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e2s-Issac\e2s Dropbox\isaac rochester\Cx and TAB Projects\Templates\TAB\"/>
    </mc:Choice>
  </mc:AlternateContent>
  <xr:revisionPtr revIDLastSave="0" documentId="13_ncr:1_{70580584-89A6-406B-98AC-52F11847D017}" xr6:coauthVersionLast="47" xr6:coauthVersionMax="47" xr10:uidLastSave="{00000000-0000-0000-0000-000000000000}"/>
  <bookViews>
    <workbookView xWindow="-28920" yWindow="-90" windowWidth="29040" windowHeight="15720" tabRatio="939" firstSheet="7" activeTab="22" xr2:uid="{00000000-000D-0000-FFFF-FFFF00000000}"/>
  </bookViews>
  <sheets>
    <sheet name="Cover Page" sheetId="14" r:id="rId1"/>
    <sheet name="ToC" sheetId="20" r:id="rId2"/>
    <sheet name="Summary - New" sheetId="36" r:id="rId3"/>
    <sheet name="Summary - (E)" sheetId="38" r:id="rId4"/>
    <sheet name="{Project Information}" sheetId="18" r:id="rId5"/>
    <sheet name="{Equipment Data Entry}" sheetId="42" r:id="rId6"/>
    <sheet name="{Dropdowns}" sheetId="19" state="hidden" r:id="rId7"/>
    <sheet name="Building Balance" sheetId="16" r:id="rId8"/>
    <sheet name="RTU Data" sheetId="1" r:id="rId9"/>
    <sheet name="RTU Airflow" sheetId="7" r:id="rId10"/>
    <sheet name="MAU Data" sheetId="27" r:id="rId11"/>
    <sheet name="MAU Airflow" sheetId="28" r:id="rId12"/>
    <sheet name="Fan Data (EFs, TFs, etc.)" sheetId="8" r:id="rId13"/>
    <sheet name="Fan Airflow" sheetId="9" r:id="rId14"/>
    <sheet name="VAV Data" sheetId="31" r:id="rId15"/>
    <sheet name="VAV 1-20 Airflow" sheetId="30" r:id="rId16"/>
    <sheet name="Hoods" sheetId="15" r:id="rId17"/>
    <sheet name="Traverses" sheetId="26" r:id="rId18"/>
    <sheet name="Photos" sheetId="25" state="hidden" r:id="rId19"/>
    <sheet name="Certification" sheetId="44" r:id="rId20"/>
    <sheet name="NEBB Cert " sheetId="45" r:id="rId21"/>
    <sheet name="NEBB Frm Cert" sheetId="46" r:id="rId22"/>
    <sheet name="Abbreviations" sheetId="47" r:id="rId23"/>
    <sheet name="Calibration" sheetId="48"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air_curtain_manufacturers">OFFSET('[1]Drop Down Menus'!$Q$2,,,COUNTA('[1]Drop Down Menus'!$Q:$Q)-1,1)</definedName>
    <definedName name="belts" localSheetId="21">OFFSET(#REF!,,,COUNTA(#REF!)-1,1)</definedName>
    <definedName name="belts" localSheetId="15">OFFSET('[1]Drop Down Menus'!#REF!,,,COUNTA('[1]Drop Down Menus'!#REF!)-1,1)</definedName>
    <definedName name="belts">OFFSET(#REF!,,,COUNTA(#REF!)-1,1)</definedName>
    <definedName name="check_list">'[2]Drop Down Menus'!$B$2:$B$4</definedName>
    <definedName name="checklist" localSheetId="21">OFFSET(#REF!,,,COUNTA(#REF!)-1,1)</definedName>
    <definedName name="checklist" localSheetId="15">OFFSET(#REF!,,,COUNTA(#REF!)-1,1)</definedName>
    <definedName name="checklist">OFFSET(#REF!,,,COUNTA(#REF!)-1,1)</definedName>
    <definedName name="checklist1">OFFSET('[3]Drop Down Menus'!$B$2,,,COUNTA('[3]Drop Down Menus'!$B$1:$B$65536)-1,1)</definedName>
    <definedName name="chklist">'[4]Drop Down Menus'!$B$2:$B$4</definedName>
    <definedName name="det_location">'[2]Drop Down Menus'!$Y$2:$Y$3</definedName>
    <definedName name="DETECTOR">'[5]Drop Down Menus'!$Y$2:$Y$3</definedName>
    <definedName name="diffuser_type" localSheetId="21">OFFSET(#REF!,,,COUNTA(#REF!)-1,1)</definedName>
    <definedName name="diffuser_type" localSheetId="15">OFFSET(#REF!,,,COUNTA(#REF!)-1,1)</definedName>
    <definedName name="diffuser_type">OFFSET(#REF!,,,COUNTA(#REF!)-1,1)</definedName>
    <definedName name="DuctType" localSheetId="21">#REF!</definedName>
    <definedName name="DuctType" localSheetId="15">#REF!</definedName>
    <definedName name="DuctType">#REF!</definedName>
    <definedName name="EFMFG" localSheetId="21">#REF!</definedName>
    <definedName name="EFMFG" localSheetId="15">#REF!</definedName>
    <definedName name="EFMFG">#REF!</definedName>
    <definedName name="EFtree2" localSheetId="21">#REF!</definedName>
    <definedName name="EFtree2" localSheetId="15">'[6]EF Data'!#REF!</definedName>
    <definedName name="EFtree2">#REF!</definedName>
    <definedName name="ems">'[7]CONCEPT CONTACTS'!$M$2:$M$6</definedName>
    <definedName name="entrance_heaters">OFFSET('[1]Drop Down Menus'!$R$2,,,COUNTA('[1]Drop Down Menus'!$R:$R)-1,1)</definedName>
    <definedName name="ERV">'[8]Drop Down Menus'!$T$2:$T$6</definedName>
    <definedName name="erv_manufacturers">OFFSET('[1]Drop Down Menus'!$T$2,,,COUNTA('[1]Drop Down Menus'!$T:$T)-1,1)</definedName>
    <definedName name="exhaust_fan_manufacturers">OFFSET('[1]Drop Down Menus'!$K$2,,,COUNTA('[1]Drop Down Menus'!$K:$K)-1,1)</definedName>
    <definedName name="fan_sheaves" localSheetId="21">OFFSET(#REF!,,,COUNTA(#REF!)-1,1)</definedName>
    <definedName name="fan_sheaves" localSheetId="15">OFFSET('[1]Drop Down Menus'!#REF!,,,COUNTA('[1]Drop Down Menus'!#REF!)-1,1)</definedName>
    <definedName name="fan_sheaves">OFFSET(#REF!,,,COUNTA(#REF!)-1,1)</definedName>
    <definedName name="fan_sheaves1" localSheetId="21">OFFSET(#REF!,,,COUNTA(#REF!)-1,1)</definedName>
    <definedName name="fan_sheaves1" localSheetId="15">OFFSET('[3]Drop Down Menus'!#REF!,,,COUNTA('[3]Drop Down Menus'!#REF!)-1,1)</definedName>
    <definedName name="fan_sheaves1">OFFSET(#REF!,,,COUNTA(#REF!)-1,1)</definedName>
    <definedName name="FILTER" localSheetId="21">#REF!</definedName>
    <definedName name="FILTER" localSheetId="15">#REF!</definedName>
    <definedName name="FILTER">#REF!</definedName>
    <definedName name="filter_manufacturers">OFFSET('[1]Drop Down Menus'!$J$2,,,COUNTA('[1]Drop Down Menus'!$J:$J)-1,1)</definedName>
    <definedName name="Filter_Size" localSheetId="20">#REF!</definedName>
    <definedName name="Filter_Size" localSheetId="21">#REF!</definedName>
    <definedName name="Filter_Size" localSheetId="3">'[9]{Dropdowns}'!$D$2:$D$12</definedName>
    <definedName name="Filter_Size" localSheetId="2">'[9]{Dropdowns}'!$D$2:$D$12</definedName>
    <definedName name="Filter_Size">'{Dropdowns}'!$D$2:$D$12</definedName>
    <definedName name="filter_type">OFFSET('[10]Drop Down Menus'!$A$2,,,COUNTA('[10]Drop Down Menus'!$A$1:$A$65536)-1,1)</definedName>
    <definedName name="hood_manufacturers">OFFSET('[1]Drop Down Menus'!$H$2,,,COUNTA('[1]Drop Down Menus'!$H:$H)-1,1)</definedName>
    <definedName name="hood_manufacturers1">OFFSET('[3]Drop Down Menus'!$H$2,,,COUNTA('[3]Drop Down Menus'!$H$1:$H$65536)-1,1)</definedName>
    <definedName name="hood_type">OFFSET('[1]Drop Down Menus'!$L$2,,,COUNTA('[1]Drop Down Menus'!$L:$L)-1,1)</definedName>
    <definedName name="hood_type1">OFFSET('[3]Drop Down Menus'!$L$2,,,COUNTA('[3]Drop Down Menus'!$L$1:$L$65536)-1,1)</definedName>
    <definedName name="HOODTYPE" localSheetId="21">#REF!</definedName>
    <definedName name="HOODTYPE" localSheetId="15">#REF!</definedName>
    <definedName name="HOODTYPE">#REF!</definedName>
    <definedName name="KHtree2" localSheetId="21">#REF!</definedName>
    <definedName name="KHtree2" localSheetId="15">'[6]Hood Data'!#REF!</definedName>
    <definedName name="KHtree2">#REF!</definedName>
    <definedName name="Motor.Voltage" localSheetId="20">#REF!</definedName>
    <definedName name="Motor.Voltage" localSheetId="3">'[9]{Dropdowns}'!$B$1:$B$7</definedName>
    <definedName name="Motor.Voltage" localSheetId="2">'[9]{Dropdowns}'!$B$1:$B$7</definedName>
    <definedName name="Motor.Voltage">'{Dropdowns}'!$B$1:$B$7</definedName>
    <definedName name="motor_hp">OFFSET('[1]Drop Down Menus'!$F$2,,,COUNTA('[1]Drop Down Menus'!$F:$F)-1,1)</definedName>
    <definedName name="motor_hp1">OFFSET('[3]Drop Down Menus'!$F$2,,,COUNTA('[3]Drop Down Menus'!$F$1:$F$65536)-1,1)</definedName>
    <definedName name="motor_manufacturers" localSheetId="21">OFFSET(#REF!,,,COUNTA(#REF!)-1,1)</definedName>
    <definedName name="motor_manufacturers" localSheetId="15">OFFSET(#REF!,,,COUNTA(#REF!)-1,1)</definedName>
    <definedName name="motor_manufacturers">OFFSET(#REF!,,,COUNTA(#REF!)-1,1)</definedName>
    <definedName name="motor_manufacturers1">OFFSET('[3]Drop Down Menus'!$E$2,,,COUNTA('[3]Drop Down Menus'!$E$1:$E$65536)-1,1)</definedName>
    <definedName name="motor_rpm_values" localSheetId="21">OFFSET(#REF!,,,COUNTA(#REF!)-1,1)</definedName>
    <definedName name="motor_rpm_values" localSheetId="15">OFFSET(#REF!,,,COUNTA(#REF!)-1,1)</definedName>
    <definedName name="motor_rpm_values">OFFSET(#REF!,,,COUNTA(#REF!)-1,1)</definedName>
    <definedName name="motor_rpm_values1">OFFSET('[3]Drop Down Menus'!$G$2,,,COUNTA('[3]Drop Down Menus'!$G$1:$G$65536)-1,1)</definedName>
    <definedName name="motor_sheaves" localSheetId="21">OFFSET(#REF!,,,COUNTA(#REF!)-1,1)</definedName>
    <definedName name="motor_sheaves" localSheetId="15">OFFSET('[1]Drop Down Menus'!#REF!,,,COUNTA('[1]Drop Down Menus'!#REF!)-1,1)</definedName>
    <definedName name="motor_sheaves">OFFSET(#REF!,,,COUNTA(#REF!)-1,1)</definedName>
    <definedName name="motor_sheaves1" localSheetId="21">OFFSET(#REF!,,,COUNTA(#REF!)-1,1)</definedName>
    <definedName name="motor_sheaves1" localSheetId="15">OFFSET('[3]Drop Down Menus'!#REF!,,,COUNTA('[3]Drop Down Menus'!#REF!)-1,1)</definedName>
    <definedName name="motor_sheaves1">OFFSET(#REF!,,,COUNTA(#REF!)-1,1)</definedName>
    <definedName name="MotorHP" localSheetId="21">#REF!</definedName>
    <definedName name="MotorHP" localSheetId="15">#REF!</definedName>
    <definedName name="MotorHP">#REF!</definedName>
    <definedName name="MotorPhase">'[11]{Menus}'!$A$2:$A$3</definedName>
    <definedName name="mua_manufacturers">OFFSET('[1]Drop Down Menus'!$I$2,,,COUNTA('[1]Drop Down Menus'!$I:$I)-1,1)</definedName>
    <definedName name="mua_manufaturers1">OFFSET('[3]Drop Down Menus'!$I$2,,,COUNTA('[3]Drop Down Menus'!$I$1:$I$65536)-1,1)</definedName>
    <definedName name="mua_open_direction">OFFSET('[1]Drop Down Menus'!$N$2,,,COUNTA('[1]Drop Down Menus'!$N:$N)-1,1)</definedName>
    <definedName name="mua_open_direction1">OFFSET('[3]Drop Down Menus'!$N$2,,,COUNTA('[3]Drop Down Menus'!$N$1:$N$65536)-1,1)</definedName>
    <definedName name="MUA_opening_type">OFFSET('[1]Drop Down Menus'!$M$2,,,COUNTA('[1]Drop Down Menus'!$M:$M)-1,1)</definedName>
    <definedName name="MUA_opening_type1">OFFSET('[3]Drop Down Menus'!$M$2,,,COUNTA('[3]Drop Down Menus'!$M$1:$M$65536)-1,1)</definedName>
    <definedName name="northeastregion">'[8]Review Notes'!$A$1:$A$65536</definedName>
    <definedName name="ol_protect">OFFSET('[1]Drop Down Menus'!$O$2,,,COUNTA('[1]Drop Down Menus'!$O:$O)-1,1)</definedName>
    <definedName name="OVERLOAD" localSheetId="21">#REF!</definedName>
    <definedName name="OVERLOAD" localSheetId="15">#REF!</definedName>
    <definedName name="OVERLOAD">#REF!</definedName>
    <definedName name="Phase" localSheetId="20">#REF!</definedName>
    <definedName name="Phase" localSheetId="21">#REF!</definedName>
    <definedName name="Phase" localSheetId="3">'[9]{Dropdowns}'!$C$1:$C$3</definedName>
    <definedName name="Phase" localSheetId="2">'[9]{Dropdowns}'!$C$1:$C$3</definedName>
    <definedName name="Phase">'{Dropdowns}'!$C$1:$C$3</definedName>
    <definedName name="PMName">[8]List!$H$2:$H$19</definedName>
    <definedName name="_xlnm.Print_Area" localSheetId="5">'{Equipment Data Entry}'!$A$1:$Q$136</definedName>
    <definedName name="_xlnm.Print_Area" localSheetId="23">Calibration!$A$1:$N$40</definedName>
    <definedName name="_xlnm.Print_Area" localSheetId="19">Certification!$A$1:$M$49</definedName>
    <definedName name="_xlnm.Print_Area" localSheetId="13">'Fan Airflow'!$A$1:$N$199</definedName>
    <definedName name="_xlnm.Print_Area" localSheetId="12">'Fan Data (EFs, TFs, etc.)'!$A$1:$M$199</definedName>
    <definedName name="_xlnm.Print_Area" localSheetId="16">Hoods!$A$1:$N$52</definedName>
    <definedName name="_xlnm.Print_Area" localSheetId="11">'MAU Airflow'!$A$1:$N$52</definedName>
    <definedName name="_xlnm.Print_Area" localSheetId="10">'MAU Data'!$A$1:$N$52</definedName>
    <definedName name="_xlnm.Print_Area" localSheetId="20">'NEBB Cert '!$A$1:$N$162</definedName>
    <definedName name="_xlnm.Print_Area" localSheetId="21">'NEBB Frm Cert'!$A$1:$M$51</definedName>
    <definedName name="_xlnm.Print_Area" localSheetId="18">Photos!$A$1:$M$101</definedName>
    <definedName name="_xlnm.Print_Area" localSheetId="9">'RTU Airflow'!$A$1:$M$640</definedName>
    <definedName name="_xlnm.Print_Area" localSheetId="8">'RTU Data'!$A$1:$N$346</definedName>
    <definedName name="_xlnm.Print_Area" localSheetId="3">'Summary - (E)'!$A$1:$M$41</definedName>
    <definedName name="_xlnm.Print_Area" localSheetId="2">'Summary - New'!$A$1:$M$41</definedName>
    <definedName name="_xlnm.Print_Area" localSheetId="1">ToC!$A$1:$M$47</definedName>
    <definedName name="_xlnm.Print_Area" localSheetId="17">Traverses!$A$1:$M$52</definedName>
    <definedName name="_xlnm.Print_Area" localSheetId="15">'VAV 1-20 Airflow'!$A$1:$N$24</definedName>
    <definedName name="_xlnm.Print_Area" localSheetId="14">'VAV Data'!$A$1:$M$26</definedName>
    <definedName name="_xlnm.Print_Titles" localSheetId="13">'Fan Airflow'!$A:$N,'Fan Airflow'!$1:$3</definedName>
    <definedName name="_xlnm.Print_Titles" localSheetId="12">'Fan Data (EFs, TFs, etc.)'!$A:$N,'Fan Data (EFs, TFs, etc.)'!$1:$3</definedName>
    <definedName name="_xlnm.Print_Titles" localSheetId="16">Hoods!$A:$N,Hoods!$1:$3</definedName>
    <definedName name="_xlnm.Print_Titles" localSheetId="11">'MAU Airflow'!$A:$N,'MAU Airflow'!$1:$3</definedName>
    <definedName name="_xlnm.Print_Titles" localSheetId="10">'MAU Data'!$A:$N,'MAU Data'!$1:$3</definedName>
    <definedName name="_xlnm.Print_Titles" localSheetId="18">Photos!$A:$N,Photos!$1:$3</definedName>
    <definedName name="_xlnm.Print_Titles" localSheetId="9">'RTU Airflow'!$A:$N,'RTU Airflow'!$1:$3</definedName>
    <definedName name="_xlnm.Print_Titles" localSheetId="8">'RTU Data'!$A:$M,'RTU Data'!$1:$3</definedName>
    <definedName name="_xlnm.Print_Titles" localSheetId="17">Traverses!$A:$N,Traverses!$1:$3</definedName>
    <definedName name="_xlnm.Print_Titles" localSheetId="15">'VAV 1-20 Airflow'!$A:$N,'VAV 1-20 Airflow'!$1:$3</definedName>
    <definedName name="_xlnm.Print_Titles" localSheetId="14">'VAV Data'!$A:$N,'VAV Data'!$1:$3</definedName>
    <definedName name="rtu_manufacturers" localSheetId="21">OFFSET(#REF!,,,COUNTA(#REF!)-1,1)</definedName>
    <definedName name="rtu_manufacturers" localSheetId="15">OFFSET(#REF!,,,COUNTA(#REF!)-1,1)</definedName>
    <definedName name="rtu_manufacturers">OFFSET(#REF!,,,COUNTA(#REF!)-1,1)</definedName>
    <definedName name="RTUtree1" localSheetId="21">#REF!</definedName>
    <definedName name="RTUtree1" localSheetId="15">#REF!</definedName>
    <definedName name="RTUtree1">#REF!</definedName>
    <definedName name="RTUtree2" localSheetId="21">#REF!</definedName>
    <definedName name="RTUtree2" localSheetId="15">'[6]RTU Data'!#REF!</definedName>
    <definedName name="RTUtree2">#REF!</definedName>
    <definedName name="Service.Factors">'{Dropdowns}'!$A$2:$A$6</definedName>
    <definedName name="Service.Factors1">'{Dropdowns}'!$A$2:$A$6</definedName>
    <definedName name="Service.Factors2" localSheetId="20">#REF!</definedName>
    <definedName name="Service.Factors2" localSheetId="21">#REF!</definedName>
    <definedName name="Service.Factors2" localSheetId="3">'[9]{Dropdowns}'!$A$1:$A$6</definedName>
    <definedName name="Service.Factors2" localSheetId="2">'[9]{Dropdowns}'!$A$1:$A$6</definedName>
    <definedName name="Service.Factors2">'{Dropdowns}'!$A$1:$A$6</definedName>
    <definedName name="Service_Factors">'{Dropdowns}'!$A$2:$B$6</definedName>
    <definedName name="ServiceFactor">'{Dropdowns}'!$A$2:$A$6</definedName>
    <definedName name="SF">'{Dropdowns}'!$A$2:$B$6</definedName>
    <definedName name="stat_fan">OFFSET('[1]Drop Down Menus'!$U$2,,,COUNTA('[1]Drop Down Menus'!$U:$U)-1,1)</definedName>
    <definedName name="stat_lock_out">OFFSET('[1]Drop Down Menus'!$W$2,,,COUNTA('[1]Drop Down Menus'!$W:$W)-1,1)</definedName>
    <definedName name="stat_manufacturers">OFFSET('[1]Drop Down Menus'!$X$2,,,COUNTA('[1]Drop Down Menus'!$X:$X)-1,1)</definedName>
    <definedName name="stat_sensor">OFFSET('[1]Drop Down Menus'!$V$2,,,COUNTA('[1]Drop Down Menus'!$V:$V)-1,1)</definedName>
    <definedName name="SupName">[8]List!$B$2:$B$42</definedName>
    <definedName name="TARGETOSR">'[7]CONCEPT CONTACTS'!$B$2:$B$92</definedName>
    <definedName name="TARGETPM">'[7]CONCEPT CONTACTS'!$H$2:$H$28</definedName>
    <definedName name="tempdata" localSheetId="21">#REF!</definedName>
    <definedName name="tempdata" localSheetId="15">'[12]T&amp;B Cover Sheet'!#REF!</definedName>
    <definedName name="tempdata">#REF!</definedName>
    <definedName name="tempdata2" localSheetId="21">#REF!</definedName>
    <definedName name="tempdata2" localSheetId="15">'[12]T&amp;B Cover Sheet'!#REF!</definedName>
    <definedName name="tempdata2">#REF!</definedName>
    <definedName name="tempdata3" localSheetId="21">#REF!</definedName>
    <definedName name="tempdata3" localSheetId="15">'[12]T&amp;B Cover Sheet'!#REF!</definedName>
    <definedName name="tempdata3">#REF!</definedName>
    <definedName name="tempdata4" localSheetId="21">#REF!</definedName>
    <definedName name="tempdata4" localSheetId="15">'[12]T&amp;B Cover Sheet'!#REF!</definedName>
    <definedName name="tempdata4">#REF!</definedName>
    <definedName name="tonnage" localSheetId="21">OFFSET(#REF!,,,COUNTA(#REF!)-1,1)</definedName>
    <definedName name="tonnage" localSheetId="15">OFFSET(#REF!,,,COUNTA(#REF!)-1,1)</definedName>
    <definedName name="tonnage">OFFSET(#REF!,,,COUNTA(#REF!)-1,1)</definedName>
    <definedName name="Traverse.Instrument" localSheetId="20">#REF!</definedName>
    <definedName name="Traverse.Instrument" localSheetId="21">#REF!</definedName>
    <definedName name="Traverse.Instrument" localSheetId="3">'[9]{Dropdowns}'!$F$2:$F$9</definedName>
    <definedName name="Traverse.Instrument" localSheetId="2">'[9]{Dropdowns}'!$F$2:$F$9</definedName>
    <definedName name="Traverse.Instrument">'{Dropdowns}'!$F$2:$F$9</definedName>
    <definedName name="vavmfg" localSheetId="21">#REF!</definedName>
    <definedName name="vavmfg" localSheetId="15">#REF!</definedName>
    <definedName name="vavmfg">#REF!</definedName>
    <definedName name="vavtype" localSheetId="21">#REF!</definedName>
    <definedName name="vavtype" localSheetId="15">#REF!</definedName>
    <definedName name="vavtype">#REF!</definedName>
    <definedName name="Voltage">'[11]{Menus}'!$B$3:$B$8</definedName>
    <definedName name="Voltage.Options" localSheetId="20">#REF!</definedName>
    <definedName name="Voltage.Options" localSheetId="21">#REF!</definedName>
    <definedName name="Voltage.Options" localSheetId="3">'[9]{Dropdowns}'!$B$1:$B$7</definedName>
    <definedName name="Voltage.Options" localSheetId="2">'[9]{Dropdowns}'!$B$1:$B$7</definedName>
    <definedName name="Voltage.Options">'{Dropdowns}'!$B$1:$B$7</definedName>
    <definedName name="Voltage1">'{Dropdowns}'!$B$1:$B$7</definedName>
    <definedName name="volts_phase" localSheetId="21">OFFSET(#REF!,,,COUNTA(#REF!)-1,1)</definedName>
    <definedName name="volts_phase" localSheetId="15">OFFSET(#REF!,,,COUNTA(#REF!)-1,1)</definedName>
    <definedName name="volts_phase">OFFSET(#REF!,,,COUNTA(#REF!)-1,1)</definedName>
    <definedName name="YN_checklist">'[2]Drop Down Menus'!$A$2:$A$4</definedName>
    <definedName name="YNChecklist" localSheetId="21">OFFSET(#REF!,,,COUNTA(#REF!)-1,1)</definedName>
    <definedName name="YNChecklist" localSheetId="15">OFFSET(#REF!,,,COUNTA(#REF!)-1,1)</definedName>
    <definedName name="YNChecklist">OFFSET(#REF!,,,COUNTA(#REF!)-1,1)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259" i="15" l="1"/>
  <c r="E258" i="15"/>
  <c r="E254" i="15"/>
  <c r="E253" i="15"/>
  <c r="E231" i="15"/>
  <c r="E226" i="15"/>
  <c r="E225" i="15"/>
  <c r="E230" i="15" s="1"/>
  <c r="E210" i="15"/>
  <c r="E205" i="15"/>
  <c r="E204" i="15"/>
  <c r="E209" i="15" s="1"/>
  <c r="E182" i="15"/>
  <c r="E181" i="15"/>
  <c r="E177" i="15"/>
  <c r="E176" i="15"/>
  <c r="E161" i="15"/>
  <c r="E156" i="15"/>
  <c r="E155" i="15"/>
  <c r="E160" i="15" s="1"/>
  <c r="E133" i="15"/>
  <c r="E128" i="15"/>
  <c r="E127" i="15"/>
  <c r="E132" i="15" s="1"/>
  <c r="E112" i="15"/>
  <c r="E107" i="15"/>
  <c r="E106" i="15"/>
  <c r="E111" i="15" s="1"/>
  <c r="E84" i="15"/>
  <c r="E79" i="15"/>
  <c r="E78" i="15"/>
  <c r="E83" i="15" s="1"/>
  <c r="E63" i="15"/>
  <c r="E58" i="15"/>
  <c r="E57" i="15"/>
  <c r="E62" i="15" s="1"/>
  <c r="E35" i="15"/>
  <c r="E30" i="15"/>
  <c r="E29" i="15"/>
  <c r="E34" i="15" s="1"/>
  <c r="E14" i="15"/>
  <c r="E9" i="15"/>
  <c r="E8" i="15"/>
  <c r="E13" i="15" s="1"/>
  <c r="L12" i="1"/>
  <c r="G352" i="7"/>
  <c r="G353" i="7"/>
  <c r="G354" i="7"/>
  <c r="G355" i="7"/>
  <c r="G356" i="7"/>
  <c r="G357" i="7"/>
  <c r="G358" i="7"/>
  <c r="G359" i="7"/>
  <c r="G360" i="7"/>
  <c r="G361" i="7"/>
  <c r="G362" i="7"/>
  <c r="G363" i="7"/>
  <c r="G364" i="7"/>
  <c r="G365" i="7"/>
  <c r="G366" i="7"/>
  <c r="G367" i="7"/>
  <c r="G368" i="7"/>
  <c r="G369" i="7"/>
  <c r="G9" i="7"/>
  <c r="J9" i="7"/>
  <c r="G10" i="7"/>
  <c r="J10" i="7"/>
  <c r="G11" i="7"/>
  <c r="J11" i="7"/>
  <c r="G12" i="7"/>
  <c r="J12" i="7"/>
  <c r="G13" i="7"/>
  <c r="J13" i="7"/>
  <c r="G14" i="7"/>
  <c r="J14" i="7"/>
  <c r="G15" i="7"/>
  <c r="J15" i="7"/>
  <c r="G16" i="7"/>
  <c r="J16" i="7"/>
  <c r="G17" i="7"/>
  <c r="J17" i="7"/>
  <c r="G18" i="7"/>
  <c r="J18" i="7"/>
  <c r="G19" i="7"/>
  <c r="J19" i="7"/>
  <c r="F955" i="8"/>
  <c r="D956" i="8"/>
  <c r="F956" i="8"/>
  <c r="D958" i="8"/>
  <c r="I958" i="8"/>
  <c r="D962" i="8"/>
  <c r="D963" i="8"/>
  <c r="K963" i="8"/>
  <c r="L963" i="8"/>
  <c r="M963" i="8" s="1"/>
  <c r="K964" i="8"/>
  <c r="D965" i="8"/>
  <c r="K965" i="8"/>
  <c r="L965" i="8"/>
  <c r="D966" i="8"/>
  <c r="D970" i="8"/>
  <c r="K970" i="8"/>
  <c r="B971" i="8"/>
  <c r="C971" i="8"/>
  <c r="G972" i="8" s="1"/>
  <c r="K971" i="8"/>
  <c r="D972" i="8"/>
  <c r="J972" i="8"/>
  <c r="L972" i="8"/>
  <c r="F978" i="8"/>
  <c r="D979" i="8"/>
  <c r="F979" i="8"/>
  <c r="L964" i="8" s="1"/>
  <c r="D886" i="8"/>
  <c r="I886" i="8"/>
  <c r="D893" i="8" s="1"/>
  <c r="D890" i="8"/>
  <c r="D891" i="8"/>
  <c r="K891" i="8"/>
  <c r="L891" i="8"/>
  <c r="M891" i="8" s="1"/>
  <c r="K892" i="8"/>
  <c r="K893" i="8"/>
  <c r="L893" i="8"/>
  <c r="D894" i="8"/>
  <c r="D898" i="8"/>
  <c r="K898" i="8"/>
  <c r="B899" i="8"/>
  <c r="C899" i="8"/>
  <c r="G900" i="8" s="1"/>
  <c r="K899" i="8"/>
  <c r="D900" i="8"/>
  <c r="J900" i="8"/>
  <c r="L900" i="8"/>
  <c r="F906" i="8"/>
  <c r="D907" i="8"/>
  <c r="F907" i="8"/>
  <c r="D909" i="8"/>
  <c r="I909" i="8"/>
  <c r="D916" i="8" s="1"/>
  <c r="D913" i="8"/>
  <c r="D914" i="8"/>
  <c r="K914" i="8"/>
  <c r="L914" i="8"/>
  <c r="M914" i="8"/>
  <c r="K915" i="8"/>
  <c r="K916" i="8"/>
  <c r="L916" i="8"/>
  <c r="D917" i="8"/>
  <c r="D921" i="8"/>
  <c r="K921" i="8"/>
  <c r="B922" i="8"/>
  <c r="C922" i="8"/>
  <c r="G923" i="8" s="1"/>
  <c r="K922" i="8"/>
  <c r="D923" i="8"/>
  <c r="J923" i="8"/>
  <c r="L923" i="8"/>
  <c r="F929" i="8"/>
  <c r="D930" i="8"/>
  <c r="F930" i="8"/>
  <c r="D935" i="8"/>
  <c r="I935" i="8"/>
  <c r="D942" i="8" s="1"/>
  <c r="D939" i="8"/>
  <c r="D940" i="8"/>
  <c r="K940" i="8"/>
  <c r="L940" i="8"/>
  <c r="M940" i="8"/>
  <c r="K941" i="8"/>
  <c r="L941" i="8"/>
  <c r="K942" i="8"/>
  <c r="L942" i="8"/>
  <c r="D943" i="8"/>
  <c r="D947" i="8"/>
  <c r="K947" i="8"/>
  <c r="B948" i="8"/>
  <c r="C948" i="8"/>
  <c r="G949" i="8" s="1"/>
  <c r="K948" i="8"/>
  <c r="D949" i="8"/>
  <c r="J949" i="8"/>
  <c r="L949" i="8"/>
  <c r="K818" i="8"/>
  <c r="L818" i="8"/>
  <c r="D819" i="8"/>
  <c r="D823" i="8"/>
  <c r="K823" i="8"/>
  <c r="B824" i="8"/>
  <c r="C824" i="8"/>
  <c r="G825" i="8" s="1"/>
  <c r="K824" i="8"/>
  <c r="D825" i="8"/>
  <c r="J825" i="8"/>
  <c r="L825" i="8"/>
  <c r="F831" i="8"/>
  <c r="F832" i="8"/>
  <c r="D837" i="8"/>
  <c r="I837" i="8"/>
  <c r="D844" i="8" s="1"/>
  <c r="D841" i="8"/>
  <c r="D842" i="8"/>
  <c r="K842" i="8"/>
  <c r="L842" i="8"/>
  <c r="M842" i="8"/>
  <c r="K843" i="8"/>
  <c r="L843" i="8"/>
  <c r="K844" i="8"/>
  <c r="L844" i="8"/>
  <c r="D845" i="8"/>
  <c r="D849" i="8"/>
  <c r="K849" i="8"/>
  <c r="B850" i="8"/>
  <c r="C850" i="8"/>
  <c r="G851" i="8" s="1"/>
  <c r="K850" i="8"/>
  <c r="D851" i="8"/>
  <c r="J851" i="8"/>
  <c r="L851" i="8"/>
  <c r="F857" i="8"/>
  <c r="D858" i="8"/>
  <c r="F858" i="8"/>
  <c r="D860" i="8"/>
  <c r="I860" i="8"/>
  <c r="D867" i="8" s="1"/>
  <c r="D864" i="8"/>
  <c r="D865" i="8"/>
  <c r="K865" i="8"/>
  <c r="L865" i="8"/>
  <c r="M865" i="8"/>
  <c r="K866" i="8"/>
  <c r="K867" i="8"/>
  <c r="L867" i="8"/>
  <c r="D868" i="8"/>
  <c r="D872" i="8"/>
  <c r="K872" i="8"/>
  <c r="B873" i="8"/>
  <c r="C873" i="8"/>
  <c r="G874" i="8" s="1"/>
  <c r="K873" i="8"/>
  <c r="D874" i="8"/>
  <c r="J874" i="8"/>
  <c r="L874" i="8"/>
  <c r="F880" i="8"/>
  <c r="D881" i="8"/>
  <c r="F881" i="8"/>
  <c r="L866" i="8" s="1"/>
  <c r="D751" i="8"/>
  <c r="K751" i="8"/>
  <c r="B752" i="8"/>
  <c r="C752" i="8"/>
  <c r="G753" i="8" s="1"/>
  <c r="K752" i="8"/>
  <c r="D753" i="8"/>
  <c r="J753" i="8"/>
  <c r="L753" i="8"/>
  <c r="F759" i="8"/>
  <c r="D760" i="8"/>
  <c r="F760" i="8"/>
  <c r="D762" i="8"/>
  <c r="I762" i="8"/>
  <c r="D769" i="8" s="1"/>
  <c r="D766" i="8"/>
  <c r="D767" i="8"/>
  <c r="K767" i="8"/>
  <c r="L767" i="8"/>
  <c r="M767" i="8"/>
  <c r="K768" i="8"/>
  <c r="K769" i="8"/>
  <c r="L769" i="8"/>
  <c r="D770" i="8"/>
  <c r="D774" i="8"/>
  <c r="K774" i="8"/>
  <c r="B775" i="8"/>
  <c r="C775" i="8"/>
  <c r="G776" i="8" s="1"/>
  <c r="K775" i="8"/>
  <c r="D776" i="8"/>
  <c r="J776" i="8"/>
  <c r="L776" i="8"/>
  <c r="F782" i="8"/>
  <c r="D783" i="8"/>
  <c r="F783" i="8"/>
  <c r="D788" i="8"/>
  <c r="I788" i="8"/>
  <c r="D795" i="8" s="1"/>
  <c r="D792" i="8"/>
  <c r="D793" i="8"/>
  <c r="K793" i="8"/>
  <c r="L793" i="8"/>
  <c r="M793" i="8" s="1"/>
  <c r="K794" i="8"/>
  <c r="K795" i="8"/>
  <c r="L795" i="8"/>
  <c r="D796" i="8"/>
  <c r="D800" i="8"/>
  <c r="K800" i="8"/>
  <c r="B801" i="8"/>
  <c r="C801" i="8"/>
  <c r="K801" i="8"/>
  <c r="D802" i="8"/>
  <c r="G802" i="8"/>
  <c r="J802" i="8"/>
  <c r="L802" i="8"/>
  <c r="F808" i="8"/>
  <c r="F809" i="8"/>
  <c r="L794" i="8" s="1"/>
  <c r="D811" i="8"/>
  <c r="I811" i="8"/>
  <c r="D818" i="8" s="1"/>
  <c r="D815" i="8"/>
  <c r="D816" i="8"/>
  <c r="K816" i="8"/>
  <c r="L816" i="8"/>
  <c r="M816" i="8" s="1"/>
  <c r="K817" i="8"/>
  <c r="L817" i="8"/>
  <c r="F684" i="8"/>
  <c r="D685" i="8"/>
  <c r="F685" i="8"/>
  <c r="D690" i="8"/>
  <c r="I690" i="8"/>
  <c r="D697" i="8" s="1"/>
  <c r="D694" i="8"/>
  <c r="D695" i="8"/>
  <c r="K695" i="8"/>
  <c r="L695" i="8"/>
  <c r="M695" i="8" s="1"/>
  <c r="K696" i="8"/>
  <c r="K697" i="8"/>
  <c r="L697" i="8"/>
  <c r="D698" i="8"/>
  <c r="D702" i="8"/>
  <c r="K702" i="8"/>
  <c r="B703" i="8"/>
  <c r="C703" i="8"/>
  <c r="G704" i="8" s="1"/>
  <c r="K703" i="8"/>
  <c r="D704" i="8"/>
  <c r="J704" i="8"/>
  <c r="L704" i="8"/>
  <c r="F710" i="8"/>
  <c r="D711" i="8"/>
  <c r="F711" i="8"/>
  <c r="L696" i="8" s="1"/>
  <c r="D713" i="8"/>
  <c r="I713" i="8"/>
  <c r="D720" i="8" s="1"/>
  <c r="D717" i="8"/>
  <c r="D718" i="8"/>
  <c r="K718" i="8"/>
  <c r="L718" i="8"/>
  <c r="M718" i="8" s="1"/>
  <c r="K719" i="8"/>
  <c r="L719" i="8"/>
  <c r="K720" i="8"/>
  <c r="L720" i="8"/>
  <c r="D721" i="8"/>
  <c r="D725" i="8"/>
  <c r="K725" i="8"/>
  <c r="B726" i="8"/>
  <c r="C726" i="8"/>
  <c r="K726" i="8"/>
  <c r="D727" i="8"/>
  <c r="G727" i="8"/>
  <c r="J727" i="8"/>
  <c r="L727" i="8"/>
  <c r="F733" i="8"/>
  <c r="D734" i="8"/>
  <c r="F734" i="8"/>
  <c r="D739" i="8"/>
  <c r="I739" i="8"/>
  <c r="D746" i="8" s="1"/>
  <c r="D743" i="8"/>
  <c r="D744" i="8"/>
  <c r="K744" i="8"/>
  <c r="L744" i="8"/>
  <c r="M744" i="8"/>
  <c r="K745" i="8"/>
  <c r="K746" i="8"/>
  <c r="L746" i="8"/>
  <c r="D747" i="8"/>
  <c r="D615" i="8"/>
  <c r="I615" i="8"/>
  <c r="D622" i="8" s="1"/>
  <c r="D619" i="8"/>
  <c r="D620" i="8"/>
  <c r="K620" i="8"/>
  <c r="L620" i="8"/>
  <c r="M620" i="8" s="1"/>
  <c r="K621" i="8"/>
  <c r="K622" i="8"/>
  <c r="L622" i="8"/>
  <c r="D623" i="8"/>
  <c r="D627" i="8"/>
  <c r="K627" i="8"/>
  <c r="B628" i="8"/>
  <c r="C628" i="8"/>
  <c r="G629" i="8" s="1"/>
  <c r="K628" i="8"/>
  <c r="J629" i="8"/>
  <c r="L629" i="8"/>
  <c r="F635" i="8"/>
  <c r="D636" i="8"/>
  <c r="F636" i="8"/>
  <c r="L621" i="8" s="1"/>
  <c r="D641" i="8"/>
  <c r="I641" i="8"/>
  <c r="D648" i="8" s="1"/>
  <c r="D645" i="8"/>
  <c r="D646" i="8"/>
  <c r="K646" i="8"/>
  <c r="L646" i="8"/>
  <c r="M646" i="8"/>
  <c r="K647" i="8"/>
  <c r="L647" i="8"/>
  <c r="K648" i="8"/>
  <c r="L648" i="8"/>
  <c r="D649" i="8"/>
  <c r="D653" i="8"/>
  <c r="K653" i="8"/>
  <c r="B654" i="8"/>
  <c r="C654" i="8"/>
  <c r="G655" i="8" s="1"/>
  <c r="K654" i="8"/>
  <c r="D655" i="8"/>
  <c r="J655" i="8"/>
  <c r="L655" i="8"/>
  <c r="F661" i="8"/>
  <c r="D662" i="8"/>
  <c r="F662" i="8"/>
  <c r="D664" i="8"/>
  <c r="I664" i="8"/>
  <c r="D671" i="8" s="1"/>
  <c r="D668" i="8"/>
  <c r="D669" i="8"/>
  <c r="K669" i="8"/>
  <c r="L669" i="8"/>
  <c r="M669" i="8"/>
  <c r="K670" i="8"/>
  <c r="L670" i="8"/>
  <c r="K671" i="8"/>
  <c r="L671" i="8"/>
  <c r="D672" i="8"/>
  <c r="D676" i="8"/>
  <c r="K676" i="8"/>
  <c r="B677" i="8"/>
  <c r="C677" i="8"/>
  <c r="G678" i="8" s="1"/>
  <c r="K677" i="8"/>
  <c r="D678" i="8"/>
  <c r="J678" i="8"/>
  <c r="L678" i="8"/>
  <c r="D547" i="8"/>
  <c r="D548" i="8"/>
  <c r="K548" i="8"/>
  <c r="L548" i="8"/>
  <c r="M548" i="8" s="1"/>
  <c r="K549" i="8"/>
  <c r="D550" i="8"/>
  <c r="K550" i="8"/>
  <c r="L550" i="8"/>
  <c r="D551" i="8"/>
  <c r="D555" i="8"/>
  <c r="K555" i="8"/>
  <c r="B556" i="8"/>
  <c r="C556" i="8"/>
  <c r="G557" i="8" s="1"/>
  <c r="K556" i="8"/>
  <c r="D557" i="8"/>
  <c r="J557" i="8"/>
  <c r="L557" i="8"/>
  <c r="F563" i="8"/>
  <c r="F564" i="8"/>
  <c r="L549" i="8" s="1"/>
  <c r="D566" i="8"/>
  <c r="I566" i="8"/>
  <c r="D573" i="8" s="1"/>
  <c r="D570" i="8"/>
  <c r="D571" i="8"/>
  <c r="K571" i="8"/>
  <c r="L571" i="8"/>
  <c r="M571" i="8" s="1"/>
  <c r="K572" i="8"/>
  <c r="K573" i="8"/>
  <c r="L573" i="8"/>
  <c r="D574" i="8"/>
  <c r="D578" i="8"/>
  <c r="K578" i="8"/>
  <c r="B579" i="8"/>
  <c r="C579" i="8"/>
  <c r="G580" i="8" s="1"/>
  <c r="K579" i="8"/>
  <c r="D580" i="8"/>
  <c r="J580" i="8"/>
  <c r="L580" i="8"/>
  <c r="F586" i="8"/>
  <c r="F587" i="8"/>
  <c r="L572" i="8" s="1"/>
  <c r="D592" i="8"/>
  <c r="I592" i="8"/>
  <c r="D599" i="8" s="1"/>
  <c r="D596" i="8"/>
  <c r="D597" i="8"/>
  <c r="K597" i="8"/>
  <c r="L597" i="8"/>
  <c r="M597" i="8" s="1"/>
  <c r="K598" i="8"/>
  <c r="K599" i="8"/>
  <c r="L599" i="8"/>
  <c r="D600" i="8"/>
  <c r="D604" i="8"/>
  <c r="K604" i="8"/>
  <c r="B605" i="8"/>
  <c r="C605" i="8"/>
  <c r="G606" i="8" s="1"/>
  <c r="K605" i="8"/>
  <c r="J606" i="8"/>
  <c r="L606" i="8"/>
  <c r="F612" i="8"/>
  <c r="D613" i="8"/>
  <c r="F613" i="8"/>
  <c r="L598" i="8" s="1"/>
  <c r="D480" i="8"/>
  <c r="K480" i="8"/>
  <c r="B481" i="8"/>
  <c r="C481" i="8"/>
  <c r="G482" i="8" s="1"/>
  <c r="K481" i="8"/>
  <c r="D482" i="8"/>
  <c r="J482" i="8"/>
  <c r="L482" i="8"/>
  <c r="F488" i="8"/>
  <c r="D489" i="8"/>
  <c r="F489" i="8"/>
  <c r="D494" i="8"/>
  <c r="I494" i="8"/>
  <c r="D501" i="8" s="1"/>
  <c r="D498" i="8"/>
  <c r="D499" i="8"/>
  <c r="K499" i="8"/>
  <c r="L499" i="8"/>
  <c r="M499" i="8" s="1"/>
  <c r="K500" i="8"/>
  <c r="K501" i="8"/>
  <c r="D502" i="8"/>
  <c r="D506" i="8"/>
  <c r="K506" i="8"/>
  <c r="B507" i="8"/>
  <c r="C507" i="8"/>
  <c r="G508" i="8" s="1"/>
  <c r="K507" i="8"/>
  <c r="D508" i="8"/>
  <c r="J508" i="8"/>
  <c r="L508" i="8"/>
  <c r="F514" i="8"/>
  <c r="F515" i="8"/>
  <c r="L500" i="8" s="1"/>
  <c r="D517" i="8"/>
  <c r="I517" i="8"/>
  <c r="D524" i="8" s="1"/>
  <c r="D521" i="8"/>
  <c r="D522" i="8"/>
  <c r="K522" i="8"/>
  <c r="L522" i="8"/>
  <c r="M522" i="8"/>
  <c r="K523" i="8"/>
  <c r="K524" i="8"/>
  <c r="D525" i="8"/>
  <c r="D529" i="8"/>
  <c r="K529" i="8"/>
  <c r="B530" i="8"/>
  <c r="C530" i="8"/>
  <c r="G531" i="8" s="1"/>
  <c r="K530" i="8"/>
  <c r="D531" i="8"/>
  <c r="J531" i="8"/>
  <c r="L531" i="8"/>
  <c r="F537" i="8"/>
  <c r="F538" i="8"/>
  <c r="L523" i="8" s="1"/>
  <c r="D543" i="8"/>
  <c r="I543" i="8"/>
  <c r="D410" i="8"/>
  <c r="J410" i="8"/>
  <c r="L410" i="8"/>
  <c r="F416" i="8"/>
  <c r="D417" i="8"/>
  <c r="F417" i="8"/>
  <c r="D419" i="8"/>
  <c r="I419" i="8"/>
  <c r="D426" i="8" s="1"/>
  <c r="D423" i="8"/>
  <c r="D424" i="8"/>
  <c r="K424" i="8"/>
  <c r="L424" i="8"/>
  <c r="M424" i="8"/>
  <c r="K425" i="8"/>
  <c r="K426" i="8"/>
  <c r="L426" i="8"/>
  <c r="D427" i="8"/>
  <c r="D431" i="8"/>
  <c r="K431" i="8"/>
  <c r="B432" i="8"/>
  <c r="C432" i="8"/>
  <c r="G433" i="8" s="1"/>
  <c r="K432" i="8"/>
  <c r="D433" i="8"/>
  <c r="J433" i="8"/>
  <c r="L433" i="8"/>
  <c r="F439" i="8"/>
  <c r="D440" i="8"/>
  <c r="F440" i="8"/>
  <c r="L425" i="8" s="1"/>
  <c r="D445" i="8"/>
  <c r="I445" i="8"/>
  <c r="D452" i="8" s="1"/>
  <c r="D449" i="8"/>
  <c r="D450" i="8"/>
  <c r="K450" i="8"/>
  <c r="L450" i="8"/>
  <c r="M450" i="8"/>
  <c r="K451" i="8"/>
  <c r="L451" i="8"/>
  <c r="K452" i="8"/>
  <c r="L452" i="8"/>
  <c r="D453" i="8"/>
  <c r="D457" i="8"/>
  <c r="K457" i="8"/>
  <c r="B458" i="8"/>
  <c r="C458" i="8"/>
  <c r="G459" i="8" s="1"/>
  <c r="K458" i="8"/>
  <c r="D459" i="8"/>
  <c r="J459" i="8"/>
  <c r="L459" i="8"/>
  <c r="F465" i="8"/>
  <c r="D466" i="8"/>
  <c r="F466" i="8"/>
  <c r="D468" i="8"/>
  <c r="I468" i="8"/>
  <c r="D472" i="8"/>
  <c r="D473" i="8"/>
  <c r="K473" i="8"/>
  <c r="L473" i="8"/>
  <c r="M473" i="8" s="1"/>
  <c r="K474" i="8"/>
  <c r="L474" i="8"/>
  <c r="D475" i="8"/>
  <c r="K475" i="8"/>
  <c r="L475" i="8"/>
  <c r="D476" i="8"/>
  <c r="D342" i="8"/>
  <c r="F342" i="8"/>
  <c r="D347" i="8"/>
  <c r="I347" i="8"/>
  <c r="D354" i="8" s="1"/>
  <c r="D351" i="8"/>
  <c r="D352" i="8"/>
  <c r="K352" i="8"/>
  <c r="L352" i="8"/>
  <c r="M352" i="8" s="1"/>
  <c r="K353" i="8"/>
  <c r="K354" i="8"/>
  <c r="D355" i="8"/>
  <c r="D359" i="8"/>
  <c r="K359" i="8"/>
  <c r="B360" i="8"/>
  <c r="C360" i="8"/>
  <c r="G361" i="8" s="1"/>
  <c r="K360" i="8"/>
  <c r="J361" i="8"/>
  <c r="L361" i="8"/>
  <c r="F367" i="8"/>
  <c r="D368" i="8"/>
  <c r="F368" i="8"/>
  <c r="L353" i="8" s="1"/>
  <c r="D370" i="8"/>
  <c r="I370" i="8"/>
  <c r="D377" i="8" s="1"/>
  <c r="D374" i="8"/>
  <c r="D375" i="8"/>
  <c r="K375" i="8"/>
  <c r="L375" i="8"/>
  <c r="M375" i="8"/>
  <c r="K376" i="8"/>
  <c r="K377" i="8"/>
  <c r="D378" i="8"/>
  <c r="D382" i="8"/>
  <c r="K382" i="8"/>
  <c r="B383" i="8"/>
  <c r="C383" i="8"/>
  <c r="G384" i="8" s="1"/>
  <c r="K383" i="8"/>
  <c r="J384" i="8"/>
  <c r="L384" i="8"/>
  <c r="F390" i="8"/>
  <c r="D391" i="8"/>
  <c r="F391" i="8"/>
  <c r="L376" i="8" s="1"/>
  <c r="D396" i="8"/>
  <c r="I396" i="8"/>
  <c r="D403" i="8" s="1"/>
  <c r="D400" i="8"/>
  <c r="D401" i="8"/>
  <c r="K401" i="8"/>
  <c r="L401" i="8"/>
  <c r="M401" i="8"/>
  <c r="K402" i="8"/>
  <c r="L402" i="8"/>
  <c r="K403" i="8"/>
  <c r="L403" i="8"/>
  <c r="D404" i="8"/>
  <c r="D408" i="8"/>
  <c r="K408" i="8"/>
  <c r="B409" i="8"/>
  <c r="C409" i="8"/>
  <c r="G410" i="8" s="1"/>
  <c r="K409" i="8"/>
  <c r="D276" i="8"/>
  <c r="D277" i="8"/>
  <c r="K277" i="8"/>
  <c r="L277" i="8"/>
  <c r="M277" i="8" s="1"/>
  <c r="K278" i="8"/>
  <c r="D279" i="8"/>
  <c r="K279" i="8"/>
  <c r="L279" i="8"/>
  <c r="D280" i="8"/>
  <c r="D284" i="8"/>
  <c r="K284" i="8"/>
  <c r="B285" i="8"/>
  <c r="C285" i="8"/>
  <c r="K285" i="8"/>
  <c r="D286" i="8"/>
  <c r="G286" i="8"/>
  <c r="J286" i="8"/>
  <c r="L286" i="8"/>
  <c r="F292" i="8"/>
  <c r="D293" i="8"/>
  <c r="F293" i="8"/>
  <c r="L278" i="8" s="1"/>
  <c r="D298" i="8"/>
  <c r="I298" i="8"/>
  <c r="D305" i="8" s="1"/>
  <c r="D302" i="8"/>
  <c r="D303" i="8"/>
  <c r="K303" i="8"/>
  <c r="L303" i="8"/>
  <c r="M303" i="8"/>
  <c r="K304" i="8"/>
  <c r="K305" i="8"/>
  <c r="L305" i="8"/>
  <c r="D306" i="8"/>
  <c r="D310" i="8"/>
  <c r="K310" i="8"/>
  <c r="B311" i="8"/>
  <c r="C311" i="8"/>
  <c r="G312" i="8" s="1"/>
  <c r="K311" i="8"/>
  <c r="D312" i="8"/>
  <c r="J312" i="8"/>
  <c r="L312" i="8"/>
  <c r="F318" i="8"/>
  <c r="D319" i="8"/>
  <c r="F319" i="8"/>
  <c r="L304" i="8" s="1"/>
  <c r="D321" i="8"/>
  <c r="I321" i="8"/>
  <c r="D328" i="8" s="1"/>
  <c r="D325" i="8"/>
  <c r="D326" i="8"/>
  <c r="K326" i="8"/>
  <c r="L326" i="8"/>
  <c r="M326" i="8"/>
  <c r="K327" i="8"/>
  <c r="K328" i="8"/>
  <c r="L328" i="8"/>
  <c r="D329" i="8"/>
  <c r="D333" i="8"/>
  <c r="K333" i="8"/>
  <c r="B334" i="8"/>
  <c r="C334" i="8"/>
  <c r="G335" i="8" s="1"/>
  <c r="K334" i="8"/>
  <c r="D335" i="8"/>
  <c r="J335" i="8"/>
  <c r="L335" i="8"/>
  <c r="F341" i="8"/>
  <c r="K206" i="8"/>
  <c r="K207" i="8"/>
  <c r="L207" i="8"/>
  <c r="D208" i="8"/>
  <c r="D212" i="8"/>
  <c r="K212" i="8"/>
  <c r="B213" i="8"/>
  <c r="C213" i="8"/>
  <c r="G214" i="8" s="1"/>
  <c r="K213" i="8"/>
  <c r="D214" i="8"/>
  <c r="J214" i="8"/>
  <c r="L214" i="8"/>
  <c r="F220" i="8"/>
  <c r="D221" i="8"/>
  <c r="F221" i="8"/>
  <c r="L206" i="8" s="1"/>
  <c r="D223" i="8"/>
  <c r="I223" i="8"/>
  <c r="D227" i="8"/>
  <c r="D228" i="8"/>
  <c r="K228" i="8"/>
  <c r="L228" i="8"/>
  <c r="M228" i="8" s="1"/>
  <c r="K229" i="8"/>
  <c r="L229" i="8"/>
  <c r="D230" i="8"/>
  <c r="K230" i="8"/>
  <c r="L230" i="8"/>
  <c r="D231" i="8"/>
  <c r="D235" i="8"/>
  <c r="K235" i="8"/>
  <c r="B236" i="8"/>
  <c r="C236" i="8"/>
  <c r="K236" i="8"/>
  <c r="D237" i="8"/>
  <c r="G237" i="8"/>
  <c r="J237" i="8"/>
  <c r="L237" i="8"/>
  <c r="F243" i="8"/>
  <c r="D244" i="8"/>
  <c r="F244" i="8"/>
  <c r="D249" i="8"/>
  <c r="I249" i="8"/>
  <c r="D256" i="8" s="1"/>
  <c r="D253" i="8"/>
  <c r="D254" i="8"/>
  <c r="K254" i="8"/>
  <c r="L254" i="8"/>
  <c r="M254" i="8"/>
  <c r="K255" i="8"/>
  <c r="K256" i="8"/>
  <c r="L256" i="8"/>
  <c r="D257" i="8"/>
  <c r="D261" i="8"/>
  <c r="K261" i="8"/>
  <c r="B262" i="8"/>
  <c r="C262" i="8"/>
  <c r="K262" i="8"/>
  <c r="D263" i="8"/>
  <c r="G263" i="8"/>
  <c r="J263" i="8"/>
  <c r="L263" i="8"/>
  <c r="F269" i="8"/>
  <c r="D270" i="8"/>
  <c r="F270" i="8"/>
  <c r="L255" i="8" s="1"/>
  <c r="D272" i="8"/>
  <c r="I272" i="8"/>
  <c r="B138" i="8"/>
  <c r="C138" i="8"/>
  <c r="G139" i="8" s="1"/>
  <c r="K138" i="8"/>
  <c r="D139" i="8"/>
  <c r="J139" i="8"/>
  <c r="L139" i="8"/>
  <c r="F145" i="8"/>
  <c r="F146" i="8"/>
  <c r="D151" i="8"/>
  <c r="I151" i="8"/>
  <c r="D158" i="8" s="1"/>
  <c r="D155" i="8"/>
  <c r="D156" i="8"/>
  <c r="K157" i="8"/>
  <c r="K158" i="8"/>
  <c r="L158" i="8"/>
  <c r="D159" i="8"/>
  <c r="D163" i="8"/>
  <c r="K163" i="8"/>
  <c r="B164" i="8"/>
  <c r="C164" i="8"/>
  <c r="G165" i="8" s="1"/>
  <c r="K164" i="8"/>
  <c r="J165" i="8"/>
  <c r="L165" i="8"/>
  <c r="F171" i="8"/>
  <c r="D172" i="8"/>
  <c r="F172" i="8"/>
  <c r="L157" i="8" s="1"/>
  <c r="D174" i="8"/>
  <c r="I174" i="8"/>
  <c r="D181" i="8" s="1"/>
  <c r="D178" i="8"/>
  <c r="D179" i="8"/>
  <c r="K180" i="8"/>
  <c r="L180" i="8"/>
  <c r="K181" i="8"/>
  <c r="L181" i="8"/>
  <c r="D182" i="8"/>
  <c r="D186" i="8"/>
  <c r="K186" i="8"/>
  <c r="B187" i="8"/>
  <c r="C187" i="8"/>
  <c r="G188" i="8" s="1"/>
  <c r="K187" i="8"/>
  <c r="J188" i="8"/>
  <c r="L188" i="8"/>
  <c r="F194" i="8"/>
  <c r="D195" i="8"/>
  <c r="F195" i="8"/>
  <c r="D200" i="8"/>
  <c r="I200" i="8"/>
  <c r="D207" i="8" s="1"/>
  <c r="D204" i="8"/>
  <c r="D205" i="8"/>
  <c r="K205" i="8"/>
  <c r="L205" i="8"/>
  <c r="M205" i="8"/>
  <c r="F73" i="8"/>
  <c r="D74" i="8"/>
  <c r="F74" i="8"/>
  <c r="D76" i="8"/>
  <c r="I76" i="8"/>
  <c r="D83" i="8" s="1"/>
  <c r="D80" i="8"/>
  <c r="D81" i="8"/>
  <c r="K82" i="8"/>
  <c r="K83" i="8"/>
  <c r="L83" i="8"/>
  <c r="D84" i="8"/>
  <c r="D88" i="8"/>
  <c r="K88" i="8"/>
  <c r="B89" i="8"/>
  <c r="C89" i="8"/>
  <c r="G90" i="8" s="1"/>
  <c r="K89" i="8"/>
  <c r="D90" i="8"/>
  <c r="J90" i="8"/>
  <c r="L90" i="8"/>
  <c r="F96" i="8"/>
  <c r="D97" i="8"/>
  <c r="F97" i="8"/>
  <c r="L82" i="8" s="1"/>
  <c r="D102" i="8"/>
  <c r="I102" i="8"/>
  <c r="D109" i="8" s="1"/>
  <c r="D106" i="8"/>
  <c r="D107" i="8"/>
  <c r="K108" i="8"/>
  <c r="L108" i="8"/>
  <c r="K109" i="8"/>
  <c r="L109" i="8"/>
  <c r="D110" i="8"/>
  <c r="D114" i="8"/>
  <c r="K114" i="8"/>
  <c r="B115" i="8"/>
  <c r="C115" i="8"/>
  <c r="G116" i="8" s="1"/>
  <c r="K115" i="8"/>
  <c r="D116" i="8"/>
  <c r="J116" i="8"/>
  <c r="L116" i="8"/>
  <c r="F122" i="8"/>
  <c r="F123" i="8"/>
  <c r="D125" i="8"/>
  <c r="I125" i="8"/>
  <c r="D132" i="8" s="1"/>
  <c r="D129" i="8"/>
  <c r="D130" i="8"/>
  <c r="K131" i="8"/>
  <c r="L131" i="8"/>
  <c r="K132" i="8"/>
  <c r="L132" i="8"/>
  <c r="D133" i="8"/>
  <c r="D137" i="8"/>
  <c r="K137" i="8"/>
  <c r="D2" i="8"/>
  <c r="L2" i="8"/>
  <c r="D3" i="8"/>
  <c r="L3" i="8"/>
  <c r="D4" i="8"/>
  <c r="I4" i="8"/>
  <c r="D11" i="8" s="1"/>
  <c r="D8" i="8"/>
  <c r="D9" i="8"/>
  <c r="K10" i="8"/>
  <c r="L10" i="8"/>
  <c r="K11" i="8"/>
  <c r="L11" i="8"/>
  <c r="D12" i="8"/>
  <c r="D16" i="8"/>
  <c r="K16" i="8"/>
  <c r="B17" i="8"/>
  <c r="C17" i="8"/>
  <c r="G18" i="8" s="1"/>
  <c r="K17" i="8"/>
  <c r="D18" i="8"/>
  <c r="J18" i="8"/>
  <c r="L18" i="8"/>
  <c r="F24" i="8"/>
  <c r="D25" i="8"/>
  <c r="F25" i="8"/>
  <c r="D27" i="8"/>
  <c r="I27" i="8"/>
  <c r="D34" i="8" s="1"/>
  <c r="D31" i="8"/>
  <c r="D32" i="8"/>
  <c r="K33" i="8"/>
  <c r="K34" i="8"/>
  <c r="L34" i="8"/>
  <c r="D35" i="8"/>
  <c r="D39" i="8"/>
  <c r="K39" i="8"/>
  <c r="B40" i="8"/>
  <c r="C40" i="8"/>
  <c r="G41" i="8" s="1"/>
  <c r="K40" i="8"/>
  <c r="D41" i="8"/>
  <c r="J41" i="8"/>
  <c r="L41" i="8"/>
  <c r="F47" i="8"/>
  <c r="D48" i="8"/>
  <c r="F48" i="8"/>
  <c r="L33" i="8" s="1"/>
  <c r="D53" i="8"/>
  <c r="I53" i="8"/>
  <c r="D60" i="8" s="1"/>
  <c r="D57" i="8"/>
  <c r="D58" i="8"/>
  <c r="K59" i="8"/>
  <c r="L59" i="8"/>
  <c r="K60" i="8"/>
  <c r="L60" i="8"/>
  <c r="D61" i="8"/>
  <c r="D65" i="8"/>
  <c r="K65" i="8"/>
  <c r="B66" i="8"/>
  <c r="C66" i="8"/>
  <c r="G67" i="8" s="1"/>
  <c r="K66" i="8"/>
  <c r="D67" i="8"/>
  <c r="J67" i="8"/>
  <c r="L67" i="8"/>
  <c r="D200" i="27"/>
  <c r="I200" i="27"/>
  <c r="D204" i="27"/>
  <c r="D205" i="27"/>
  <c r="K205" i="27"/>
  <c r="L205" i="27"/>
  <c r="M205" i="27" s="1"/>
  <c r="K206" i="27"/>
  <c r="D207" i="27"/>
  <c r="K207" i="27"/>
  <c r="L207" i="27"/>
  <c r="D208" i="27"/>
  <c r="D212" i="27"/>
  <c r="K212" i="27"/>
  <c r="B213" i="27"/>
  <c r="C213" i="27"/>
  <c r="K213" i="27"/>
  <c r="D214" i="27"/>
  <c r="G214" i="27"/>
  <c r="J214" i="27"/>
  <c r="L214" i="27"/>
  <c r="F220" i="27"/>
  <c r="D221" i="27"/>
  <c r="F221" i="27"/>
  <c r="L206" i="27" s="1"/>
  <c r="D223" i="27"/>
  <c r="I223" i="27"/>
  <c r="D230" i="27" s="1"/>
  <c r="D227" i="27"/>
  <c r="D228" i="27"/>
  <c r="K228" i="27"/>
  <c r="L228" i="27"/>
  <c r="M228" i="27" s="1"/>
  <c r="K229" i="27"/>
  <c r="K230" i="27"/>
  <c r="L230" i="27"/>
  <c r="D231" i="27"/>
  <c r="D235" i="27"/>
  <c r="K235" i="27"/>
  <c r="B236" i="27"/>
  <c r="C236" i="27"/>
  <c r="G237" i="27" s="1"/>
  <c r="K236" i="27"/>
  <c r="D237" i="27"/>
  <c r="J237" i="27"/>
  <c r="L237" i="27"/>
  <c r="F243" i="27"/>
  <c r="D244" i="27"/>
  <c r="F244" i="27"/>
  <c r="L229" i="27" s="1"/>
  <c r="D132" i="27"/>
  <c r="K132" i="27"/>
  <c r="L132" i="27"/>
  <c r="D133" i="27"/>
  <c r="D137" i="27"/>
  <c r="K137" i="27"/>
  <c r="B138" i="27"/>
  <c r="C138" i="27"/>
  <c r="K138" i="27"/>
  <c r="D139" i="27"/>
  <c r="G139" i="27"/>
  <c r="J139" i="27"/>
  <c r="L139" i="27"/>
  <c r="F145" i="27"/>
  <c r="F146" i="27"/>
  <c r="D151" i="27"/>
  <c r="I151" i="27"/>
  <c r="D158" i="27" s="1"/>
  <c r="D155" i="27"/>
  <c r="D156" i="27"/>
  <c r="K156" i="27"/>
  <c r="L156" i="27"/>
  <c r="M156" i="27" s="1"/>
  <c r="K157" i="27"/>
  <c r="K158" i="27"/>
  <c r="L158" i="27"/>
  <c r="D159" i="27"/>
  <c r="D163" i="27"/>
  <c r="K163" i="27"/>
  <c r="B164" i="27"/>
  <c r="C164" i="27"/>
  <c r="K164" i="27"/>
  <c r="G165" i="27"/>
  <c r="J165" i="27"/>
  <c r="L165" i="27"/>
  <c r="F171" i="27"/>
  <c r="D172" i="27"/>
  <c r="F172" i="27"/>
  <c r="L157" i="27" s="1"/>
  <c r="D174" i="27"/>
  <c r="I174" i="27"/>
  <c r="D181" i="27" s="1"/>
  <c r="D178" i="27"/>
  <c r="D179" i="27"/>
  <c r="K179" i="27"/>
  <c r="L179" i="27"/>
  <c r="M179" i="27" s="1"/>
  <c r="K180" i="27"/>
  <c r="K181" i="27"/>
  <c r="L181" i="27"/>
  <c r="D182" i="27"/>
  <c r="D186" i="27"/>
  <c r="K186" i="27"/>
  <c r="B187" i="27"/>
  <c r="C187" i="27"/>
  <c r="G188" i="27" s="1"/>
  <c r="K187" i="27"/>
  <c r="J188" i="27"/>
  <c r="L188" i="27"/>
  <c r="F194" i="27"/>
  <c r="D195" i="27"/>
  <c r="F195" i="27"/>
  <c r="L180" i="27" s="1"/>
  <c r="D67" i="27"/>
  <c r="J67" i="27"/>
  <c r="L67" i="27"/>
  <c r="F73" i="27"/>
  <c r="D74" i="27"/>
  <c r="F74" i="27"/>
  <c r="D76" i="27"/>
  <c r="I76" i="27"/>
  <c r="D83" i="27" s="1"/>
  <c r="D80" i="27"/>
  <c r="D81" i="27"/>
  <c r="K81" i="27"/>
  <c r="L81" i="27"/>
  <c r="M81" i="27"/>
  <c r="K82" i="27"/>
  <c r="K83" i="27"/>
  <c r="L83" i="27"/>
  <c r="D84" i="27"/>
  <c r="D88" i="27"/>
  <c r="K88" i="27"/>
  <c r="B89" i="27"/>
  <c r="C89" i="27"/>
  <c r="K89" i="27"/>
  <c r="D90" i="27"/>
  <c r="G90" i="27"/>
  <c r="J90" i="27"/>
  <c r="L90" i="27"/>
  <c r="F96" i="27"/>
  <c r="D97" i="27"/>
  <c r="F97" i="27"/>
  <c r="L82" i="27" s="1"/>
  <c r="D102" i="27"/>
  <c r="I102" i="27"/>
  <c r="D109" i="27" s="1"/>
  <c r="D106" i="27"/>
  <c r="D107" i="27"/>
  <c r="K107" i="27"/>
  <c r="L107" i="27"/>
  <c r="M107" i="27"/>
  <c r="K108" i="27"/>
  <c r="K109" i="27"/>
  <c r="L109" i="27"/>
  <c r="D110" i="27"/>
  <c r="D114" i="27"/>
  <c r="K114" i="27"/>
  <c r="B115" i="27"/>
  <c r="C115" i="27"/>
  <c r="G116" i="27" s="1"/>
  <c r="K115" i="27"/>
  <c r="D116" i="27"/>
  <c r="J116" i="27"/>
  <c r="L116" i="27"/>
  <c r="F122" i="27"/>
  <c r="F123" i="27"/>
  <c r="L108" i="27" s="1"/>
  <c r="D125" i="27"/>
  <c r="I125" i="27"/>
  <c r="D129" i="27"/>
  <c r="D130" i="27"/>
  <c r="K130" i="27"/>
  <c r="L130" i="27"/>
  <c r="M130" i="27"/>
  <c r="K131" i="27"/>
  <c r="L131" i="27"/>
  <c r="D2" i="27"/>
  <c r="L2" i="27"/>
  <c r="D3" i="27"/>
  <c r="L3" i="27"/>
  <c r="D4" i="27"/>
  <c r="I4" i="27"/>
  <c r="D8" i="27"/>
  <c r="D9" i="27"/>
  <c r="K10" i="27"/>
  <c r="D11" i="27"/>
  <c r="K11" i="27"/>
  <c r="L11" i="27"/>
  <c r="D12" i="27"/>
  <c r="D16" i="27"/>
  <c r="K16" i="27"/>
  <c r="B17" i="27"/>
  <c r="C17" i="27"/>
  <c r="K17" i="27"/>
  <c r="D18" i="27"/>
  <c r="G18" i="27"/>
  <c r="J18" i="27"/>
  <c r="L18" i="27"/>
  <c r="F24" i="27"/>
  <c r="D25" i="27"/>
  <c r="F25" i="27"/>
  <c r="L10" i="27" s="1"/>
  <c r="D27" i="27"/>
  <c r="I27" i="27"/>
  <c r="D34" i="27" s="1"/>
  <c r="D31" i="27"/>
  <c r="D32" i="27"/>
  <c r="K32" i="27"/>
  <c r="L32" i="27"/>
  <c r="M32" i="27"/>
  <c r="K33" i="27"/>
  <c r="K34" i="27"/>
  <c r="L34" i="27"/>
  <c r="D35" i="27"/>
  <c r="D39" i="27"/>
  <c r="K39" i="27"/>
  <c r="B40" i="27"/>
  <c r="C40" i="27"/>
  <c r="G41" i="27" s="1"/>
  <c r="K40" i="27"/>
  <c r="D41" i="27"/>
  <c r="J41" i="27"/>
  <c r="L41" i="27"/>
  <c r="F47" i="27"/>
  <c r="D48" i="27"/>
  <c r="F48" i="27"/>
  <c r="L33" i="27" s="1"/>
  <c r="D53" i="27"/>
  <c r="I53" i="27"/>
  <c r="D60" i="27" s="1"/>
  <c r="D57" i="27"/>
  <c r="D58" i="27"/>
  <c r="K58" i="27"/>
  <c r="L58" i="27"/>
  <c r="M58" i="27" s="1"/>
  <c r="K59" i="27"/>
  <c r="L59" i="27"/>
  <c r="K60" i="27"/>
  <c r="L60" i="27"/>
  <c r="D61" i="27"/>
  <c r="D65" i="27"/>
  <c r="K65" i="27"/>
  <c r="B66" i="27"/>
  <c r="C66" i="27"/>
  <c r="G67" i="27" s="1"/>
  <c r="K66" i="27"/>
  <c r="F978" i="1"/>
  <c r="D979" i="1"/>
  <c r="F979" i="1"/>
  <c r="L966" i="1" s="1"/>
  <c r="D913" i="1"/>
  <c r="D914" i="1"/>
  <c r="K914" i="1"/>
  <c r="L914" i="1"/>
  <c r="M914" i="1" s="1"/>
  <c r="K915" i="1"/>
  <c r="L915" i="1"/>
  <c r="M915" i="1"/>
  <c r="K916" i="1"/>
  <c r="L916" i="1"/>
  <c r="D917" i="1"/>
  <c r="K917" i="1"/>
  <c r="K918" i="1"/>
  <c r="L918" i="1"/>
  <c r="D921" i="1"/>
  <c r="K921" i="1"/>
  <c r="B922" i="1"/>
  <c r="C922" i="1"/>
  <c r="K922" i="1"/>
  <c r="D923" i="1"/>
  <c r="G923" i="1"/>
  <c r="J923" i="1"/>
  <c r="L923" i="1"/>
  <c r="F929" i="1"/>
  <c r="D930" i="1"/>
  <c r="F930" i="1"/>
  <c r="L917" i="1" s="1"/>
  <c r="D935" i="1"/>
  <c r="I935" i="1"/>
  <c r="D939" i="1"/>
  <c r="D940" i="1"/>
  <c r="K940" i="1"/>
  <c r="L940" i="1"/>
  <c r="M940" i="1"/>
  <c r="K941" i="1"/>
  <c r="L941" i="1"/>
  <c r="M941" i="1" s="1"/>
  <c r="D942" i="1"/>
  <c r="K942" i="1"/>
  <c r="L942" i="1"/>
  <c r="D943" i="1"/>
  <c r="K943" i="1"/>
  <c r="K944" i="1"/>
  <c r="L944" i="1"/>
  <c r="D947" i="1"/>
  <c r="K947" i="1"/>
  <c r="B948" i="1"/>
  <c r="C948" i="1"/>
  <c r="K948" i="1"/>
  <c r="D949" i="1"/>
  <c r="G949" i="1"/>
  <c r="J949" i="1"/>
  <c r="L949" i="1"/>
  <c r="F955" i="1"/>
  <c r="D956" i="1"/>
  <c r="F956" i="1"/>
  <c r="L943" i="1" s="1"/>
  <c r="D958" i="1"/>
  <c r="I958" i="1"/>
  <c r="D962" i="1"/>
  <c r="D963" i="1"/>
  <c r="K963" i="1"/>
  <c r="L963" i="1"/>
  <c r="L965" i="1" s="1"/>
  <c r="M963" i="1"/>
  <c r="K964" i="1"/>
  <c r="L964" i="1"/>
  <c r="M964" i="1"/>
  <c r="D965" i="1"/>
  <c r="K965" i="1"/>
  <c r="D966" i="1"/>
  <c r="K966" i="1"/>
  <c r="K967" i="1"/>
  <c r="L967" i="1"/>
  <c r="D970" i="1"/>
  <c r="K970" i="1"/>
  <c r="B971" i="1"/>
  <c r="C971" i="1"/>
  <c r="K971" i="1"/>
  <c r="D972" i="1"/>
  <c r="G972" i="1"/>
  <c r="J972" i="1"/>
  <c r="L972" i="1"/>
  <c r="D849" i="1"/>
  <c r="K849" i="1"/>
  <c r="B850" i="1"/>
  <c r="C850" i="1"/>
  <c r="G851" i="1" s="1"/>
  <c r="K850" i="1"/>
  <c r="D851" i="1"/>
  <c r="J851" i="1"/>
  <c r="L851" i="1"/>
  <c r="F857" i="1"/>
  <c r="D858" i="1"/>
  <c r="F858" i="1"/>
  <c r="L845" i="1" s="1"/>
  <c r="D860" i="1"/>
  <c r="I860" i="1"/>
  <c r="D867" i="1" s="1"/>
  <c r="D864" i="1"/>
  <c r="D865" i="1"/>
  <c r="K865" i="1"/>
  <c r="L865" i="1"/>
  <c r="M865" i="1"/>
  <c r="K866" i="1"/>
  <c r="L866" i="1"/>
  <c r="M866" i="1" s="1"/>
  <c r="K867" i="1"/>
  <c r="L867" i="1"/>
  <c r="D868" i="1"/>
  <c r="K868" i="1"/>
  <c r="K869" i="1"/>
  <c r="L869" i="1"/>
  <c r="D872" i="1"/>
  <c r="K872" i="1"/>
  <c r="B873" i="1"/>
  <c r="C873" i="1"/>
  <c r="G874" i="1" s="1"/>
  <c r="K873" i="1"/>
  <c r="D874" i="1"/>
  <c r="J874" i="1"/>
  <c r="L874" i="1"/>
  <c r="F880" i="1"/>
  <c r="D881" i="1"/>
  <c r="F881" i="1"/>
  <c r="L868" i="1" s="1"/>
  <c r="D886" i="1"/>
  <c r="I886" i="1"/>
  <c r="D893" i="1" s="1"/>
  <c r="D890" i="1"/>
  <c r="D891" i="1"/>
  <c r="K891" i="1"/>
  <c r="L891" i="1"/>
  <c r="M891" i="1"/>
  <c r="K892" i="1"/>
  <c r="L892" i="1"/>
  <c r="M892" i="1"/>
  <c r="K893" i="1"/>
  <c r="L893" i="1"/>
  <c r="D894" i="1"/>
  <c r="K894" i="1"/>
  <c r="K895" i="1"/>
  <c r="L895" i="1"/>
  <c r="D898" i="1"/>
  <c r="K898" i="1"/>
  <c r="B899" i="1"/>
  <c r="C899" i="1"/>
  <c r="G900" i="1" s="1"/>
  <c r="K899" i="1"/>
  <c r="D900" i="1"/>
  <c r="J900" i="1"/>
  <c r="L900" i="1"/>
  <c r="F906" i="1"/>
  <c r="D907" i="1"/>
  <c r="F907" i="1"/>
  <c r="L894" i="1" s="1"/>
  <c r="D909" i="1"/>
  <c r="I909" i="1"/>
  <c r="D916" i="1" s="1"/>
  <c r="F782" i="1"/>
  <c r="D783" i="1"/>
  <c r="F783" i="1"/>
  <c r="D788" i="1"/>
  <c r="I788" i="1"/>
  <c r="D795" i="1" s="1"/>
  <c r="D792" i="1"/>
  <c r="D793" i="1"/>
  <c r="K793" i="1"/>
  <c r="K795" i="1" s="1"/>
  <c r="L793" i="1"/>
  <c r="L795" i="1" s="1"/>
  <c r="M793" i="1"/>
  <c r="K794" i="1"/>
  <c r="L794" i="1"/>
  <c r="M794" i="1"/>
  <c r="D796" i="1"/>
  <c r="K796" i="1"/>
  <c r="K797" i="1"/>
  <c r="L797" i="1"/>
  <c r="D800" i="1"/>
  <c r="K800" i="1"/>
  <c r="B801" i="1"/>
  <c r="C801" i="1"/>
  <c r="K801" i="1"/>
  <c r="D802" i="1"/>
  <c r="G802" i="1"/>
  <c r="J802" i="1"/>
  <c r="L802" i="1"/>
  <c r="F808" i="1"/>
  <c r="D809" i="1"/>
  <c r="F809" i="1"/>
  <c r="L796" i="1" s="1"/>
  <c r="D811" i="1"/>
  <c r="I811" i="1"/>
  <c r="D818" i="1" s="1"/>
  <c r="D815" i="1"/>
  <c r="D816" i="1"/>
  <c r="K816" i="1"/>
  <c r="K818" i="1" s="1"/>
  <c r="L816" i="1"/>
  <c r="L818" i="1" s="1"/>
  <c r="M816" i="1"/>
  <c r="K817" i="1"/>
  <c r="L817" i="1"/>
  <c r="M817" i="1" s="1"/>
  <c r="D819" i="1"/>
  <c r="K819" i="1"/>
  <c r="K820" i="1"/>
  <c r="L820" i="1"/>
  <c r="D823" i="1"/>
  <c r="K823" i="1"/>
  <c r="B824" i="1"/>
  <c r="C824" i="1"/>
  <c r="G825" i="1" s="1"/>
  <c r="K824" i="1"/>
  <c r="D825" i="1"/>
  <c r="J825" i="1"/>
  <c r="L825" i="1"/>
  <c r="F831" i="1"/>
  <c r="D832" i="1"/>
  <c r="F832" i="1"/>
  <c r="L819" i="1" s="1"/>
  <c r="D837" i="1"/>
  <c r="I837" i="1"/>
  <c r="D844" i="1" s="1"/>
  <c r="D841" i="1"/>
  <c r="D842" i="1"/>
  <c r="K842" i="1"/>
  <c r="K844" i="1" s="1"/>
  <c r="L842" i="1"/>
  <c r="L844" i="1" s="1"/>
  <c r="M842" i="1"/>
  <c r="K843" i="1"/>
  <c r="L843" i="1"/>
  <c r="M843" i="1"/>
  <c r="D845" i="1"/>
  <c r="K845" i="1"/>
  <c r="K846" i="1"/>
  <c r="L846" i="1"/>
  <c r="D717" i="1"/>
  <c r="D718" i="1"/>
  <c r="K718" i="1"/>
  <c r="L718" i="1"/>
  <c r="M718" i="1" s="1"/>
  <c r="K719" i="1"/>
  <c r="L719" i="1"/>
  <c r="M719" i="1" s="1"/>
  <c r="D720" i="1"/>
  <c r="K720" i="1"/>
  <c r="L720" i="1"/>
  <c r="D721" i="1"/>
  <c r="K721" i="1"/>
  <c r="K722" i="1"/>
  <c r="L722" i="1"/>
  <c r="D725" i="1"/>
  <c r="K725" i="1"/>
  <c r="B726" i="1"/>
  <c r="C726" i="1"/>
  <c r="K726" i="1"/>
  <c r="D727" i="1"/>
  <c r="G727" i="1"/>
  <c r="J727" i="1"/>
  <c r="L727" i="1"/>
  <c r="F733" i="1"/>
  <c r="D734" i="1"/>
  <c r="F734" i="1"/>
  <c r="L721" i="1" s="1"/>
  <c r="D739" i="1"/>
  <c r="I739" i="1"/>
  <c r="D746" i="1" s="1"/>
  <c r="D743" i="1"/>
  <c r="D744" i="1"/>
  <c r="K744" i="1"/>
  <c r="L744" i="1"/>
  <c r="M744" i="1"/>
  <c r="K745" i="1"/>
  <c r="L745" i="1"/>
  <c r="M745" i="1"/>
  <c r="K746" i="1"/>
  <c r="L746" i="1"/>
  <c r="D747" i="1"/>
  <c r="K747" i="1"/>
  <c r="K748" i="1"/>
  <c r="L748" i="1"/>
  <c r="D751" i="1"/>
  <c r="K751" i="1"/>
  <c r="B752" i="1"/>
  <c r="C752" i="1"/>
  <c r="K752" i="1"/>
  <c r="D753" i="1"/>
  <c r="G753" i="1"/>
  <c r="J753" i="1"/>
  <c r="L753" i="1"/>
  <c r="F759" i="1"/>
  <c r="D760" i="1"/>
  <c r="F760" i="1"/>
  <c r="L747" i="1" s="1"/>
  <c r="D762" i="1"/>
  <c r="I762" i="1"/>
  <c r="D769" i="1" s="1"/>
  <c r="D766" i="1"/>
  <c r="D767" i="1"/>
  <c r="K767" i="1"/>
  <c r="L767" i="1"/>
  <c r="L769" i="1" s="1"/>
  <c r="M767" i="1"/>
  <c r="K768" i="1"/>
  <c r="L768" i="1"/>
  <c r="M768" i="1"/>
  <c r="K769" i="1"/>
  <c r="D770" i="1"/>
  <c r="K770" i="1"/>
  <c r="L770" i="1"/>
  <c r="K771" i="1"/>
  <c r="L771" i="1"/>
  <c r="D774" i="1"/>
  <c r="K774" i="1"/>
  <c r="B775" i="1"/>
  <c r="C775" i="1"/>
  <c r="G776" i="1" s="1"/>
  <c r="K775" i="1"/>
  <c r="D776" i="1"/>
  <c r="J776" i="1"/>
  <c r="L776" i="1"/>
  <c r="D653" i="1"/>
  <c r="K653" i="1"/>
  <c r="B654" i="1"/>
  <c r="C654" i="1"/>
  <c r="G655" i="1" s="1"/>
  <c r="K654" i="1"/>
  <c r="D655" i="1"/>
  <c r="J655" i="1"/>
  <c r="L655" i="1"/>
  <c r="F661" i="1"/>
  <c r="D662" i="1"/>
  <c r="F662" i="1"/>
  <c r="L649" i="1" s="1"/>
  <c r="D664" i="1"/>
  <c r="I664" i="1"/>
  <c r="D671" i="1" s="1"/>
  <c r="D668" i="1"/>
  <c r="D669" i="1"/>
  <c r="K669" i="1"/>
  <c r="L669" i="1"/>
  <c r="M669" i="1" s="1"/>
  <c r="K670" i="1"/>
  <c r="L670" i="1"/>
  <c r="M670" i="1"/>
  <c r="K671" i="1"/>
  <c r="L671" i="1"/>
  <c r="D672" i="1"/>
  <c r="K672" i="1"/>
  <c r="K673" i="1"/>
  <c r="L673" i="1"/>
  <c r="D676" i="1"/>
  <c r="K676" i="1"/>
  <c r="B677" i="1"/>
  <c r="C677" i="1"/>
  <c r="G678" i="1" s="1"/>
  <c r="K677" i="1"/>
  <c r="D678" i="1"/>
  <c r="J678" i="1"/>
  <c r="L678" i="1"/>
  <c r="F684" i="1"/>
  <c r="D685" i="1"/>
  <c r="F685" i="1"/>
  <c r="L672" i="1" s="1"/>
  <c r="D690" i="1"/>
  <c r="I690" i="1"/>
  <c r="D694" i="1"/>
  <c r="D695" i="1"/>
  <c r="K695" i="1"/>
  <c r="L695" i="1"/>
  <c r="M695" i="1"/>
  <c r="K696" i="1"/>
  <c r="L696" i="1"/>
  <c r="M696" i="1"/>
  <c r="D697" i="1"/>
  <c r="K697" i="1"/>
  <c r="L697" i="1"/>
  <c r="D698" i="1"/>
  <c r="K698" i="1"/>
  <c r="K699" i="1"/>
  <c r="L699" i="1"/>
  <c r="D702" i="1"/>
  <c r="K702" i="1"/>
  <c r="B703" i="1"/>
  <c r="C703" i="1"/>
  <c r="G704" i="1" s="1"/>
  <c r="K703" i="1"/>
  <c r="D704" i="1"/>
  <c r="J704" i="1"/>
  <c r="L704" i="1"/>
  <c r="F710" i="1"/>
  <c r="D711" i="1"/>
  <c r="F711" i="1"/>
  <c r="L698" i="1" s="1"/>
  <c r="D713" i="1"/>
  <c r="I713" i="1"/>
  <c r="D587" i="1"/>
  <c r="F587" i="1"/>
  <c r="D592" i="1"/>
  <c r="I592" i="1"/>
  <c r="D599" i="1" s="1"/>
  <c r="D596" i="1"/>
  <c r="D597" i="1"/>
  <c r="K597" i="1"/>
  <c r="L597" i="1"/>
  <c r="L599" i="1" s="1"/>
  <c r="M597" i="1"/>
  <c r="K598" i="1"/>
  <c r="L598" i="1"/>
  <c r="M598" i="1"/>
  <c r="K599" i="1"/>
  <c r="D600" i="1"/>
  <c r="K600" i="1"/>
  <c r="K601" i="1"/>
  <c r="L601" i="1"/>
  <c r="D604" i="1"/>
  <c r="K604" i="1"/>
  <c r="B605" i="1"/>
  <c r="C605" i="1"/>
  <c r="G606" i="1" s="1"/>
  <c r="K605" i="1"/>
  <c r="D606" i="1"/>
  <c r="J606" i="1"/>
  <c r="L606" i="1"/>
  <c r="F612" i="1"/>
  <c r="D613" i="1"/>
  <c r="F613" i="1"/>
  <c r="L600" i="1" s="1"/>
  <c r="D615" i="1"/>
  <c r="I615" i="1"/>
  <c r="D622" i="1" s="1"/>
  <c r="D619" i="1"/>
  <c r="D620" i="1"/>
  <c r="K620" i="1"/>
  <c r="K622" i="1" s="1"/>
  <c r="L620" i="1"/>
  <c r="L622" i="1" s="1"/>
  <c r="M620" i="1"/>
  <c r="K621" i="1"/>
  <c r="L621" i="1"/>
  <c r="M621" i="1"/>
  <c r="D623" i="1"/>
  <c r="K623" i="1"/>
  <c r="K624" i="1"/>
  <c r="L624" i="1"/>
  <c r="D627" i="1"/>
  <c r="K627" i="1"/>
  <c r="B628" i="1"/>
  <c r="C628" i="1"/>
  <c r="G629" i="1" s="1"/>
  <c r="K628" i="1"/>
  <c r="D629" i="1"/>
  <c r="J629" i="1"/>
  <c r="L629" i="1"/>
  <c r="F635" i="1"/>
  <c r="D636" i="1"/>
  <c r="F636" i="1"/>
  <c r="L623" i="1" s="1"/>
  <c r="D641" i="1"/>
  <c r="I641" i="1"/>
  <c r="D648" i="1" s="1"/>
  <c r="D645" i="1"/>
  <c r="D646" i="1"/>
  <c r="K646" i="1"/>
  <c r="K648" i="1" s="1"/>
  <c r="L646" i="1"/>
  <c r="L648" i="1" s="1"/>
  <c r="M646" i="1"/>
  <c r="K647" i="1"/>
  <c r="L647" i="1"/>
  <c r="M647" i="1"/>
  <c r="D649" i="1"/>
  <c r="K649" i="1"/>
  <c r="K650" i="1"/>
  <c r="L650" i="1"/>
  <c r="D522" i="1"/>
  <c r="K522" i="1"/>
  <c r="L522" i="1"/>
  <c r="M522" i="1" s="1"/>
  <c r="K523" i="1"/>
  <c r="L523" i="1"/>
  <c r="M523" i="1"/>
  <c r="K524" i="1"/>
  <c r="L524" i="1"/>
  <c r="D525" i="1"/>
  <c r="K525" i="1"/>
  <c r="K526" i="1"/>
  <c r="L526" i="1"/>
  <c r="D529" i="1"/>
  <c r="K529" i="1"/>
  <c r="B530" i="1"/>
  <c r="C530" i="1"/>
  <c r="K530" i="1"/>
  <c r="D531" i="1"/>
  <c r="G531" i="1"/>
  <c r="J531" i="1"/>
  <c r="L531" i="1"/>
  <c r="F537" i="1"/>
  <c r="D538" i="1"/>
  <c r="F538" i="1"/>
  <c r="L525" i="1" s="1"/>
  <c r="D543" i="1"/>
  <c r="I543" i="1"/>
  <c r="D547" i="1"/>
  <c r="D548" i="1"/>
  <c r="K548" i="1"/>
  <c r="L548" i="1"/>
  <c r="M548" i="1"/>
  <c r="K549" i="1"/>
  <c r="L549" i="1"/>
  <c r="M549" i="1"/>
  <c r="D550" i="1"/>
  <c r="K550" i="1"/>
  <c r="L550" i="1"/>
  <c r="D551" i="1"/>
  <c r="K551" i="1"/>
  <c r="K552" i="1"/>
  <c r="L552" i="1"/>
  <c r="D555" i="1"/>
  <c r="K555" i="1"/>
  <c r="B556" i="1"/>
  <c r="C556" i="1"/>
  <c r="K556" i="1"/>
  <c r="D557" i="1"/>
  <c r="G557" i="1"/>
  <c r="J557" i="1"/>
  <c r="L557" i="1"/>
  <c r="F563" i="1"/>
  <c r="D564" i="1"/>
  <c r="F564" i="1"/>
  <c r="L551" i="1" s="1"/>
  <c r="D566" i="1"/>
  <c r="I566" i="1"/>
  <c r="D570" i="1"/>
  <c r="D571" i="1"/>
  <c r="K571" i="1"/>
  <c r="L571" i="1"/>
  <c r="M571" i="1"/>
  <c r="K572" i="1"/>
  <c r="L572" i="1"/>
  <c r="M572" i="1"/>
  <c r="D573" i="1"/>
  <c r="K573" i="1"/>
  <c r="L573" i="1"/>
  <c r="D574" i="1"/>
  <c r="K574" i="1"/>
  <c r="K575" i="1"/>
  <c r="L575" i="1"/>
  <c r="D578" i="1"/>
  <c r="K578" i="1"/>
  <c r="B579" i="1"/>
  <c r="C579" i="1"/>
  <c r="K579" i="1"/>
  <c r="D580" i="1"/>
  <c r="G580" i="1"/>
  <c r="J580" i="1"/>
  <c r="L580" i="1"/>
  <c r="F586" i="1"/>
  <c r="D457" i="1"/>
  <c r="K457" i="1"/>
  <c r="B458" i="1"/>
  <c r="C458" i="1"/>
  <c r="G459" i="1" s="1"/>
  <c r="K458" i="1"/>
  <c r="D459" i="1"/>
  <c r="J459" i="1"/>
  <c r="L459" i="1"/>
  <c r="F465" i="1"/>
  <c r="D466" i="1"/>
  <c r="F466" i="1"/>
  <c r="L453" i="1" s="1"/>
  <c r="D468" i="1"/>
  <c r="I468" i="1"/>
  <c r="D475" i="1" s="1"/>
  <c r="D472" i="1"/>
  <c r="D473" i="1"/>
  <c r="K473" i="1"/>
  <c r="L473" i="1"/>
  <c r="M473" i="1" s="1"/>
  <c r="K474" i="1"/>
  <c r="L474" i="1"/>
  <c r="M474" i="1"/>
  <c r="K475" i="1"/>
  <c r="L475" i="1"/>
  <c r="D476" i="1"/>
  <c r="K476" i="1"/>
  <c r="K477" i="1"/>
  <c r="L477" i="1"/>
  <c r="D480" i="1"/>
  <c r="K480" i="1"/>
  <c r="B481" i="1"/>
  <c r="C481" i="1"/>
  <c r="G482" i="1" s="1"/>
  <c r="K481" i="1"/>
  <c r="D482" i="1"/>
  <c r="J482" i="1"/>
  <c r="L482" i="1"/>
  <c r="F488" i="1"/>
  <c r="D489" i="1"/>
  <c r="F489" i="1"/>
  <c r="L476" i="1" s="1"/>
  <c r="D494" i="1"/>
  <c r="I494" i="1"/>
  <c r="D501" i="1" s="1"/>
  <c r="D498" i="1"/>
  <c r="D499" i="1"/>
  <c r="K499" i="1"/>
  <c r="L499" i="1"/>
  <c r="M499" i="1" s="1"/>
  <c r="K500" i="1"/>
  <c r="L500" i="1"/>
  <c r="M500" i="1"/>
  <c r="K501" i="1"/>
  <c r="L501" i="1"/>
  <c r="D502" i="1"/>
  <c r="K502" i="1"/>
  <c r="K503" i="1"/>
  <c r="L503" i="1"/>
  <c r="D506" i="1"/>
  <c r="K506" i="1"/>
  <c r="B507" i="1"/>
  <c r="C507" i="1"/>
  <c r="G508" i="1" s="1"/>
  <c r="K507" i="1"/>
  <c r="D508" i="1"/>
  <c r="J508" i="1"/>
  <c r="L508" i="1"/>
  <c r="F514" i="1"/>
  <c r="D515" i="1"/>
  <c r="F515" i="1"/>
  <c r="L502" i="1" s="1"/>
  <c r="D517" i="1"/>
  <c r="I517" i="1"/>
  <c r="D524" i="1" s="1"/>
  <c r="D521" i="1"/>
  <c r="D396" i="1"/>
  <c r="I396" i="1"/>
  <c r="D403" i="1" s="1"/>
  <c r="D400" i="1"/>
  <c r="K400" i="1"/>
  <c r="L400" i="1"/>
  <c r="D401" i="1"/>
  <c r="K401" i="1"/>
  <c r="L401" i="1"/>
  <c r="M401" i="1"/>
  <c r="K402" i="1"/>
  <c r="L402" i="1"/>
  <c r="M402" i="1"/>
  <c r="L403" i="1"/>
  <c r="D404" i="1"/>
  <c r="K404" i="1"/>
  <c r="K405" i="1"/>
  <c r="L405" i="1"/>
  <c r="D408" i="1"/>
  <c r="K408" i="1"/>
  <c r="B409" i="1"/>
  <c r="C409" i="1"/>
  <c r="K409" i="1"/>
  <c r="D410" i="1"/>
  <c r="G410" i="1"/>
  <c r="J410" i="1"/>
  <c r="L410" i="1"/>
  <c r="F416" i="1"/>
  <c r="D417" i="1"/>
  <c r="F417" i="1"/>
  <c r="L404" i="1" s="1"/>
  <c r="D419" i="1"/>
  <c r="I419" i="1"/>
  <c r="D426" i="1" s="1"/>
  <c r="D423" i="1"/>
  <c r="K423" i="1"/>
  <c r="L423" i="1"/>
  <c r="D424" i="1"/>
  <c r="K424" i="1"/>
  <c r="L424" i="1"/>
  <c r="M424" i="1"/>
  <c r="K425" i="1"/>
  <c r="L425" i="1"/>
  <c r="M425" i="1" s="1"/>
  <c r="L426" i="1"/>
  <c r="D427" i="1"/>
  <c r="K427" i="1"/>
  <c r="K428" i="1"/>
  <c r="L428" i="1"/>
  <c r="D431" i="1"/>
  <c r="K431" i="1"/>
  <c r="B432" i="1"/>
  <c r="C432" i="1"/>
  <c r="K432" i="1"/>
  <c r="D433" i="1"/>
  <c r="G433" i="1"/>
  <c r="J433" i="1"/>
  <c r="L433" i="1"/>
  <c r="F439" i="1"/>
  <c r="D440" i="1"/>
  <c r="F440" i="1"/>
  <c r="L427" i="1" s="1"/>
  <c r="D445" i="1"/>
  <c r="I445" i="1"/>
  <c r="D449" i="1"/>
  <c r="D450" i="1"/>
  <c r="K450" i="1"/>
  <c r="L450" i="1"/>
  <c r="M450" i="1"/>
  <c r="K451" i="1"/>
  <c r="L451" i="1"/>
  <c r="M451" i="1" s="1"/>
  <c r="D452" i="1"/>
  <c r="K452" i="1"/>
  <c r="L452" i="1"/>
  <c r="D453" i="1"/>
  <c r="K453" i="1"/>
  <c r="K454" i="1"/>
  <c r="L454" i="1"/>
  <c r="K327" i="1"/>
  <c r="L327" i="1"/>
  <c r="M327" i="1"/>
  <c r="K328" i="1"/>
  <c r="L328" i="1"/>
  <c r="D329" i="1"/>
  <c r="K329" i="1"/>
  <c r="K330" i="1"/>
  <c r="L330" i="1"/>
  <c r="D333" i="1"/>
  <c r="K333" i="1"/>
  <c r="B334" i="1"/>
  <c r="C334" i="1"/>
  <c r="G335" i="1" s="1"/>
  <c r="K334" i="1"/>
  <c r="D335" i="1"/>
  <c r="J335" i="1"/>
  <c r="L335" i="1"/>
  <c r="F341" i="1"/>
  <c r="D342" i="1"/>
  <c r="F342" i="1"/>
  <c r="L329" i="1" s="1"/>
  <c r="D347" i="1"/>
  <c r="I347" i="1"/>
  <c r="D354" i="1" s="1"/>
  <c r="D351" i="1"/>
  <c r="D352" i="1"/>
  <c r="K352" i="1"/>
  <c r="L352" i="1"/>
  <c r="M352" i="1"/>
  <c r="K353" i="1"/>
  <c r="L353" i="1"/>
  <c r="M353" i="1" s="1"/>
  <c r="K354" i="1"/>
  <c r="L354" i="1"/>
  <c r="D355" i="1"/>
  <c r="K355" i="1"/>
  <c r="L355" i="1"/>
  <c r="K356" i="1"/>
  <c r="L356" i="1"/>
  <c r="D359" i="1"/>
  <c r="K359" i="1"/>
  <c r="B360" i="1"/>
  <c r="C360" i="1"/>
  <c r="G361" i="1" s="1"/>
  <c r="K360" i="1"/>
  <c r="D361" i="1"/>
  <c r="J361" i="1"/>
  <c r="L361" i="1"/>
  <c r="F367" i="1"/>
  <c r="D368" i="1"/>
  <c r="F368" i="1"/>
  <c r="D370" i="1"/>
  <c r="I370" i="1"/>
  <c r="D377" i="1" s="1"/>
  <c r="D374" i="1"/>
  <c r="D375" i="1"/>
  <c r="K375" i="1"/>
  <c r="L375" i="1"/>
  <c r="M375" i="1"/>
  <c r="K376" i="1"/>
  <c r="L376" i="1"/>
  <c r="M376" i="1"/>
  <c r="K377" i="1"/>
  <c r="L377" i="1"/>
  <c r="D378" i="1"/>
  <c r="K378" i="1"/>
  <c r="L378" i="1"/>
  <c r="K379" i="1"/>
  <c r="L379" i="1"/>
  <c r="D382" i="1"/>
  <c r="K382" i="1"/>
  <c r="B383" i="1"/>
  <c r="C383" i="1"/>
  <c r="G384" i="1" s="1"/>
  <c r="K383" i="1"/>
  <c r="D384" i="1"/>
  <c r="J384" i="1"/>
  <c r="L384" i="1"/>
  <c r="F390" i="1"/>
  <c r="D391" i="1"/>
  <c r="F391" i="1"/>
  <c r="B262" i="1"/>
  <c r="C262" i="1"/>
  <c r="G263" i="1" s="1"/>
  <c r="K262" i="1"/>
  <c r="D263" i="1"/>
  <c r="J263" i="1"/>
  <c r="L263" i="1"/>
  <c r="F269" i="1"/>
  <c r="D270" i="1"/>
  <c r="F270" i="1"/>
  <c r="L257" i="1" s="1"/>
  <c r="D272" i="1"/>
  <c r="I272" i="1"/>
  <c r="D279" i="1" s="1"/>
  <c r="D276" i="1"/>
  <c r="D277" i="1"/>
  <c r="K278" i="1"/>
  <c r="L278" i="1"/>
  <c r="M278" i="1" s="1"/>
  <c r="D280" i="1"/>
  <c r="K280" i="1"/>
  <c r="K281" i="1"/>
  <c r="L281" i="1"/>
  <c r="D284" i="1"/>
  <c r="K284" i="1"/>
  <c r="B285" i="1"/>
  <c r="C285" i="1"/>
  <c r="G286" i="1" s="1"/>
  <c r="K285" i="1"/>
  <c r="D286" i="1"/>
  <c r="J286" i="1"/>
  <c r="L286" i="1"/>
  <c r="F292" i="1"/>
  <c r="D293" i="1"/>
  <c r="F293" i="1"/>
  <c r="L280" i="1" s="1"/>
  <c r="D298" i="1"/>
  <c r="I298" i="1"/>
  <c r="D305" i="1" s="1"/>
  <c r="D302" i="1"/>
  <c r="D303" i="1"/>
  <c r="K304" i="1"/>
  <c r="L304" i="1"/>
  <c r="M304" i="1" s="1"/>
  <c r="D306" i="1"/>
  <c r="K306" i="1"/>
  <c r="L306" i="1"/>
  <c r="K307" i="1"/>
  <c r="L307" i="1"/>
  <c r="K308" i="1"/>
  <c r="L308" i="1"/>
  <c r="D310" i="1"/>
  <c r="K310" i="1"/>
  <c r="B311" i="1"/>
  <c r="C311" i="1"/>
  <c r="G312" i="1" s="1"/>
  <c r="K311" i="1"/>
  <c r="D312" i="1"/>
  <c r="J312" i="1"/>
  <c r="L312" i="1"/>
  <c r="F318" i="1"/>
  <c r="D319" i="1"/>
  <c r="F319" i="1"/>
  <c r="D321" i="1"/>
  <c r="I321" i="1"/>
  <c r="D328" i="1" s="1"/>
  <c r="D325" i="1"/>
  <c r="D326" i="1"/>
  <c r="K326" i="1"/>
  <c r="L326" i="1"/>
  <c r="M326" i="1"/>
  <c r="D200" i="1"/>
  <c r="I200" i="1"/>
  <c r="D204" i="1"/>
  <c r="D205" i="1"/>
  <c r="K206" i="1"/>
  <c r="D207" i="1"/>
  <c r="D208" i="1"/>
  <c r="K208" i="1"/>
  <c r="K209" i="1"/>
  <c r="L209" i="1"/>
  <c r="D212" i="1"/>
  <c r="K212" i="1"/>
  <c r="B213" i="1"/>
  <c r="C213" i="1"/>
  <c r="G214" i="1" s="1"/>
  <c r="K213" i="1"/>
  <c r="D214" i="1"/>
  <c r="J214" i="1"/>
  <c r="L214" i="1"/>
  <c r="F220" i="1"/>
  <c r="D221" i="1"/>
  <c r="F221" i="1"/>
  <c r="L208" i="1" s="1"/>
  <c r="D223" i="1"/>
  <c r="I223" i="1"/>
  <c r="D227" i="1"/>
  <c r="D228" i="1"/>
  <c r="K229" i="1"/>
  <c r="D230" i="1"/>
  <c r="D231" i="1"/>
  <c r="K231" i="1"/>
  <c r="K232" i="1"/>
  <c r="L232" i="1"/>
  <c r="D235" i="1"/>
  <c r="K235" i="1"/>
  <c r="B236" i="1"/>
  <c r="C236" i="1"/>
  <c r="G237" i="1" s="1"/>
  <c r="K236" i="1"/>
  <c r="D237" i="1"/>
  <c r="J237" i="1"/>
  <c r="L237" i="1"/>
  <c r="F243" i="1"/>
  <c r="D244" i="1"/>
  <c r="F244" i="1"/>
  <c r="L231" i="1" s="1"/>
  <c r="D249" i="1"/>
  <c r="I249" i="1"/>
  <c r="D256" i="1" s="1"/>
  <c r="D253" i="1"/>
  <c r="D254" i="1"/>
  <c r="K255" i="1"/>
  <c r="D257" i="1"/>
  <c r="K257" i="1"/>
  <c r="K258" i="1"/>
  <c r="L258" i="1"/>
  <c r="D261" i="1"/>
  <c r="K261" i="1"/>
  <c r="D132" i="1"/>
  <c r="D133" i="1"/>
  <c r="K133" i="1"/>
  <c r="K134" i="1"/>
  <c r="L134" i="1"/>
  <c r="D137" i="1"/>
  <c r="K137" i="1"/>
  <c r="B138" i="1"/>
  <c r="C138" i="1"/>
  <c r="G139" i="1" s="1"/>
  <c r="K138" i="1"/>
  <c r="D139" i="1"/>
  <c r="J139" i="1"/>
  <c r="L139" i="1"/>
  <c r="F145" i="1"/>
  <c r="F146" i="1"/>
  <c r="D151" i="1"/>
  <c r="I151" i="1"/>
  <c r="D158" i="1" s="1"/>
  <c r="D155" i="1"/>
  <c r="D156" i="1"/>
  <c r="K157" i="1"/>
  <c r="D159" i="1"/>
  <c r="K159" i="1"/>
  <c r="K160" i="1"/>
  <c r="L160" i="1"/>
  <c r="D163" i="1"/>
  <c r="K163" i="1"/>
  <c r="B164" i="1"/>
  <c r="C164" i="1"/>
  <c r="G165" i="1" s="1"/>
  <c r="K164" i="1"/>
  <c r="D165" i="1"/>
  <c r="J165" i="1"/>
  <c r="L165" i="1"/>
  <c r="F171" i="1"/>
  <c r="D172" i="1"/>
  <c r="F172" i="1"/>
  <c r="L159" i="1" s="1"/>
  <c r="D174" i="1"/>
  <c r="I174" i="1"/>
  <c r="D181" i="1" s="1"/>
  <c r="D178" i="1"/>
  <c r="D179" i="1"/>
  <c r="K180" i="1"/>
  <c r="D182" i="1"/>
  <c r="K182" i="1"/>
  <c r="K183" i="1"/>
  <c r="L183" i="1"/>
  <c r="D186" i="1"/>
  <c r="K186" i="1"/>
  <c r="B187" i="1"/>
  <c r="C187" i="1"/>
  <c r="G188" i="1" s="1"/>
  <c r="K187" i="1"/>
  <c r="D188" i="1"/>
  <c r="J188" i="1"/>
  <c r="L188" i="1"/>
  <c r="F194" i="1"/>
  <c r="D195" i="1"/>
  <c r="F195" i="1"/>
  <c r="L182" i="1" s="1"/>
  <c r="D67" i="1"/>
  <c r="J67" i="1"/>
  <c r="L67" i="1"/>
  <c r="F73" i="1"/>
  <c r="D74" i="1"/>
  <c r="F74" i="1"/>
  <c r="D76" i="1"/>
  <c r="I76" i="1"/>
  <c r="D83" i="1" s="1"/>
  <c r="D80" i="1"/>
  <c r="D81" i="1"/>
  <c r="K82" i="1"/>
  <c r="L82" i="1"/>
  <c r="M82" i="1" s="1"/>
  <c r="D84" i="1"/>
  <c r="K84" i="1"/>
  <c r="K85" i="1"/>
  <c r="L85" i="1"/>
  <c r="D88" i="1"/>
  <c r="K88" i="1"/>
  <c r="B89" i="1"/>
  <c r="C89" i="1"/>
  <c r="G90" i="1" s="1"/>
  <c r="K89" i="1"/>
  <c r="D90" i="1"/>
  <c r="J90" i="1"/>
  <c r="L90" i="1"/>
  <c r="F96" i="1"/>
  <c r="D97" i="1"/>
  <c r="F97" i="1"/>
  <c r="L84" i="1" s="1"/>
  <c r="D102" i="1"/>
  <c r="I102" i="1"/>
  <c r="D109" i="1" s="1"/>
  <c r="D106" i="1"/>
  <c r="D107" i="1"/>
  <c r="K108" i="1"/>
  <c r="D110" i="1"/>
  <c r="K110" i="1"/>
  <c r="K111" i="1"/>
  <c r="L111" i="1"/>
  <c r="D114" i="1"/>
  <c r="K114" i="1"/>
  <c r="B115" i="1"/>
  <c r="C115" i="1"/>
  <c r="G116" i="1" s="1"/>
  <c r="K115" i="1"/>
  <c r="D116" i="1"/>
  <c r="J116" i="1"/>
  <c r="L116" i="1"/>
  <c r="F122" i="1"/>
  <c r="F123" i="1"/>
  <c r="D125" i="1"/>
  <c r="I125" i="1"/>
  <c r="D129" i="1"/>
  <c r="D130" i="1"/>
  <c r="K131" i="1"/>
  <c r="D2" i="1"/>
  <c r="L2" i="1"/>
  <c r="D3" i="1"/>
  <c r="L3" i="1"/>
  <c r="D4" i="1"/>
  <c r="I4" i="1"/>
  <c r="D11" i="1" s="1"/>
  <c r="D8" i="1"/>
  <c r="D9" i="1"/>
  <c r="K10" i="1"/>
  <c r="L10" i="1"/>
  <c r="M10" i="1" s="1"/>
  <c r="D12" i="1"/>
  <c r="K12" i="1"/>
  <c r="K13" i="1"/>
  <c r="L13" i="1"/>
  <c r="D16" i="1"/>
  <c r="K16" i="1"/>
  <c r="B17" i="1"/>
  <c r="C17" i="1"/>
  <c r="G18" i="1" s="1"/>
  <c r="K17" i="1"/>
  <c r="D18" i="1"/>
  <c r="J18" i="1"/>
  <c r="L18" i="1"/>
  <c r="F24" i="1"/>
  <c r="D25" i="1"/>
  <c r="F25" i="1"/>
  <c r="D27" i="1"/>
  <c r="I27" i="1"/>
  <c r="D34" i="1" s="1"/>
  <c r="D31" i="1"/>
  <c r="D32" i="1"/>
  <c r="K33" i="1"/>
  <c r="L33" i="1"/>
  <c r="M33" i="1" s="1"/>
  <c r="D35" i="1"/>
  <c r="K35" i="1"/>
  <c r="K36" i="1"/>
  <c r="L36" i="1"/>
  <c r="D39" i="1"/>
  <c r="K39" i="1"/>
  <c r="B40" i="1"/>
  <c r="C40" i="1"/>
  <c r="G41" i="1" s="1"/>
  <c r="K40" i="1"/>
  <c r="D41" i="1"/>
  <c r="J41" i="1"/>
  <c r="L41" i="1"/>
  <c r="F47" i="1"/>
  <c r="D48" i="1"/>
  <c r="F48" i="1"/>
  <c r="L35" i="1" s="1"/>
  <c r="D53" i="1"/>
  <c r="I53" i="1"/>
  <c r="D60" i="1" s="1"/>
  <c r="D57" i="1"/>
  <c r="D58" i="1"/>
  <c r="K59" i="1"/>
  <c r="L59" i="1"/>
  <c r="M59" i="1"/>
  <c r="D61" i="1"/>
  <c r="K61" i="1"/>
  <c r="L61" i="1"/>
  <c r="K62" i="1"/>
  <c r="L62" i="1"/>
  <c r="D65" i="1"/>
  <c r="K65" i="1"/>
  <c r="B66" i="1"/>
  <c r="C66" i="1"/>
  <c r="G67" i="1" s="1"/>
  <c r="K66" i="1"/>
  <c r="P3" i="42" l="1"/>
  <c r="P2" i="42"/>
  <c r="M975" i="9"/>
  <c r="L975" i="9"/>
  <c r="J975" i="9"/>
  <c r="H975" i="9"/>
  <c r="M974" i="9"/>
  <c r="L974" i="9"/>
  <c r="J974" i="9"/>
  <c r="G974" i="9"/>
  <c r="M973" i="9"/>
  <c r="L973" i="9"/>
  <c r="J973" i="9"/>
  <c r="G973" i="9"/>
  <c r="M972" i="9"/>
  <c r="L972" i="9"/>
  <c r="J972" i="9"/>
  <c r="G972" i="9"/>
  <c r="M971" i="9"/>
  <c r="L971" i="9"/>
  <c r="J971" i="9"/>
  <c r="G971" i="9"/>
  <c r="M970" i="9"/>
  <c r="L970" i="9"/>
  <c r="J970" i="9"/>
  <c r="G970" i="9"/>
  <c r="M969" i="9"/>
  <c r="L969" i="9"/>
  <c r="J969" i="9"/>
  <c r="G969" i="9"/>
  <c r="M968" i="9"/>
  <c r="L968" i="9"/>
  <c r="J968" i="9"/>
  <c r="G968" i="9"/>
  <c r="M967" i="9"/>
  <c r="L967" i="9"/>
  <c r="J967" i="9"/>
  <c r="G967" i="9"/>
  <c r="M966" i="9"/>
  <c r="L966" i="9"/>
  <c r="J966" i="9"/>
  <c r="G966" i="9"/>
  <c r="M965" i="9"/>
  <c r="L965" i="9"/>
  <c r="J965" i="9"/>
  <c r="G965" i="9"/>
  <c r="M964" i="9"/>
  <c r="L964" i="9"/>
  <c r="J964" i="9"/>
  <c r="G964" i="9"/>
  <c r="M963" i="9"/>
  <c r="L963" i="9"/>
  <c r="J963" i="9"/>
  <c r="G963" i="9"/>
  <c r="M962" i="9"/>
  <c r="L962" i="9"/>
  <c r="J962" i="9"/>
  <c r="G962" i="9"/>
  <c r="M961" i="9"/>
  <c r="L961" i="9"/>
  <c r="J961" i="9"/>
  <c r="G961" i="9"/>
  <c r="I956" i="9"/>
  <c r="D956" i="9"/>
  <c r="M954" i="9"/>
  <c r="L954" i="9"/>
  <c r="J954" i="9"/>
  <c r="H954" i="9"/>
  <c r="M953" i="9"/>
  <c r="L953" i="9"/>
  <c r="J953" i="9"/>
  <c r="G953" i="9"/>
  <c r="M952" i="9"/>
  <c r="L952" i="9"/>
  <c r="J952" i="9"/>
  <c r="G952" i="9"/>
  <c r="M951" i="9"/>
  <c r="L951" i="9"/>
  <c r="J951" i="9"/>
  <c r="G951" i="9"/>
  <c r="M950" i="9"/>
  <c r="L950" i="9"/>
  <c r="J950" i="9"/>
  <c r="G950" i="9"/>
  <c r="M949" i="9"/>
  <c r="L949" i="9"/>
  <c r="J949" i="9"/>
  <c r="G949" i="9"/>
  <c r="M948" i="9"/>
  <c r="L948" i="9"/>
  <c r="J948" i="9"/>
  <c r="G948" i="9"/>
  <c r="M947" i="9"/>
  <c r="L947" i="9"/>
  <c r="J947" i="9"/>
  <c r="G947" i="9"/>
  <c r="M946" i="9"/>
  <c r="L946" i="9"/>
  <c r="J946" i="9"/>
  <c r="G946" i="9"/>
  <c r="M945" i="9"/>
  <c r="L945" i="9"/>
  <c r="J945" i="9"/>
  <c r="G945" i="9"/>
  <c r="M944" i="9"/>
  <c r="L944" i="9"/>
  <c r="J944" i="9"/>
  <c r="G944" i="9"/>
  <c r="M943" i="9"/>
  <c r="L943" i="9"/>
  <c r="J943" i="9"/>
  <c r="G943" i="9"/>
  <c r="M942" i="9"/>
  <c r="L942" i="9"/>
  <c r="J942" i="9"/>
  <c r="G942" i="9"/>
  <c r="M941" i="9"/>
  <c r="L941" i="9"/>
  <c r="J941" i="9"/>
  <c r="G941" i="9"/>
  <c r="M940" i="9"/>
  <c r="L940" i="9"/>
  <c r="J940" i="9"/>
  <c r="G940" i="9"/>
  <c r="I935" i="9"/>
  <c r="D935" i="9"/>
  <c r="M926" i="9"/>
  <c r="L926" i="9"/>
  <c r="J926" i="9"/>
  <c r="H926" i="9"/>
  <c r="M925" i="9"/>
  <c r="L925" i="9"/>
  <c r="J925" i="9"/>
  <c r="G925" i="9"/>
  <c r="M924" i="9"/>
  <c r="L924" i="9"/>
  <c r="J924" i="9"/>
  <c r="G924" i="9"/>
  <c r="M923" i="9"/>
  <c r="L923" i="9"/>
  <c r="J923" i="9"/>
  <c r="G923" i="9"/>
  <c r="M922" i="9"/>
  <c r="L922" i="9"/>
  <c r="J922" i="9"/>
  <c r="G922" i="9"/>
  <c r="M921" i="9"/>
  <c r="L921" i="9"/>
  <c r="J921" i="9"/>
  <c r="G921" i="9"/>
  <c r="M920" i="9"/>
  <c r="L920" i="9"/>
  <c r="J920" i="9"/>
  <c r="G920" i="9"/>
  <c r="M919" i="9"/>
  <c r="L919" i="9"/>
  <c r="J919" i="9"/>
  <c r="G919" i="9"/>
  <c r="M918" i="9"/>
  <c r="L918" i="9"/>
  <c r="J918" i="9"/>
  <c r="G918" i="9"/>
  <c r="M917" i="9"/>
  <c r="L917" i="9"/>
  <c r="J917" i="9"/>
  <c r="G917" i="9"/>
  <c r="M916" i="9"/>
  <c r="L916" i="9"/>
  <c r="J916" i="9"/>
  <c r="G916" i="9"/>
  <c r="M915" i="9"/>
  <c r="L915" i="9"/>
  <c r="J915" i="9"/>
  <c r="G915" i="9"/>
  <c r="M914" i="9"/>
  <c r="L914" i="9"/>
  <c r="J914" i="9"/>
  <c r="G914" i="9"/>
  <c r="M913" i="9"/>
  <c r="L913" i="9"/>
  <c r="J913" i="9"/>
  <c r="G913" i="9"/>
  <c r="M912" i="9"/>
  <c r="L912" i="9"/>
  <c r="J912" i="9"/>
  <c r="G912" i="9"/>
  <c r="I907" i="9"/>
  <c r="D907" i="9"/>
  <c r="M905" i="9"/>
  <c r="L905" i="9"/>
  <c r="J905" i="9"/>
  <c r="H905" i="9"/>
  <c r="M904" i="9"/>
  <c r="L904" i="9"/>
  <c r="J904" i="9"/>
  <c r="G904" i="9"/>
  <c r="M903" i="9"/>
  <c r="L903" i="9"/>
  <c r="J903" i="9"/>
  <c r="G903" i="9"/>
  <c r="M902" i="9"/>
  <c r="L902" i="9"/>
  <c r="J902" i="9"/>
  <c r="G902" i="9"/>
  <c r="M901" i="9"/>
  <c r="L901" i="9"/>
  <c r="J901" i="9"/>
  <c r="G901" i="9"/>
  <c r="M900" i="9"/>
  <c r="L900" i="9"/>
  <c r="J900" i="9"/>
  <c r="G900" i="9"/>
  <c r="M899" i="9"/>
  <c r="L899" i="9"/>
  <c r="J899" i="9"/>
  <c r="G899" i="9"/>
  <c r="M898" i="9"/>
  <c r="L898" i="9"/>
  <c r="J898" i="9"/>
  <c r="G898" i="9"/>
  <c r="M897" i="9"/>
  <c r="L897" i="9"/>
  <c r="J897" i="9"/>
  <c r="G897" i="9"/>
  <c r="M896" i="9"/>
  <c r="L896" i="9"/>
  <c r="J896" i="9"/>
  <c r="G896" i="9"/>
  <c r="M895" i="9"/>
  <c r="L895" i="9"/>
  <c r="J895" i="9"/>
  <c r="G895" i="9"/>
  <c r="M894" i="9"/>
  <c r="L894" i="9"/>
  <c r="J894" i="9"/>
  <c r="G894" i="9"/>
  <c r="M893" i="9"/>
  <c r="L893" i="9"/>
  <c r="J893" i="9"/>
  <c r="G893" i="9"/>
  <c r="M892" i="9"/>
  <c r="L892" i="9"/>
  <c r="J892" i="9"/>
  <c r="G892" i="9"/>
  <c r="M891" i="9"/>
  <c r="L891" i="9"/>
  <c r="J891" i="9"/>
  <c r="G891" i="9"/>
  <c r="I886" i="9"/>
  <c r="D886" i="9"/>
  <c r="M877" i="9"/>
  <c r="L877" i="9"/>
  <c r="J877" i="9"/>
  <c r="H877" i="9"/>
  <c r="M876" i="9"/>
  <c r="L876" i="9"/>
  <c r="J876" i="9"/>
  <c r="G876" i="9"/>
  <c r="M875" i="9"/>
  <c r="L875" i="9"/>
  <c r="J875" i="9"/>
  <c r="G875" i="9"/>
  <c r="M874" i="9"/>
  <c r="L874" i="9"/>
  <c r="J874" i="9"/>
  <c r="G874" i="9"/>
  <c r="M873" i="9"/>
  <c r="L873" i="9"/>
  <c r="J873" i="9"/>
  <c r="G873" i="9"/>
  <c r="M872" i="9"/>
  <c r="L872" i="9"/>
  <c r="J872" i="9"/>
  <c r="G872" i="9"/>
  <c r="M871" i="9"/>
  <c r="L871" i="9"/>
  <c r="J871" i="9"/>
  <c r="G871" i="9"/>
  <c r="M870" i="9"/>
  <c r="L870" i="9"/>
  <c r="J870" i="9"/>
  <c r="G870" i="9"/>
  <c r="M869" i="9"/>
  <c r="L869" i="9"/>
  <c r="J869" i="9"/>
  <c r="G869" i="9"/>
  <c r="M868" i="9"/>
  <c r="L868" i="9"/>
  <c r="J868" i="9"/>
  <c r="G868" i="9"/>
  <c r="M867" i="9"/>
  <c r="L867" i="9"/>
  <c r="J867" i="9"/>
  <c r="G867" i="9"/>
  <c r="M866" i="9"/>
  <c r="L866" i="9"/>
  <c r="J866" i="9"/>
  <c r="G866" i="9"/>
  <c r="M865" i="9"/>
  <c r="L865" i="9"/>
  <c r="J865" i="9"/>
  <c r="G865" i="9"/>
  <c r="M864" i="9"/>
  <c r="L864" i="9"/>
  <c r="J864" i="9"/>
  <c r="G864" i="9"/>
  <c r="M863" i="9"/>
  <c r="L863" i="9"/>
  <c r="J863" i="9"/>
  <c r="G863" i="9"/>
  <c r="I858" i="9"/>
  <c r="D858" i="9"/>
  <c r="M856" i="9"/>
  <c r="L856" i="9"/>
  <c r="J856" i="9"/>
  <c r="H856" i="9"/>
  <c r="M855" i="9"/>
  <c r="L855" i="9"/>
  <c r="J855" i="9"/>
  <c r="G855" i="9"/>
  <c r="M854" i="9"/>
  <c r="L854" i="9"/>
  <c r="J854" i="9"/>
  <c r="G854" i="9"/>
  <c r="M853" i="9"/>
  <c r="L853" i="9"/>
  <c r="J853" i="9"/>
  <c r="G853" i="9"/>
  <c r="M852" i="9"/>
  <c r="L852" i="9"/>
  <c r="J852" i="9"/>
  <c r="G852" i="9"/>
  <c r="M851" i="9"/>
  <c r="L851" i="9"/>
  <c r="J851" i="9"/>
  <c r="G851" i="9"/>
  <c r="M850" i="9"/>
  <c r="L850" i="9"/>
  <c r="J850" i="9"/>
  <c r="G850" i="9"/>
  <c r="M849" i="9"/>
  <c r="L849" i="9"/>
  <c r="J849" i="9"/>
  <c r="G849" i="9"/>
  <c r="M848" i="9"/>
  <c r="L848" i="9"/>
  <c r="J848" i="9"/>
  <c r="G848" i="9"/>
  <c r="M847" i="9"/>
  <c r="L847" i="9"/>
  <c r="J847" i="9"/>
  <c r="G847" i="9"/>
  <c r="M846" i="9"/>
  <c r="L846" i="9"/>
  <c r="J846" i="9"/>
  <c r="G846" i="9"/>
  <c r="M845" i="9"/>
  <c r="L845" i="9"/>
  <c r="J845" i="9"/>
  <c r="G845" i="9"/>
  <c r="M844" i="9"/>
  <c r="L844" i="9"/>
  <c r="J844" i="9"/>
  <c r="G844" i="9"/>
  <c r="M843" i="9"/>
  <c r="L843" i="9"/>
  <c r="J843" i="9"/>
  <c r="G843" i="9"/>
  <c r="M842" i="9"/>
  <c r="L842" i="9"/>
  <c r="J842" i="9"/>
  <c r="G842" i="9"/>
  <c r="I837" i="9"/>
  <c r="D837" i="9"/>
  <c r="M828" i="9"/>
  <c r="L828" i="9"/>
  <c r="J828" i="9"/>
  <c r="H828" i="9"/>
  <c r="M827" i="9"/>
  <c r="L827" i="9"/>
  <c r="J827" i="9"/>
  <c r="G827" i="9"/>
  <c r="M826" i="9"/>
  <c r="L826" i="9"/>
  <c r="J826" i="9"/>
  <c r="G826" i="9"/>
  <c r="M825" i="9"/>
  <c r="L825" i="9"/>
  <c r="J825" i="9"/>
  <c r="G825" i="9"/>
  <c r="M824" i="9"/>
  <c r="L824" i="9"/>
  <c r="J824" i="9"/>
  <c r="G824" i="9"/>
  <c r="M823" i="9"/>
  <c r="L823" i="9"/>
  <c r="J823" i="9"/>
  <c r="G823" i="9"/>
  <c r="M822" i="9"/>
  <c r="L822" i="9"/>
  <c r="J822" i="9"/>
  <c r="G822" i="9"/>
  <c r="M821" i="9"/>
  <c r="L821" i="9"/>
  <c r="J821" i="9"/>
  <c r="G821" i="9"/>
  <c r="M820" i="9"/>
  <c r="L820" i="9"/>
  <c r="J820" i="9"/>
  <c r="G820" i="9"/>
  <c r="M819" i="9"/>
  <c r="L819" i="9"/>
  <c r="J819" i="9"/>
  <c r="G819" i="9"/>
  <c r="M818" i="9"/>
  <c r="L818" i="9"/>
  <c r="J818" i="9"/>
  <c r="G818" i="9"/>
  <c r="M817" i="9"/>
  <c r="L817" i="9"/>
  <c r="J817" i="9"/>
  <c r="G817" i="9"/>
  <c r="M816" i="9"/>
  <c r="L816" i="9"/>
  <c r="J816" i="9"/>
  <c r="G816" i="9"/>
  <c r="M815" i="9"/>
  <c r="L815" i="9"/>
  <c r="J815" i="9"/>
  <c r="G815" i="9"/>
  <c r="M814" i="9"/>
  <c r="L814" i="9"/>
  <c r="J814" i="9"/>
  <c r="G814" i="9"/>
  <c r="I809" i="9"/>
  <c r="D809" i="9"/>
  <c r="M807" i="9"/>
  <c r="L807" i="9"/>
  <c r="J807" i="9"/>
  <c r="H807" i="9"/>
  <c r="M806" i="9"/>
  <c r="L806" i="9"/>
  <c r="J806" i="9"/>
  <c r="G806" i="9"/>
  <c r="M805" i="9"/>
  <c r="L805" i="9"/>
  <c r="J805" i="9"/>
  <c r="G805" i="9"/>
  <c r="M804" i="9"/>
  <c r="L804" i="9"/>
  <c r="J804" i="9"/>
  <c r="G804" i="9"/>
  <c r="M803" i="9"/>
  <c r="L803" i="9"/>
  <c r="J803" i="9"/>
  <c r="G803" i="9"/>
  <c r="M802" i="9"/>
  <c r="L802" i="9"/>
  <c r="J802" i="9"/>
  <c r="G802" i="9"/>
  <c r="M801" i="9"/>
  <c r="L801" i="9"/>
  <c r="J801" i="9"/>
  <c r="G801" i="9"/>
  <c r="M800" i="9"/>
  <c r="L800" i="9"/>
  <c r="J800" i="9"/>
  <c r="G800" i="9"/>
  <c r="M799" i="9"/>
  <c r="L799" i="9"/>
  <c r="J799" i="9"/>
  <c r="G799" i="9"/>
  <c r="M798" i="9"/>
  <c r="L798" i="9"/>
  <c r="J798" i="9"/>
  <c r="G798" i="9"/>
  <c r="M797" i="9"/>
  <c r="L797" i="9"/>
  <c r="J797" i="9"/>
  <c r="G797" i="9"/>
  <c r="M796" i="9"/>
  <c r="L796" i="9"/>
  <c r="J796" i="9"/>
  <c r="G796" i="9"/>
  <c r="M795" i="9"/>
  <c r="L795" i="9"/>
  <c r="J795" i="9"/>
  <c r="G795" i="9"/>
  <c r="M794" i="9"/>
  <c r="L794" i="9"/>
  <c r="J794" i="9"/>
  <c r="G794" i="9"/>
  <c r="M793" i="9"/>
  <c r="L793" i="9"/>
  <c r="J793" i="9"/>
  <c r="G793" i="9"/>
  <c r="I788" i="9"/>
  <c r="D788" i="9"/>
  <c r="M779" i="9"/>
  <c r="L779" i="9"/>
  <c r="J779" i="9"/>
  <c r="H779" i="9"/>
  <c r="M778" i="9"/>
  <c r="L778" i="9"/>
  <c r="J778" i="9"/>
  <c r="G778" i="9"/>
  <c r="M777" i="9"/>
  <c r="L777" i="9"/>
  <c r="J777" i="9"/>
  <c r="G777" i="9"/>
  <c r="M776" i="9"/>
  <c r="L776" i="9"/>
  <c r="J776" i="9"/>
  <c r="G776" i="9"/>
  <c r="M775" i="9"/>
  <c r="L775" i="9"/>
  <c r="J775" i="9"/>
  <c r="G775" i="9"/>
  <c r="M774" i="9"/>
  <c r="L774" i="9"/>
  <c r="J774" i="9"/>
  <c r="G774" i="9"/>
  <c r="M773" i="9"/>
  <c r="L773" i="9"/>
  <c r="J773" i="9"/>
  <c r="G773" i="9"/>
  <c r="M772" i="9"/>
  <c r="L772" i="9"/>
  <c r="J772" i="9"/>
  <c r="G772" i="9"/>
  <c r="M771" i="9"/>
  <c r="L771" i="9"/>
  <c r="J771" i="9"/>
  <c r="G771" i="9"/>
  <c r="M770" i="9"/>
  <c r="L770" i="9"/>
  <c r="J770" i="9"/>
  <c r="G770" i="9"/>
  <c r="M769" i="9"/>
  <c r="L769" i="9"/>
  <c r="J769" i="9"/>
  <c r="G769" i="9"/>
  <c r="M768" i="9"/>
  <c r="L768" i="9"/>
  <c r="J768" i="9"/>
  <c r="G768" i="9"/>
  <c r="M767" i="9"/>
  <c r="L767" i="9"/>
  <c r="J767" i="9"/>
  <c r="G767" i="9"/>
  <c r="M766" i="9"/>
  <c r="L766" i="9"/>
  <c r="J766" i="9"/>
  <c r="G766" i="9"/>
  <c r="M765" i="9"/>
  <c r="L765" i="9"/>
  <c r="J765" i="9"/>
  <c r="G765" i="9"/>
  <c r="I760" i="9"/>
  <c r="D760" i="9"/>
  <c r="M758" i="9"/>
  <c r="L758" i="9"/>
  <c r="J758" i="9"/>
  <c r="H758" i="9"/>
  <c r="M757" i="9"/>
  <c r="L757" i="9"/>
  <c r="J757" i="9"/>
  <c r="G757" i="9"/>
  <c r="M756" i="9"/>
  <c r="L756" i="9"/>
  <c r="J756" i="9"/>
  <c r="G756" i="9"/>
  <c r="M755" i="9"/>
  <c r="L755" i="9"/>
  <c r="J755" i="9"/>
  <c r="G755" i="9"/>
  <c r="M754" i="9"/>
  <c r="L754" i="9"/>
  <c r="J754" i="9"/>
  <c r="G754" i="9"/>
  <c r="M753" i="9"/>
  <c r="L753" i="9"/>
  <c r="J753" i="9"/>
  <c r="G753" i="9"/>
  <c r="M752" i="9"/>
  <c r="L752" i="9"/>
  <c r="J752" i="9"/>
  <c r="G752" i="9"/>
  <c r="M751" i="9"/>
  <c r="L751" i="9"/>
  <c r="J751" i="9"/>
  <c r="G751" i="9"/>
  <c r="M750" i="9"/>
  <c r="L750" i="9"/>
  <c r="J750" i="9"/>
  <c r="G750" i="9"/>
  <c r="M749" i="9"/>
  <c r="L749" i="9"/>
  <c r="J749" i="9"/>
  <c r="G749" i="9"/>
  <c r="M748" i="9"/>
  <c r="L748" i="9"/>
  <c r="J748" i="9"/>
  <c r="G748" i="9"/>
  <c r="M747" i="9"/>
  <c r="L747" i="9"/>
  <c r="J747" i="9"/>
  <c r="G747" i="9"/>
  <c r="M746" i="9"/>
  <c r="L746" i="9"/>
  <c r="J746" i="9"/>
  <c r="G746" i="9"/>
  <c r="M745" i="9"/>
  <c r="L745" i="9"/>
  <c r="J745" i="9"/>
  <c r="G745" i="9"/>
  <c r="M744" i="9"/>
  <c r="L744" i="9"/>
  <c r="J744" i="9"/>
  <c r="G744" i="9"/>
  <c r="I739" i="9"/>
  <c r="D739" i="9"/>
  <c r="M730" i="9"/>
  <c r="L730" i="9"/>
  <c r="J730" i="9"/>
  <c r="H730" i="9"/>
  <c r="M729" i="9"/>
  <c r="L729" i="9"/>
  <c r="J729" i="9"/>
  <c r="G729" i="9"/>
  <c r="M728" i="9"/>
  <c r="L728" i="9"/>
  <c r="J728" i="9"/>
  <c r="G728" i="9"/>
  <c r="M727" i="9"/>
  <c r="L727" i="9"/>
  <c r="J727" i="9"/>
  <c r="G727" i="9"/>
  <c r="M726" i="9"/>
  <c r="L726" i="9"/>
  <c r="J726" i="9"/>
  <c r="G726" i="9"/>
  <c r="M725" i="9"/>
  <c r="L725" i="9"/>
  <c r="J725" i="9"/>
  <c r="G725" i="9"/>
  <c r="M724" i="9"/>
  <c r="L724" i="9"/>
  <c r="J724" i="9"/>
  <c r="G724" i="9"/>
  <c r="M723" i="9"/>
  <c r="L723" i="9"/>
  <c r="J723" i="9"/>
  <c r="G723" i="9"/>
  <c r="M722" i="9"/>
  <c r="L722" i="9"/>
  <c r="J722" i="9"/>
  <c r="G722" i="9"/>
  <c r="M721" i="9"/>
  <c r="L721" i="9"/>
  <c r="J721" i="9"/>
  <c r="G721" i="9"/>
  <c r="M720" i="9"/>
  <c r="L720" i="9"/>
  <c r="J720" i="9"/>
  <c r="G720" i="9"/>
  <c r="M719" i="9"/>
  <c r="L719" i="9"/>
  <c r="J719" i="9"/>
  <c r="G719" i="9"/>
  <c r="M718" i="9"/>
  <c r="L718" i="9"/>
  <c r="J718" i="9"/>
  <c r="G718" i="9"/>
  <c r="M717" i="9"/>
  <c r="L717" i="9"/>
  <c r="J717" i="9"/>
  <c r="G717" i="9"/>
  <c r="M716" i="9"/>
  <c r="L716" i="9"/>
  <c r="J716" i="9"/>
  <c r="G716" i="9"/>
  <c r="I711" i="9"/>
  <c r="D711" i="9"/>
  <c r="M709" i="9"/>
  <c r="L709" i="9"/>
  <c r="J709" i="9"/>
  <c r="H709" i="9"/>
  <c r="M708" i="9"/>
  <c r="L708" i="9"/>
  <c r="J708" i="9"/>
  <c r="G708" i="9"/>
  <c r="M707" i="9"/>
  <c r="L707" i="9"/>
  <c r="J707" i="9"/>
  <c r="G707" i="9"/>
  <c r="M706" i="9"/>
  <c r="L706" i="9"/>
  <c r="J706" i="9"/>
  <c r="G706" i="9"/>
  <c r="M705" i="9"/>
  <c r="L705" i="9"/>
  <c r="J705" i="9"/>
  <c r="G705" i="9"/>
  <c r="M704" i="9"/>
  <c r="L704" i="9"/>
  <c r="J704" i="9"/>
  <c r="G704" i="9"/>
  <c r="M703" i="9"/>
  <c r="L703" i="9"/>
  <c r="J703" i="9"/>
  <c r="G703" i="9"/>
  <c r="M702" i="9"/>
  <c r="L702" i="9"/>
  <c r="J702" i="9"/>
  <c r="G702" i="9"/>
  <c r="M701" i="9"/>
  <c r="L701" i="9"/>
  <c r="J701" i="9"/>
  <c r="G701" i="9"/>
  <c r="M700" i="9"/>
  <c r="L700" i="9"/>
  <c r="J700" i="9"/>
  <c r="G700" i="9"/>
  <c r="M699" i="9"/>
  <c r="L699" i="9"/>
  <c r="J699" i="9"/>
  <c r="G699" i="9"/>
  <c r="M698" i="9"/>
  <c r="L698" i="9"/>
  <c r="J698" i="9"/>
  <c r="G698" i="9"/>
  <c r="M697" i="9"/>
  <c r="L697" i="9"/>
  <c r="J697" i="9"/>
  <c r="G697" i="9"/>
  <c r="M696" i="9"/>
  <c r="L696" i="9"/>
  <c r="J696" i="9"/>
  <c r="G696" i="9"/>
  <c r="M695" i="9"/>
  <c r="L695" i="9"/>
  <c r="J695" i="9"/>
  <c r="G695" i="9"/>
  <c r="I690" i="9"/>
  <c r="D690" i="9"/>
  <c r="M681" i="9"/>
  <c r="L681" i="9"/>
  <c r="J681" i="9"/>
  <c r="H681" i="9"/>
  <c r="M680" i="9"/>
  <c r="L680" i="9"/>
  <c r="J680" i="9"/>
  <c r="G680" i="9"/>
  <c r="M679" i="9"/>
  <c r="L679" i="9"/>
  <c r="J679" i="9"/>
  <c r="G679" i="9"/>
  <c r="M678" i="9"/>
  <c r="L678" i="9"/>
  <c r="J678" i="9"/>
  <c r="G678" i="9"/>
  <c r="M677" i="9"/>
  <c r="L677" i="9"/>
  <c r="J677" i="9"/>
  <c r="G677" i="9"/>
  <c r="M676" i="9"/>
  <c r="L676" i="9"/>
  <c r="J676" i="9"/>
  <c r="G676" i="9"/>
  <c r="M675" i="9"/>
  <c r="L675" i="9"/>
  <c r="J675" i="9"/>
  <c r="G675" i="9"/>
  <c r="M674" i="9"/>
  <c r="L674" i="9"/>
  <c r="J674" i="9"/>
  <c r="G674" i="9"/>
  <c r="M673" i="9"/>
  <c r="L673" i="9"/>
  <c r="J673" i="9"/>
  <c r="G673" i="9"/>
  <c r="M672" i="9"/>
  <c r="L672" i="9"/>
  <c r="J672" i="9"/>
  <c r="G672" i="9"/>
  <c r="M671" i="9"/>
  <c r="L671" i="9"/>
  <c r="J671" i="9"/>
  <c r="G671" i="9"/>
  <c r="M670" i="9"/>
  <c r="L670" i="9"/>
  <c r="J670" i="9"/>
  <c r="G670" i="9"/>
  <c r="M669" i="9"/>
  <c r="L669" i="9"/>
  <c r="J669" i="9"/>
  <c r="G669" i="9"/>
  <c r="M668" i="9"/>
  <c r="L668" i="9"/>
  <c r="J668" i="9"/>
  <c r="G668" i="9"/>
  <c r="M667" i="9"/>
  <c r="L667" i="9"/>
  <c r="J667" i="9"/>
  <c r="G667" i="9"/>
  <c r="I662" i="9"/>
  <c r="D662" i="9"/>
  <c r="M660" i="9"/>
  <c r="L660" i="9"/>
  <c r="J660" i="9"/>
  <c r="H660" i="9"/>
  <c r="M659" i="9"/>
  <c r="L659" i="9"/>
  <c r="J659" i="9"/>
  <c r="G659" i="9"/>
  <c r="M658" i="9"/>
  <c r="L658" i="9"/>
  <c r="J658" i="9"/>
  <c r="G658" i="9"/>
  <c r="M657" i="9"/>
  <c r="L657" i="9"/>
  <c r="J657" i="9"/>
  <c r="G657" i="9"/>
  <c r="M656" i="9"/>
  <c r="L656" i="9"/>
  <c r="J656" i="9"/>
  <c r="G656" i="9"/>
  <c r="M655" i="9"/>
  <c r="L655" i="9"/>
  <c r="J655" i="9"/>
  <c r="G655" i="9"/>
  <c r="M654" i="9"/>
  <c r="L654" i="9"/>
  <c r="J654" i="9"/>
  <c r="G654" i="9"/>
  <c r="M653" i="9"/>
  <c r="L653" i="9"/>
  <c r="J653" i="9"/>
  <c r="G653" i="9"/>
  <c r="M652" i="9"/>
  <c r="L652" i="9"/>
  <c r="J652" i="9"/>
  <c r="G652" i="9"/>
  <c r="M651" i="9"/>
  <c r="L651" i="9"/>
  <c r="J651" i="9"/>
  <c r="G651" i="9"/>
  <c r="M650" i="9"/>
  <c r="L650" i="9"/>
  <c r="J650" i="9"/>
  <c r="G650" i="9"/>
  <c r="M649" i="9"/>
  <c r="L649" i="9"/>
  <c r="J649" i="9"/>
  <c r="G649" i="9"/>
  <c r="M648" i="9"/>
  <c r="L648" i="9"/>
  <c r="J648" i="9"/>
  <c r="G648" i="9"/>
  <c r="M647" i="9"/>
  <c r="L647" i="9"/>
  <c r="J647" i="9"/>
  <c r="G647" i="9"/>
  <c r="M646" i="9"/>
  <c r="L646" i="9"/>
  <c r="J646" i="9"/>
  <c r="G646" i="9"/>
  <c r="I641" i="9"/>
  <c r="D641" i="9"/>
  <c r="M632" i="9"/>
  <c r="L632" i="9"/>
  <c r="J632" i="9"/>
  <c r="H632" i="9"/>
  <c r="I36" i="16" s="1"/>
  <c r="M631" i="9"/>
  <c r="L631" i="9"/>
  <c r="J631" i="9"/>
  <c r="G631" i="9"/>
  <c r="M630" i="9"/>
  <c r="L630" i="9"/>
  <c r="J630" i="9"/>
  <c r="G630" i="9"/>
  <c r="M629" i="9"/>
  <c r="L629" i="9"/>
  <c r="J629" i="9"/>
  <c r="G629" i="9"/>
  <c r="M628" i="9"/>
  <c r="L628" i="9"/>
  <c r="J628" i="9"/>
  <c r="G628" i="9"/>
  <c r="M627" i="9"/>
  <c r="L627" i="9"/>
  <c r="J627" i="9"/>
  <c r="G627" i="9"/>
  <c r="M626" i="9"/>
  <c r="L626" i="9"/>
  <c r="J626" i="9"/>
  <c r="G626" i="9"/>
  <c r="M625" i="9"/>
  <c r="L625" i="9"/>
  <c r="J625" i="9"/>
  <c r="G625" i="9"/>
  <c r="M624" i="9"/>
  <c r="L624" i="9"/>
  <c r="J624" i="9"/>
  <c r="G624" i="9"/>
  <c r="M623" i="9"/>
  <c r="L623" i="9"/>
  <c r="J623" i="9"/>
  <c r="G623" i="9"/>
  <c r="M622" i="9"/>
  <c r="L622" i="9"/>
  <c r="J622" i="9"/>
  <c r="G622" i="9"/>
  <c r="M621" i="9"/>
  <c r="L621" i="9"/>
  <c r="J621" i="9"/>
  <c r="G621" i="9"/>
  <c r="M620" i="9"/>
  <c r="L620" i="9"/>
  <c r="J620" i="9"/>
  <c r="G620" i="9"/>
  <c r="M619" i="9"/>
  <c r="L619" i="9"/>
  <c r="J619" i="9"/>
  <c r="G619" i="9"/>
  <c r="M618" i="9"/>
  <c r="L618" i="9"/>
  <c r="J618" i="9"/>
  <c r="G618" i="9"/>
  <c r="I613" i="9"/>
  <c r="D613" i="9"/>
  <c r="M611" i="9"/>
  <c r="L611" i="9"/>
  <c r="J611" i="9"/>
  <c r="H611" i="9"/>
  <c r="M610" i="9"/>
  <c r="L610" i="9"/>
  <c r="J610" i="9"/>
  <c r="G610" i="9"/>
  <c r="M609" i="9"/>
  <c r="L609" i="9"/>
  <c r="J609" i="9"/>
  <c r="G609" i="9"/>
  <c r="M608" i="9"/>
  <c r="L608" i="9"/>
  <c r="J608" i="9"/>
  <c r="G608" i="9"/>
  <c r="M607" i="9"/>
  <c r="L607" i="9"/>
  <c r="J607" i="9"/>
  <c r="G607" i="9"/>
  <c r="M606" i="9"/>
  <c r="L606" i="9"/>
  <c r="J606" i="9"/>
  <c r="G606" i="9"/>
  <c r="M605" i="9"/>
  <c r="L605" i="9"/>
  <c r="J605" i="9"/>
  <c r="G605" i="9"/>
  <c r="M604" i="9"/>
  <c r="L604" i="9"/>
  <c r="J604" i="9"/>
  <c r="G604" i="9"/>
  <c r="M603" i="9"/>
  <c r="L603" i="9"/>
  <c r="J603" i="9"/>
  <c r="G603" i="9"/>
  <c r="M602" i="9"/>
  <c r="L602" i="9"/>
  <c r="J602" i="9"/>
  <c r="G602" i="9"/>
  <c r="M601" i="9"/>
  <c r="L601" i="9"/>
  <c r="J601" i="9"/>
  <c r="G601" i="9"/>
  <c r="M600" i="9"/>
  <c r="L600" i="9"/>
  <c r="J600" i="9"/>
  <c r="G600" i="9"/>
  <c r="M599" i="9"/>
  <c r="L599" i="9"/>
  <c r="J599" i="9"/>
  <c r="G599" i="9"/>
  <c r="M598" i="9"/>
  <c r="L598" i="9"/>
  <c r="J598" i="9"/>
  <c r="G598" i="9"/>
  <c r="M597" i="9"/>
  <c r="L597" i="9"/>
  <c r="J597" i="9"/>
  <c r="G597" i="9"/>
  <c r="I592" i="9"/>
  <c r="D592" i="9"/>
  <c r="M583" i="9"/>
  <c r="L583" i="9"/>
  <c r="J583" i="9"/>
  <c r="H583" i="9"/>
  <c r="M582" i="9"/>
  <c r="L582" i="9"/>
  <c r="J582" i="9"/>
  <c r="G582" i="9"/>
  <c r="M581" i="9"/>
  <c r="L581" i="9"/>
  <c r="J581" i="9"/>
  <c r="G581" i="9"/>
  <c r="M580" i="9"/>
  <c r="L580" i="9"/>
  <c r="J580" i="9"/>
  <c r="G580" i="9"/>
  <c r="M579" i="9"/>
  <c r="L579" i="9"/>
  <c r="J579" i="9"/>
  <c r="G579" i="9"/>
  <c r="M578" i="9"/>
  <c r="L578" i="9"/>
  <c r="J578" i="9"/>
  <c r="G578" i="9"/>
  <c r="M577" i="9"/>
  <c r="L577" i="9"/>
  <c r="J577" i="9"/>
  <c r="G577" i="9"/>
  <c r="M576" i="9"/>
  <c r="L576" i="9"/>
  <c r="J576" i="9"/>
  <c r="G576" i="9"/>
  <c r="M575" i="9"/>
  <c r="L575" i="9"/>
  <c r="J575" i="9"/>
  <c r="G575" i="9"/>
  <c r="M574" i="9"/>
  <c r="L574" i="9"/>
  <c r="J574" i="9"/>
  <c r="G574" i="9"/>
  <c r="M573" i="9"/>
  <c r="L573" i="9"/>
  <c r="J573" i="9"/>
  <c r="G573" i="9"/>
  <c r="M572" i="9"/>
  <c r="L572" i="9"/>
  <c r="J572" i="9"/>
  <c r="G572" i="9"/>
  <c r="M571" i="9"/>
  <c r="L571" i="9"/>
  <c r="J571" i="9"/>
  <c r="G571" i="9"/>
  <c r="M570" i="9"/>
  <c r="L570" i="9"/>
  <c r="J570" i="9"/>
  <c r="G570" i="9"/>
  <c r="M569" i="9"/>
  <c r="L569" i="9"/>
  <c r="J569" i="9"/>
  <c r="G569" i="9"/>
  <c r="I564" i="9"/>
  <c r="D564" i="9"/>
  <c r="M562" i="9"/>
  <c r="L562" i="9"/>
  <c r="J562" i="9"/>
  <c r="H562" i="9"/>
  <c r="M561" i="9"/>
  <c r="L561" i="9"/>
  <c r="J561" i="9"/>
  <c r="G561" i="9"/>
  <c r="M560" i="9"/>
  <c r="L560" i="9"/>
  <c r="J560" i="9"/>
  <c r="G560" i="9"/>
  <c r="M559" i="9"/>
  <c r="L559" i="9"/>
  <c r="J559" i="9"/>
  <c r="G559" i="9"/>
  <c r="M558" i="9"/>
  <c r="L558" i="9"/>
  <c r="J558" i="9"/>
  <c r="G558" i="9"/>
  <c r="M557" i="9"/>
  <c r="L557" i="9"/>
  <c r="J557" i="9"/>
  <c r="G557" i="9"/>
  <c r="M556" i="9"/>
  <c r="L556" i="9"/>
  <c r="J556" i="9"/>
  <c r="G556" i="9"/>
  <c r="M555" i="9"/>
  <c r="L555" i="9"/>
  <c r="J555" i="9"/>
  <c r="G555" i="9"/>
  <c r="M554" i="9"/>
  <c r="L554" i="9"/>
  <c r="J554" i="9"/>
  <c r="G554" i="9"/>
  <c r="M553" i="9"/>
  <c r="L553" i="9"/>
  <c r="J553" i="9"/>
  <c r="G553" i="9"/>
  <c r="M552" i="9"/>
  <c r="L552" i="9"/>
  <c r="J552" i="9"/>
  <c r="G552" i="9"/>
  <c r="M551" i="9"/>
  <c r="L551" i="9"/>
  <c r="J551" i="9"/>
  <c r="G551" i="9"/>
  <c r="M550" i="9"/>
  <c r="L550" i="9"/>
  <c r="J550" i="9"/>
  <c r="G550" i="9"/>
  <c r="M549" i="9"/>
  <c r="L549" i="9"/>
  <c r="J549" i="9"/>
  <c r="G549" i="9"/>
  <c r="M548" i="9"/>
  <c r="L548" i="9"/>
  <c r="J548" i="9"/>
  <c r="G548" i="9"/>
  <c r="I543" i="9"/>
  <c r="D543" i="9"/>
  <c r="M534" i="9"/>
  <c r="L534" i="9"/>
  <c r="J534" i="9"/>
  <c r="H534" i="9"/>
  <c r="M533" i="9"/>
  <c r="L533" i="9"/>
  <c r="J533" i="9"/>
  <c r="G533" i="9"/>
  <c r="M532" i="9"/>
  <c r="L532" i="9"/>
  <c r="J532" i="9"/>
  <c r="G532" i="9"/>
  <c r="M531" i="9"/>
  <c r="L531" i="9"/>
  <c r="J531" i="9"/>
  <c r="G531" i="9"/>
  <c r="M530" i="9"/>
  <c r="L530" i="9"/>
  <c r="J530" i="9"/>
  <c r="G530" i="9"/>
  <c r="M529" i="9"/>
  <c r="L529" i="9"/>
  <c r="J529" i="9"/>
  <c r="G529" i="9"/>
  <c r="M528" i="9"/>
  <c r="L528" i="9"/>
  <c r="J528" i="9"/>
  <c r="G528" i="9"/>
  <c r="M527" i="9"/>
  <c r="L527" i="9"/>
  <c r="J527" i="9"/>
  <c r="G527" i="9"/>
  <c r="M526" i="9"/>
  <c r="L526" i="9"/>
  <c r="J526" i="9"/>
  <c r="G526" i="9"/>
  <c r="M525" i="9"/>
  <c r="L525" i="9"/>
  <c r="J525" i="9"/>
  <c r="G525" i="9"/>
  <c r="M524" i="9"/>
  <c r="L524" i="9"/>
  <c r="J524" i="9"/>
  <c r="G524" i="9"/>
  <c r="M523" i="9"/>
  <c r="L523" i="9"/>
  <c r="J523" i="9"/>
  <c r="G523" i="9"/>
  <c r="M522" i="9"/>
  <c r="L522" i="9"/>
  <c r="J522" i="9"/>
  <c r="G522" i="9"/>
  <c r="M521" i="9"/>
  <c r="L521" i="9"/>
  <c r="J521" i="9"/>
  <c r="G521" i="9"/>
  <c r="M520" i="9"/>
  <c r="L520" i="9"/>
  <c r="J520" i="9"/>
  <c r="G520" i="9"/>
  <c r="I515" i="9"/>
  <c r="D515" i="9"/>
  <c r="M513" i="9"/>
  <c r="L513" i="9"/>
  <c r="J513" i="9"/>
  <c r="H513" i="9"/>
  <c r="M512" i="9"/>
  <c r="L512" i="9"/>
  <c r="J512" i="9"/>
  <c r="G512" i="9"/>
  <c r="M511" i="9"/>
  <c r="L511" i="9"/>
  <c r="J511" i="9"/>
  <c r="G511" i="9"/>
  <c r="M510" i="9"/>
  <c r="L510" i="9"/>
  <c r="J510" i="9"/>
  <c r="G510" i="9"/>
  <c r="M509" i="9"/>
  <c r="L509" i="9"/>
  <c r="J509" i="9"/>
  <c r="G509" i="9"/>
  <c r="M508" i="9"/>
  <c r="L508" i="9"/>
  <c r="J508" i="9"/>
  <c r="G508" i="9"/>
  <c r="M507" i="9"/>
  <c r="L507" i="9"/>
  <c r="J507" i="9"/>
  <c r="G507" i="9"/>
  <c r="M506" i="9"/>
  <c r="L506" i="9"/>
  <c r="J506" i="9"/>
  <c r="G506" i="9"/>
  <c r="M505" i="9"/>
  <c r="L505" i="9"/>
  <c r="J505" i="9"/>
  <c r="G505" i="9"/>
  <c r="M504" i="9"/>
  <c r="L504" i="9"/>
  <c r="J504" i="9"/>
  <c r="G504" i="9"/>
  <c r="M503" i="9"/>
  <c r="L503" i="9"/>
  <c r="J503" i="9"/>
  <c r="G503" i="9"/>
  <c r="M502" i="9"/>
  <c r="L502" i="9"/>
  <c r="J502" i="9"/>
  <c r="G502" i="9"/>
  <c r="M501" i="9"/>
  <c r="L501" i="9"/>
  <c r="J501" i="9"/>
  <c r="G501" i="9"/>
  <c r="M500" i="9"/>
  <c r="L500" i="9"/>
  <c r="J500" i="9"/>
  <c r="G500" i="9"/>
  <c r="M499" i="9"/>
  <c r="L499" i="9"/>
  <c r="J499" i="9"/>
  <c r="G499" i="9"/>
  <c r="I494" i="9"/>
  <c r="D494" i="9"/>
  <c r="L352" i="7"/>
  <c r="B47" i="16"/>
  <c r="K42" i="16"/>
  <c r="M42" i="16" s="1"/>
  <c r="K41" i="16"/>
  <c r="M41" i="16" s="1"/>
  <c r="K38" i="16"/>
  <c r="M38" i="16" s="1"/>
  <c r="K29" i="16"/>
  <c r="M29" i="16" s="1"/>
  <c r="K28" i="16"/>
  <c r="K27" i="16"/>
  <c r="K26" i="16"/>
  <c r="M26" i="16" s="1"/>
  <c r="K25" i="16"/>
  <c r="M25" i="16" s="1"/>
  <c r="K24" i="16"/>
  <c r="M24" i="16" s="1"/>
  <c r="K23" i="16"/>
  <c r="K22" i="16"/>
  <c r="K21" i="16"/>
  <c r="M21" i="16" s="1"/>
  <c r="K20" i="16"/>
  <c r="M20" i="16" s="1"/>
  <c r="K19" i="16"/>
  <c r="M19" i="16" s="1"/>
  <c r="K18" i="16"/>
  <c r="K17" i="16"/>
  <c r="M17" i="16" s="1"/>
  <c r="K16" i="16"/>
  <c r="M16" i="16" s="1"/>
  <c r="K15" i="16"/>
  <c r="E56" i="16"/>
  <c r="G56" i="16" s="1"/>
  <c r="E55" i="16"/>
  <c r="G55" i="16" s="1"/>
  <c r="E54" i="16"/>
  <c r="G54" i="16" s="1"/>
  <c r="E53" i="16"/>
  <c r="E52" i="16"/>
  <c r="G52" i="16" s="1"/>
  <c r="E51" i="16"/>
  <c r="E50" i="16"/>
  <c r="E49" i="16"/>
  <c r="G49" i="16" s="1"/>
  <c r="E48" i="16"/>
  <c r="E46" i="16"/>
  <c r="E45" i="16"/>
  <c r="E44" i="16"/>
  <c r="E43" i="16"/>
  <c r="G43" i="16" s="1"/>
  <c r="E42" i="16"/>
  <c r="E41" i="16"/>
  <c r="G41" i="16" s="1"/>
  <c r="E40" i="16"/>
  <c r="E39" i="16"/>
  <c r="G39" i="16" s="1"/>
  <c r="E38" i="16"/>
  <c r="G38" i="16" s="1"/>
  <c r="E37" i="16"/>
  <c r="E36" i="16"/>
  <c r="G36" i="16" s="1"/>
  <c r="E35" i="16"/>
  <c r="G35" i="16" s="1"/>
  <c r="E34" i="16"/>
  <c r="E33" i="16"/>
  <c r="G33" i="16" s="1"/>
  <c r="E32" i="16"/>
  <c r="E31" i="16"/>
  <c r="E30" i="16"/>
  <c r="G30" i="16" s="1"/>
  <c r="E29" i="16"/>
  <c r="G29" i="16" s="1"/>
  <c r="E28" i="16"/>
  <c r="E27" i="16"/>
  <c r="E26" i="16"/>
  <c r="G26" i="16" s="1"/>
  <c r="E25" i="16"/>
  <c r="E24" i="16"/>
  <c r="E23" i="16"/>
  <c r="G23" i="16" s="1"/>
  <c r="E22" i="16"/>
  <c r="E21" i="16"/>
  <c r="G21" i="16" s="1"/>
  <c r="E20" i="16"/>
  <c r="G20" i="16" s="1"/>
  <c r="E19" i="16"/>
  <c r="G19" i="16" s="1"/>
  <c r="E18" i="16"/>
  <c r="E17" i="16"/>
  <c r="G17" i="16" s="1"/>
  <c r="E16" i="16"/>
  <c r="G16" i="16" s="1"/>
  <c r="E10" i="16"/>
  <c r="G10" i="16" s="1"/>
  <c r="E9" i="16"/>
  <c r="E8" i="16"/>
  <c r="E7" i="16"/>
  <c r="G7" i="16" s="1"/>
  <c r="H9" i="16"/>
  <c r="H8" i="16"/>
  <c r="H7" i="16"/>
  <c r="B8" i="16"/>
  <c r="B7" i="16"/>
  <c r="D2" i="16"/>
  <c r="L2" i="16"/>
  <c r="D3" i="16"/>
  <c r="L3" i="16"/>
  <c r="I7" i="16"/>
  <c r="C8" i="16"/>
  <c r="G8" i="16"/>
  <c r="B9" i="16"/>
  <c r="G9" i="16"/>
  <c r="B10" i="16"/>
  <c r="C10" i="16"/>
  <c r="H10" i="16"/>
  <c r="B11" i="16"/>
  <c r="H11" i="16"/>
  <c r="B12" i="16"/>
  <c r="C12" i="16"/>
  <c r="H12" i="16"/>
  <c r="B13" i="16"/>
  <c r="H13" i="16"/>
  <c r="B14" i="16"/>
  <c r="H14" i="16"/>
  <c r="B15" i="16"/>
  <c r="H15" i="16"/>
  <c r="I15" i="16"/>
  <c r="M15" i="16"/>
  <c r="B16" i="16"/>
  <c r="C16" i="16"/>
  <c r="H16" i="16"/>
  <c r="I16" i="16"/>
  <c r="B17" i="16"/>
  <c r="H17" i="16"/>
  <c r="I17" i="16"/>
  <c r="B18" i="16"/>
  <c r="C18" i="16"/>
  <c r="G18" i="16"/>
  <c r="H18" i="16"/>
  <c r="I18" i="16"/>
  <c r="M18" i="16"/>
  <c r="B19" i="16"/>
  <c r="H19" i="16"/>
  <c r="I19" i="16"/>
  <c r="B20" i="16"/>
  <c r="C20" i="16"/>
  <c r="H20" i="16"/>
  <c r="I20" i="16"/>
  <c r="B21" i="16"/>
  <c r="C21" i="16"/>
  <c r="H21" i="16"/>
  <c r="I21" i="16"/>
  <c r="B22" i="16"/>
  <c r="C22" i="16"/>
  <c r="G22" i="16"/>
  <c r="H22" i="16"/>
  <c r="I22" i="16"/>
  <c r="M22" i="16"/>
  <c r="B23" i="16"/>
  <c r="C23" i="16"/>
  <c r="H23" i="16"/>
  <c r="I23" i="16"/>
  <c r="M23" i="16"/>
  <c r="B24" i="16"/>
  <c r="C24" i="16"/>
  <c r="G24" i="16"/>
  <c r="H24" i="16"/>
  <c r="I24" i="16"/>
  <c r="B25" i="16"/>
  <c r="C25" i="16"/>
  <c r="H25" i="16"/>
  <c r="I25" i="16"/>
  <c r="B26" i="16"/>
  <c r="C26" i="16"/>
  <c r="H26" i="16"/>
  <c r="I26" i="16"/>
  <c r="B27" i="16"/>
  <c r="C27" i="16"/>
  <c r="G27" i="16"/>
  <c r="H27" i="16"/>
  <c r="I27" i="16"/>
  <c r="M27" i="16"/>
  <c r="B28" i="16"/>
  <c r="C28" i="16"/>
  <c r="G28" i="16"/>
  <c r="H28" i="16"/>
  <c r="I28" i="16"/>
  <c r="M28" i="16"/>
  <c r="B29" i="16"/>
  <c r="C29" i="16"/>
  <c r="H29" i="16"/>
  <c r="I29" i="16"/>
  <c r="B30" i="16"/>
  <c r="C30" i="16"/>
  <c r="H30" i="16"/>
  <c r="B31" i="16"/>
  <c r="C31" i="16"/>
  <c r="G31" i="16"/>
  <c r="H31" i="16"/>
  <c r="B32" i="16"/>
  <c r="C32" i="16"/>
  <c r="G32" i="16"/>
  <c r="H32" i="16"/>
  <c r="B33" i="16"/>
  <c r="C33" i="16"/>
  <c r="H33" i="16"/>
  <c r="B34" i="16"/>
  <c r="C34" i="16"/>
  <c r="G34" i="16"/>
  <c r="H34" i="16"/>
  <c r="I34" i="16"/>
  <c r="B35" i="16"/>
  <c r="C35" i="16"/>
  <c r="H35" i="16"/>
  <c r="B36" i="16"/>
  <c r="C36" i="16"/>
  <c r="H36" i="16"/>
  <c r="B37" i="16"/>
  <c r="C37" i="16"/>
  <c r="G37" i="16"/>
  <c r="H37" i="16"/>
  <c r="I37" i="16"/>
  <c r="B38" i="16"/>
  <c r="C38" i="16"/>
  <c r="H38" i="16"/>
  <c r="I38" i="16"/>
  <c r="B39" i="16"/>
  <c r="C39" i="16"/>
  <c r="H39" i="16"/>
  <c r="B40" i="16"/>
  <c r="C40" i="16"/>
  <c r="G40" i="16"/>
  <c r="H40" i="16"/>
  <c r="I40" i="16"/>
  <c r="B41" i="16"/>
  <c r="C41" i="16"/>
  <c r="H41" i="16"/>
  <c r="I41" i="16"/>
  <c r="B42" i="16"/>
  <c r="C42" i="16"/>
  <c r="G42" i="16"/>
  <c r="H42" i="16"/>
  <c r="B43" i="16"/>
  <c r="C43" i="16"/>
  <c r="H43" i="16"/>
  <c r="B44" i="16"/>
  <c r="C44" i="16"/>
  <c r="G44" i="16"/>
  <c r="H44" i="16"/>
  <c r="B45" i="16"/>
  <c r="C45" i="16"/>
  <c r="G45" i="16"/>
  <c r="H45" i="16"/>
  <c r="I45" i="16"/>
  <c r="B46" i="16"/>
  <c r="C46" i="16"/>
  <c r="G46" i="16"/>
  <c r="H46" i="16"/>
  <c r="B48" i="16"/>
  <c r="C48" i="16"/>
  <c r="G48" i="16"/>
  <c r="B49" i="16"/>
  <c r="C49" i="16"/>
  <c r="B50" i="16"/>
  <c r="C50" i="16"/>
  <c r="G50" i="16"/>
  <c r="B51" i="16"/>
  <c r="C51" i="16"/>
  <c r="G51" i="16"/>
  <c r="B52" i="16"/>
  <c r="C52" i="16"/>
  <c r="B53" i="16"/>
  <c r="C53" i="16"/>
  <c r="G53" i="16"/>
  <c r="B54" i="16"/>
  <c r="C54" i="16"/>
  <c r="B55" i="16"/>
  <c r="C55" i="16"/>
  <c r="B56" i="16"/>
  <c r="C56" i="16"/>
  <c r="D466" i="9"/>
  <c r="I466" i="9"/>
  <c r="G471" i="9"/>
  <c r="J471" i="9"/>
  <c r="M471" i="9" s="1"/>
  <c r="L471" i="9"/>
  <c r="G472" i="9"/>
  <c r="J472" i="9"/>
  <c r="J485" i="9" s="1"/>
  <c r="L472" i="9"/>
  <c r="L485" i="9" s="1"/>
  <c r="G473" i="9"/>
  <c r="J473" i="9"/>
  <c r="L473" i="9"/>
  <c r="M473" i="9"/>
  <c r="G474" i="9"/>
  <c r="J474" i="9"/>
  <c r="M474" i="9" s="1"/>
  <c r="L474" i="9"/>
  <c r="G475" i="9"/>
  <c r="J475" i="9"/>
  <c r="L475" i="9"/>
  <c r="M475" i="9"/>
  <c r="G476" i="9"/>
  <c r="J476" i="9"/>
  <c r="L476" i="9"/>
  <c r="M476" i="9"/>
  <c r="G477" i="9"/>
  <c r="J477" i="9"/>
  <c r="M477" i="9" s="1"/>
  <c r="L477" i="9"/>
  <c r="G478" i="9"/>
  <c r="J478" i="9"/>
  <c r="L478" i="9"/>
  <c r="M478" i="9"/>
  <c r="G479" i="9"/>
  <c r="J479" i="9"/>
  <c r="M479" i="9" s="1"/>
  <c r="L479" i="9"/>
  <c r="G480" i="9"/>
  <c r="J480" i="9"/>
  <c r="L480" i="9"/>
  <c r="M480" i="9"/>
  <c r="G481" i="9"/>
  <c r="J481" i="9"/>
  <c r="M481" i="9" s="1"/>
  <c r="L481" i="9"/>
  <c r="G482" i="9"/>
  <c r="J482" i="9"/>
  <c r="M482" i="9" s="1"/>
  <c r="L482" i="9"/>
  <c r="G483" i="9"/>
  <c r="J483" i="9"/>
  <c r="L483" i="9"/>
  <c r="M483" i="9"/>
  <c r="G484" i="9"/>
  <c r="J484" i="9"/>
  <c r="M484" i="9" s="1"/>
  <c r="L484" i="9"/>
  <c r="H485" i="9"/>
  <c r="G407" i="9"/>
  <c r="J407" i="9"/>
  <c r="L407" i="9"/>
  <c r="M407" i="9"/>
  <c r="G408" i="9"/>
  <c r="J408" i="9"/>
  <c r="L408" i="9"/>
  <c r="M408" i="9"/>
  <c r="G409" i="9"/>
  <c r="J409" i="9"/>
  <c r="J415" i="9" s="1"/>
  <c r="L409" i="9"/>
  <c r="L415" i="9" s="1"/>
  <c r="M415" i="9" s="1"/>
  <c r="M409" i="9"/>
  <c r="G410" i="9"/>
  <c r="J410" i="9"/>
  <c r="M410" i="9" s="1"/>
  <c r="L410" i="9"/>
  <c r="G411" i="9"/>
  <c r="J411" i="9"/>
  <c r="M411" i="9" s="1"/>
  <c r="L411" i="9"/>
  <c r="G412" i="9"/>
  <c r="J412" i="9"/>
  <c r="M412" i="9" s="1"/>
  <c r="L412" i="9"/>
  <c r="G413" i="9"/>
  <c r="J413" i="9"/>
  <c r="M413" i="9" s="1"/>
  <c r="L413" i="9"/>
  <c r="G414" i="9"/>
  <c r="J414" i="9"/>
  <c r="L414" i="9"/>
  <c r="M414" i="9"/>
  <c r="H415" i="9"/>
  <c r="D417" i="9"/>
  <c r="I417" i="9"/>
  <c r="G422" i="9"/>
  <c r="J422" i="9"/>
  <c r="M422" i="9" s="1"/>
  <c r="L422" i="9"/>
  <c r="L436" i="9" s="1"/>
  <c r="G423" i="9"/>
  <c r="J423" i="9"/>
  <c r="L423" i="9"/>
  <c r="M423" i="9"/>
  <c r="G424" i="9"/>
  <c r="J424" i="9"/>
  <c r="L424" i="9"/>
  <c r="M424" i="9"/>
  <c r="G425" i="9"/>
  <c r="J425" i="9"/>
  <c r="L425" i="9"/>
  <c r="M425" i="9"/>
  <c r="G426" i="9"/>
  <c r="J426" i="9"/>
  <c r="M426" i="9" s="1"/>
  <c r="L426" i="9"/>
  <c r="G427" i="9"/>
  <c r="J427" i="9"/>
  <c r="M427" i="9" s="1"/>
  <c r="L427" i="9"/>
  <c r="G428" i="9"/>
  <c r="J428" i="9"/>
  <c r="M428" i="9" s="1"/>
  <c r="L428" i="9"/>
  <c r="G429" i="9"/>
  <c r="J429" i="9"/>
  <c r="M429" i="9" s="1"/>
  <c r="L429" i="9"/>
  <c r="G430" i="9"/>
  <c r="J430" i="9"/>
  <c r="L430" i="9"/>
  <c r="M430" i="9"/>
  <c r="G431" i="9"/>
  <c r="J431" i="9"/>
  <c r="L431" i="9"/>
  <c r="M431" i="9"/>
  <c r="G432" i="9"/>
  <c r="J432" i="9"/>
  <c r="L432" i="9"/>
  <c r="M432" i="9"/>
  <c r="G433" i="9"/>
  <c r="J433" i="9"/>
  <c r="M433" i="9" s="1"/>
  <c r="L433" i="9"/>
  <c r="G434" i="9"/>
  <c r="J434" i="9"/>
  <c r="M434" i="9" s="1"/>
  <c r="L434" i="9"/>
  <c r="G435" i="9"/>
  <c r="J435" i="9"/>
  <c r="M435" i="9" s="1"/>
  <c r="L435" i="9"/>
  <c r="H436" i="9"/>
  <c r="J436" i="9"/>
  <c r="D445" i="9"/>
  <c r="I445" i="9"/>
  <c r="G450" i="9"/>
  <c r="J450" i="9"/>
  <c r="M450" i="9" s="1"/>
  <c r="L450" i="9"/>
  <c r="G451" i="9"/>
  <c r="J451" i="9"/>
  <c r="J464" i="9" s="1"/>
  <c r="L451" i="9"/>
  <c r="L464" i="9" s="1"/>
  <c r="G452" i="9"/>
  <c r="J452" i="9"/>
  <c r="M452" i="9" s="1"/>
  <c r="L452" i="9"/>
  <c r="G453" i="9"/>
  <c r="J453" i="9"/>
  <c r="L453" i="9"/>
  <c r="M453" i="9"/>
  <c r="G454" i="9"/>
  <c r="J454" i="9"/>
  <c r="L454" i="9"/>
  <c r="M454" i="9"/>
  <c r="G455" i="9"/>
  <c r="J455" i="9"/>
  <c r="L455" i="9"/>
  <c r="M455" i="9"/>
  <c r="G456" i="9"/>
  <c r="J456" i="9"/>
  <c r="M456" i="9" s="1"/>
  <c r="L456" i="9"/>
  <c r="G457" i="9"/>
  <c r="J457" i="9"/>
  <c r="M457" i="9" s="1"/>
  <c r="L457" i="9"/>
  <c r="G458" i="9"/>
  <c r="J458" i="9"/>
  <c r="M458" i="9" s="1"/>
  <c r="L458" i="9"/>
  <c r="G459" i="9"/>
  <c r="J459" i="9"/>
  <c r="M459" i="9" s="1"/>
  <c r="L459" i="9"/>
  <c r="G460" i="9"/>
  <c r="J460" i="9"/>
  <c r="L460" i="9"/>
  <c r="M460" i="9"/>
  <c r="G461" i="9"/>
  <c r="J461" i="9"/>
  <c r="L461" i="9"/>
  <c r="M461" i="9"/>
  <c r="G462" i="9"/>
  <c r="J462" i="9"/>
  <c r="L462" i="9"/>
  <c r="M462" i="9"/>
  <c r="G463" i="9"/>
  <c r="J463" i="9"/>
  <c r="M463" i="9" s="1"/>
  <c r="L463" i="9"/>
  <c r="H464" i="9"/>
  <c r="G352" i="9"/>
  <c r="J352" i="9"/>
  <c r="M352" i="9" s="1"/>
  <c r="L352" i="9"/>
  <c r="G353" i="9"/>
  <c r="J353" i="9"/>
  <c r="L353" i="9"/>
  <c r="L366" i="9" s="1"/>
  <c r="M353" i="9"/>
  <c r="G354" i="9"/>
  <c r="J354" i="9"/>
  <c r="J366" i="9" s="1"/>
  <c r="L354" i="9"/>
  <c r="M354" i="9"/>
  <c r="G355" i="9"/>
  <c r="J355" i="9"/>
  <c r="M355" i="9" s="1"/>
  <c r="L355" i="9"/>
  <c r="G356" i="9"/>
  <c r="J356" i="9"/>
  <c r="L356" i="9"/>
  <c r="M356" i="9"/>
  <c r="G357" i="9"/>
  <c r="J357" i="9"/>
  <c r="L357" i="9"/>
  <c r="M357" i="9"/>
  <c r="G358" i="9"/>
  <c r="J358" i="9"/>
  <c r="M358" i="9" s="1"/>
  <c r="L358" i="9"/>
  <c r="G359" i="9"/>
  <c r="J359" i="9"/>
  <c r="M359" i="9" s="1"/>
  <c r="L359" i="9"/>
  <c r="G360" i="9"/>
  <c r="J360" i="9"/>
  <c r="L360" i="9"/>
  <c r="M360" i="9"/>
  <c r="G361" i="9"/>
  <c r="J361" i="9"/>
  <c r="L361" i="9"/>
  <c r="M361" i="9"/>
  <c r="G362" i="9"/>
  <c r="J362" i="9"/>
  <c r="M362" i="9" s="1"/>
  <c r="L362" i="9"/>
  <c r="G363" i="9"/>
  <c r="J363" i="9"/>
  <c r="L363" i="9"/>
  <c r="M363" i="9"/>
  <c r="G364" i="9"/>
  <c r="J364" i="9"/>
  <c r="L364" i="9"/>
  <c r="M364" i="9"/>
  <c r="G365" i="9"/>
  <c r="J365" i="9"/>
  <c r="M365" i="9" s="1"/>
  <c r="L365" i="9"/>
  <c r="H366" i="9"/>
  <c r="D368" i="9"/>
  <c r="I368" i="9"/>
  <c r="G373" i="9"/>
  <c r="J373" i="9"/>
  <c r="L373" i="9"/>
  <c r="M373" i="9"/>
  <c r="G374" i="9"/>
  <c r="J374" i="9"/>
  <c r="J387" i="9" s="1"/>
  <c r="L374" i="9"/>
  <c r="L387" i="9" s="1"/>
  <c r="G375" i="9"/>
  <c r="J375" i="9"/>
  <c r="M375" i="9" s="1"/>
  <c r="L375" i="9"/>
  <c r="G376" i="9"/>
  <c r="J376" i="9"/>
  <c r="L376" i="9"/>
  <c r="M376" i="9"/>
  <c r="G377" i="9"/>
  <c r="J377" i="9"/>
  <c r="L377" i="9"/>
  <c r="M377" i="9"/>
  <c r="G378" i="9"/>
  <c r="J378" i="9"/>
  <c r="M378" i="9" s="1"/>
  <c r="L378" i="9"/>
  <c r="G379" i="9"/>
  <c r="J379" i="9"/>
  <c r="L379" i="9"/>
  <c r="M379" i="9"/>
  <c r="G380" i="9"/>
  <c r="J380" i="9"/>
  <c r="L380" i="9"/>
  <c r="M380" i="9"/>
  <c r="G381" i="9"/>
  <c r="J381" i="9"/>
  <c r="M381" i="9" s="1"/>
  <c r="L381" i="9"/>
  <c r="G382" i="9"/>
  <c r="J382" i="9"/>
  <c r="M382" i="9" s="1"/>
  <c r="L382" i="9"/>
  <c r="G383" i="9"/>
  <c r="J383" i="9"/>
  <c r="L383" i="9"/>
  <c r="M383" i="9"/>
  <c r="G384" i="9"/>
  <c r="J384" i="9"/>
  <c r="L384" i="9"/>
  <c r="M384" i="9"/>
  <c r="G385" i="9"/>
  <c r="J385" i="9"/>
  <c r="M385" i="9" s="1"/>
  <c r="L385" i="9"/>
  <c r="G386" i="9"/>
  <c r="J386" i="9"/>
  <c r="L386" i="9"/>
  <c r="M386" i="9"/>
  <c r="H387" i="9"/>
  <c r="D396" i="9"/>
  <c r="I396" i="9"/>
  <c r="G401" i="9"/>
  <c r="J401" i="9"/>
  <c r="M401" i="9" s="1"/>
  <c r="L401" i="9"/>
  <c r="G402" i="9"/>
  <c r="J402" i="9"/>
  <c r="L402" i="9"/>
  <c r="M402" i="9"/>
  <c r="G403" i="9"/>
  <c r="J403" i="9"/>
  <c r="L403" i="9"/>
  <c r="M403" i="9"/>
  <c r="G404" i="9"/>
  <c r="J404" i="9"/>
  <c r="M404" i="9" s="1"/>
  <c r="L404" i="9"/>
  <c r="G405" i="9"/>
  <c r="J405" i="9"/>
  <c r="M405" i="9" s="1"/>
  <c r="L405" i="9"/>
  <c r="G406" i="9"/>
  <c r="J406" i="9"/>
  <c r="L406" i="9"/>
  <c r="M406" i="9"/>
  <c r="D298" i="9"/>
  <c r="I298" i="9"/>
  <c r="G303" i="9"/>
  <c r="J303" i="9"/>
  <c r="M303" i="9" s="1"/>
  <c r="L303" i="9"/>
  <c r="G304" i="9"/>
  <c r="J304" i="9"/>
  <c r="J317" i="9" s="1"/>
  <c r="L304" i="9"/>
  <c r="G305" i="9"/>
  <c r="J305" i="9"/>
  <c r="L305" i="9"/>
  <c r="L317" i="9" s="1"/>
  <c r="M305" i="9"/>
  <c r="G306" i="9"/>
  <c r="J306" i="9"/>
  <c r="L306" i="9"/>
  <c r="M306" i="9"/>
  <c r="G307" i="9"/>
  <c r="J307" i="9"/>
  <c r="L307" i="9"/>
  <c r="M307" i="9"/>
  <c r="G308" i="9"/>
  <c r="J308" i="9"/>
  <c r="L308" i="9"/>
  <c r="M308" i="9"/>
  <c r="G309" i="9"/>
  <c r="J309" i="9"/>
  <c r="M309" i="9" s="1"/>
  <c r="L309" i="9"/>
  <c r="G310" i="9"/>
  <c r="J310" i="9"/>
  <c r="M310" i="9" s="1"/>
  <c r="L310" i="9"/>
  <c r="G311" i="9"/>
  <c r="J311" i="9"/>
  <c r="M311" i="9" s="1"/>
  <c r="L311" i="9"/>
  <c r="G312" i="9"/>
  <c r="J312" i="9"/>
  <c r="L312" i="9"/>
  <c r="M312" i="9"/>
  <c r="G313" i="9"/>
  <c r="J313" i="9"/>
  <c r="M313" i="9" s="1"/>
  <c r="L313" i="9"/>
  <c r="G314" i="9"/>
  <c r="J314" i="9"/>
  <c r="L314" i="9"/>
  <c r="M314" i="9"/>
  <c r="G315" i="9"/>
  <c r="J315" i="9"/>
  <c r="L315" i="9"/>
  <c r="M315" i="9"/>
  <c r="G316" i="9"/>
  <c r="J316" i="9"/>
  <c r="M316" i="9" s="1"/>
  <c r="L316" i="9"/>
  <c r="H317" i="9"/>
  <c r="D319" i="9"/>
  <c r="I319" i="9"/>
  <c r="G324" i="9"/>
  <c r="J324" i="9"/>
  <c r="L324" i="9"/>
  <c r="M324" i="9"/>
  <c r="G325" i="9"/>
  <c r="J325" i="9"/>
  <c r="M325" i="9" s="1"/>
  <c r="L325" i="9"/>
  <c r="G326" i="9"/>
  <c r="J326" i="9"/>
  <c r="M326" i="9" s="1"/>
  <c r="L326" i="9"/>
  <c r="G327" i="9"/>
  <c r="J327" i="9"/>
  <c r="M327" i="9" s="1"/>
  <c r="L327" i="9"/>
  <c r="G328" i="9"/>
  <c r="J328" i="9"/>
  <c r="L328" i="9"/>
  <c r="M328" i="9"/>
  <c r="G329" i="9"/>
  <c r="J329" i="9"/>
  <c r="M329" i="9" s="1"/>
  <c r="L329" i="9"/>
  <c r="G330" i="9"/>
  <c r="J330" i="9"/>
  <c r="L330" i="9"/>
  <c r="M330" i="9"/>
  <c r="G331" i="9"/>
  <c r="J331" i="9"/>
  <c r="L331" i="9"/>
  <c r="M331" i="9"/>
  <c r="G332" i="9"/>
  <c r="J332" i="9"/>
  <c r="M332" i="9" s="1"/>
  <c r="L332" i="9"/>
  <c r="G333" i="9"/>
  <c r="J333" i="9"/>
  <c r="M333" i="9" s="1"/>
  <c r="L333" i="9"/>
  <c r="G334" i="9"/>
  <c r="J334" i="9"/>
  <c r="M334" i="9" s="1"/>
  <c r="L334" i="9"/>
  <c r="G335" i="9"/>
  <c r="J335" i="9"/>
  <c r="L335" i="9"/>
  <c r="M335" i="9"/>
  <c r="G336" i="9"/>
  <c r="J336" i="9"/>
  <c r="M336" i="9" s="1"/>
  <c r="L336" i="9"/>
  <c r="G337" i="9"/>
  <c r="J337" i="9"/>
  <c r="L337" i="9"/>
  <c r="M337" i="9"/>
  <c r="H338" i="9"/>
  <c r="L338" i="9"/>
  <c r="D347" i="9"/>
  <c r="I347" i="9"/>
  <c r="G233" i="9"/>
  <c r="J233" i="9"/>
  <c r="M233" i="9" s="1"/>
  <c r="L233" i="9"/>
  <c r="G234" i="9"/>
  <c r="J234" i="9"/>
  <c r="M234" i="9" s="1"/>
  <c r="L234" i="9"/>
  <c r="L240" i="9" s="1"/>
  <c r="G235" i="9"/>
  <c r="J235" i="9"/>
  <c r="L235" i="9"/>
  <c r="M235" i="9"/>
  <c r="G236" i="9"/>
  <c r="J236" i="9"/>
  <c r="M236" i="9" s="1"/>
  <c r="L236" i="9"/>
  <c r="G237" i="9"/>
  <c r="J237" i="9"/>
  <c r="L237" i="9"/>
  <c r="M237" i="9"/>
  <c r="G238" i="9"/>
  <c r="J238" i="9"/>
  <c r="M238" i="9" s="1"/>
  <c r="L238" i="9"/>
  <c r="G239" i="9"/>
  <c r="J239" i="9"/>
  <c r="L239" i="9"/>
  <c r="M239" i="9"/>
  <c r="H240" i="9"/>
  <c r="D249" i="9"/>
  <c r="I249" i="9"/>
  <c r="G254" i="9"/>
  <c r="J254" i="9"/>
  <c r="M254" i="9" s="1"/>
  <c r="L254" i="9"/>
  <c r="G255" i="9"/>
  <c r="J255" i="9"/>
  <c r="J268" i="9" s="1"/>
  <c r="L255" i="9"/>
  <c r="L268" i="9" s="1"/>
  <c r="M255" i="9"/>
  <c r="G256" i="9"/>
  <c r="J256" i="9"/>
  <c r="M256" i="9" s="1"/>
  <c r="L256" i="9"/>
  <c r="G257" i="9"/>
  <c r="J257" i="9"/>
  <c r="M257" i="9" s="1"/>
  <c r="L257" i="9"/>
  <c r="G258" i="9"/>
  <c r="J258" i="9"/>
  <c r="L258" i="9"/>
  <c r="M258" i="9"/>
  <c r="G259" i="9"/>
  <c r="J259" i="9"/>
  <c r="M259" i="9" s="1"/>
  <c r="L259" i="9"/>
  <c r="G260" i="9"/>
  <c r="J260" i="9"/>
  <c r="L260" i="9"/>
  <c r="M260" i="9"/>
  <c r="G261" i="9"/>
  <c r="J261" i="9"/>
  <c r="M261" i="9" s="1"/>
  <c r="L261" i="9"/>
  <c r="G262" i="9"/>
  <c r="J262" i="9"/>
  <c r="L262" i="9"/>
  <c r="M262" i="9"/>
  <c r="G263" i="9"/>
  <c r="J263" i="9"/>
  <c r="M263" i="9" s="1"/>
  <c r="L263" i="9"/>
  <c r="G264" i="9"/>
  <c r="J264" i="9"/>
  <c r="M264" i="9" s="1"/>
  <c r="L264" i="9"/>
  <c r="G265" i="9"/>
  <c r="J265" i="9"/>
  <c r="L265" i="9"/>
  <c r="M265" i="9"/>
  <c r="G266" i="9"/>
  <c r="J266" i="9"/>
  <c r="M266" i="9" s="1"/>
  <c r="L266" i="9"/>
  <c r="G267" i="9"/>
  <c r="J267" i="9"/>
  <c r="L267" i="9"/>
  <c r="M267" i="9"/>
  <c r="H268" i="9"/>
  <c r="D270" i="9"/>
  <c r="I270" i="9"/>
  <c r="G275" i="9"/>
  <c r="J275" i="9"/>
  <c r="M275" i="9" s="1"/>
  <c r="L275" i="9"/>
  <c r="G276" i="9"/>
  <c r="J276" i="9"/>
  <c r="L276" i="9"/>
  <c r="L289" i="9" s="1"/>
  <c r="M276" i="9"/>
  <c r="G277" i="9"/>
  <c r="J277" i="9"/>
  <c r="M277" i="9" s="1"/>
  <c r="L277" i="9"/>
  <c r="G278" i="9"/>
  <c r="J278" i="9"/>
  <c r="L278" i="9"/>
  <c r="M278" i="9"/>
  <c r="G279" i="9"/>
  <c r="J279" i="9"/>
  <c r="M279" i="9" s="1"/>
  <c r="L279" i="9"/>
  <c r="G280" i="9"/>
  <c r="J280" i="9"/>
  <c r="M280" i="9" s="1"/>
  <c r="L280" i="9"/>
  <c r="G281" i="9"/>
  <c r="J281" i="9"/>
  <c r="L281" i="9"/>
  <c r="M281" i="9"/>
  <c r="G282" i="9"/>
  <c r="J282" i="9"/>
  <c r="M282" i="9" s="1"/>
  <c r="L282" i="9"/>
  <c r="G283" i="9"/>
  <c r="J283" i="9"/>
  <c r="L283" i="9"/>
  <c r="M283" i="9"/>
  <c r="G284" i="9"/>
  <c r="J284" i="9"/>
  <c r="M284" i="9" s="1"/>
  <c r="L284" i="9"/>
  <c r="G285" i="9"/>
  <c r="J285" i="9"/>
  <c r="L285" i="9"/>
  <c r="M285" i="9"/>
  <c r="G286" i="9"/>
  <c r="J286" i="9"/>
  <c r="M286" i="9" s="1"/>
  <c r="L286" i="9"/>
  <c r="G287" i="9"/>
  <c r="J287" i="9"/>
  <c r="M287" i="9" s="1"/>
  <c r="L287" i="9"/>
  <c r="G288" i="9"/>
  <c r="J288" i="9"/>
  <c r="L288" i="9"/>
  <c r="M288" i="9"/>
  <c r="H289" i="9"/>
  <c r="J289" i="9"/>
  <c r="G177" i="9"/>
  <c r="J177" i="9"/>
  <c r="M177" i="9" s="1"/>
  <c r="L177" i="9"/>
  <c r="G178" i="9"/>
  <c r="J178" i="9"/>
  <c r="L178" i="9"/>
  <c r="G179" i="9"/>
  <c r="J179" i="9"/>
  <c r="L179" i="9"/>
  <c r="M179" i="9"/>
  <c r="G180" i="9"/>
  <c r="J180" i="9"/>
  <c r="M180" i="9" s="1"/>
  <c r="L180" i="9"/>
  <c r="G181" i="9"/>
  <c r="J181" i="9"/>
  <c r="L181" i="9"/>
  <c r="M181" i="9"/>
  <c r="G182" i="9"/>
  <c r="J182" i="9"/>
  <c r="L182" i="9"/>
  <c r="M182" i="9"/>
  <c r="G183" i="9"/>
  <c r="J183" i="9"/>
  <c r="L183" i="9"/>
  <c r="M183" i="9"/>
  <c r="G184" i="9"/>
  <c r="J184" i="9"/>
  <c r="L184" i="9"/>
  <c r="M184" i="9"/>
  <c r="G185" i="9"/>
  <c r="J185" i="9"/>
  <c r="M185" i="9" s="1"/>
  <c r="L185" i="9"/>
  <c r="G186" i="9"/>
  <c r="J186" i="9"/>
  <c r="L186" i="9"/>
  <c r="M186" i="9"/>
  <c r="G187" i="9"/>
  <c r="J187" i="9"/>
  <c r="M187" i="9" s="1"/>
  <c r="L187" i="9"/>
  <c r="G188" i="9"/>
  <c r="J188" i="9"/>
  <c r="L188" i="9"/>
  <c r="M188" i="9"/>
  <c r="G189" i="9"/>
  <c r="J189" i="9"/>
  <c r="L189" i="9"/>
  <c r="M189" i="9"/>
  <c r="G190" i="9"/>
  <c r="J190" i="9"/>
  <c r="L190" i="9"/>
  <c r="M190" i="9"/>
  <c r="H191" i="9"/>
  <c r="K179" i="8" s="1"/>
  <c r="I14" i="16" s="1"/>
  <c r="D200" i="9"/>
  <c r="I200" i="9"/>
  <c r="G205" i="9"/>
  <c r="J205" i="9"/>
  <c r="L205" i="9"/>
  <c r="M205" i="9"/>
  <c r="G206" i="9"/>
  <c r="J206" i="9"/>
  <c r="J219" i="9" s="1"/>
  <c r="L206" i="9"/>
  <c r="L219" i="9" s="1"/>
  <c r="M206" i="9"/>
  <c r="G207" i="9"/>
  <c r="J207" i="9"/>
  <c r="L207" i="9"/>
  <c r="M207" i="9"/>
  <c r="G208" i="9"/>
  <c r="J208" i="9"/>
  <c r="M208" i="9" s="1"/>
  <c r="L208" i="9"/>
  <c r="G209" i="9"/>
  <c r="J209" i="9"/>
  <c r="L209" i="9"/>
  <c r="M209" i="9"/>
  <c r="G210" i="9"/>
  <c r="J210" i="9"/>
  <c r="M210" i="9" s="1"/>
  <c r="L210" i="9"/>
  <c r="G211" i="9"/>
  <c r="J211" i="9"/>
  <c r="L211" i="9"/>
  <c r="M211" i="9"/>
  <c r="G212" i="9"/>
  <c r="J212" i="9"/>
  <c r="L212" i="9"/>
  <c r="M212" i="9"/>
  <c r="G213" i="9"/>
  <c r="J213" i="9"/>
  <c r="L213" i="9"/>
  <c r="M213" i="9"/>
  <c r="G214" i="9"/>
  <c r="J214" i="9"/>
  <c r="L214" i="9"/>
  <c r="M214" i="9"/>
  <c r="G215" i="9"/>
  <c r="J215" i="9"/>
  <c r="M215" i="9" s="1"/>
  <c r="L215" i="9"/>
  <c r="G216" i="9"/>
  <c r="J216" i="9"/>
  <c r="L216" i="9"/>
  <c r="M216" i="9"/>
  <c r="G217" i="9"/>
  <c r="J217" i="9"/>
  <c r="M217" i="9" s="1"/>
  <c r="L217" i="9"/>
  <c r="G218" i="9"/>
  <c r="J218" i="9"/>
  <c r="L218" i="9"/>
  <c r="M218" i="9"/>
  <c r="H219" i="9"/>
  <c r="D221" i="9"/>
  <c r="I221" i="9"/>
  <c r="G226" i="9"/>
  <c r="J226" i="9"/>
  <c r="M226" i="9" s="1"/>
  <c r="L226" i="9"/>
  <c r="G227" i="9"/>
  <c r="J227" i="9"/>
  <c r="L227" i="9"/>
  <c r="M227" i="9"/>
  <c r="G228" i="9"/>
  <c r="J228" i="9"/>
  <c r="L228" i="9"/>
  <c r="M228" i="9"/>
  <c r="G229" i="9"/>
  <c r="J229" i="9"/>
  <c r="L229" i="9"/>
  <c r="M229" i="9"/>
  <c r="G230" i="9"/>
  <c r="J230" i="9"/>
  <c r="L230" i="9"/>
  <c r="M230" i="9"/>
  <c r="G231" i="9"/>
  <c r="J231" i="9"/>
  <c r="M231" i="9" s="1"/>
  <c r="L231" i="9"/>
  <c r="G232" i="9"/>
  <c r="J232" i="9"/>
  <c r="L232" i="9"/>
  <c r="M232" i="9"/>
  <c r="G117" i="9"/>
  <c r="J117" i="9"/>
  <c r="L117" i="9"/>
  <c r="M117" i="9"/>
  <c r="G118" i="9"/>
  <c r="J118" i="9"/>
  <c r="L118" i="9"/>
  <c r="M118" i="9"/>
  <c r="G119" i="9"/>
  <c r="J119" i="9"/>
  <c r="L119" i="9"/>
  <c r="M119" i="9"/>
  <c r="G120" i="9"/>
  <c r="J120" i="9"/>
  <c r="M120" i="9" s="1"/>
  <c r="L120" i="9"/>
  <c r="H121" i="9"/>
  <c r="D123" i="9"/>
  <c r="I123" i="9"/>
  <c r="G128" i="9"/>
  <c r="J128" i="9"/>
  <c r="L128" i="9"/>
  <c r="M128" i="9"/>
  <c r="G129" i="9"/>
  <c r="J129" i="9"/>
  <c r="M129" i="9" s="1"/>
  <c r="L129" i="9"/>
  <c r="G130" i="9"/>
  <c r="J130" i="9"/>
  <c r="M130" i="9" s="1"/>
  <c r="L130" i="9"/>
  <c r="G131" i="9"/>
  <c r="J131" i="9"/>
  <c r="M131" i="9" s="1"/>
  <c r="L131" i="9"/>
  <c r="G132" i="9"/>
  <c r="J132" i="9"/>
  <c r="L132" i="9"/>
  <c r="M132" i="9"/>
  <c r="G133" i="9"/>
  <c r="J133" i="9"/>
  <c r="L133" i="9"/>
  <c r="M133" i="9"/>
  <c r="G134" i="9"/>
  <c r="J134" i="9"/>
  <c r="L134" i="9"/>
  <c r="M134" i="9"/>
  <c r="G135" i="9"/>
  <c r="J135" i="9"/>
  <c r="L135" i="9"/>
  <c r="M135" i="9"/>
  <c r="G136" i="9"/>
  <c r="J136" i="9"/>
  <c r="M136" i="9" s="1"/>
  <c r="L136" i="9"/>
  <c r="G137" i="9"/>
  <c r="J137" i="9"/>
  <c r="M137" i="9" s="1"/>
  <c r="L137" i="9"/>
  <c r="G138" i="9"/>
  <c r="J138" i="9"/>
  <c r="M138" i="9" s="1"/>
  <c r="L138" i="9"/>
  <c r="G139" i="9"/>
  <c r="J139" i="9"/>
  <c r="L139" i="9"/>
  <c r="M139" i="9"/>
  <c r="G140" i="9"/>
  <c r="J140" i="9"/>
  <c r="L140" i="9"/>
  <c r="M140" i="9"/>
  <c r="G141" i="9"/>
  <c r="J141" i="9"/>
  <c r="L141" i="9"/>
  <c r="M141" i="9"/>
  <c r="H142" i="9"/>
  <c r="K130" i="8" s="1"/>
  <c r="D151" i="9"/>
  <c r="I151" i="9"/>
  <c r="G156" i="9"/>
  <c r="J156" i="9"/>
  <c r="M156" i="9" s="1"/>
  <c r="L156" i="9"/>
  <c r="G157" i="9"/>
  <c r="J157" i="9"/>
  <c r="L157" i="9"/>
  <c r="M157" i="9"/>
  <c r="G158" i="9"/>
  <c r="J158" i="9"/>
  <c r="L158" i="9"/>
  <c r="M158" i="9"/>
  <c r="G159" i="9"/>
  <c r="J159" i="9"/>
  <c r="M159" i="9" s="1"/>
  <c r="L159" i="9"/>
  <c r="G160" i="9"/>
  <c r="J160" i="9"/>
  <c r="M160" i="9" s="1"/>
  <c r="L160" i="9"/>
  <c r="G161" i="9"/>
  <c r="J161" i="9"/>
  <c r="M161" i="9" s="1"/>
  <c r="L161" i="9"/>
  <c r="G162" i="9"/>
  <c r="J162" i="9"/>
  <c r="L162" i="9"/>
  <c r="M162" i="9"/>
  <c r="G163" i="9"/>
  <c r="J163" i="9"/>
  <c r="L163" i="9"/>
  <c r="M163" i="9"/>
  <c r="G164" i="9"/>
  <c r="J164" i="9"/>
  <c r="L164" i="9"/>
  <c r="M164" i="9"/>
  <c r="G165" i="9"/>
  <c r="J165" i="9"/>
  <c r="L165" i="9"/>
  <c r="M165" i="9"/>
  <c r="G166" i="9"/>
  <c r="J166" i="9"/>
  <c r="M166" i="9" s="1"/>
  <c r="L166" i="9"/>
  <c r="G167" i="9"/>
  <c r="J167" i="9"/>
  <c r="M167" i="9" s="1"/>
  <c r="L167" i="9"/>
  <c r="G168" i="9"/>
  <c r="J168" i="9"/>
  <c r="M168" i="9" s="1"/>
  <c r="L168" i="9"/>
  <c r="G169" i="9"/>
  <c r="J169" i="9"/>
  <c r="L169" i="9"/>
  <c r="M169" i="9"/>
  <c r="H170" i="9"/>
  <c r="K156" i="8" s="1"/>
  <c r="I13" i="16" s="1"/>
  <c r="D172" i="9"/>
  <c r="I172" i="9"/>
  <c r="G59" i="9"/>
  <c r="J59" i="9"/>
  <c r="M59" i="9" s="1"/>
  <c r="L59" i="9"/>
  <c r="G60" i="9"/>
  <c r="J60" i="9"/>
  <c r="L60" i="9"/>
  <c r="M60" i="9"/>
  <c r="G61" i="9"/>
  <c r="J61" i="9"/>
  <c r="L61" i="9"/>
  <c r="M61" i="9"/>
  <c r="G62" i="9"/>
  <c r="J62" i="9"/>
  <c r="M62" i="9" s="1"/>
  <c r="L62" i="9"/>
  <c r="G63" i="9"/>
  <c r="J63" i="9"/>
  <c r="L63" i="9"/>
  <c r="M63" i="9"/>
  <c r="G64" i="9"/>
  <c r="J64" i="9"/>
  <c r="M64" i="9" s="1"/>
  <c r="L64" i="9"/>
  <c r="G65" i="9"/>
  <c r="J65" i="9"/>
  <c r="L65" i="9"/>
  <c r="L72" i="9" s="1"/>
  <c r="L58" i="8" s="1"/>
  <c r="M58" i="8" s="1"/>
  <c r="M65" i="9"/>
  <c r="G66" i="9"/>
  <c r="J66" i="9"/>
  <c r="L66" i="9"/>
  <c r="M66" i="9"/>
  <c r="G67" i="9"/>
  <c r="J67" i="9"/>
  <c r="L67" i="9"/>
  <c r="M67" i="9"/>
  <c r="G68" i="9"/>
  <c r="J68" i="9"/>
  <c r="L68" i="9"/>
  <c r="M68" i="9"/>
  <c r="G69" i="9"/>
  <c r="J69" i="9"/>
  <c r="M69" i="9" s="1"/>
  <c r="L69" i="9"/>
  <c r="G70" i="9"/>
  <c r="J70" i="9"/>
  <c r="L70" i="9"/>
  <c r="M70" i="9"/>
  <c r="G71" i="9"/>
  <c r="J71" i="9"/>
  <c r="M71" i="9" s="1"/>
  <c r="L71" i="9"/>
  <c r="H72" i="9"/>
  <c r="D74" i="9"/>
  <c r="I74" i="9"/>
  <c r="G79" i="9"/>
  <c r="J79" i="9"/>
  <c r="L79" i="9"/>
  <c r="M79" i="9"/>
  <c r="G80" i="9"/>
  <c r="J80" i="9"/>
  <c r="L80" i="9"/>
  <c r="G81" i="9"/>
  <c r="J81" i="9"/>
  <c r="L81" i="9"/>
  <c r="M81" i="9"/>
  <c r="G82" i="9"/>
  <c r="J82" i="9"/>
  <c r="L82" i="9"/>
  <c r="M82" i="9"/>
  <c r="G83" i="9"/>
  <c r="J83" i="9"/>
  <c r="L83" i="9"/>
  <c r="M83" i="9"/>
  <c r="G84" i="9"/>
  <c r="J84" i="9"/>
  <c r="L84" i="9"/>
  <c r="M84" i="9"/>
  <c r="G85" i="9"/>
  <c r="J85" i="9"/>
  <c r="M85" i="9" s="1"/>
  <c r="L85" i="9"/>
  <c r="G86" i="9"/>
  <c r="J86" i="9"/>
  <c r="L86" i="9"/>
  <c r="M86" i="9"/>
  <c r="G87" i="9"/>
  <c r="J87" i="9"/>
  <c r="M87" i="9" s="1"/>
  <c r="L87" i="9"/>
  <c r="G88" i="9"/>
  <c r="J88" i="9"/>
  <c r="L88" i="9"/>
  <c r="M88" i="9"/>
  <c r="G89" i="9"/>
  <c r="J89" i="9"/>
  <c r="L89" i="9"/>
  <c r="M89" i="9"/>
  <c r="G90" i="9"/>
  <c r="J90" i="9"/>
  <c r="L90" i="9"/>
  <c r="M90" i="9"/>
  <c r="G91" i="9"/>
  <c r="J91" i="9"/>
  <c r="L91" i="9"/>
  <c r="M91" i="9"/>
  <c r="G92" i="9"/>
  <c r="J92" i="9"/>
  <c r="M92" i="9" s="1"/>
  <c r="L92" i="9"/>
  <c r="H93" i="9"/>
  <c r="K81" i="8" s="1"/>
  <c r="I10" i="16" s="1"/>
  <c r="D102" i="9"/>
  <c r="I102" i="9"/>
  <c r="G107" i="9"/>
  <c r="J107" i="9"/>
  <c r="L107" i="9"/>
  <c r="M107" i="9"/>
  <c r="G108" i="9"/>
  <c r="J108" i="9"/>
  <c r="M108" i="9" s="1"/>
  <c r="L108" i="9"/>
  <c r="G109" i="9"/>
  <c r="J109" i="9"/>
  <c r="L109" i="9"/>
  <c r="M109" i="9"/>
  <c r="G110" i="9"/>
  <c r="J110" i="9"/>
  <c r="M110" i="9" s="1"/>
  <c r="L110" i="9"/>
  <c r="G111" i="9"/>
  <c r="J111" i="9"/>
  <c r="L111" i="9"/>
  <c r="M111" i="9"/>
  <c r="G112" i="9"/>
  <c r="J112" i="9"/>
  <c r="L112" i="9"/>
  <c r="M112" i="9"/>
  <c r="G113" i="9"/>
  <c r="J113" i="9"/>
  <c r="L113" i="9"/>
  <c r="M113" i="9"/>
  <c r="G114" i="9"/>
  <c r="J114" i="9"/>
  <c r="L114" i="9"/>
  <c r="M114" i="9"/>
  <c r="G115" i="9"/>
  <c r="J115" i="9"/>
  <c r="M115" i="9" s="1"/>
  <c r="L115" i="9"/>
  <c r="G116" i="9"/>
  <c r="J116" i="9"/>
  <c r="L116" i="9"/>
  <c r="M116" i="9"/>
  <c r="D2" i="9"/>
  <c r="L2" i="9"/>
  <c r="D3" i="9"/>
  <c r="L3" i="9"/>
  <c r="D4" i="9"/>
  <c r="I4" i="9"/>
  <c r="G9" i="9"/>
  <c r="J9" i="9"/>
  <c r="M9" i="9" s="1"/>
  <c r="L9" i="9"/>
  <c r="G10" i="9"/>
  <c r="J10" i="9"/>
  <c r="M10" i="9" s="1"/>
  <c r="L10" i="9"/>
  <c r="G11" i="9"/>
  <c r="J11" i="9"/>
  <c r="L11" i="9"/>
  <c r="M11" i="9"/>
  <c r="G12" i="9"/>
  <c r="J12" i="9"/>
  <c r="M12" i="9" s="1"/>
  <c r="L12" i="9"/>
  <c r="G13" i="9"/>
  <c r="J13" i="9"/>
  <c r="L13" i="9"/>
  <c r="M13" i="9"/>
  <c r="G14" i="9"/>
  <c r="J14" i="9"/>
  <c r="M14" i="9" s="1"/>
  <c r="L14" i="9"/>
  <c r="G15" i="9"/>
  <c r="J15" i="9"/>
  <c r="L15" i="9"/>
  <c r="M15" i="9"/>
  <c r="G16" i="9"/>
  <c r="J16" i="9"/>
  <c r="M16" i="9" s="1"/>
  <c r="L16" i="9"/>
  <c r="G17" i="9"/>
  <c r="J17" i="9"/>
  <c r="M17" i="9" s="1"/>
  <c r="L17" i="9"/>
  <c r="G18" i="9"/>
  <c r="J18" i="9"/>
  <c r="L18" i="9"/>
  <c r="M18" i="9"/>
  <c r="G19" i="9"/>
  <c r="J19" i="9"/>
  <c r="L19" i="9"/>
  <c r="M19" i="9"/>
  <c r="G20" i="9"/>
  <c r="J20" i="9"/>
  <c r="L20" i="9"/>
  <c r="M20" i="9"/>
  <c r="G21" i="9"/>
  <c r="J21" i="9"/>
  <c r="M21" i="9" s="1"/>
  <c r="L21" i="9"/>
  <c r="G22" i="9"/>
  <c r="J22" i="9"/>
  <c r="L22" i="9"/>
  <c r="M22" i="9"/>
  <c r="H23" i="9"/>
  <c r="K9" i="8" s="1"/>
  <c r="D25" i="9"/>
  <c r="I25" i="9"/>
  <c r="G30" i="9"/>
  <c r="J30" i="9"/>
  <c r="M30" i="9" s="1"/>
  <c r="L30" i="9"/>
  <c r="G31" i="9"/>
  <c r="J31" i="9"/>
  <c r="L31" i="9"/>
  <c r="M31" i="9"/>
  <c r="G32" i="9"/>
  <c r="J32" i="9"/>
  <c r="M32" i="9" s="1"/>
  <c r="L32" i="9"/>
  <c r="G33" i="9"/>
  <c r="J33" i="9"/>
  <c r="M33" i="9" s="1"/>
  <c r="L33" i="9"/>
  <c r="G34" i="9"/>
  <c r="J34" i="9"/>
  <c r="M34" i="9" s="1"/>
  <c r="L34" i="9"/>
  <c r="G35" i="9"/>
  <c r="J35" i="9"/>
  <c r="L35" i="9"/>
  <c r="M35" i="9"/>
  <c r="G36" i="9"/>
  <c r="J36" i="9"/>
  <c r="L36" i="9"/>
  <c r="M36" i="9"/>
  <c r="G37" i="9"/>
  <c r="J37" i="9"/>
  <c r="M37" i="9" s="1"/>
  <c r="L37" i="9"/>
  <c r="G38" i="9"/>
  <c r="J38" i="9"/>
  <c r="L38" i="9"/>
  <c r="M38" i="9"/>
  <c r="G39" i="9"/>
  <c r="J39" i="9"/>
  <c r="M39" i="9" s="1"/>
  <c r="L39" i="9"/>
  <c r="G40" i="9"/>
  <c r="J40" i="9"/>
  <c r="M40" i="9" s="1"/>
  <c r="L40" i="9"/>
  <c r="G41" i="9"/>
  <c r="J41" i="9"/>
  <c r="L41" i="9"/>
  <c r="M41" i="9"/>
  <c r="G42" i="9"/>
  <c r="J42" i="9"/>
  <c r="L42" i="9"/>
  <c r="M42" i="9"/>
  <c r="G43" i="9"/>
  <c r="J43" i="9"/>
  <c r="L43" i="9"/>
  <c r="M43" i="9"/>
  <c r="H44" i="9"/>
  <c r="D53" i="9"/>
  <c r="I53" i="9"/>
  <c r="G58" i="9"/>
  <c r="J58" i="9"/>
  <c r="J72" i="9" s="1"/>
  <c r="L58" i="9"/>
  <c r="I44" i="16"/>
  <c r="K45" i="16"/>
  <c r="M45" i="16" s="1"/>
  <c r="I46" i="16"/>
  <c r="K46" i="16"/>
  <c r="M46" i="16" s="1"/>
  <c r="I42" i="16"/>
  <c r="I43" i="16"/>
  <c r="K43" i="16"/>
  <c r="M43" i="16" s="1"/>
  <c r="I39" i="16"/>
  <c r="K40" i="16"/>
  <c r="M40" i="16" s="1"/>
  <c r="K36" i="16"/>
  <c r="M36" i="16" s="1"/>
  <c r="K34" i="16"/>
  <c r="M34" i="16" s="1"/>
  <c r="I35" i="16"/>
  <c r="I31" i="16"/>
  <c r="K31" i="16"/>
  <c r="M31" i="16" s="1"/>
  <c r="I32" i="16"/>
  <c r="K32" i="16"/>
  <c r="M32" i="16" s="1"/>
  <c r="I33" i="16"/>
  <c r="I30" i="16"/>
  <c r="K30" i="16"/>
  <c r="M30" i="16" s="1"/>
  <c r="L327" i="8"/>
  <c r="I12" i="16"/>
  <c r="G471" i="28"/>
  <c r="J471" i="28"/>
  <c r="M471" i="28" s="1"/>
  <c r="L471" i="28"/>
  <c r="G472" i="28"/>
  <c r="J472" i="28"/>
  <c r="M472" i="28" s="1"/>
  <c r="L472" i="28"/>
  <c r="G473" i="28"/>
  <c r="J473" i="28"/>
  <c r="M473" i="28" s="1"/>
  <c r="L473" i="28"/>
  <c r="G474" i="28"/>
  <c r="J474" i="28"/>
  <c r="L474" i="28"/>
  <c r="M474" i="28"/>
  <c r="G475" i="28"/>
  <c r="J475" i="28"/>
  <c r="M475" i="28" s="1"/>
  <c r="L475" i="28"/>
  <c r="G476" i="28"/>
  <c r="J476" i="28"/>
  <c r="M476" i="28" s="1"/>
  <c r="L476" i="28"/>
  <c r="G477" i="28"/>
  <c r="J477" i="28"/>
  <c r="M477" i="28" s="1"/>
  <c r="L477" i="28"/>
  <c r="G478" i="28"/>
  <c r="J478" i="28"/>
  <c r="M478" i="28" s="1"/>
  <c r="L478" i="28"/>
  <c r="G479" i="28"/>
  <c r="J479" i="28"/>
  <c r="M479" i="28" s="1"/>
  <c r="L479" i="28"/>
  <c r="G480" i="28"/>
  <c r="J480" i="28"/>
  <c r="M480" i="28" s="1"/>
  <c r="L480" i="28"/>
  <c r="G481" i="28"/>
  <c r="J481" i="28"/>
  <c r="M481" i="28" s="1"/>
  <c r="L481" i="28"/>
  <c r="G482" i="28"/>
  <c r="J482" i="28"/>
  <c r="M482" i="28" s="1"/>
  <c r="L482" i="28"/>
  <c r="G483" i="28"/>
  <c r="J483" i="28"/>
  <c r="M483" i="28" s="1"/>
  <c r="L483" i="28"/>
  <c r="G484" i="28"/>
  <c r="J484" i="28"/>
  <c r="M484" i="28" s="1"/>
  <c r="L484" i="28"/>
  <c r="H485" i="28"/>
  <c r="G407" i="28"/>
  <c r="J407" i="28"/>
  <c r="M407" i="28" s="1"/>
  <c r="L407" i="28"/>
  <c r="G408" i="28"/>
  <c r="J408" i="28"/>
  <c r="M408" i="28" s="1"/>
  <c r="L408" i="28"/>
  <c r="G409" i="28"/>
  <c r="J409" i="28"/>
  <c r="L409" i="28"/>
  <c r="G410" i="28"/>
  <c r="J410" i="28"/>
  <c r="M410" i="28" s="1"/>
  <c r="L410" i="28"/>
  <c r="G411" i="28"/>
  <c r="J411" i="28"/>
  <c r="M411" i="28" s="1"/>
  <c r="L411" i="28"/>
  <c r="G412" i="28"/>
  <c r="J412" i="28"/>
  <c r="L412" i="28"/>
  <c r="M412" i="28"/>
  <c r="G413" i="28"/>
  <c r="J413" i="28"/>
  <c r="M413" i="28" s="1"/>
  <c r="L413" i="28"/>
  <c r="G414" i="28"/>
  <c r="J414" i="28"/>
  <c r="M414" i="28" s="1"/>
  <c r="L414" i="28"/>
  <c r="H415" i="28"/>
  <c r="G422" i="28"/>
  <c r="J422" i="28"/>
  <c r="M422" i="28" s="1"/>
  <c r="L422" i="28"/>
  <c r="G423" i="28"/>
  <c r="J423" i="28"/>
  <c r="M423" i="28" s="1"/>
  <c r="L423" i="28"/>
  <c r="G424" i="28"/>
  <c r="J424" i="28"/>
  <c r="M424" i="28" s="1"/>
  <c r="L424" i="28"/>
  <c r="G425" i="28"/>
  <c r="J425" i="28"/>
  <c r="M425" i="28" s="1"/>
  <c r="L425" i="28"/>
  <c r="G426" i="28"/>
  <c r="J426" i="28"/>
  <c r="L426" i="28"/>
  <c r="G427" i="28"/>
  <c r="J427" i="28"/>
  <c r="M427" i="28" s="1"/>
  <c r="L427" i="28"/>
  <c r="G428" i="28"/>
  <c r="J428" i="28"/>
  <c r="M428" i="28" s="1"/>
  <c r="L428" i="28"/>
  <c r="G429" i="28"/>
  <c r="J429" i="28"/>
  <c r="M429" i="28" s="1"/>
  <c r="L429" i="28"/>
  <c r="G430" i="28"/>
  <c r="J430" i="28"/>
  <c r="M430" i="28" s="1"/>
  <c r="L430" i="28"/>
  <c r="G431" i="28"/>
  <c r="J431" i="28"/>
  <c r="L431" i="28"/>
  <c r="M431" i="28"/>
  <c r="G432" i="28"/>
  <c r="J432" i="28"/>
  <c r="M432" i="28" s="1"/>
  <c r="L432" i="28"/>
  <c r="G433" i="28"/>
  <c r="J433" i="28"/>
  <c r="M433" i="28" s="1"/>
  <c r="L433" i="28"/>
  <c r="G434" i="28"/>
  <c r="J434" i="28"/>
  <c r="M434" i="28" s="1"/>
  <c r="L434" i="28"/>
  <c r="G435" i="28"/>
  <c r="J435" i="28"/>
  <c r="M435" i="28" s="1"/>
  <c r="L435" i="28"/>
  <c r="H436" i="28"/>
  <c r="G450" i="28"/>
  <c r="J450" i="28"/>
  <c r="M450" i="28" s="1"/>
  <c r="L450" i="28"/>
  <c r="G451" i="28"/>
  <c r="J451" i="28"/>
  <c r="M451" i="28" s="1"/>
  <c r="L451" i="28"/>
  <c r="G452" i="28"/>
  <c r="J452" i="28"/>
  <c r="M452" i="28" s="1"/>
  <c r="L452" i="28"/>
  <c r="G453" i="28"/>
  <c r="J453" i="28"/>
  <c r="M453" i="28" s="1"/>
  <c r="L453" i="28"/>
  <c r="G454" i="28"/>
  <c r="J454" i="28"/>
  <c r="M454" i="28" s="1"/>
  <c r="L454" i="28"/>
  <c r="G455" i="28"/>
  <c r="J455" i="28"/>
  <c r="M455" i="28" s="1"/>
  <c r="L455" i="28"/>
  <c r="G456" i="28"/>
  <c r="J456" i="28"/>
  <c r="M456" i="28" s="1"/>
  <c r="L456" i="28"/>
  <c r="G457" i="28"/>
  <c r="J457" i="28"/>
  <c r="M457" i="28" s="1"/>
  <c r="L457" i="28"/>
  <c r="G458" i="28"/>
  <c r="J458" i="28"/>
  <c r="M458" i="28" s="1"/>
  <c r="L458" i="28"/>
  <c r="G459" i="28"/>
  <c r="J459" i="28"/>
  <c r="M459" i="28" s="1"/>
  <c r="L459" i="28"/>
  <c r="G460" i="28"/>
  <c r="J460" i="28"/>
  <c r="M460" i="28" s="1"/>
  <c r="L460" i="28"/>
  <c r="G461" i="28"/>
  <c r="J461" i="28"/>
  <c r="M461" i="28" s="1"/>
  <c r="L461" i="28"/>
  <c r="G462" i="28"/>
  <c r="J462" i="28"/>
  <c r="M462" i="28" s="1"/>
  <c r="L462" i="28"/>
  <c r="G463" i="28"/>
  <c r="J463" i="28"/>
  <c r="L463" i="28"/>
  <c r="M463" i="28"/>
  <c r="H464" i="28"/>
  <c r="G352" i="28"/>
  <c r="J352" i="28"/>
  <c r="M352" i="28" s="1"/>
  <c r="L352" i="28"/>
  <c r="G353" i="28"/>
  <c r="J353" i="28"/>
  <c r="M353" i="28" s="1"/>
  <c r="L353" i="28"/>
  <c r="G354" i="28"/>
  <c r="J354" i="28"/>
  <c r="M354" i="28" s="1"/>
  <c r="L354" i="28"/>
  <c r="G355" i="28"/>
  <c r="J355" i="28"/>
  <c r="M355" i="28" s="1"/>
  <c r="L355" i="28"/>
  <c r="G356" i="28"/>
  <c r="J356" i="28"/>
  <c r="M356" i="28" s="1"/>
  <c r="L356" i="28"/>
  <c r="G357" i="28"/>
  <c r="J357" i="28"/>
  <c r="M357" i="28" s="1"/>
  <c r="L357" i="28"/>
  <c r="G358" i="28"/>
  <c r="J358" i="28"/>
  <c r="M358" i="28" s="1"/>
  <c r="L358" i="28"/>
  <c r="G359" i="28"/>
  <c r="J359" i="28"/>
  <c r="L359" i="28"/>
  <c r="M359" i="28"/>
  <c r="G360" i="28"/>
  <c r="J360" i="28"/>
  <c r="L360" i="28"/>
  <c r="M360" i="28"/>
  <c r="G361" i="28"/>
  <c r="J361" i="28"/>
  <c r="M361" i="28" s="1"/>
  <c r="L361" i="28"/>
  <c r="G362" i="28"/>
  <c r="J362" i="28"/>
  <c r="M362" i="28" s="1"/>
  <c r="L362" i="28"/>
  <c r="G363" i="28"/>
  <c r="J363" i="28"/>
  <c r="M363" i="28" s="1"/>
  <c r="L363" i="28"/>
  <c r="G364" i="28"/>
  <c r="J364" i="28"/>
  <c r="L364" i="28"/>
  <c r="M364" i="28"/>
  <c r="G365" i="28"/>
  <c r="J365" i="28"/>
  <c r="M365" i="28" s="1"/>
  <c r="L365" i="28"/>
  <c r="H366" i="28"/>
  <c r="G373" i="28"/>
  <c r="J373" i="28"/>
  <c r="M373" i="28" s="1"/>
  <c r="L373" i="28"/>
  <c r="G374" i="28"/>
  <c r="J374" i="28"/>
  <c r="L374" i="28"/>
  <c r="M374" i="28"/>
  <c r="G375" i="28"/>
  <c r="J375" i="28"/>
  <c r="M375" i="28" s="1"/>
  <c r="L375" i="28"/>
  <c r="G376" i="28"/>
  <c r="J376" i="28"/>
  <c r="M376" i="28" s="1"/>
  <c r="L376" i="28"/>
  <c r="G377" i="28"/>
  <c r="J377" i="28"/>
  <c r="L377" i="28"/>
  <c r="M377" i="28"/>
  <c r="G378" i="28"/>
  <c r="J378" i="28"/>
  <c r="M378" i="28" s="1"/>
  <c r="L378" i="28"/>
  <c r="G379" i="28"/>
  <c r="J379" i="28"/>
  <c r="M379" i="28" s="1"/>
  <c r="L379" i="28"/>
  <c r="G380" i="28"/>
  <c r="J380" i="28"/>
  <c r="M380" i="28" s="1"/>
  <c r="L380" i="28"/>
  <c r="G381" i="28"/>
  <c r="J381" i="28"/>
  <c r="M381" i="28" s="1"/>
  <c r="L381" i="28"/>
  <c r="G382" i="28"/>
  <c r="J382" i="28"/>
  <c r="M382" i="28" s="1"/>
  <c r="L382" i="28"/>
  <c r="G383" i="28"/>
  <c r="J383" i="28"/>
  <c r="M383" i="28" s="1"/>
  <c r="L383" i="28"/>
  <c r="G384" i="28"/>
  <c r="J384" i="28"/>
  <c r="M384" i="28" s="1"/>
  <c r="L384" i="28"/>
  <c r="G385" i="28"/>
  <c r="J385" i="28"/>
  <c r="M385" i="28" s="1"/>
  <c r="L385" i="28"/>
  <c r="G386" i="28"/>
  <c r="J386" i="28"/>
  <c r="M386" i="28" s="1"/>
  <c r="L386" i="28"/>
  <c r="H387" i="28"/>
  <c r="G401" i="28"/>
  <c r="J401" i="28"/>
  <c r="L401" i="28"/>
  <c r="M401" i="28"/>
  <c r="G402" i="28"/>
  <c r="J402" i="28"/>
  <c r="M402" i="28" s="1"/>
  <c r="L402" i="28"/>
  <c r="G403" i="28"/>
  <c r="J403" i="28"/>
  <c r="L403" i="28"/>
  <c r="M403" i="28"/>
  <c r="G404" i="28"/>
  <c r="J404" i="28"/>
  <c r="M404" i="28" s="1"/>
  <c r="L404" i="28"/>
  <c r="G405" i="28"/>
  <c r="J405" i="28"/>
  <c r="M405" i="28" s="1"/>
  <c r="L405" i="28"/>
  <c r="G406" i="28"/>
  <c r="J406" i="28"/>
  <c r="M406" i="28" s="1"/>
  <c r="L406" i="28"/>
  <c r="G303" i="28"/>
  <c r="J303" i="28"/>
  <c r="L303" i="28"/>
  <c r="M303" i="28"/>
  <c r="G304" i="28"/>
  <c r="J304" i="28"/>
  <c r="M304" i="28" s="1"/>
  <c r="L304" i="28"/>
  <c r="G305" i="28"/>
  <c r="J305" i="28"/>
  <c r="M305" i="28" s="1"/>
  <c r="L305" i="28"/>
  <c r="G306" i="28"/>
  <c r="J306" i="28"/>
  <c r="M306" i="28" s="1"/>
  <c r="L306" i="28"/>
  <c r="G307" i="28"/>
  <c r="J307" i="28"/>
  <c r="M307" i="28" s="1"/>
  <c r="L307" i="28"/>
  <c r="G308" i="28"/>
  <c r="J308" i="28"/>
  <c r="M308" i="28" s="1"/>
  <c r="L308" i="28"/>
  <c r="G309" i="28"/>
  <c r="J309" i="28"/>
  <c r="M309" i="28" s="1"/>
  <c r="L309" i="28"/>
  <c r="G310" i="28"/>
  <c r="J310" i="28"/>
  <c r="L310" i="28"/>
  <c r="M310" i="28"/>
  <c r="G311" i="28"/>
  <c r="J311" i="28"/>
  <c r="M311" i="28" s="1"/>
  <c r="L311" i="28"/>
  <c r="G312" i="28"/>
  <c r="J312" i="28"/>
  <c r="M312" i="28" s="1"/>
  <c r="L312" i="28"/>
  <c r="G313" i="28"/>
  <c r="J313" i="28"/>
  <c r="M313" i="28" s="1"/>
  <c r="L313" i="28"/>
  <c r="G314" i="28"/>
  <c r="J314" i="28"/>
  <c r="M314" i="28" s="1"/>
  <c r="L314" i="28"/>
  <c r="G315" i="28"/>
  <c r="J315" i="28"/>
  <c r="M315" i="28" s="1"/>
  <c r="L315" i="28"/>
  <c r="G316" i="28"/>
  <c r="J316" i="28"/>
  <c r="M316" i="28" s="1"/>
  <c r="L316" i="28"/>
  <c r="H317" i="28"/>
  <c r="G324" i="28"/>
  <c r="J324" i="28"/>
  <c r="L324" i="28"/>
  <c r="M324" i="28"/>
  <c r="G325" i="28"/>
  <c r="J325" i="28"/>
  <c r="M325" i="28" s="1"/>
  <c r="L325" i="28"/>
  <c r="G326" i="28"/>
  <c r="J326" i="28"/>
  <c r="M326" i="28" s="1"/>
  <c r="L326" i="28"/>
  <c r="G327" i="28"/>
  <c r="J327" i="28"/>
  <c r="M327" i="28" s="1"/>
  <c r="L327" i="28"/>
  <c r="G328" i="28"/>
  <c r="J328" i="28"/>
  <c r="M328" i="28" s="1"/>
  <c r="L328" i="28"/>
  <c r="G329" i="28"/>
  <c r="J329" i="28"/>
  <c r="M329" i="28" s="1"/>
  <c r="L329" i="28"/>
  <c r="G330" i="28"/>
  <c r="J330" i="28"/>
  <c r="L330" i="28"/>
  <c r="M330" i="28"/>
  <c r="G331" i="28"/>
  <c r="J331" i="28"/>
  <c r="M331" i="28" s="1"/>
  <c r="L331" i="28"/>
  <c r="G332" i="28"/>
  <c r="J332" i="28"/>
  <c r="M332" i="28" s="1"/>
  <c r="L332" i="28"/>
  <c r="G333" i="28"/>
  <c r="J333" i="28"/>
  <c r="M333" i="28" s="1"/>
  <c r="L333" i="28"/>
  <c r="G334" i="28"/>
  <c r="J334" i="28"/>
  <c r="M334" i="28" s="1"/>
  <c r="L334" i="28"/>
  <c r="G335" i="28"/>
  <c r="J335" i="28"/>
  <c r="M335" i="28" s="1"/>
  <c r="L335" i="28"/>
  <c r="G336" i="28"/>
  <c r="J336" i="28"/>
  <c r="M336" i="28" s="1"/>
  <c r="L336" i="28"/>
  <c r="G337" i="28"/>
  <c r="J337" i="28"/>
  <c r="M337" i="28" s="1"/>
  <c r="L337" i="28"/>
  <c r="H338" i="28"/>
  <c r="G233" i="28"/>
  <c r="J233" i="28"/>
  <c r="M233" i="28" s="1"/>
  <c r="L233" i="28"/>
  <c r="G234" i="28"/>
  <c r="J234" i="28"/>
  <c r="L234" i="28"/>
  <c r="M234" i="28"/>
  <c r="G235" i="28"/>
  <c r="J235" i="28"/>
  <c r="L235" i="28"/>
  <c r="L240" i="28" s="1"/>
  <c r="M240" i="28" s="1"/>
  <c r="M235" i="28"/>
  <c r="G236" i="28"/>
  <c r="J236" i="28"/>
  <c r="L236" i="28"/>
  <c r="M236" i="28"/>
  <c r="G237" i="28"/>
  <c r="J237" i="28"/>
  <c r="L237" i="28"/>
  <c r="M237" i="28"/>
  <c r="G238" i="28"/>
  <c r="J238" i="28"/>
  <c r="J240" i="28" s="1"/>
  <c r="L238" i="28"/>
  <c r="G239" i="28"/>
  <c r="J239" i="28"/>
  <c r="M239" i="28" s="1"/>
  <c r="L239" i="28"/>
  <c r="H240" i="28"/>
  <c r="G254" i="28"/>
  <c r="J254" i="28"/>
  <c r="M254" i="28" s="1"/>
  <c r="L254" i="28"/>
  <c r="G255" i="28"/>
  <c r="J255" i="28"/>
  <c r="L255" i="28"/>
  <c r="M255" i="28"/>
  <c r="G256" i="28"/>
  <c r="J256" i="28"/>
  <c r="L256" i="28"/>
  <c r="M256" i="28"/>
  <c r="G257" i="28"/>
  <c r="J257" i="28"/>
  <c r="L257" i="28"/>
  <c r="M257" i="28"/>
  <c r="G258" i="28"/>
  <c r="J258" i="28"/>
  <c r="L258" i="28"/>
  <c r="G259" i="28"/>
  <c r="J259" i="28"/>
  <c r="M259" i="28" s="1"/>
  <c r="L259" i="28"/>
  <c r="G260" i="28"/>
  <c r="J260" i="28"/>
  <c r="M260" i="28" s="1"/>
  <c r="L260" i="28"/>
  <c r="G261" i="28"/>
  <c r="J261" i="28"/>
  <c r="M261" i="28" s="1"/>
  <c r="L261" i="28"/>
  <c r="G262" i="28"/>
  <c r="J262" i="28"/>
  <c r="M262" i="28" s="1"/>
  <c r="L262" i="28"/>
  <c r="G263" i="28"/>
  <c r="J263" i="28"/>
  <c r="M263" i="28" s="1"/>
  <c r="L263" i="28"/>
  <c r="G264" i="28"/>
  <c r="J264" i="28"/>
  <c r="M264" i="28" s="1"/>
  <c r="L264" i="28"/>
  <c r="G265" i="28"/>
  <c r="J265" i="28"/>
  <c r="M265" i="28" s="1"/>
  <c r="L265" i="28"/>
  <c r="G266" i="28"/>
  <c r="J266" i="28"/>
  <c r="M266" i="28" s="1"/>
  <c r="L266" i="28"/>
  <c r="G267" i="28"/>
  <c r="J267" i="28"/>
  <c r="M267" i="28" s="1"/>
  <c r="L267" i="28"/>
  <c r="H268" i="28"/>
  <c r="G275" i="28"/>
  <c r="J275" i="28"/>
  <c r="M275" i="28" s="1"/>
  <c r="L275" i="28"/>
  <c r="G276" i="28"/>
  <c r="J276" i="28"/>
  <c r="M276" i="28" s="1"/>
  <c r="L276" i="28"/>
  <c r="G277" i="28"/>
  <c r="J277" i="28"/>
  <c r="M277" i="28" s="1"/>
  <c r="L277" i="28"/>
  <c r="G278" i="28"/>
  <c r="J278" i="28"/>
  <c r="M278" i="28" s="1"/>
  <c r="L278" i="28"/>
  <c r="G279" i="28"/>
  <c r="J279" i="28"/>
  <c r="M279" i="28" s="1"/>
  <c r="L279" i="28"/>
  <c r="G280" i="28"/>
  <c r="J280" i="28"/>
  <c r="M280" i="28" s="1"/>
  <c r="L280" i="28"/>
  <c r="G281" i="28"/>
  <c r="J281" i="28"/>
  <c r="L281" i="28"/>
  <c r="M281" i="28"/>
  <c r="G282" i="28"/>
  <c r="J282" i="28"/>
  <c r="M282" i="28" s="1"/>
  <c r="L282" i="28"/>
  <c r="G283" i="28"/>
  <c r="J283" i="28"/>
  <c r="M283" i="28" s="1"/>
  <c r="L283" i="28"/>
  <c r="G284" i="28"/>
  <c r="J284" i="28"/>
  <c r="M284" i="28" s="1"/>
  <c r="L284" i="28"/>
  <c r="G285" i="28"/>
  <c r="J285" i="28"/>
  <c r="M285" i="28" s="1"/>
  <c r="L285" i="28"/>
  <c r="G286" i="28"/>
  <c r="J286" i="28"/>
  <c r="M286" i="28" s="1"/>
  <c r="L286" i="28"/>
  <c r="G287" i="28"/>
  <c r="J287" i="28"/>
  <c r="M287" i="28" s="1"/>
  <c r="L287" i="28"/>
  <c r="G288" i="28"/>
  <c r="J288" i="28"/>
  <c r="M288" i="28" s="1"/>
  <c r="L288" i="28"/>
  <c r="H289" i="28"/>
  <c r="G177" i="28"/>
  <c r="J177" i="28"/>
  <c r="M177" i="28" s="1"/>
  <c r="L177" i="28"/>
  <c r="G178" i="28"/>
  <c r="J178" i="28"/>
  <c r="J191" i="28" s="1"/>
  <c r="L178" i="28"/>
  <c r="L191" i="28" s="1"/>
  <c r="M178" i="28"/>
  <c r="G179" i="28"/>
  <c r="J179" i="28"/>
  <c r="L179" i="28"/>
  <c r="M179" i="28"/>
  <c r="G180" i="28"/>
  <c r="J180" i="28"/>
  <c r="M180" i="28" s="1"/>
  <c r="L180" i="28"/>
  <c r="G181" i="28"/>
  <c r="J181" i="28"/>
  <c r="L181" i="28"/>
  <c r="M181" i="28"/>
  <c r="G182" i="28"/>
  <c r="J182" i="28"/>
  <c r="L182" i="28"/>
  <c r="M182" i="28"/>
  <c r="G183" i="28"/>
  <c r="J183" i="28"/>
  <c r="M183" i="28" s="1"/>
  <c r="L183" i="28"/>
  <c r="G184" i="28"/>
  <c r="J184" i="28"/>
  <c r="M184" i="28" s="1"/>
  <c r="L184" i="28"/>
  <c r="G185" i="28"/>
  <c r="J185" i="28"/>
  <c r="L185" i="28"/>
  <c r="M185" i="28"/>
  <c r="G186" i="28"/>
  <c r="J186" i="28"/>
  <c r="L186" i="28"/>
  <c r="M186" i="28"/>
  <c r="G187" i="28"/>
  <c r="J187" i="28"/>
  <c r="M187" i="28" s="1"/>
  <c r="L187" i="28"/>
  <c r="G188" i="28"/>
  <c r="J188" i="28"/>
  <c r="L188" i="28"/>
  <c r="M188" i="28"/>
  <c r="G189" i="28"/>
  <c r="J189" i="28"/>
  <c r="L189" i="28"/>
  <c r="M189" i="28"/>
  <c r="G190" i="28"/>
  <c r="J190" i="28"/>
  <c r="M190" i="28" s="1"/>
  <c r="L190" i="28"/>
  <c r="H191" i="28"/>
  <c r="D200" i="28"/>
  <c r="I200" i="28"/>
  <c r="G205" i="28"/>
  <c r="J205" i="28"/>
  <c r="J219" i="28" s="1"/>
  <c r="L205" i="28"/>
  <c r="M205" i="28"/>
  <c r="G206" i="28"/>
  <c r="J206" i="28"/>
  <c r="M206" i="28" s="1"/>
  <c r="L206" i="28"/>
  <c r="G207" i="28"/>
  <c r="J207" i="28"/>
  <c r="M207" i="28" s="1"/>
  <c r="L207" i="28"/>
  <c r="G208" i="28"/>
  <c r="J208" i="28"/>
  <c r="L208" i="28"/>
  <c r="M208" i="28"/>
  <c r="G209" i="28"/>
  <c r="J209" i="28"/>
  <c r="L209" i="28"/>
  <c r="L219" i="28" s="1"/>
  <c r="M209" i="28"/>
  <c r="G210" i="28"/>
  <c r="J210" i="28"/>
  <c r="M210" i="28" s="1"/>
  <c r="L210" i="28"/>
  <c r="G211" i="28"/>
  <c r="J211" i="28"/>
  <c r="L211" i="28"/>
  <c r="M211" i="28"/>
  <c r="G212" i="28"/>
  <c r="J212" i="28"/>
  <c r="L212" i="28"/>
  <c r="M212" i="28"/>
  <c r="G213" i="28"/>
  <c r="J213" i="28"/>
  <c r="M213" i="28" s="1"/>
  <c r="L213" i="28"/>
  <c r="G214" i="28"/>
  <c r="J214" i="28"/>
  <c r="M214" i="28" s="1"/>
  <c r="L214" i="28"/>
  <c r="G215" i="28"/>
  <c r="J215" i="28"/>
  <c r="L215" i="28"/>
  <c r="M215" i="28"/>
  <c r="G216" i="28"/>
  <c r="J216" i="28"/>
  <c r="L216" i="28"/>
  <c r="M216" i="28"/>
  <c r="G217" i="28"/>
  <c r="J217" i="28"/>
  <c r="M217" i="28" s="1"/>
  <c r="L217" i="28"/>
  <c r="G218" i="28"/>
  <c r="J218" i="28"/>
  <c r="L218" i="28"/>
  <c r="M218" i="28"/>
  <c r="H219" i="28"/>
  <c r="D221" i="28"/>
  <c r="I221" i="28"/>
  <c r="G226" i="28"/>
  <c r="J226" i="28"/>
  <c r="M226" i="28" s="1"/>
  <c r="L226" i="28"/>
  <c r="G227" i="28"/>
  <c r="J227" i="28"/>
  <c r="L227" i="28"/>
  <c r="M227" i="28"/>
  <c r="G228" i="28"/>
  <c r="J228" i="28"/>
  <c r="L228" i="28"/>
  <c r="M228" i="28"/>
  <c r="G229" i="28"/>
  <c r="J229" i="28"/>
  <c r="M229" i="28" s="1"/>
  <c r="L229" i="28"/>
  <c r="G230" i="28"/>
  <c r="J230" i="28"/>
  <c r="M230" i="28" s="1"/>
  <c r="L230" i="28"/>
  <c r="G231" i="28"/>
  <c r="J231" i="28"/>
  <c r="L231" i="28"/>
  <c r="M231" i="28"/>
  <c r="G232" i="28"/>
  <c r="J232" i="28"/>
  <c r="L232" i="28"/>
  <c r="M232" i="28"/>
  <c r="G117" i="28"/>
  <c r="J117" i="28"/>
  <c r="M117" i="28" s="1"/>
  <c r="L117" i="28"/>
  <c r="L121" i="28" s="1"/>
  <c r="G118" i="28"/>
  <c r="J118" i="28"/>
  <c r="L118" i="28"/>
  <c r="M118" i="28"/>
  <c r="G119" i="28"/>
  <c r="J119" i="28"/>
  <c r="L119" i="28"/>
  <c r="M119" i="28"/>
  <c r="G120" i="28"/>
  <c r="J120" i="28"/>
  <c r="M120" i="28" s="1"/>
  <c r="L120" i="28"/>
  <c r="H121" i="28"/>
  <c r="D123" i="28"/>
  <c r="I123" i="28"/>
  <c r="G128" i="28"/>
  <c r="J128" i="28"/>
  <c r="L128" i="28"/>
  <c r="M128" i="28"/>
  <c r="G129" i="28"/>
  <c r="J129" i="28"/>
  <c r="M129" i="28" s="1"/>
  <c r="L129" i="28"/>
  <c r="G130" i="28"/>
  <c r="J130" i="28"/>
  <c r="M130" i="28" s="1"/>
  <c r="L130" i="28"/>
  <c r="G131" i="28"/>
  <c r="J131" i="28"/>
  <c r="M131" i="28" s="1"/>
  <c r="L131" i="28"/>
  <c r="G132" i="28"/>
  <c r="J132" i="28"/>
  <c r="J142" i="28" s="1"/>
  <c r="L132" i="28"/>
  <c r="L142" i="28" s="1"/>
  <c r="G133" i="28"/>
  <c r="J133" i="28"/>
  <c r="M133" i="28" s="1"/>
  <c r="L133" i="28"/>
  <c r="G134" i="28"/>
  <c r="J134" i="28"/>
  <c r="L134" i="28"/>
  <c r="M134" i="28"/>
  <c r="G135" i="28"/>
  <c r="J135" i="28"/>
  <c r="L135" i="28"/>
  <c r="M135" i="28"/>
  <c r="G136" i="28"/>
  <c r="J136" i="28"/>
  <c r="M136" i="28" s="1"/>
  <c r="L136" i="28"/>
  <c r="G137" i="28"/>
  <c r="J137" i="28"/>
  <c r="M137" i="28" s="1"/>
  <c r="L137" i="28"/>
  <c r="G138" i="28"/>
  <c r="J138" i="28"/>
  <c r="L138" i="28"/>
  <c r="M138" i="28"/>
  <c r="G139" i="28"/>
  <c r="J139" i="28"/>
  <c r="M139" i="28" s="1"/>
  <c r="L139" i="28"/>
  <c r="G140" i="28"/>
  <c r="J140" i="28"/>
  <c r="M140" i="28" s="1"/>
  <c r="L140" i="28"/>
  <c r="G141" i="28"/>
  <c r="J141" i="28"/>
  <c r="L141" i="28"/>
  <c r="M141" i="28"/>
  <c r="H142" i="28"/>
  <c r="D151" i="28"/>
  <c r="I151" i="28"/>
  <c r="G156" i="28"/>
  <c r="J156" i="28"/>
  <c r="M156" i="28" s="1"/>
  <c r="L156" i="28"/>
  <c r="G157" i="28"/>
  <c r="J157" i="28"/>
  <c r="L157" i="28"/>
  <c r="M157" i="28"/>
  <c r="G158" i="28"/>
  <c r="J158" i="28"/>
  <c r="J170" i="28" s="1"/>
  <c r="L158" i="28"/>
  <c r="L170" i="28" s="1"/>
  <c r="M158" i="28"/>
  <c r="G159" i="28"/>
  <c r="J159" i="28"/>
  <c r="M159" i="28" s="1"/>
  <c r="L159" i="28"/>
  <c r="G160" i="28"/>
  <c r="J160" i="28"/>
  <c r="M160" i="28" s="1"/>
  <c r="L160" i="28"/>
  <c r="G161" i="28"/>
  <c r="J161" i="28"/>
  <c r="L161" i="28"/>
  <c r="M161" i="28"/>
  <c r="G162" i="28"/>
  <c r="J162" i="28"/>
  <c r="M162" i="28" s="1"/>
  <c r="L162" i="28"/>
  <c r="G163" i="28"/>
  <c r="J163" i="28"/>
  <c r="M163" i="28" s="1"/>
  <c r="L163" i="28"/>
  <c r="G164" i="28"/>
  <c r="J164" i="28"/>
  <c r="L164" i="28"/>
  <c r="M164" i="28"/>
  <c r="G165" i="28"/>
  <c r="J165" i="28"/>
  <c r="L165" i="28"/>
  <c r="M165" i="28"/>
  <c r="G166" i="28"/>
  <c r="J166" i="28"/>
  <c r="M166" i="28" s="1"/>
  <c r="L166" i="28"/>
  <c r="G167" i="28"/>
  <c r="J167" i="28"/>
  <c r="M167" i="28" s="1"/>
  <c r="L167" i="28"/>
  <c r="G168" i="28"/>
  <c r="J168" i="28"/>
  <c r="L168" i="28"/>
  <c r="M168" i="28"/>
  <c r="G169" i="28"/>
  <c r="J169" i="28"/>
  <c r="M169" i="28" s="1"/>
  <c r="L169" i="28"/>
  <c r="H170" i="28"/>
  <c r="D172" i="28"/>
  <c r="I172" i="28"/>
  <c r="G59" i="28"/>
  <c r="J59" i="28"/>
  <c r="L59" i="28"/>
  <c r="M59" i="28"/>
  <c r="G60" i="28"/>
  <c r="J60" i="28"/>
  <c r="M60" i="28" s="1"/>
  <c r="L60" i="28"/>
  <c r="G61" i="28"/>
  <c r="J61" i="28"/>
  <c r="L61" i="28"/>
  <c r="M61" i="28"/>
  <c r="G62" i="28"/>
  <c r="J62" i="28"/>
  <c r="M62" i="28" s="1"/>
  <c r="L62" i="28"/>
  <c r="G63" i="28"/>
  <c r="J63" i="28"/>
  <c r="L63" i="28"/>
  <c r="M63" i="28"/>
  <c r="G64" i="28"/>
  <c r="J64" i="28"/>
  <c r="M64" i="28" s="1"/>
  <c r="L64" i="28"/>
  <c r="G65" i="28"/>
  <c r="J65" i="28"/>
  <c r="L65" i="28"/>
  <c r="L72" i="28" s="1"/>
  <c r="M65" i="28"/>
  <c r="G66" i="28"/>
  <c r="J66" i="28"/>
  <c r="L66" i="28"/>
  <c r="M66" i="28"/>
  <c r="G67" i="28"/>
  <c r="J67" i="28"/>
  <c r="M67" i="28" s="1"/>
  <c r="L67" i="28"/>
  <c r="G68" i="28"/>
  <c r="J68" i="28"/>
  <c r="L68" i="28"/>
  <c r="M68" i="28"/>
  <c r="G69" i="28"/>
  <c r="J69" i="28"/>
  <c r="M69" i="28" s="1"/>
  <c r="L69" i="28"/>
  <c r="G70" i="28"/>
  <c r="J70" i="28"/>
  <c r="L70" i="28"/>
  <c r="M70" i="28"/>
  <c r="G71" i="28"/>
  <c r="J71" i="28"/>
  <c r="M71" i="28" s="1"/>
  <c r="L71" i="28"/>
  <c r="H72" i="28"/>
  <c r="D74" i="28"/>
  <c r="I74" i="28"/>
  <c r="G79" i="28"/>
  <c r="J79" i="28"/>
  <c r="L79" i="28"/>
  <c r="M79" i="28"/>
  <c r="G80" i="28"/>
  <c r="J80" i="28"/>
  <c r="J93" i="28" s="1"/>
  <c r="L80" i="28"/>
  <c r="G81" i="28"/>
  <c r="J81" i="28"/>
  <c r="L81" i="28"/>
  <c r="L93" i="28" s="1"/>
  <c r="M81" i="28"/>
  <c r="G82" i="28"/>
  <c r="J82" i="28"/>
  <c r="L82" i="28"/>
  <c r="M82" i="28"/>
  <c r="G83" i="28"/>
  <c r="J83" i="28"/>
  <c r="M83" i="28" s="1"/>
  <c r="L83" i="28"/>
  <c r="G84" i="28"/>
  <c r="J84" i="28"/>
  <c r="L84" i="28"/>
  <c r="M84" i="28"/>
  <c r="G85" i="28"/>
  <c r="J85" i="28"/>
  <c r="M85" i="28" s="1"/>
  <c r="L85" i="28"/>
  <c r="G86" i="28"/>
  <c r="J86" i="28"/>
  <c r="L86" i="28"/>
  <c r="M86" i="28"/>
  <c r="G87" i="28"/>
  <c r="J87" i="28"/>
  <c r="M87" i="28" s="1"/>
  <c r="L87" i="28"/>
  <c r="G88" i="28"/>
  <c r="J88" i="28"/>
  <c r="L88" i="28"/>
  <c r="M88" i="28"/>
  <c r="G89" i="28"/>
  <c r="J89" i="28"/>
  <c r="L89" i="28"/>
  <c r="M89" i="28"/>
  <c r="G90" i="28"/>
  <c r="J90" i="28"/>
  <c r="M90" i="28" s="1"/>
  <c r="L90" i="28"/>
  <c r="G91" i="28"/>
  <c r="J91" i="28"/>
  <c r="L91" i="28"/>
  <c r="M91" i="28"/>
  <c r="G92" i="28"/>
  <c r="J92" i="28"/>
  <c r="M92" i="28" s="1"/>
  <c r="L92" i="28"/>
  <c r="H93" i="28"/>
  <c r="D102" i="28"/>
  <c r="I102" i="28"/>
  <c r="G107" i="28"/>
  <c r="J107" i="28"/>
  <c r="L107" i="28"/>
  <c r="M107" i="28"/>
  <c r="G108" i="28"/>
  <c r="J108" i="28"/>
  <c r="M108" i="28" s="1"/>
  <c r="L108" i="28"/>
  <c r="G109" i="28"/>
  <c r="J109" i="28"/>
  <c r="L109" i="28"/>
  <c r="M109" i="28"/>
  <c r="G110" i="28"/>
  <c r="J110" i="28"/>
  <c r="M110" i="28" s="1"/>
  <c r="L110" i="28"/>
  <c r="G111" i="28"/>
  <c r="J111" i="28"/>
  <c r="L111" i="28"/>
  <c r="M111" i="28"/>
  <c r="G112" i="28"/>
  <c r="J112" i="28"/>
  <c r="L112" i="28"/>
  <c r="M112" i="28"/>
  <c r="G113" i="28"/>
  <c r="J113" i="28"/>
  <c r="M113" i="28" s="1"/>
  <c r="L113" i="28"/>
  <c r="G114" i="28"/>
  <c r="J114" i="28"/>
  <c r="L114" i="28"/>
  <c r="M114" i="28"/>
  <c r="G115" i="28"/>
  <c r="J115" i="28"/>
  <c r="M115" i="28" s="1"/>
  <c r="L115" i="28"/>
  <c r="G116" i="28"/>
  <c r="J116" i="28"/>
  <c r="L116" i="28"/>
  <c r="M116" i="28"/>
  <c r="D2" i="28"/>
  <c r="L2" i="28"/>
  <c r="D3" i="28"/>
  <c r="L3" i="28"/>
  <c r="D4" i="28"/>
  <c r="I4" i="28"/>
  <c r="G9" i="28"/>
  <c r="J9" i="28"/>
  <c r="M9" i="28" s="1"/>
  <c r="L9" i="28"/>
  <c r="G10" i="28"/>
  <c r="J10" i="28"/>
  <c r="L10" i="28"/>
  <c r="G11" i="28"/>
  <c r="J11" i="28"/>
  <c r="L11" i="28"/>
  <c r="M11" i="28"/>
  <c r="G12" i="28"/>
  <c r="J12" i="28"/>
  <c r="L12" i="28"/>
  <c r="M12" i="28"/>
  <c r="G13" i="28"/>
  <c r="J13" i="28"/>
  <c r="L13" i="28"/>
  <c r="M13" i="28"/>
  <c r="G14" i="28"/>
  <c r="J14" i="28"/>
  <c r="M14" i="28" s="1"/>
  <c r="L14" i="28"/>
  <c r="G15" i="28"/>
  <c r="J15" i="28"/>
  <c r="M15" i="28" s="1"/>
  <c r="L15" i="28"/>
  <c r="G16" i="28"/>
  <c r="J16" i="28"/>
  <c r="L16" i="28"/>
  <c r="M16" i="28"/>
  <c r="G17" i="28"/>
  <c r="J17" i="28"/>
  <c r="M17" i="28" s="1"/>
  <c r="L17" i="28"/>
  <c r="G18" i="28"/>
  <c r="J18" i="28"/>
  <c r="L18" i="28"/>
  <c r="M18" i="28"/>
  <c r="G19" i="28"/>
  <c r="J19" i="28"/>
  <c r="L19" i="28"/>
  <c r="M19" i="28"/>
  <c r="G20" i="28"/>
  <c r="J20" i="28"/>
  <c r="L20" i="28"/>
  <c r="M20" i="28"/>
  <c r="G21" i="28"/>
  <c r="J21" i="28"/>
  <c r="M21" i="28" s="1"/>
  <c r="L21" i="28"/>
  <c r="G22" i="28"/>
  <c r="J22" i="28"/>
  <c r="M22" i="28" s="1"/>
  <c r="L22" i="28"/>
  <c r="H23" i="28"/>
  <c r="K9" i="27" s="1"/>
  <c r="D25" i="28"/>
  <c r="I25" i="28"/>
  <c r="G30" i="28"/>
  <c r="J30" i="28"/>
  <c r="M30" i="28" s="1"/>
  <c r="L30" i="28"/>
  <c r="G31" i="28"/>
  <c r="J31" i="28"/>
  <c r="M31" i="28" s="1"/>
  <c r="L31" i="28"/>
  <c r="G32" i="28"/>
  <c r="J32" i="28"/>
  <c r="L32" i="28"/>
  <c r="L44" i="28" s="1"/>
  <c r="M32" i="28"/>
  <c r="G33" i="28"/>
  <c r="J33" i="28"/>
  <c r="M33" i="28" s="1"/>
  <c r="L33" i="28"/>
  <c r="G34" i="28"/>
  <c r="J34" i="28"/>
  <c r="L34" i="28"/>
  <c r="M34" i="28"/>
  <c r="G35" i="28"/>
  <c r="J35" i="28"/>
  <c r="L35" i="28"/>
  <c r="M35" i="28"/>
  <c r="G36" i="28"/>
  <c r="J36" i="28"/>
  <c r="L36" i="28"/>
  <c r="M36" i="28"/>
  <c r="G37" i="28"/>
  <c r="J37" i="28"/>
  <c r="M37" i="28" s="1"/>
  <c r="L37" i="28"/>
  <c r="G38" i="28"/>
  <c r="J38" i="28"/>
  <c r="M38" i="28" s="1"/>
  <c r="L38" i="28"/>
  <c r="G39" i="28"/>
  <c r="J39" i="28"/>
  <c r="L39" i="28"/>
  <c r="M39" i="28"/>
  <c r="G40" i="28"/>
  <c r="J40" i="28"/>
  <c r="M40" i="28" s="1"/>
  <c r="L40" i="28"/>
  <c r="G41" i="28"/>
  <c r="J41" i="28"/>
  <c r="L41" i="28"/>
  <c r="M41" i="28"/>
  <c r="G42" i="28"/>
  <c r="J42" i="28"/>
  <c r="L42" i="28"/>
  <c r="M42" i="28"/>
  <c r="G43" i="28"/>
  <c r="J43" i="28"/>
  <c r="L43" i="28"/>
  <c r="M43" i="28"/>
  <c r="H44" i="28"/>
  <c r="D53" i="28"/>
  <c r="I53" i="28"/>
  <c r="G58" i="28"/>
  <c r="J58" i="28"/>
  <c r="L58" i="28"/>
  <c r="M58" i="28"/>
  <c r="C47" i="16"/>
  <c r="D466" i="15"/>
  <c r="I466" i="15"/>
  <c r="K472" i="15"/>
  <c r="D484" i="15" s="1"/>
  <c r="M472" i="15"/>
  <c r="F484" i="15" s="1"/>
  <c r="K473" i="15"/>
  <c r="M473" i="15"/>
  <c r="K474" i="15"/>
  <c r="M474" i="15"/>
  <c r="K475" i="15"/>
  <c r="M475" i="15"/>
  <c r="K476" i="15"/>
  <c r="M476" i="15"/>
  <c r="K477" i="15"/>
  <c r="M477" i="15"/>
  <c r="K478" i="15"/>
  <c r="M478" i="15"/>
  <c r="K479" i="15"/>
  <c r="M479" i="15"/>
  <c r="K480" i="15"/>
  <c r="M480" i="15"/>
  <c r="K481" i="15"/>
  <c r="M481" i="15"/>
  <c r="K482" i="15"/>
  <c r="M482" i="15"/>
  <c r="K483" i="15"/>
  <c r="M483" i="15"/>
  <c r="B484" i="15"/>
  <c r="K484" i="15"/>
  <c r="M484" i="15"/>
  <c r="K485" i="15"/>
  <c r="M485" i="15"/>
  <c r="K407" i="15"/>
  <c r="M407" i="15"/>
  <c r="K408" i="15"/>
  <c r="M408" i="15"/>
  <c r="K409" i="15"/>
  <c r="M409" i="15"/>
  <c r="K410" i="15"/>
  <c r="M410" i="15"/>
  <c r="K411" i="15"/>
  <c r="M411" i="15"/>
  <c r="K412" i="15"/>
  <c r="M412" i="15"/>
  <c r="K413" i="15"/>
  <c r="M413" i="15"/>
  <c r="B414" i="15"/>
  <c r="K414" i="15"/>
  <c r="M414" i="15"/>
  <c r="K415" i="15"/>
  <c r="M415" i="15"/>
  <c r="D417" i="15"/>
  <c r="I417" i="15"/>
  <c r="K423" i="15"/>
  <c r="D435" i="15" s="1"/>
  <c r="M423" i="15"/>
  <c r="F435" i="15" s="1"/>
  <c r="H435" i="15" s="1"/>
  <c r="K424" i="15"/>
  <c r="M424" i="15"/>
  <c r="K425" i="15"/>
  <c r="M425" i="15"/>
  <c r="K426" i="15"/>
  <c r="M426" i="15"/>
  <c r="K427" i="15"/>
  <c r="M427" i="15"/>
  <c r="K428" i="15"/>
  <c r="M428" i="15"/>
  <c r="K429" i="15"/>
  <c r="M429" i="15"/>
  <c r="K430" i="15"/>
  <c r="M430" i="15"/>
  <c r="K431" i="15"/>
  <c r="M431" i="15"/>
  <c r="K432" i="15"/>
  <c r="M432" i="15"/>
  <c r="K433" i="15"/>
  <c r="M433" i="15"/>
  <c r="K434" i="15"/>
  <c r="M434" i="15"/>
  <c r="B435" i="15"/>
  <c r="K435" i="15"/>
  <c r="M435" i="15"/>
  <c r="K436" i="15"/>
  <c r="M436" i="15"/>
  <c r="D445" i="15"/>
  <c r="I445" i="15"/>
  <c r="K451" i="15"/>
  <c r="M451" i="15"/>
  <c r="K452" i="15"/>
  <c r="M452" i="15"/>
  <c r="F463" i="15" s="1"/>
  <c r="K453" i="15"/>
  <c r="M453" i="15"/>
  <c r="K454" i="15"/>
  <c r="M454" i="15"/>
  <c r="K455" i="15"/>
  <c r="D463" i="15" s="1"/>
  <c r="M455" i="15"/>
  <c r="K456" i="15"/>
  <c r="M456" i="15"/>
  <c r="K457" i="15"/>
  <c r="M457" i="15"/>
  <c r="K458" i="15"/>
  <c r="M458" i="15"/>
  <c r="K459" i="15"/>
  <c r="M459" i="15"/>
  <c r="K460" i="15"/>
  <c r="M460" i="15"/>
  <c r="K461" i="15"/>
  <c r="M461" i="15"/>
  <c r="K462" i="15"/>
  <c r="M462" i="15"/>
  <c r="B463" i="15"/>
  <c r="K463" i="15"/>
  <c r="M463" i="15"/>
  <c r="K464" i="15"/>
  <c r="M464" i="15"/>
  <c r="K353" i="15"/>
  <c r="M353" i="15"/>
  <c r="K354" i="15"/>
  <c r="M354" i="15"/>
  <c r="K355" i="15"/>
  <c r="M355" i="15"/>
  <c r="K356" i="15"/>
  <c r="M356" i="15"/>
  <c r="K357" i="15"/>
  <c r="M357" i="15"/>
  <c r="K358" i="15"/>
  <c r="M358" i="15"/>
  <c r="K359" i="15"/>
  <c r="D365" i="15" s="1"/>
  <c r="M359" i="15"/>
  <c r="K360" i="15"/>
  <c r="M360" i="15"/>
  <c r="K361" i="15"/>
  <c r="M361" i="15"/>
  <c r="K362" i="15"/>
  <c r="M362" i="15"/>
  <c r="K363" i="15"/>
  <c r="M363" i="15"/>
  <c r="K364" i="15"/>
  <c r="M364" i="15"/>
  <c r="B365" i="15"/>
  <c r="F365" i="15"/>
  <c r="K365" i="15"/>
  <c r="M365" i="15"/>
  <c r="K366" i="15"/>
  <c r="M366" i="15"/>
  <c r="D368" i="15"/>
  <c r="I368" i="15"/>
  <c r="K374" i="15"/>
  <c r="D386" i="15" s="1"/>
  <c r="M374" i="15"/>
  <c r="K375" i="15"/>
  <c r="M375" i="15"/>
  <c r="K376" i="15"/>
  <c r="M376" i="15"/>
  <c r="F386" i="15" s="1"/>
  <c r="H386" i="15" s="1"/>
  <c r="K377" i="15"/>
  <c r="M377" i="15"/>
  <c r="K378" i="15"/>
  <c r="M378" i="15"/>
  <c r="K379" i="15"/>
  <c r="M379" i="15"/>
  <c r="K380" i="15"/>
  <c r="M380" i="15"/>
  <c r="K381" i="15"/>
  <c r="M381" i="15"/>
  <c r="K382" i="15"/>
  <c r="M382" i="15"/>
  <c r="K383" i="15"/>
  <c r="M383" i="15"/>
  <c r="K384" i="15"/>
  <c r="M384" i="15"/>
  <c r="K385" i="15"/>
  <c r="M385" i="15"/>
  <c r="B386" i="15"/>
  <c r="K386" i="15"/>
  <c r="M386" i="15"/>
  <c r="K387" i="15"/>
  <c r="M387" i="15"/>
  <c r="D396" i="15"/>
  <c r="I396" i="15"/>
  <c r="K402" i="15"/>
  <c r="D414" i="15" s="1"/>
  <c r="M402" i="15"/>
  <c r="F414" i="15" s="1"/>
  <c r="H414" i="15" s="1"/>
  <c r="K403" i="15"/>
  <c r="M403" i="15"/>
  <c r="K404" i="15"/>
  <c r="M404" i="15"/>
  <c r="K405" i="15"/>
  <c r="M405" i="15"/>
  <c r="K406" i="15"/>
  <c r="M406" i="15"/>
  <c r="D298" i="15"/>
  <c r="I298" i="15"/>
  <c r="K304" i="15"/>
  <c r="M304" i="15"/>
  <c r="K305" i="15"/>
  <c r="M305" i="15"/>
  <c r="F316" i="15" s="1"/>
  <c r="K306" i="15"/>
  <c r="M306" i="15"/>
  <c r="K307" i="15"/>
  <c r="M307" i="15"/>
  <c r="K308" i="15"/>
  <c r="D316" i="15" s="1"/>
  <c r="M308" i="15"/>
  <c r="K309" i="15"/>
  <c r="M309" i="15"/>
  <c r="K310" i="15"/>
  <c r="M310" i="15"/>
  <c r="K311" i="15"/>
  <c r="M311" i="15"/>
  <c r="K312" i="15"/>
  <c r="M312" i="15"/>
  <c r="K313" i="15"/>
  <c r="M313" i="15"/>
  <c r="K314" i="15"/>
  <c r="M314" i="15"/>
  <c r="K315" i="15"/>
  <c r="M315" i="15"/>
  <c r="B316" i="15"/>
  <c r="K316" i="15"/>
  <c r="M316" i="15"/>
  <c r="K317" i="15"/>
  <c r="M317" i="15"/>
  <c r="D319" i="15"/>
  <c r="I319" i="15"/>
  <c r="K325" i="15"/>
  <c r="D337" i="15" s="1"/>
  <c r="M325" i="15"/>
  <c r="F337" i="15" s="1"/>
  <c r="H337" i="15" s="1"/>
  <c r="K326" i="15"/>
  <c r="M326" i="15"/>
  <c r="K327" i="15"/>
  <c r="M327" i="15"/>
  <c r="K328" i="15"/>
  <c r="M328" i="15"/>
  <c r="K329" i="15"/>
  <c r="M329" i="15"/>
  <c r="K330" i="15"/>
  <c r="M330" i="15"/>
  <c r="K331" i="15"/>
  <c r="M331" i="15"/>
  <c r="K332" i="15"/>
  <c r="M332" i="15"/>
  <c r="K333" i="15"/>
  <c r="M333" i="15"/>
  <c r="K334" i="15"/>
  <c r="M334" i="15"/>
  <c r="K335" i="15"/>
  <c r="M335" i="15"/>
  <c r="K336" i="15"/>
  <c r="M336" i="15"/>
  <c r="B337" i="15"/>
  <c r="K337" i="15"/>
  <c r="M337" i="15"/>
  <c r="K338" i="15"/>
  <c r="M338" i="15"/>
  <c r="D347" i="15"/>
  <c r="I347" i="15"/>
  <c r="K233" i="15"/>
  <c r="M233" i="15"/>
  <c r="K234" i="15"/>
  <c r="M234" i="15"/>
  <c r="K235" i="15"/>
  <c r="M235" i="15"/>
  <c r="K236" i="15"/>
  <c r="M236" i="15"/>
  <c r="K237" i="15"/>
  <c r="M237" i="15"/>
  <c r="K238" i="15"/>
  <c r="M238" i="15"/>
  <c r="B239" i="15"/>
  <c r="K239" i="15"/>
  <c r="M239" i="15"/>
  <c r="K240" i="15"/>
  <c r="M240" i="15"/>
  <c r="D249" i="15"/>
  <c r="I249" i="15"/>
  <c r="K255" i="15"/>
  <c r="M255" i="15"/>
  <c r="F267" i="15" s="1"/>
  <c r="K256" i="15"/>
  <c r="D267" i="15" s="1"/>
  <c r="M256" i="15"/>
  <c r="K257" i="15"/>
  <c r="M257" i="15"/>
  <c r="K258" i="15"/>
  <c r="M258" i="15"/>
  <c r="K259" i="15"/>
  <c r="M259" i="15"/>
  <c r="K260" i="15"/>
  <c r="M260" i="15"/>
  <c r="K261" i="15"/>
  <c r="M261" i="15"/>
  <c r="K262" i="15"/>
  <c r="M262" i="15"/>
  <c r="K263" i="15"/>
  <c r="M263" i="15"/>
  <c r="K264" i="15"/>
  <c r="M264" i="15"/>
  <c r="K265" i="15"/>
  <c r="M265" i="15"/>
  <c r="K266" i="15"/>
  <c r="M266" i="15"/>
  <c r="B267" i="15"/>
  <c r="K267" i="15"/>
  <c r="M267" i="15"/>
  <c r="K268" i="15"/>
  <c r="M268" i="15"/>
  <c r="D270" i="15"/>
  <c r="I270" i="15"/>
  <c r="K276" i="15"/>
  <c r="M276" i="15"/>
  <c r="K277" i="15"/>
  <c r="M277" i="15"/>
  <c r="K278" i="15"/>
  <c r="M278" i="15"/>
  <c r="F288" i="15" s="1"/>
  <c r="H288" i="15" s="1"/>
  <c r="K279" i="15"/>
  <c r="M279" i="15"/>
  <c r="K280" i="15"/>
  <c r="M280" i="15"/>
  <c r="K281" i="15"/>
  <c r="M281" i="15"/>
  <c r="K282" i="15"/>
  <c r="M282" i="15"/>
  <c r="K283" i="15"/>
  <c r="M283" i="15"/>
  <c r="K284" i="15"/>
  <c r="M284" i="15"/>
  <c r="K285" i="15"/>
  <c r="M285" i="15"/>
  <c r="K286" i="15"/>
  <c r="M286" i="15"/>
  <c r="K287" i="15"/>
  <c r="M287" i="15"/>
  <c r="B288" i="15"/>
  <c r="D288" i="15"/>
  <c r="K288" i="15"/>
  <c r="M288" i="15"/>
  <c r="K289" i="15"/>
  <c r="M289" i="15"/>
  <c r="K178" i="15"/>
  <c r="M178" i="15"/>
  <c r="K179" i="15"/>
  <c r="M179" i="15"/>
  <c r="K180" i="15"/>
  <c r="M180" i="15"/>
  <c r="K181" i="15"/>
  <c r="M181" i="15"/>
  <c r="K182" i="15"/>
  <c r="M182" i="15"/>
  <c r="K183" i="15"/>
  <c r="M183" i="15"/>
  <c r="K184" i="15"/>
  <c r="D190" i="15" s="1"/>
  <c r="M184" i="15"/>
  <c r="K185" i="15"/>
  <c r="M185" i="15"/>
  <c r="K186" i="15"/>
  <c r="M186" i="15"/>
  <c r="K187" i="15"/>
  <c r="M187" i="15"/>
  <c r="K188" i="15"/>
  <c r="M188" i="15"/>
  <c r="K189" i="15"/>
  <c r="M189" i="15"/>
  <c r="B190" i="15"/>
  <c r="F190" i="15"/>
  <c r="K190" i="15"/>
  <c r="M190" i="15"/>
  <c r="K191" i="15"/>
  <c r="M191" i="15"/>
  <c r="D200" i="15"/>
  <c r="I200" i="15"/>
  <c r="K206" i="15"/>
  <c r="D218" i="15" s="1"/>
  <c r="M206" i="15"/>
  <c r="K207" i="15"/>
  <c r="M207" i="15"/>
  <c r="K208" i="15"/>
  <c r="M208" i="15"/>
  <c r="F218" i="15" s="1"/>
  <c r="K209" i="15"/>
  <c r="M209" i="15"/>
  <c r="K210" i="15"/>
  <c r="M210" i="15"/>
  <c r="K211" i="15"/>
  <c r="M211" i="15"/>
  <c r="K212" i="15"/>
  <c r="M212" i="15"/>
  <c r="K213" i="15"/>
  <c r="M213" i="15"/>
  <c r="K214" i="15"/>
  <c r="M214" i="15"/>
  <c r="K215" i="15"/>
  <c r="M215" i="15"/>
  <c r="K216" i="15"/>
  <c r="M216" i="15"/>
  <c r="K217" i="15"/>
  <c r="M217" i="15"/>
  <c r="B218" i="15"/>
  <c r="K218" i="15"/>
  <c r="M218" i="15"/>
  <c r="K219" i="15"/>
  <c r="M219" i="15"/>
  <c r="D221" i="15"/>
  <c r="I221" i="15"/>
  <c r="K227" i="15"/>
  <c r="D239" i="15" s="1"/>
  <c r="M227" i="15"/>
  <c r="K228" i="15"/>
  <c r="M228" i="15"/>
  <c r="F239" i="15" s="1"/>
  <c r="K229" i="15"/>
  <c r="M229" i="15"/>
  <c r="K230" i="15"/>
  <c r="M230" i="15"/>
  <c r="K231" i="15"/>
  <c r="M231" i="15"/>
  <c r="K232" i="15"/>
  <c r="M232" i="15"/>
  <c r="K117" i="15"/>
  <c r="D120" i="15" s="1"/>
  <c r="M117" i="15"/>
  <c r="K118" i="15"/>
  <c r="M118" i="15"/>
  <c r="K119" i="15"/>
  <c r="M119" i="15"/>
  <c r="B120" i="15"/>
  <c r="K120" i="15"/>
  <c r="M120" i="15"/>
  <c r="K121" i="15"/>
  <c r="M121" i="15"/>
  <c r="F120" i="15" s="1"/>
  <c r="D123" i="15"/>
  <c r="I123" i="15"/>
  <c r="K129" i="15"/>
  <c r="M129" i="15"/>
  <c r="K130" i="15"/>
  <c r="M130" i="15"/>
  <c r="K131" i="15"/>
  <c r="M131" i="15"/>
  <c r="K132" i="15"/>
  <c r="M132" i="15"/>
  <c r="K133" i="15"/>
  <c r="M133" i="15"/>
  <c r="K134" i="15"/>
  <c r="M134" i="15"/>
  <c r="F141" i="15" s="1"/>
  <c r="K135" i="15"/>
  <c r="M135" i="15"/>
  <c r="K136" i="15"/>
  <c r="M136" i="15"/>
  <c r="K137" i="15"/>
  <c r="M137" i="15"/>
  <c r="K138" i="15"/>
  <c r="M138" i="15"/>
  <c r="K139" i="15"/>
  <c r="M139" i="15"/>
  <c r="K140" i="15"/>
  <c r="M140" i="15"/>
  <c r="B141" i="15"/>
  <c r="D141" i="15"/>
  <c r="K141" i="15"/>
  <c r="M141" i="15"/>
  <c r="K142" i="15"/>
  <c r="M142" i="15"/>
  <c r="D151" i="15"/>
  <c r="I151" i="15"/>
  <c r="K157" i="15"/>
  <c r="D169" i="15" s="1"/>
  <c r="M157" i="15"/>
  <c r="K158" i="15"/>
  <c r="M158" i="15"/>
  <c r="K159" i="15"/>
  <c r="M159" i="15"/>
  <c r="F169" i="15" s="1"/>
  <c r="K160" i="15"/>
  <c r="M160" i="15"/>
  <c r="K161" i="15"/>
  <c r="M161" i="15"/>
  <c r="K162" i="15"/>
  <c r="M162" i="15"/>
  <c r="K163" i="15"/>
  <c r="M163" i="15"/>
  <c r="K164" i="15"/>
  <c r="M164" i="15"/>
  <c r="K165" i="15"/>
  <c r="M165" i="15"/>
  <c r="K166" i="15"/>
  <c r="M166" i="15"/>
  <c r="K167" i="15"/>
  <c r="M167" i="15"/>
  <c r="K168" i="15"/>
  <c r="M168" i="15"/>
  <c r="B169" i="15"/>
  <c r="K169" i="15"/>
  <c r="M169" i="15"/>
  <c r="K170" i="15"/>
  <c r="M170" i="15"/>
  <c r="D172" i="15"/>
  <c r="I172" i="15"/>
  <c r="K59" i="15"/>
  <c r="M59" i="15"/>
  <c r="K60" i="15"/>
  <c r="M60" i="15"/>
  <c r="K61" i="15"/>
  <c r="M61" i="15"/>
  <c r="K62" i="15"/>
  <c r="M62" i="15"/>
  <c r="K63" i="15"/>
  <c r="M63" i="15"/>
  <c r="K64" i="15"/>
  <c r="M64" i="15"/>
  <c r="K65" i="15"/>
  <c r="D71" i="15" s="1"/>
  <c r="M65" i="15"/>
  <c r="K66" i="15"/>
  <c r="M66" i="15"/>
  <c r="K67" i="15"/>
  <c r="M67" i="15"/>
  <c r="K68" i="15"/>
  <c r="M68" i="15"/>
  <c r="K69" i="15"/>
  <c r="M69" i="15"/>
  <c r="K70" i="15"/>
  <c r="M70" i="15"/>
  <c r="B71" i="15"/>
  <c r="F71" i="15"/>
  <c r="K71" i="15"/>
  <c r="M71" i="15"/>
  <c r="K72" i="15"/>
  <c r="M72" i="15"/>
  <c r="D74" i="15"/>
  <c r="I74" i="15"/>
  <c r="K80" i="15"/>
  <c r="M80" i="15"/>
  <c r="F92" i="15" s="1"/>
  <c r="H92" i="15" s="1"/>
  <c r="K81" i="15"/>
  <c r="M81" i="15"/>
  <c r="K82" i="15"/>
  <c r="D92" i="15" s="1"/>
  <c r="M82" i="15"/>
  <c r="K83" i="15"/>
  <c r="M83" i="15"/>
  <c r="K84" i="15"/>
  <c r="M84" i="15"/>
  <c r="K85" i="15"/>
  <c r="M85" i="15"/>
  <c r="K86" i="15"/>
  <c r="M86" i="15"/>
  <c r="K87" i="15"/>
  <c r="M87" i="15"/>
  <c r="K88" i="15"/>
  <c r="M88" i="15"/>
  <c r="K89" i="15"/>
  <c r="M89" i="15"/>
  <c r="K90" i="15"/>
  <c r="M90" i="15"/>
  <c r="K91" i="15"/>
  <c r="M91" i="15"/>
  <c r="B92" i="15"/>
  <c r="K92" i="15"/>
  <c r="M92" i="15"/>
  <c r="K93" i="15"/>
  <c r="M93" i="15"/>
  <c r="D102" i="15"/>
  <c r="I102" i="15"/>
  <c r="K108" i="15"/>
  <c r="M108" i="15"/>
  <c r="K109" i="15"/>
  <c r="M109" i="15"/>
  <c r="K110" i="15"/>
  <c r="M110" i="15"/>
  <c r="K111" i="15"/>
  <c r="M111" i="15"/>
  <c r="K112" i="15"/>
  <c r="M112" i="15"/>
  <c r="K113" i="15"/>
  <c r="M113" i="15"/>
  <c r="K114" i="15"/>
  <c r="M114" i="15"/>
  <c r="K115" i="15"/>
  <c r="M115" i="15"/>
  <c r="K116" i="15"/>
  <c r="M116" i="15"/>
  <c r="D2" i="15"/>
  <c r="L2" i="15"/>
  <c r="D3" i="15"/>
  <c r="L3" i="15"/>
  <c r="D4" i="15"/>
  <c r="I4" i="15"/>
  <c r="K10" i="15"/>
  <c r="D22" i="15" s="1"/>
  <c r="M10" i="15"/>
  <c r="K11" i="15"/>
  <c r="M11" i="15"/>
  <c r="F22" i="15" s="1"/>
  <c r="K12" i="15"/>
  <c r="M12" i="15"/>
  <c r="K13" i="15"/>
  <c r="M13" i="15"/>
  <c r="K14" i="15"/>
  <c r="M14" i="15"/>
  <c r="K15" i="15"/>
  <c r="M15" i="15"/>
  <c r="K16" i="15"/>
  <c r="M16" i="15"/>
  <c r="K17" i="15"/>
  <c r="M17" i="15"/>
  <c r="K18" i="15"/>
  <c r="M18" i="15"/>
  <c r="K19" i="15"/>
  <c r="M19" i="15"/>
  <c r="K20" i="15"/>
  <c r="M20" i="15"/>
  <c r="K21" i="15"/>
  <c r="M21" i="15"/>
  <c r="B22" i="15"/>
  <c r="K22" i="15"/>
  <c r="M22" i="15"/>
  <c r="K23" i="15"/>
  <c r="M23" i="15"/>
  <c r="D25" i="15"/>
  <c r="I25" i="15"/>
  <c r="K31" i="15"/>
  <c r="D43" i="15" s="1"/>
  <c r="M31" i="15"/>
  <c r="K32" i="15"/>
  <c r="M32" i="15"/>
  <c r="K33" i="15"/>
  <c r="M33" i="15"/>
  <c r="K34" i="15"/>
  <c r="M34" i="15"/>
  <c r="K35" i="15"/>
  <c r="M35" i="15"/>
  <c r="K36" i="15"/>
  <c r="M36" i="15"/>
  <c r="K37" i="15"/>
  <c r="M37" i="15"/>
  <c r="F43" i="15" s="1"/>
  <c r="K38" i="15"/>
  <c r="M38" i="15"/>
  <c r="K39" i="15"/>
  <c r="M39" i="15"/>
  <c r="K40" i="15"/>
  <c r="M40" i="15"/>
  <c r="K41" i="15"/>
  <c r="M41" i="15"/>
  <c r="K42" i="15"/>
  <c r="M42" i="15"/>
  <c r="B43" i="15"/>
  <c r="K43" i="15"/>
  <c r="M43" i="15"/>
  <c r="K44" i="15"/>
  <c r="M44" i="15"/>
  <c r="D53" i="15"/>
  <c r="I53" i="15"/>
  <c r="G1942" i="7"/>
  <c r="J1942" i="7"/>
  <c r="M1942" i="7" s="1"/>
  <c r="L1942" i="7"/>
  <c r="G1943" i="7"/>
  <c r="J1943" i="7"/>
  <c r="M1943" i="7" s="1"/>
  <c r="L1943" i="7"/>
  <c r="G1944" i="7"/>
  <c r="J1944" i="7"/>
  <c r="L1944" i="7"/>
  <c r="M1944" i="7"/>
  <c r="G1945" i="7"/>
  <c r="J1945" i="7"/>
  <c r="M1945" i="7" s="1"/>
  <c r="L1945" i="7"/>
  <c r="G1946" i="7"/>
  <c r="J1946" i="7"/>
  <c r="L1946" i="7"/>
  <c r="M1946" i="7"/>
  <c r="G1947" i="7"/>
  <c r="J1947" i="7"/>
  <c r="L1947" i="7"/>
  <c r="M1947" i="7"/>
  <c r="H1948" i="7"/>
  <c r="H1952" i="7" s="1"/>
  <c r="H1955" i="7" s="1"/>
  <c r="J1948" i="7"/>
  <c r="L1948" i="7"/>
  <c r="M1948" i="7" s="1"/>
  <c r="G1952" i="7"/>
  <c r="J1952" i="7"/>
  <c r="J1955" i="7" s="1"/>
  <c r="G1953" i="7"/>
  <c r="J1953" i="7"/>
  <c r="M1953" i="7" s="1"/>
  <c r="L1953" i="7"/>
  <c r="G1954" i="7"/>
  <c r="J1954" i="7"/>
  <c r="L1954" i="7"/>
  <c r="M1954" i="7"/>
  <c r="G1959" i="7"/>
  <c r="J1959" i="7"/>
  <c r="L1959" i="7"/>
  <c r="L1952" i="7" s="1"/>
  <c r="L1955" i="7" s="1"/>
  <c r="M1959" i="7"/>
  <c r="G1879" i="7"/>
  <c r="J1879" i="7"/>
  <c r="M1879" i="7" s="1"/>
  <c r="L1879" i="7"/>
  <c r="G1880" i="7"/>
  <c r="J1880" i="7"/>
  <c r="L1880" i="7"/>
  <c r="M1880" i="7"/>
  <c r="G1881" i="7"/>
  <c r="J1881" i="7"/>
  <c r="L1881" i="7"/>
  <c r="M1881" i="7"/>
  <c r="G1882" i="7"/>
  <c r="J1882" i="7"/>
  <c r="M1882" i="7" s="1"/>
  <c r="L1882" i="7"/>
  <c r="G1883" i="7"/>
  <c r="J1883" i="7"/>
  <c r="L1883" i="7"/>
  <c r="M1883" i="7"/>
  <c r="G1884" i="7"/>
  <c r="J1884" i="7"/>
  <c r="L1884" i="7"/>
  <c r="M1884" i="7"/>
  <c r="G1885" i="7"/>
  <c r="J1885" i="7"/>
  <c r="L1885" i="7"/>
  <c r="M1885" i="7"/>
  <c r="G1886" i="7"/>
  <c r="J1886" i="7"/>
  <c r="L1886" i="7"/>
  <c r="M1886" i="7"/>
  <c r="G1887" i="7"/>
  <c r="J1887" i="7"/>
  <c r="L1887" i="7"/>
  <c r="M1887" i="7"/>
  <c r="G1888" i="7"/>
  <c r="J1888" i="7"/>
  <c r="L1888" i="7"/>
  <c r="M1888" i="7"/>
  <c r="G1889" i="7"/>
  <c r="J1889" i="7"/>
  <c r="M1889" i="7" s="1"/>
  <c r="L1889" i="7"/>
  <c r="G1890" i="7"/>
  <c r="J1890" i="7"/>
  <c r="L1890" i="7"/>
  <c r="M1890" i="7"/>
  <c r="G1891" i="7"/>
  <c r="J1891" i="7"/>
  <c r="L1891" i="7"/>
  <c r="M1891" i="7"/>
  <c r="G1892" i="7"/>
  <c r="J1892" i="7"/>
  <c r="L1892" i="7"/>
  <c r="M1892" i="7"/>
  <c r="G1893" i="7"/>
  <c r="J1893" i="7"/>
  <c r="L1893" i="7"/>
  <c r="M1893" i="7"/>
  <c r="G1894" i="7"/>
  <c r="J1894" i="7"/>
  <c r="L1894" i="7"/>
  <c r="M1894" i="7"/>
  <c r="G1895" i="7"/>
  <c r="J1895" i="7"/>
  <c r="L1895" i="7"/>
  <c r="M1895" i="7"/>
  <c r="G1896" i="7"/>
  <c r="J1896" i="7"/>
  <c r="M1896" i="7" s="1"/>
  <c r="L1896" i="7"/>
  <c r="G1897" i="7"/>
  <c r="J1897" i="7"/>
  <c r="M1897" i="7" s="1"/>
  <c r="L1897" i="7"/>
  <c r="G1898" i="7"/>
  <c r="J1898" i="7"/>
  <c r="L1898" i="7"/>
  <c r="M1898" i="7"/>
  <c r="H1899" i="7"/>
  <c r="H1903" i="7" s="1"/>
  <c r="L1899" i="7"/>
  <c r="G1903" i="7"/>
  <c r="J1903" i="7"/>
  <c r="G1904" i="7"/>
  <c r="J1904" i="7"/>
  <c r="J1906" i="7" s="1"/>
  <c r="L1904" i="7"/>
  <c r="M1904" i="7"/>
  <c r="G1905" i="7"/>
  <c r="J1905" i="7"/>
  <c r="L1905" i="7"/>
  <c r="M1905" i="7"/>
  <c r="G1910" i="7"/>
  <c r="J1910" i="7"/>
  <c r="L1910" i="7"/>
  <c r="L1903" i="7" s="1"/>
  <c r="L1906" i="7" s="1"/>
  <c r="M1910" i="7"/>
  <c r="D1915" i="7"/>
  <c r="I1915" i="7"/>
  <c r="G1920" i="7"/>
  <c r="J1920" i="7"/>
  <c r="L1920" i="7"/>
  <c r="M1920" i="7"/>
  <c r="G1921" i="7"/>
  <c r="J1921" i="7"/>
  <c r="M1921" i="7" s="1"/>
  <c r="L1921" i="7"/>
  <c r="G1922" i="7"/>
  <c r="J1922" i="7"/>
  <c r="L1922" i="7"/>
  <c r="M1922" i="7"/>
  <c r="G1923" i="7"/>
  <c r="J1923" i="7"/>
  <c r="L1923" i="7"/>
  <c r="M1923" i="7"/>
  <c r="G1924" i="7"/>
  <c r="J1924" i="7"/>
  <c r="M1924" i="7" s="1"/>
  <c r="L1924" i="7"/>
  <c r="G1925" i="7"/>
  <c r="J1925" i="7"/>
  <c r="M1925" i="7" s="1"/>
  <c r="L1925" i="7"/>
  <c r="G1926" i="7"/>
  <c r="J1926" i="7"/>
  <c r="L1926" i="7"/>
  <c r="M1926" i="7"/>
  <c r="G1927" i="7"/>
  <c r="J1927" i="7"/>
  <c r="L1927" i="7"/>
  <c r="M1927" i="7"/>
  <c r="G1928" i="7"/>
  <c r="J1928" i="7"/>
  <c r="M1928" i="7" s="1"/>
  <c r="L1928" i="7"/>
  <c r="G1929" i="7"/>
  <c r="J1929" i="7"/>
  <c r="L1929" i="7"/>
  <c r="M1929" i="7"/>
  <c r="G1930" i="7"/>
  <c r="J1930" i="7"/>
  <c r="L1930" i="7"/>
  <c r="M1930" i="7"/>
  <c r="G1931" i="7"/>
  <c r="J1931" i="7"/>
  <c r="M1931" i="7" s="1"/>
  <c r="L1931" i="7"/>
  <c r="G1932" i="7"/>
  <c r="J1932" i="7"/>
  <c r="M1932" i="7" s="1"/>
  <c r="L1932" i="7"/>
  <c r="G1933" i="7"/>
  <c r="J1933" i="7"/>
  <c r="L1933" i="7"/>
  <c r="M1933" i="7"/>
  <c r="G1934" i="7"/>
  <c r="J1934" i="7"/>
  <c r="L1934" i="7"/>
  <c r="M1934" i="7"/>
  <c r="G1935" i="7"/>
  <c r="J1935" i="7"/>
  <c r="M1935" i="7" s="1"/>
  <c r="L1935" i="7"/>
  <c r="G1936" i="7"/>
  <c r="J1936" i="7"/>
  <c r="L1936" i="7"/>
  <c r="M1936" i="7"/>
  <c r="G1937" i="7"/>
  <c r="J1937" i="7"/>
  <c r="L1937" i="7"/>
  <c r="M1937" i="7"/>
  <c r="G1938" i="7"/>
  <c r="J1938" i="7"/>
  <c r="M1938" i="7" s="1"/>
  <c r="L1938" i="7"/>
  <c r="G1939" i="7"/>
  <c r="J1939" i="7"/>
  <c r="M1939" i="7" s="1"/>
  <c r="L1939" i="7"/>
  <c r="G1940" i="7"/>
  <c r="J1940" i="7"/>
  <c r="L1940" i="7"/>
  <c r="M1940" i="7"/>
  <c r="G1941" i="7"/>
  <c r="J1941" i="7"/>
  <c r="L1941" i="7"/>
  <c r="M1941" i="7"/>
  <c r="D1817" i="7"/>
  <c r="I1817" i="7"/>
  <c r="G1822" i="7"/>
  <c r="J1822" i="7"/>
  <c r="M1822" i="7" s="1"/>
  <c r="L1822" i="7"/>
  <c r="G1823" i="7"/>
  <c r="J1823" i="7"/>
  <c r="L1823" i="7"/>
  <c r="M1823" i="7"/>
  <c r="G1824" i="7"/>
  <c r="J1824" i="7"/>
  <c r="J1850" i="7" s="1"/>
  <c r="L1824" i="7"/>
  <c r="M1824" i="7"/>
  <c r="G1825" i="7"/>
  <c r="J1825" i="7"/>
  <c r="L1825" i="7"/>
  <c r="M1825" i="7"/>
  <c r="G1826" i="7"/>
  <c r="J1826" i="7"/>
  <c r="M1826" i="7" s="1"/>
  <c r="L1826" i="7"/>
  <c r="G1827" i="7"/>
  <c r="J1827" i="7"/>
  <c r="L1827" i="7"/>
  <c r="M1827" i="7"/>
  <c r="G1828" i="7"/>
  <c r="J1828" i="7"/>
  <c r="M1828" i="7" s="1"/>
  <c r="L1828" i="7"/>
  <c r="G1829" i="7"/>
  <c r="J1829" i="7"/>
  <c r="M1829" i="7" s="1"/>
  <c r="L1829" i="7"/>
  <c r="G1830" i="7"/>
  <c r="J1830" i="7"/>
  <c r="L1830" i="7"/>
  <c r="M1830" i="7"/>
  <c r="G1831" i="7"/>
  <c r="J1831" i="7"/>
  <c r="L1831" i="7"/>
  <c r="M1831" i="7"/>
  <c r="G1832" i="7"/>
  <c r="J1832" i="7"/>
  <c r="L1832" i="7"/>
  <c r="M1832" i="7"/>
  <c r="G1833" i="7"/>
  <c r="J1833" i="7"/>
  <c r="M1833" i="7" s="1"/>
  <c r="L1833" i="7"/>
  <c r="G1834" i="7"/>
  <c r="J1834" i="7"/>
  <c r="L1834" i="7"/>
  <c r="M1834" i="7"/>
  <c r="G1835" i="7"/>
  <c r="J1835" i="7"/>
  <c r="M1835" i="7" s="1"/>
  <c r="L1835" i="7"/>
  <c r="G1836" i="7"/>
  <c r="J1836" i="7"/>
  <c r="M1836" i="7" s="1"/>
  <c r="L1836" i="7"/>
  <c r="G1837" i="7"/>
  <c r="J1837" i="7"/>
  <c r="L1837" i="7"/>
  <c r="M1837" i="7"/>
  <c r="G1838" i="7"/>
  <c r="J1838" i="7"/>
  <c r="L1838" i="7"/>
  <c r="M1838" i="7"/>
  <c r="G1839" i="7"/>
  <c r="J1839" i="7"/>
  <c r="L1839" i="7"/>
  <c r="M1839" i="7"/>
  <c r="G1840" i="7"/>
  <c r="J1840" i="7"/>
  <c r="M1840" i="7" s="1"/>
  <c r="L1840" i="7"/>
  <c r="G1841" i="7"/>
  <c r="J1841" i="7"/>
  <c r="L1841" i="7"/>
  <c r="M1841" i="7"/>
  <c r="G1842" i="7"/>
  <c r="J1842" i="7"/>
  <c r="M1842" i="7" s="1"/>
  <c r="L1842" i="7"/>
  <c r="G1843" i="7"/>
  <c r="J1843" i="7"/>
  <c r="M1843" i="7" s="1"/>
  <c r="L1843" i="7"/>
  <c r="G1844" i="7"/>
  <c r="J1844" i="7"/>
  <c r="L1844" i="7"/>
  <c r="M1844" i="7"/>
  <c r="G1845" i="7"/>
  <c r="J1845" i="7"/>
  <c r="L1845" i="7"/>
  <c r="M1845" i="7"/>
  <c r="G1846" i="7"/>
  <c r="J1846" i="7"/>
  <c r="L1846" i="7"/>
  <c r="M1846" i="7"/>
  <c r="G1847" i="7"/>
  <c r="J1847" i="7"/>
  <c r="M1847" i="7" s="1"/>
  <c r="L1847" i="7"/>
  <c r="G1848" i="7"/>
  <c r="J1848" i="7"/>
  <c r="L1848" i="7"/>
  <c r="M1848" i="7"/>
  <c r="G1849" i="7"/>
  <c r="J1849" i="7"/>
  <c r="M1849" i="7" s="1"/>
  <c r="L1849" i="7"/>
  <c r="H1850" i="7"/>
  <c r="H1854" i="7" s="1"/>
  <c r="G1854" i="7"/>
  <c r="J1854" i="7"/>
  <c r="J1857" i="7" s="1"/>
  <c r="G1855" i="7"/>
  <c r="J1855" i="7"/>
  <c r="M1855" i="7" s="1"/>
  <c r="L1855" i="7"/>
  <c r="G1856" i="7"/>
  <c r="J1856" i="7"/>
  <c r="M1856" i="7" s="1"/>
  <c r="L1856" i="7"/>
  <c r="G1861" i="7"/>
  <c r="J1861" i="7"/>
  <c r="L1861" i="7"/>
  <c r="L1854" i="7" s="1"/>
  <c r="L1857" i="7" s="1"/>
  <c r="M1861" i="7"/>
  <c r="D1866" i="7"/>
  <c r="I1866" i="7"/>
  <c r="G1871" i="7"/>
  <c r="J1871" i="7"/>
  <c r="M1871" i="7" s="1"/>
  <c r="L1871" i="7"/>
  <c r="G1872" i="7"/>
  <c r="J1872" i="7"/>
  <c r="L1872" i="7"/>
  <c r="M1872" i="7"/>
  <c r="G1873" i="7"/>
  <c r="J1873" i="7"/>
  <c r="L1873" i="7"/>
  <c r="M1873" i="7"/>
  <c r="G1874" i="7"/>
  <c r="J1874" i="7"/>
  <c r="L1874" i="7"/>
  <c r="M1874" i="7"/>
  <c r="G1875" i="7"/>
  <c r="J1875" i="7"/>
  <c r="L1875" i="7"/>
  <c r="M1875" i="7"/>
  <c r="G1876" i="7"/>
  <c r="J1876" i="7"/>
  <c r="L1876" i="7"/>
  <c r="M1876" i="7"/>
  <c r="G1877" i="7"/>
  <c r="J1877" i="7"/>
  <c r="M1877" i="7" s="1"/>
  <c r="L1877" i="7"/>
  <c r="G1878" i="7"/>
  <c r="J1878" i="7"/>
  <c r="M1878" i="7" s="1"/>
  <c r="L1878" i="7"/>
  <c r="G1756" i="7"/>
  <c r="H1756" i="7"/>
  <c r="J1756" i="7"/>
  <c r="J1759" i="7" s="1"/>
  <c r="M1756" i="7"/>
  <c r="G1757" i="7"/>
  <c r="J1757" i="7"/>
  <c r="L1757" i="7"/>
  <c r="M1757" i="7"/>
  <c r="G1758" i="7"/>
  <c r="J1758" i="7"/>
  <c r="L1758" i="7"/>
  <c r="M1758" i="7"/>
  <c r="H1759" i="7"/>
  <c r="G1763" i="7"/>
  <c r="J1763" i="7"/>
  <c r="M1763" i="7" s="1"/>
  <c r="L1763" i="7"/>
  <c r="L1756" i="7" s="1"/>
  <c r="L1759" i="7" s="1"/>
  <c r="M1759" i="7" s="1"/>
  <c r="D1768" i="7"/>
  <c r="I1768" i="7"/>
  <c r="G1773" i="7"/>
  <c r="J1773" i="7"/>
  <c r="J1801" i="7" s="1"/>
  <c r="L1773" i="7"/>
  <c r="M1773" i="7"/>
  <c r="G1774" i="7"/>
  <c r="J1774" i="7"/>
  <c r="L1774" i="7"/>
  <c r="M1774" i="7"/>
  <c r="G1775" i="7"/>
  <c r="J1775" i="7"/>
  <c r="M1775" i="7" s="1"/>
  <c r="L1775" i="7"/>
  <c r="G1776" i="7"/>
  <c r="J1776" i="7"/>
  <c r="L1776" i="7"/>
  <c r="M1776" i="7"/>
  <c r="G1777" i="7"/>
  <c r="J1777" i="7"/>
  <c r="M1777" i="7" s="1"/>
  <c r="L1777" i="7"/>
  <c r="L1801" i="7" s="1"/>
  <c r="G1778" i="7"/>
  <c r="J1778" i="7"/>
  <c r="L1778" i="7"/>
  <c r="M1778" i="7"/>
  <c r="G1779" i="7"/>
  <c r="J1779" i="7"/>
  <c r="L1779" i="7"/>
  <c r="M1779" i="7"/>
  <c r="G1780" i="7"/>
  <c r="J1780" i="7"/>
  <c r="L1780" i="7"/>
  <c r="M1780" i="7"/>
  <c r="G1781" i="7"/>
  <c r="J1781" i="7"/>
  <c r="L1781" i="7"/>
  <c r="M1781" i="7"/>
  <c r="G1782" i="7"/>
  <c r="J1782" i="7"/>
  <c r="M1782" i="7" s="1"/>
  <c r="L1782" i="7"/>
  <c r="G1783" i="7"/>
  <c r="J1783" i="7"/>
  <c r="L1783" i="7"/>
  <c r="M1783" i="7"/>
  <c r="G1784" i="7"/>
  <c r="J1784" i="7"/>
  <c r="M1784" i="7" s="1"/>
  <c r="L1784" i="7"/>
  <c r="G1785" i="7"/>
  <c r="J1785" i="7"/>
  <c r="L1785" i="7"/>
  <c r="M1785" i="7"/>
  <c r="G1786" i="7"/>
  <c r="J1786" i="7"/>
  <c r="L1786" i="7"/>
  <c r="M1786" i="7"/>
  <c r="G1787" i="7"/>
  <c r="J1787" i="7"/>
  <c r="L1787" i="7"/>
  <c r="M1787" i="7"/>
  <c r="G1788" i="7"/>
  <c r="J1788" i="7"/>
  <c r="L1788" i="7"/>
  <c r="M1788" i="7"/>
  <c r="G1789" i="7"/>
  <c r="J1789" i="7"/>
  <c r="M1789" i="7" s="1"/>
  <c r="L1789" i="7"/>
  <c r="G1790" i="7"/>
  <c r="J1790" i="7"/>
  <c r="L1790" i="7"/>
  <c r="M1790" i="7"/>
  <c r="G1791" i="7"/>
  <c r="J1791" i="7"/>
  <c r="M1791" i="7" s="1"/>
  <c r="L1791" i="7"/>
  <c r="G1792" i="7"/>
  <c r="J1792" i="7"/>
  <c r="L1792" i="7"/>
  <c r="M1792" i="7"/>
  <c r="G1793" i="7"/>
  <c r="J1793" i="7"/>
  <c r="L1793" i="7"/>
  <c r="M1793" i="7"/>
  <c r="G1794" i="7"/>
  <c r="J1794" i="7"/>
  <c r="L1794" i="7"/>
  <c r="M1794" i="7"/>
  <c r="G1795" i="7"/>
  <c r="J1795" i="7"/>
  <c r="L1795" i="7"/>
  <c r="M1795" i="7"/>
  <c r="G1796" i="7"/>
  <c r="J1796" i="7"/>
  <c r="M1796" i="7" s="1"/>
  <c r="L1796" i="7"/>
  <c r="G1797" i="7"/>
  <c r="J1797" i="7"/>
  <c r="L1797" i="7"/>
  <c r="M1797" i="7"/>
  <c r="G1798" i="7"/>
  <c r="J1798" i="7"/>
  <c r="M1798" i="7" s="1"/>
  <c r="L1798" i="7"/>
  <c r="G1799" i="7"/>
  <c r="J1799" i="7"/>
  <c r="L1799" i="7"/>
  <c r="M1799" i="7"/>
  <c r="G1800" i="7"/>
  <c r="J1800" i="7"/>
  <c r="L1800" i="7"/>
  <c r="M1800" i="7"/>
  <c r="H1801" i="7"/>
  <c r="H1805" i="7" s="1"/>
  <c r="H1808" i="7" s="1"/>
  <c r="G1805" i="7"/>
  <c r="J1805" i="7"/>
  <c r="M1805" i="7" s="1"/>
  <c r="G1806" i="7"/>
  <c r="J1806" i="7"/>
  <c r="L1806" i="7"/>
  <c r="M1806" i="7"/>
  <c r="G1807" i="7"/>
  <c r="J1807" i="7"/>
  <c r="L1807" i="7"/>
  <c r="M1807" i="7"/>
  <c r="J1808" i="7"/>
  <c r="G1812" i="7"/>
  <c r="J1812" i="7"/>
  <c r="L1812" i="7"/>
  <c r="L1805" i="7" s="1"/>
  <c r="L1808" i="7" s="1"/>
  <c r="M1812" i="7"/>
  <c r="G1690" i="7"/>
  <c r="J1690" i="7"/>
  <c r="L1690" i="7"/>
  <c r="M1690" i="7"/>
  <c r="G1691" i="7"/>
  <c r="J1691" i="7"/>
  <c r="M1691" i="7" s="1"/>
  <c r="L1691" i="7"/>
  <c r="G1692" i="7"/>
  <c r="J1692" i="7"/>
  <c r="L1692" i="7"/>
  <c r="M1692" i="7"/>
  <c r="G1693" i="7"/>
  <c r="J1693" i="7"/>
  <c r="M1693" i="7" s="1"/>
  <c r="L1693" i="7"/>
  <c r="G1694" i="7"/>
  <c r="J1694" i="7"/>
  <c r="M1694" i="7" s="1"/>
  <c r="L1694" i="7"/>
  <c r="G1695" i="7"/>
  <c r="J1695" i="7"/>
  <c r="L1695" i="7"/>
  <c r="M1695" i="7"/>
  <c r="G1696" i="7"/>
  <c r="J1696" i="7"/>
  <c r="L1696" i="7"/>
  <c r="M1696" i="7"/>
  <c r="G1697" i="7"/>
  <c r="J1697" i="7"/>
  <c r="L1697" i="7"/>
  <c r="M1697" i="7"/>
  <c r="G1698" i="7"/>
  <c r="J1698" i="7"/>
  <c r="M1698" i="7" s="1"/>
  <c r="L1698" i="7"/>
  <c r="G1699" i="7"/>
  <c r="J1699" i="7"/>
  <c r="L1699" i="7"/>
  <c r="M1699" i="7"/>
  <c r="G1700" i="7"/>
  <c r="J1700" i="7"/>
  <c r="M1700" i="7" s="1"/>
  <c r="L1700" i="7"/>
  <c r="G1701" i="7"/>
  <c r="J1701" i="7"/>
  <c r="M1701" i="7" s="1"/>
  <c r="L1701" i="7"/>
  <c r="G1702" i="7"/>
  <c r="J1702" i="7"/>
  <c r="L1702" i="7"/>
  <c r="M1702" i="7"/>
  <c r="H1703" i="7"/>
  <c r="L1703" i="7"/>
  <c r="G1707" i="7"/>
  <c r="J1707" i="7"/>
  <c r="J1710" i="7" s="1"/>
  <c r="L1707" i="7"/>
  <c r="L1710" i="7" s="1"/>
  <c r="G1708" i="7"/>
  <c r="J1708" i="7"/>
  <c r="L1708" i="7"/>
  <c r="M1708" i="7"/>
  <c r="G1709" i="7"/>
  <c r="J1709" i="7"/>
  <c r="L1709" i="7"/>
  <c r="M1709" i="7"/>
  <c r="G1714" i="7"/>
  <c r="J1714" i="7"/>
  <c r="L1714" i="7"/>
  <c r="M1714" i="7"/>
  <c r="D1719" i="7"/>
  <c r="I1719" i="7"/>
  <c r="G1724" i="7"/>
  <c r="J1724" i="7"/>
  <c r="L1724" i="7"/>
  <c r="L1752" i="7" s="1"/>
  <c r="M1724" i="7"/>
  <c r="G1725" i="7"/>
  <c r="J1725" i="7"/>
  <c r="L1725" i="7"/>
  <c r="M1725" i="7"/>
  <c r="G1726" i="7"/>
  <c r="J1726" i="7"/>
  <c r="L1726" i="7"/>
  <c r="M1726" i="7"/>
  <c r="G1727" i="7"/>
  <c r="J1727" i="7"/>
  <c r="L1727" i="7"/>
  <c r="M1727" i="7"/>
  <c r="G1728" i="7"/>
  <c r="J1728" i="7"/>
  <c r="M1728" i="7" s="1"/>
  <c r="L1728" i="7"/>
  <c r="G1729" i="7"/>
  <c r="J1729" i="7"/>
  <c r="M1729" i="7" s="1"/>
  <c r="L1729" i="7"/>
  <c r="G1730" i="7"/>
  <c r="J1730" i="7"/>
  <c r="L1730" i="7"/>
  <c r="M1730" i="7"/>
  <c r="G1731" i="7"/>
  <c r="J1731" i="7"/>
  <c r="L1731" i="7"/>
  <c r="M1731" i="7"/>
  <c r="G1732" i="7"/>
  <c r="J1732" i="7"/>
  <c r="L1732" i="7"/>
  <c r="M1732" i="7"/>
  <c r="G1733" i="7"/>
  <c r="J1733" i="7"/>
  <c r="L1733" i="7"/>
  <c r="M1733" i="7"/>
  <c r="G1734" i="7"/>
  <c r="J1734" i="7"/>
  <c r="L1734" i="7"/>
  <c r="M1734" i="7"/>
  <c r="G1735" i="7"/>
  <c r="J1735" i="7"/>
  <c r="M1735" i="7" s="1"/>
  <c r="L1735" i="7"/>
  <c r="G1736" i="7"/>
  <c r="J1736" i="7"/>
  <c r="M1736" i="7" s="1"/>
  <c r="L1736" i="7"/>
  <c r="G1737" i="7"/>
  <c r="J1737" i="7"/>
  <c r="L1737" i="7"/>
  <c r="M1737" i="7"/>
  <c r="G1738" i="7"/>
  <c r="J1738" i="7"/>
  <c r="L1738" i="7"/>
  <c r="M1738" i="7"/>
  <c r="G1739" i="7"/>
  <c r="J1739" i="7"/>
  <c r="L1739" i="7"/>
  <c r="M1739" i="7"/>
  <c r="G1740" i="7"/>
  <c r="J1740" i="7"/>
  <c r="L1740" i="7"/>
  <c r="M1740" i="7"/>
  <c r="G1741" i="7"/>
  <c r="J1741" i="7"/>
  <c r="L1741" i="7"/>
  <c r="M1741" i="7"/>
  <c r="G1742" i="7"/>
  <c r="J1742" i="7"/>
  <c r="M1742" i="7" s="1"/>
  <c r="L1742" i="7"/>
  <c r="G1743" i="7"/>
  <c r="J1743" i="7"/>
  <c r="M1743" i="7" s="1"/>
  <c r="L1743" i="7"/>
  <c r="G1744" i="7"/>
  <c r="J1744" i="7"/>
  <c r="L1744" i="7"/>
  <c r="M1744" i="7"/>
  <c r="G1745" i="7"/>
  <c r="J1745" i="7"/>
  <c r="L1745" i="7"/>
  <c r="M1745" i="7"/>
  <c r="G1746" i="7"/>
  <c r="J1746" i="7"/>
  <c r="L1746" i="7"/>
  <c r="M1746" i="7"/>
  <c r="G1747" i="7"/>
  <c r="J1747" i="7"/>
  <c r="L1747" i="7"/>
  <c r="M1747" i="7"/>
  <c r="G1748" i="7"/>
  <c r="J1748" i="7"/>
  <c r="L1748" i="7"/>
  <c r="M1748" i="7"/>
  <c r="G1749" i="7"/>
  <c r="J1749" i="7"/>
  <c r="M1749" i="7" s="1"/>
  <c r="L1749" i="7"/>
  <c r="G1750" i="7"/>
  <c r="J1750" i="7"/>
  <c r="M1750" i="7" s="1"/>
  <c r="L1750" i="7"/>
  <c r="G1751" i="7"/>
  <c r="J1751" i="7"/>
  <c r="L1751" i="7"/>
  <c r="M1751" i="7"/>
  <c r="H1752" i="7"/>
  <c r="G1627" i="7"/>
  <c r="J1627" i="7"/>
  <c r="M1627" i="7" s="1"/>
  <c r="L1627" i="7"/>
  <c r="G1628" i="7"/>
  <c r="J1628" i="7"/>
  <c r="L1628" i="7"/>
  <c r="M1628" i="7"/>
  <c r="G1629" i="7"/>
  <c r="J1629" i="7"/>
  <c r="L1629" i="7"/>
  <c r="M1629" i="7"/>
  <c r="G1630" i="7"/>
  <c r="J1630" i="7"/>
  <c r="M1630" i="7" s="1"/>
  <c r="L1630" i="7"/>
  <c r="G1631" i="7"/>
  <c r="J1631" i="7"/>
  <c r="L1631" i="7"/>
  <c r="M1631" i="7"/>
  <c r="G1632" i="7"/>
  <c r="J1632" i="7"/>
  <c r="L1632" i="7"/>
  <c r="M1632" i="7"/>
  <c r="G1633" i="7"/>
  <c r="J1633" i="7"/>
  <c r="L1633" i="7"/>
  <c r="M1633" i="7"/>
  <c r="G1634" i="7"/>
  <c r="J1634" i="7"/>
  <c r="L1634" i="7"/>
  <c r="M1634" i="7"/>
  <c r="G1635" i="7"/>
  <c r="J1635" i="7"/>
  <c r="L1635" i="7"/>
  <c r="M1635" i="7"/>
  <c r="G1636" i="7"/>
  <c r="J1636" i="7"/>
  <c r="L1636" i="7"/>
  <c r="M1636" i="7"/>
  <c r="G1637" i="7"/>
  <c r="J1637" i="7"/>
  <c r="M1637" i="7" s="1"/>
  <c r="L1637" i="7"/>
  <c r="G1638" i="7"/>
  <c r="J1638" i="7"/>
  <c r="L1638" i="7"/>
  <c r="M1638" i="7"/>
  <c r="G1639" i="7"/>
  <c r="J1639" i="7"/>
  <c r="L1639" i="7"/>
  <c r="M1639" i="7"/>
  <c r="G1640" i="7"/>
  <c r="J1640" i="7"/>
  <c r="L1640" i="7"/>
  <c r="M1640" i="7"/>
  <c r="G1641" i="7"/>
  <c r="J1641" i="7"/>
  <c r="L1641" i="7"/>
  <c r="M1641" i="7"/>
  <c r="G1642" i="7"/>
  <c r="J1642" i="7"/>
  <c r="L1642" i="7"/>
  <c r="M1642" i="7"/>
  <c r="G1643" i="7"/>
  <c r="J1643" i="7"/>
  <c r="L1643" i="7"/>
  <c r="M1643" i="7"/>
  <c r="G1644" i="7"/>
  <c r="J1644" i="7"/>
  <c r="M1644" i="7" s="1"/>
  <c r="L1644" i="7"/>
  <c r="G1645" i="7"/>
  <c r="J1645" i="7"/>
  <c r="L1645" i="7"/>
  <c r="M1645" i="7"/>
  <c r="G1646" i="7"/>
  <c r="J1646" i="7"/>
  <c r="L1646" i="7"/>
  <c r="M1646" i="7"/>
  <c r="G1647" i="7"/>
  <c r="J1647" i="7"/>
  <c r="L1647" i="7"/>
  <c r="M1647" i="7"/>
  <c r="G1648" i="7"/>
  <c r="J1648" i="7"/>
  <c r="L1648" i="7"/>
  <c r="M1648" i="7"/>
  <c r="G1649" i="7"/>
  <c r="J1649" i="7"/>
  <c r="L1649" i="7"/>
  <c r="M1649" i="7"/>
  <c r="G1650" i="7"/>
  <c r="J1650" i="7"/>
  <c r="L1650" i="7"/>
  <c r="M1650" i="7"/>
  <c r="G1651" i="7"/>
  <c r="J1651" i="7"/>
  <c r="M1651" i="7" s="1"/>
  <c r="L1651" i="7"/>
  <c r="G1652" i="7"/>
  <c r="J1652" i="7"/>
  <c r="L1652" i="7"/>
  <c r="M1652" i="7"/>
  <c r="G1653" i="7"/>
  <c r="J1653" i="7"/>
  <c r="L1653" i="7"/>
  <c r="M1653" i="7"/>
  <c r="H1654" i="7"/>
  <c r="H1658" i="7" s="1"/>
  <c r="L1654" i="7"/>
  <c r="G1658" i="7"/>
  <c r="J1658" i="7"/>
  <c r="G1659" i="7"/>
  <c r="J1659" i="7"/>
  <c r="L1659" i="7"/>
  <c r="M1659" i="7"/>
  <c r="G1660" i="7"/>
  <c r="J1660" i="7"/>
  <c r="J1661" i="7" s="1"/>
  <c r="L1660" i="7"/>
  <c r="M1660" i="7"/>
  <c r="G1665" i="7"/>
  <c r="J1665" i="7"/>
  <c r="M1665" i="7" s="1"/>
  <c r="L1665" i="7"/>
  <c r="L1658" i="7" s="1"/>
  <c r="L1661" i="7" s="1"/>
  <c r="D1670" i="7"/>
  <c r="I1670" i="7"/>
  <c r="G1675" i="7"/>
  <c r="J1675" i="7"/>
  <c r="L1675" i="7"/>
  <c r="M1675" i="7"/>
  <c r="G1676" i="7"/>
  <c r="J1676" i="7"/>
  <c r="M1676" i="7" s="1"/>
  <c r="L1676" i="7"/>
  <c r="G1677" i="7"/>
  <c r="J1677" i="7"/>
  <c r="M1677" i="7" s="1"/>
  <c r="L1677" i="7"/>
  <c r="G1678" i="7"/>
  <c r="J1678" i="7"/>
  <c r="L1678" i="7"/>
  <c r="M1678" i="7"/>
  <c r="G1679" i="7"/>
  <c r="J1679" i="7"/>
  <c r="M1679" i="7" s="1"/>
  <c r="L1679" i="7"/>
  <c r="G1680" i="7"/>
  <c r="J1680" i="7"/>
  <c r="L1680" i="7"/>
  <c r="M1680" i="7"/>
  <c r="G1681" i="7"/>
  <c r="J1681" i="7"/>
  <c r="L1681" i="7"/>
  <c r="M1681" i="7"/>
  <c r="G1682" i="7"/>
  <c r="J1682" i="7"/>
  <c r="L1682" i="7"/>
  <c r="M1682" i="7"/>
  <c r="G1683" i="7"/>
  <c r="J1683" i="7"/>
  <c r="M1683" i="7" s="1"/>
  <c r="L1683" i="7"/>
  <c r="G1684" i="7"/>
  <c r="J1684" i="7"/>
  <c r="M1684" i="7" s="1"/>
  <c r="L1684" i="7"/>
  <c r="G1685" i="7"/>
  <c r="J1685" i="7"/>
  <c r="L1685" i="7"/>
  <c r="M1685" i="7"/>
  <c r="G1686" i="7"/>
  <c r="J1686" i="7"/>
  <c r="M1686" i="7" s="1"/>
  <c r="L1686" i="7"/>
  <c r="G1687" i="7"/>
  <c r="J1687" i="7"/>
  <c r="L1687" i="7"/>
  <c r="M1687" i="7"/>
  <c r="G1688" i="7"/>
  <c r="J1688" i="7"/>
  <c r="L1688" i="7"/>
  <c r="M1688" i="7"/>
  <c r="G1689" i="7"/>
  <c r="J1689" i="7"/>
  <c r="L1689" i="7"/>
  <c r="M1689" i="7"/>
  <c r="G1567" i="7"/>
  <c r="J1567" i="7"/>
  <c r="M1567" i="7" s="1"/>
  <c r="L1567" i="7"/>
  <c r="D1572" i="7"/>
  <c r="I1572" i="7"/>
  <c r="G1577" i="7"/>
  <c r="J1577" i="7"/>
  <c r="L1577" i="7"/>
  <c r="M1577" i="7"/>
  <c r="G1578" i="7"/>
  <c r="J1578" i="7"/>
  <c r="J1605" i="7" s="1"/>
  <c r="L1578" i="7"/>
  <c r="L1605" i="7" s="1"/>
  <c r="M1578" i="7"/>
  <c r="G1579" i="7"/>
  <c r="J1579" i="7"/>
  <c r="M1579" i="7" s="1"/>
  <c r="L1579" i="7"/>
  <c r="G1580" i="7"/>
  <c r="J1580" i="7"/>
  <c r="M1580" i="7" s="1"/>
  <c r="L1580" i="7"/>
  <c r="G1581" i="7"/>
  <c r="J1581" i="7"/>
  <c r="L1581" i="7"/>
  <c r="M1581" i="7"/>
  <c r="G1582" i="7"/>
  <c r="J1582" i="7"/>
  <c r="M1582" i="7" s="1"/>
  <c r="L1582" i="7"/>
  <c r="G1583" i="7"/>
  <c r="J1583" i="7"/>
  <c r="L1583" i="7"/>
  <c r="M1583" i="7"/>
  <c r="G1584" i="7"/>
  <c r="J1584" i="7"/>
  <c r="L1584" i="7"/>
  <c r="M1584" i="7"/>
  <c r="G1585" i="7"/>
  <c r="J1585" i="7"/>
  <c r="L1585" i="7"/>
  <c r="M1585" i="7"/>
  <c r="G1586" i="7"/>
  <c r="J1586" i="7"/>
  <c r="M1586" i="7" s="1"/>
  <c r="L1586" i="7"/>
  <c r="G1587" i="7"/>
  <c r="J1587" i="7"/>
  <c r="M1587" i="7" s="1"/>
  <c r="L1587" i="7"/>
  <c r="G1588" i="7"/>
  <c r="J1588" i="7"/>
  <c r="L1588" i="7"/>
  <c r="M1588" i="7"/>
  <c r="G1589" i="7"/>
  <c r="J1589" i="7"/>
  <c r="M1589" i="7" s="1"/>
  <c r="L1589" i="7"/>
  <c r="G1590" i="7"/>
  <c r="J1590" i="7"/>
  <c r="L1590" i="7"/>
  <c r="M1590" i="7"/>
  <c r="G1591" i="7"/>
  <c r="J1591" i="7"/>
  <c r="L1591" i="7"/>
  <c r="M1591" i="7"/>
  <c r="G1592" i="7"/>
  <c r="J1592" i="7"/>
  <c r="L1592" i="7"/>
  <c r="M1592" i="7"/>
  <c r="G1593" i="7"/>
  <c r="J1593" i="7"/>
  <c r="M1593" i="7" s="1"/>
  <c r="L1593" i="7"/>
  <c r="G1594" i="7"/>
  <c r="J1594" i="7"/>
  <c r="M1594" i="7" s="1"/>
  <c r="L1594" i="7"/>
  <c r="G1595" i="7"/>
  <c r="J1595" i="7"/>
  <c r="L1595" i="7"/>
  <c r="M1595" i="7"/>
  <c r="G1596" i="7"/>
  <c r="J1596" i="7"/>
  <c r="M1596" i="7" s="1"/>
  <c r="L1596" i="7"/>
  <c r="G1597" i="7"/>
  <c r="J1597" i="7"/>
  <c r="L1597" i="7"/>
  <c r="M1597" i="7"/>
  <c r="G1598" i="7"/>
  <c r="J1598" i="7"/>
  <c r="L1598" i="7"/>
  <c r="M1598" i="7"/>
  <c r="G1599" i="7"/>
  <c r="J1599" i="7"/>
  <c r="L1599" i="7"/>
  <c r="M1599" i="7"/>
  <c r="G1600" i="7"/>
  <c r="J1600" i="7"/>
  <c r="M1600" i="7" s="1"/>
  <c r="L1600" i="7"/>
  <c r="G1601" i="7"/>
  <c r="J1601" i="7"/>
  <c r="M1601" i="7" s="1"/>
  <c r="L1601" i="7"/>
  <c r="G1602" i="7"/>
  <c r="J1602" i="7"/>
  <c r="L1602" i="7"/>
  <c r="M1602" i="7"/>
  <c r="G1603" i="7"/>
  <c r="J1603" i="7"/>
  <c r="M1603" i="7" s="1"/>
  <c r="L1603" i="7"/>
  <c r="G1604" i="7"/>
  <c r="J1604" i="7"/>
  <c r="L1604" i="7"/>
  <c r="M1604" i="7"/>
  <c r="H1605" i="7"/>
  <c r="G1609" i="7"/>
  <c r="H1609" i="7"/>
  <c r="H1612" i="7" s="1"/>
  <c r="J1609" i="7"/>
  <c r="M1609" i="7" s="1"/>
  <c r="L1609" i="7"/>
  <c r="L1612" i="7" s="1"/>
  <c r="G1610" i="7"/>
  <c r="J1610" i="7"/>
  <c r="L1610" i="7"/>
  <c r="M1610" i="7"/>
  <c r="G1611" i="7"/>
  <c r="J1611" i="7"/>
  <c r="L1611" i="7"/>
  <c r="M1611" i="7"/>
  <c r="G1616" i="7"/>
  <c r="J1616" i="7"/>
  <c r="M1616" i="7" s="1"/>
  <c r="L1616" i="7"/>
  <c r="D1621" i="7"/>
  <c r="I1621" i="7"/>
  <c r="G1626" i="7"/>
  <c r="J1626" i="7"/>
  <c r="L1626" i="7"/>
  <c r="M1626" i="7"/>
  <c r="G1501" i="7"/>
  <c r="J1501" i="7"/>
  <c r="M1501" i="7" s="1"/>
  <c r="L1501" i="7"/>
  <c r="G1502" i="7"/>
  <c r="J1502" i="7"/>
  <c r="L1502" i="7"/>
  <c r="M1502" i="7"/>
  <c r="G1503" i="7"/>
  <c r="J1503" i="7"/>
  <c r="L1503" i="7"/>
  <c r="M1503" i="7"/>
  <c r="G1504" i="7"/>
  <c r="J1504" i="7"/>
  <c r="M1504" i="7" s="1"/>
  <c r="L1504" i="7"/>
  <c r="G1505" i="7"/>
  <c r="J1505" i="7"/>
  <c r="L1505" i="7"/>
  <c r="M1505" i="7"/>
  <c r="G1506" i="7"/>
  <c r="J1506" i="7"/>
  <c r="L1506" i="7"/>
  <c r="M1506" i="7"/>
  <c r="H1507" i="7"/>
  <c r="H1511" i="7" s="1"/>
  <c r="H1514" i="7" s="1"/>
  <c r="L1507" i="7"/>
  <c r="G1511" i="7"/>
  <c r="J1511" i="7"/>
  <c r="J1514" i="7" s="1"/>
  <c r="G1512" i="7"/>
  <c r="J1512" i="7"/>
  <c r="L1512" i="7"/>
  <c r="M1512" i="7"/>
  <c r="G1513" i="7"/>
  <c r="J1513" i="7"/>
  <c r="L1513" i="7"/>
  <c r="M1513" i="7"/>
  <c r="G1518" i="7"/>
  <c r="J1518" i="7"/>
  <c r="L1518" i="7"/>
  <c r="L1511" i="7" s="1"/>
  <c r="L1514" i="7" s="1"/>
  <c r="M1514" i="7" s="1"/>
  <c r="M1518" i="7"/>
  <c r="D1523" i="7"/>
  <c r="I1523" i="7"/>
  <c r="G1528" i="7"/>
  <c r="J1528" i="7"/>
  <c r="L1528" i="7"/>
  <c r="M1528" i="7"/>
  <c r="G1529" i="7"/>
  <c r="J1529" i="7"/>
  <c r="L1529" i="7"/>
  <c r="M1529" i="7"/>
  <c r="G1530" i="7"/>
  <c r="J1530" i="7"/>
  <c r="L1530" i="7"/>
  <c r="M1530" i="7"/>
  <c r="G1531" i="7"/>
  <c r="J1531" i="7"/>
  <c r="L1531" i="7"/>
  <c r="M1531" i="7"/>
  <c r="G1532" i="7"/>
  <c r="J1532" i="7"/>
  <c r="M1532" i="7" s="1"/>
  <c r="L1532" i="7"/>
  <c r="L1556" i="7" s="1"/>
  <c r="G1533" i="7"/>
  <c r="J1533" i="7"/>
  <c r="M1533" i="7" s="1"/>
  <c r="L1533" i="7"/>
  <c r="G1534" i="7"/>
  <c r="J1534" i="7"/>
  <c r="L1534" i="7"/>
  <c r="M1534" i="7"/>
  <c r="G1535" i="7"/>
  <c r="J1535" i="7"/>
  <c r="L1535" i="7"/>
  <c r="M1535" i="7"/>
  <c r="G1536" i="7"/>
  <c r="J1536" i="7"/>
  <c r="L1536" i="7"/>
  <c r="M1536" i="7"/>
  <c r="G1537" i="7"/>
  <c r="J1537" i="7"/>
  <c r="L1537" i="7"/>
  <c r="M1537" i="7"/>
  <c r="G1538" i="7"/>
  <c r="J1538" i="7"/>
  <c r="L1538" i="7"/>
  <c r="M1538" i="7"/>
  <c r="G1539" i="7"/>
  <c r="J1539" i="7"/>
  <c r="M1539" i="7" s="1"/>
  <c r="L1539" i="7"/>
  <c r="G1540" i="7"/>
  <c r="J1540" i="7"/>
  <c r="M1540" i="7" s="1"/>
  <c r="L1540" i="7"/>
  <c r="G1541" i="7"/>
  <c r="J1541" i="7"/>
  <c r="L1541" i="7"/>
  <c r="M1541" i="7"/>
  <c r="G1542" i="7"/>
  <c r="J1542" i="7"/>
  <c r="L1542" i="7"/>
  <c r="M1542" i="7"/>
  <c r="G1543" i="7"/>
  <c r="J1543" i="7"/>
  <c r="L1543" i="7"/>
  <c r="M1543" i="7"/>
  <c r="G1544" i="7"/>
  <c r="J1544" i="7"/>
  <c r="L1544" i="7"/>
  <c r="M1544" i="7"/>
  <c r="G1545" i="7"/>
  <c r="J1545" i="7"/>
  <c r="L1545" i="7"/>
  <c r="M1545" i="7"/>
  <c r="G1546" i="7"/>
  <c r="J1546" i="7"/>
  <c r="M1546" i="7" s="1"/>
  <c r="L1546" i="7"/>
  <c r="G1547" i="7"/>
  <c r="J1547" i="7"/>
  <c r="M1547" i="7" s="1"/>
  <c r="L1547" i="7"/>
  <c r="G1548" i="7"/>
  <c r="J1548" i="7"/>
  <c r="L1548" i="7"/>
  <c r="M1548" i="7"/>
  <c r="G1549" i="7"/>
  <c r="J1549" i="7"/>
  <c r="L1549" i="7"/>
  <c r="M1549" i="7"/>
  <c r="G1550" i="7"/>
  <c r="J1550" i="7"/>
  <c r="L1550" i="7"/>
  <c r="M1550" i="7"/>
  <c r="G1551" i="7"/>
  <c r="J1551" i="7"/>
  <c r="L1551" i="7"/>
  <c r="M1551" i="7"/>
  <c r="G1552" i="7"/>
  <c r="J1552" i="7"/>
  <c r="L1552" i="7"/>
  <c r="M1552" i="7"/>
  <c r="G1553" i="7"/>
  <c r="J1553" i="7"/>
  <c r="M1553" i="7" s="1"/>
  <c r="L1553" i="7"/>
  <c r="G1554" i="7"/>
  <c r="J1554" i="7"/>
  <c r="M1554" i="7" s="1"/>
  <c r="L1554" i="7"/>
  <c r="G1555" i="7"/>
  <c r="J1555" i="7"/>
  <c r="L1555" i="7"/>
  <c r="M1555" i="7"/>
  <c r="H1556" i="7"/>
  <c r="H1560" i="7" s="1"/>
  <c r="H1563" i="7" s="1"/>
  <c r="G1560" i="7"/>
  <c r="J1560" i="7"/>
  <c r="L1560" i="7"/>
  <c r="L1563" i="7" s="1"/>
  <c r="G1561" i="7"/>
  <c r="J1561" i="7"/>
  <c r="L1561" i="7"/>
  <c r="M1561" i="7"/>
  <c r="G1562" i="7"/>
  <c r="J1562" i="7"/>
  <c r="L1562" i="7"/>
  <c r="M1562" i="7"/>
  <c r="J1563" i="7"/>
  <c r="G1442" i="7"/>
  <c r="J1442" i="7"/>
  <c r="L1442" i="7"/>
  <c r="M1442" i="7"/>
  <c r="G1443" i="7"/>
  <c r="J1443" i="7"/>
  <c r="J1458" i="7" s="1"/>
  <c r="L1443" i="7"/>
  <c r="L1458" i="7" s="1"/>
  <c r="M1458" i="7" s="1"/>
  <c r="M1443" i="7"/>
  <c r="G1444" i="7"/>
  <c r="J1444" i="7"/>
  <c r="L1444" i="7"/>
  <c r="M1444" i="7"/>
  <c r="G1445" i="7"/>
  <c r="J1445" i="7"/>
  <c r="M1445" i="7" s="1"/>
  <c r="L1445" i="7"/>
  <c r="G1446" i="7"/>
  <c r="J1446" i="7"/>
  <c r="L1446" i="7"/>
  <c r="M1446" i="7"/>
  <c r="G1447" i="7"/>
  <c r="J1447" i="7"/>
  <c r="M1447" i="7" s="1"/>
  <c r="L1447" i="7"/>
  <c r="G1448" i="7"/>
  <c r="J1448" i="7"/>
  <c r="M1448" i="7" s="1"/>
  <c r="L1448" i="7"/>
  <c r="G1449" i="7"/>
  <c r="J1449" i="7"/>
  <c r="L1449" i="7"/>
  <c r="M1449" i="7"/>
  <c r="G1450" i="7"/>
  <c r="J1450" i="7"/>
  <c r="L1450" i="7"/>
  <c r="M1450" i="7"/>
  <c r="G1451" i="7"/>
  <c r="J1451" i="7"/>
  <c r="L1451" i="7"/>
  <c r="M1451" i="7"/>
  <c r="G1452" i="7"/>
  <c r="J1452" i="7"/>
  <c r="M1452" i="7" s="1"/>
  <c r="L1452" i="7"/>
  <c r="G1453" i="7"/>
  <c r="J1453" i="7"/>
  <c r="L1453" i="7"/>
  <c r="M1453" i="7"/>
  <c r="G1454" i="7"/>
  <c r="J1454" i="7"/>
  <c r="M1454" i="7" s="1"/>
  <c r="L1454" i="7"/>
  <c r="G1455" i="7"/>
  <c r="J1455" i="7"/>
  <c r="M1455" i="7" s="1"/>
  <c r="L1455" i="7"/>
  <c r="G1456" i="7"/>
  <c r="J1456" i="7"/>
  <c r="L1456" i="7"/>
  <c r="M1456" i="7"/>
  <c r="G1457" i="7"/>
  <c r="J1457" i="7"/>
  <c r="L1457" i="7"/>
  <c r="M1457" i="7"/>
  <c r="H1458" i="7"/>
  <c r="G1462" i="7"/>
  <c r="H1462" i="7"/>
  <c r="J1462" i="7"/>
  <c r="M1462" i="7" s="1"/>
  <c r="G1463" i="7"/>
  <c r="J1463" i="7"/>
  <c r="J1465" i="7" s="1"/>
  <c r="L1463" i="7"/>
  <c r="M1463" i="7"/>
  <c r="G1464" i="7"/>
  <c r="J1464" i="7"/>
  <c r="L1464" i="7"/>
  <c r="M1464" i="7"/>
  <c r="H1465" i="7"/>
  <c r="G1469" i="7"/>
  <c r="J1469" i="7"/>
  <c r="L1469" i="7"/>
  <c r="L1462" i="7" s="1"/>
  <c r="L1465" i="7" s="1"/>
  <c r="M1469" i="7"/>
  <c r="D1474" i="7"/>
  <c r="I1474" i="7"/>
  <c r="G1479" i="7"/>
  <c r="J1479" i="7"/>
  <c r="L1479" i="7"/>
  <c r="M1479" i="7"/>
  <c r="G1480" i="7"/>
  <c r="J1480" i="7"/>
  <c r="M1480" i="7" s="1"/>
  <c r="L1480" i="7"/>
  <c r="G1481" i="7"/>
  <c r="J1481" i="7"/>
  <c r="L1481" i="7"/>
  <c r="M1481" i="7"/>
  <c r="G1482" i="7"/>
  <c r="J1482" i="7"/>
  <c r="M1482" i="7" s="1"/>
  <c r="L1482" i="7"/>
  <c r="G1483" i="7"/>
  <c r="J1483" i="7"/>
  <c r="M1483" i="7" s="1"/>
  <c r="L1483" i="7"/>
  <c r="G1484" i="7"/>
  <c r="J1484" i="7"/>
  <c r="M1484" i="7" s="1"/>
  <c r="L1484" i="7"/>
  <c r="G1485" i="7"/>
  <c r="J1485" i="7"/>
  <c r="L1485" i="7"/>
  <c r="M1485" i="7"/>
  <c r="G1486" i="7"/>
  <c r="J1486" i="7"/>
  <c r="L1486" i="7"/>
  <c r="M1486" i="7"/>
  <c r="G1487" i="7"/>
  <c r="J1487" i="7"/>
  <c r="M1487" i="7" s="1"/>
  <c r="L1487" i="7"/>
  <c r="G1488" i="7"/>
  <c r="J1488" i="7"/>
  <c r="L1488" i="7"/>
  <c r="M1488" i="7"/>
  <c r="G1489" i="7"/>
  <c r="J1489" i="7"/>
  <c r="M1489" i="7" s="1"/>
  <c r="L1489" i="7"/>
  <c r="G1490" i="7"/>
  <c r="J1490" i="7"/>
  <c r="M1490" i="7" s="1"/>
  <c r="L1490" i="7"/>
  <c r="G1491" i="7"/>
  <c r="J1491" i="7"/>
  <c r="M1491" i="7" s="1"/>
  <c r="L1491" i="7"/>
  <c r="G1492" i="7"/>
  <c r="J1492" i="7"/>
  <c r="L1492" i="7"/>
  <c r="M1492" i="7"/>
  <c r="G1493" i="7"/>
  <c r="J1493" i="7"/>
  <c r="L1493" i="7"/>
  <c r="M1493" i="7"/>
  <c r="G1494" i="7"/>
  <c r="J1494" i="7"/>
  <c r="M1494" i="7" s="1"/>
  <c r="L1494" i="7"/>
  <c r="G1495" i="7"/>
  <c r="J1495" i="7"/>
  <c r="L1495" i="7"/>
  <c r="M1495" i="7"/>
  <c r="G1496" i="7"/>
  <c r="J1496" i="7"/>
  <c r="M1496" i="7" s="1"/>
  <c r="L1496" i="7"/>
  <c r="G1497" i="7"/>
  <c r="J1497" i="7"/>
  <c r="M1497" i="7" s="1"/>
  <c r="L1497" i="7"/>
  <c r="G1498" i="7"/>
  <c r="J1498" i="7"/>
  <c r="M1498" i="7" s="1"/>
  <c r="L1498" i="7"/>
  <c r="G1499" i="7"/>
  <c r="J1499" i="7"/>
  <c r="L1499" i="7"/>
  <c r="M1499" i="7"/>
  <c r="G1500" i="7"/>
  <c r="J1500" i="7"/>
  <c r="L1500" i="7"/>
  <c r="M1500" i="7"/>
  <c r="G1381" i="7"/>
  <c r="J1381" i="7"/>
  <c r="L1381" i="7"/>
  <c r="M1381" i="7"/>
  <c r="G1382" i="7"/>
  <c r="J1382" i="7"/>
  <c r="M1382" i="7" s="1"/>
  <c r="L1382" i="7"/>
  <c r="G1383" i="7"/>
  <c r="J1383" i="7"/>
  <c r="J1409" i="7" s="1"/>
  <c r="L1383" i="7"/>
  <c r="L1409" i="7" s="1"/>
  <c r="M1383" i="7"/>
  <c r="G1384" i="7"/>
  <c r="J1384" i="7"/>
  <c r="M1384" i="7" s="1"/>
  <c r="L1384" i="7"/>
  <c r="G1385" i="7"/>
  <c r="J1385" i="7"/>
  <c r="M1385" i="7" s="1"/>
  <c r="L1385" i="7"/>
  <c r="G1386" i="7"/>
  <c r="J1386" i="7"/>
  <c r="L1386" i="7"/>
  <c r="M1386" i="7"/>
  <c r="G1387" i="7"/>
  <c r="J1387" i="7"/>
  <c r="L1387" i="7"/>
  <c r="M1387" i="7"/>
  <c r="G1388" i="7"/>
  <c r="J1388" i="7"/>
  <c r="L1388" i="7"/>
  <c r="M1388" i="7"/>
  <c r="G1389" i="7"/>
  <c r="J1389" i="7"/>
  <c r="M1389" i="7" s="1"/>
  <c r="L1389" i="7"/>
  <c r="G1390" i="7"/>
  <c r="J1390" i="7"/>
  <c r="L1390" i="7"/>
  <c r="M1390" i="7"/>
  <c r="G1391" i="7"/>
  <c r="J1391" i="7"/>
  <c r="M1391" i="7" s="1"/>
  <c r="L1391" i="7"/>
  <c r="G1392" i="7"/>
  <c r="J1392" i="7"/>
  <c r="M1392" i="7" s="1"/>
  <c r="L1392" i="7"/>
  <c r="G1393" i="7"/>
  <c r="J1393" i="7"/>
  <c r="L1393" i="7"/>
  <c r="M1393" i="7"/>
  <c r="G1394" i="7"/>
  <c r="J1394" i="7"/>
  <c r="L1394" i="7"/>
  <c r="M1394" i="7"/>
  <c r="G1395" i="7"/>
  <c r="J1395" i="7"/>
  <c r="L1395" i="7"/>
  <c r="M1395" i="7"/>
  <c r="G1396" i="7"/>
  <c r="J1396" i="7"/>
  <c r="M1396" i="7" s="1"/>
  <c r="L1396" i="7"/>
  <c r="G1397" i="7"/>
  <c r="J1397" i="7"/>
  <c r="L1397" i="7"/>
  <c r="M1397" i="7"/>
  <c r="G1398" i="7"/>
  <c r="J1398" i="7"/>
  <c r="M1398" i="7" s="1"/>
  <c r="L1398" i="7"/>
  <c r="G1399" i="7"/>
  <c r="J1399" i="7"/>
  <c r="M1399" i="7" s="1"/>
  <c r="L1399" i="7"/>
  <c r="G1400" i="7"/>
  <c r="J1400" i="7"/>
  <c r="L1400" i="7"/>
  <c r="M1400" i="7"/>
  <c r="G1401" i="7"/>
  <c r="J1401" i="7"/>
  <c r="L1401" i="7"/>
  <c r="M1401" i="7"/>
  <c r="G1402" i="7"/>
  <c r="J1402" i="7"/>
  <c r="L1402" i="7"/>
  <c r="M1402" i="7"/>
  <c r="G1403" i="7"/>
  <c r="J1403" i="7"/>
  <c r="M1403" i="7" s="1"/>
  <c r="L1403" i="7"/>
  <c r="G1404" i="7"/>
  <c r="J1404" i="7"/>
  <c r="L1404" i="7"/>
  <c r="M1404" i="7"/>
  <c r="G1405" i="7"/>
  <c r="J1405" i="7"/>
  <c r="M1405" i="7" s="1"/>
  <c r="L1405" i="7"/>
  <c r="G1406" i="7"/>
  <c r="J1406" i="7"/>
  <c r="M1406" i="7" s="1"/>
  <c r="L1406" i="7"/>
  <c r="G1407" i="7"/>
  <c r="J1407" i="7"/>
  <c r="L1407" i="7"/>
  <c r="M1407" i="7"/>
  <c r="G1408" i="7"/>
  <c r="J1408" i="7"/>
  <c r="L1408" i="7"/>
  <c r="M1408" i="7"/>
  <c r="H1409" i="7"/>
  <c r="H1413" i="7" s="1"/>
  <c r="G1413" i="7"/>
  <c r="J1413" i="7"/>
  <c r="J1416" i="7" s="1"/>
  <c r="G1414" i="7"/>
  <c r="J1414" i="7"/>
  <c r="L1414" i="7"/>
  <c r="M1414" i="7"/>
  <c r="G1415" i="7"/>
  <c r="J1415" i="7"/>
  <c r="M1415" i="7" s="1"/>
  <c r="L1415" i="7"/>
  <c r="G1420" i="7"/>
  <c r="J1420" i="7"/>
  <c r="L1420" i="7"/>
  <c r="L1413" i="7" s="1"/>
  <c r="L1416" i="7" s="1"/>
  <c r="M1420" i="7"/>
  <c r="D1425" i="7"/>
  <c r="I1425" i="7"/>
  <c r="G1430" i="7"/>
  <c r="J1430" i="7"/>
  <c r="M1430" i="7" s="1"/>
  <c r="L1430" i="7"/>
  <c r="G1431" i="7"/>
  <c r="J1431" i="7"/>
  <c r="L1431" i="7"/>
  <c r="M1431" i="7"/>
  <c r="G1432" i="7"/>
  <c r="J1432" i="7"/>
  <c r="L1432" i="7"/>
  <c r="M1432" i="7"/>
  <c r="G1433" i="7"/>
  <c r="J1433" i="7"/>
  <c r="M1433" i="7" s="1"/>
  <c r="L1433" i="7"/>
  <c r="G1434" i="7"/>
  <c r="J1434" i="7"/>
  <c r="L1434" i="7"/>
  <c r="M1434" i="7"/>
  <c r="G1435" i="7"/>
  <c r="J1435" i="7"/>
  <c r="M1435" i="7" s="1"/>
  <c r="L1435" i="7"/>
  <c r="G1436" i="7"/>
  <c r="J1436" i="7"/>
  <c r="L1436" i="7"/>
  <c r="M1436" i="7"/>
  <c r="G1437" i="7"/>
  <c r="J1437" i="7"/>
  <c r="M1437" i="7" s="1"/>
  <c r="L1437" i="7"/>
  <c r="G1438" i="7"/>
  <c r="J1438" i="7"/>
  <c r="L1438" i="7"/>
  <c r="M1438" i="7"/>
  <c r="G1439" i="7"/>
  <c r="J1439" i="7"/>
  <c r="L1439" i="7"/>
  <c r="M1439" i="7"/>
  <c r="G1440" i="7"/>
  <c r="J1440" i="7"/>
  <c r="M1440" i="7" s="1"/>
  <c r="L1440" i="7"/>
  <c r="G1441" i="7"/>
  <c r="J1441" i="7"/>
  <c r="L1441" i="7"/>
  <c r="M1441" i="7"/>
  <c r="G1316" i="7"/>
  <c r="J1316" i="7"/>
  <c r="M1316" i="7" s="1"/>
  <c r="L1316" i="7"/>
  <c r="G1317" i="7"/>
  <c r="J1317" i="7"/>
  <c r="M1317" i="7" s="1"/>
  <c r="L1317" i="7"/>
  <c r="J1318" i="7"/>
  <c r="G1322" i="7"/>
  <c r="J1322" i="7"/>
  <c r="M1322" i="7" s="1"/>
  <c r="L1322" i="7"/>
  <c r="D1327" i="7"/>
  <c r="I1327" i="7"/>
  <c r="G1332" i="7"/>
  <c r="J1332" i="7"/>
  <c r="L1332" i="7"/>
  <c r="G1333" i="7"/>
  <c r="J1333" i="7"/>
  <c r="J1360" i="7" s="1"/>
  <c r="L1333" i="7"/>
  <c r="L1360" i="7" s="1"/>
  <c r="M1333" i="7"/>
  <c r="G1334" i="7"/>
  <c r="J1334" i="7"/>
  <c r="M1334" i="7" s="1"/>
  <c r="L1334" i="7"/>
  <c r="G1335" i="7"/>
  <c r="J1335" i="7"/>
  <c r="M1335" i="7" s="1"/>
  <c r="L1335" i="7"/>
  <c r="G1336" i="7"/>
  <c r="J1336" i="7"/>
  <c r="L1336" i="7"/>
  <c r="M1336" i="7"/>
  <c r="G1337" i="7"/>
  <c r="J1337" i="7"/>
  <c r="L1337" i="7"/>
  <c r="M1337" i="7"/>
  <c r="G1338" i="7"/>
  <c r="J1338" i="7"/>
  <c r="M1338" i="7" s="1"/>
  <c r="L1338" i="7"/>
  <c r="G1339" i="7"/>
  <c r="J1339" i="7"/>
  <c r="L1339" i="7"/>
  <c r="M1339" i="7"/>
  <c r="G1340" i="7"/>
  <c r="J1340" i="7"/>
  <c r="L1340" i="7"/>
  <c r="M1340" i="7"/>
  <c r="G1341" i="7"/>
  <c r="J1341" i="7"/>
  <c r="M1341" i="7" s="1"/>
  <c r="L1341" i="7"/>
  <c r="G1342" i="7"/>
  <c r="J1342" i="7"/>
  <c r="M1342" i="7" s="1"/>
  <c r="L1342" i="7"/>
  <c r="G1343" i="7"/>
  <c r="J1343" i="7"/>
  <c r="L1343" i="7"/>
  <c r="M1343" i="7"/>
  <c r="G1344" i="7"/>
  <c r="J1344" i="7"/>
  <c r="L1344" i="7"/>
  <c r="M1344" i="7"/>
  <c r="G1345" i="7"/>
  <c r="J1345" i="7"/>
  <c r="M1345" i="7" s="1"/>
  <c r="L1345" i="7"/>
  <c r="G1346" i="7"/>
  <c r="J1346" i="7"/>
  <c r="L1346" i="7"/>
  <c r="M1346" i="7"/>
  <c r="G1347" i="7"/>
  <c r="J1347" i="7"/>
  <c r="L1347" i="7"/>
  <c r="M1347" i="7"/>
  <c r="G1348" i="7"/>
  <c r="J1348" i="7"/>
  <c r="M1348" i="7" s="1"/>
  <c r="L1348" i="7"/>
  <c r="G1349" i="7"/>
  <c r="J1349" i="7"/>
  <c r="M1349" i="7" s="1"/>
  <c r="L1349" i="7"/>
  <c r="G1350" i="7"/>
  <c r="J1350" i="7"/>
  <c r="L1350" i="7"/>
  <c r="M1350" i="7"/>
  <c r="G1351" i="7"/>
  <c r="J1351" i="7"/>
  <c r="L1351" i="7"/>
  <c r="M1351" i="7"/>
  <c r="G1352" i="7"/>
  <c r="J1352" i="7"/>
  <c r="M1352" i="7" s="1"/>
  <c r="L1352" i="7"/>
  <c r="G1353" i="7"/>
  <c r="J1353" i="7"/>
  <c r="L1353" i="7"/>
  <c r="M1353" i="7"/>
  <c r="G1354" i="7"/>
  <c r="J1354" i="7"/>
  <c r="L1354" i="7"/>
  <c r="M1354" i="7"/>
  <c r="G1355" i="7"/>
  <c r="J1355" i="7"/>
  <c r="M1355" i="7" s="1"/>
  <c r="L1355" i="7"/>
  <c r="G1356" i="7"/>
  <c r="J1356" i="7"/>
  <c r="M1356" i="7" s="1"/>
  <c r="L1356" i="7"/>
  <c r="G1357" i="7"/>
  <c r="J1357" i="7"/>
  <c r="L1357" i="7"/>
  <c r="M1357" i="7"/>
  <c r="G1358" i="7"/>
  <c r="J1358" i="7"/>
  <c r="L1358" i="7"/>
  <c r="M1358" i="7"/>
  <c r="G1359" i="7"/>
  <c r="J1359" i="7"/>
  <c r="M1359" i="7" s="1"/>
  <c r="L1359" i="7"/>
  <c r="H1360" i="7"/>
  <c r="G1364" i="7"/>
  <c r="J1364" i="7"/>
  <c r="J1367" i="7" s="1"/>
  <c r="G1365" i="7"/>
  <c r="J1365" i="7"/>
  <c r="L1365" i="7"/>
  <c r="M1365" i="7"/>
  <c r="G1366" i="7"/>
  <c r="J1366" i="7"/>
  <c r="L1366" i="7"/>
  <c r="M1366" i="7"/>
  <c r="G1371" i="7"/>
  <c r="J1371" i="7"/>
  <c r="M1371" i="7" s="1"/>
  <c r="L1371" i="7"/>
  <c r="D1376" i="7"/>
  <c r="I1376" i="7"/>
  <c r="G1253" i="7"/>
  <c r="J1253" i="7"/>
  <c r="M1253" i="7" s="1"/>
  <c r="L1253" i="7"/>
  <c r="G1254" i="7"/>
  <c r="J1254" i="7"/>
  <c r="L1254" i="7"/>
  <c r="M1254" i="7"/>
  <c r="G1255" i="7"/>
  <c r="J1255" i="7"/>
  <c r="L1255" i="7"/>
  <c r="M1255" i="7"/>
  <c r="G1256" i="7"/>
  <c r="J1256" i="7"/>
  <c r="M1256" i="7" s="1"/>
  <c r="L1256" i="7"/>
  <c r="G1257" i="7"/>
  <c r="J1257" i="7"/>
  <c r="L1257" i="7"/>
  <c r="M1257" i="7"/>
  <c r="G1258" i="7"/>
  <c r="J1258" i="7"/>
  <c r="L1258" i="7"/>
  <c r="M1258" i="7"/>
  <c r="G1259" i="7"/>
  <c r="J1259" i="7"/>
  <c r="L1259" i="7"/>
  <c r="L1262" i="7" s="1"/>
  <c r="M1262" i="7" s="1"/>
  <c r="M1259" i="7"/>
  <c r="G1260" i="7"/>
  <c r="J1260" i="7"/>
  <c r="M1260" i="7" s="1"/>
  <c r="L1260" i="7"/>
  <c r="G1261" i="7"/>
  <c r="J1261" i="7"/>
  <c r="L1261" i="7"/>
  <c r="M1261" i="7"/>
  <c r="H1262" i="7"/>
  <c r="J1262" i="7"/>
  <c r="G1266" i="7"/>
  <c r="H1266" i="7"/>
  <c r="M1266" i="7" s="1"/>
  <c r="J1266" i="7"/>
  <c r="L1266" i="7"/>
  <c r="G1267" i="7"/>
  <c r="J1267" i="7"/>
  <c r="L1267" i="7"/>
  <c r="M1267" i="7"/>
  <c r="G1268" i="7"/>
  <c r="J1268" i="7"/>
  <c r="L1268" i="7"/>
  <c r="M1268" i="7"/>
  <c r="J1269" i="7"/>
  <c r="L1269" i="7"/>
  <c r="G1273" i="7"/>
  <c r="J1273" i="7"/>
  <c r="M1273" i="7" s="1"/>
  <c r="L1273" i="7"/>
  <c r="D1278" i="7"/>
  <c r="I1278" i="7"/>
  <c r="G1283" i="7"/>
  <c r="J1283" i="7"/>
  <c r="L1283" i="7"/>
  <c r="L1311" i="7" s="1"/>
  <c r="M1283" i="7"/>
  <c r="G1284" i="7"/>
  <c r="J1284" i="7"/>
  <c r="M1284" i="7" s="1"/>
  <c r="L1284" i="7"/>
  <c r="G1285" i="7"/>
  <c r="J1285" i="7"/>
  <c r="M1285" i="7" s="1"/>
  <c r="L1285" i="7"/>
  <c r="G1286" i="7"/>
  <c r="J1286" i="7"/>
  <c r="L1286" i="7"/>
  <c r="M1286" i="7"/>
  <c r="G1287" i="7"/>
  <c r="J1287" i="7"/>
  <c r="L1287" i="7"/>
  <c r="M1287" i="7"/>
  <c r="G1288" i="7"/>
  <c r="J1288" i="7"/>
  <c r="L1288" i="7"/>
  <c r="M1288" i="7"/>
  <c r="G1289" i="7"/>
  <c r="J1289" i="7"/>
  <c r="L1289" i="7"/>
  <c r="M1289" i="7"/>
  <c r="G1290" i="7"/>
  <c r="J1290" i="7"/>
  <c r="L1290" i="7"/>
  <c r="M1290" i="7"/>
  <c r="G1291" i="7"/>
  <c r="J1291" i="7"/>
  <c r="M1291" i="7" s="1"/>
  <c r="L1291" i="7"/>
  <c r="G1292" i="7"/>
  <c r="J1292" i="7"/>
  <c r="M1292" i="7" s="1"/>
  <c r="L1292" i="7"/>
  <c r="G1293" i="7"/>
  <c r="J1293" i="7"/>
  <c r="L1293" i="7"/>
  <c r="M1293" i="7"/>
  <c r="G1294" i="7"/>
  <c r="J1294" i="7"/>
  <c r="L1294" i="7"/>
  <c r="M1294" i="7"/>
  <c r="G1295" i="7"/>
  <c r="J1295" i="7"/>
  <c r="L1295" i="7"/>
  <c r="M1295" i="7"/>
  <c r="G1296" i="7"/>
  <c r="J1296" i="7"/>
  <c r="L1296" i="7"/>
  <c r="M1296" i="7"/>
  <c r="G1297" i="7"/>
  <c r="J1297" i="7"/>
  <c r="L1297" i="7"/>
  <c r="M1297" i="7"/>
  <c r="G1298" i="7"/>
  <c r="J1298" i="7"/>
  <c r="M1298" i="7" s="1"/>
  <c r="L1298" i="7"/>
  <c r="G1299" i="7"/>
  <c r="J1299" i="7"/>
  <c r="M1299" i="7" s="1"/>
  <c r="L1299" i="7"/>
  <c r="G1300" i="7"/>
  <c r="J1300" i="7"/>
  <c r="L1300" i="7"/>
  <c r="M1300" i="7"/>
  <c r="G1301" i="7"/>
  <c r="J1301" i="7"/>
  <c r="L1301" i="7"/>
  <c r="M1301" i="7"/>
  <c r="G1302" i="7"/>
  <c r="J1302" i="7"/>
  <c r="L1302" i="7"/>
  <c r="M1302" i="7"/>
  <c r="G1303" i="7"/>
  <c r="J1303" i="7"/>
  <c r="L1303" i="7"/>
  <c r="M1303" i="7"/>
  <c r="G1304" i="7"/>
  <c r="J1304" i="7"/>
  <c r="L1304" i="7"/>
  <c r="M1304" i="7"/>
  <c r="G1305" i="7"/>
  <c r="J1305" i="7"/>
  <c r="M1305" i="7" s="1"/>
  <c r="L1305" i="7"/>
  <c r="G1306" i="7"/>
  <c r="J1306" i="7"/>
  <c r="M1306" i="7" s="1"/>
  <c r="L1306" i="7"/>
  <c r="G1307" i="7"/>
  <c r="J1307" i="7"/>
  <c r="L1307" i="7"/>
  <c r="M1307" i="7"/>
  <c r="G1308" i="7"/>
  <c r="J1308" i="7"/>
  <c r="L1308" i="7"/>
  <c r="M1308" i="7"/>
  <c r="G1309" i="7"/>
  <c r="J1309" i="7"/>
  <c r="L1309" i="7"/>
  <c r="M1309" i="7"/>
  <c r="G1310" i="7"/>
  <c r="J1310" i="7"/>
  <c r="L1310" i="7"/>
  <c r="M1310" i="7"/>
  <c r="H1311" i="7"/>
  <c r="G1315" i="7"/>
  <c r="H1315" i="7"/>
  <c r="H1318" i="7" s="1"/>
  <c r="J1315" i="7"/>
  <c r="M1315" i="7" s="1"/>
  <c r="L1315" i="7"/>
  <c r="L1318" i="7" s="1"/>
  <c r="M1318" i="7" s="1"/>
  <c r="G1190" i="7"/>
  <c r="J1190" i="7"/>
  <c r="L1190" i="7"/>
  <c r="M1190" i="7"/>
  <c r="G1191" i="7"/>
  <c r="J1191" i="7"/>
  <c r="M1191" i="7" s="1"/>
  <c r="L1191" i="7"/>
  <c r="G1192" i="7"/>
  <c r="J1192" i="7"/>
  <c r="L1192" i="7"/>
  <c r="M1192" i="7"/>
  <c r="G1193" i="7"/>
  <c r="J1193" i="7"/>
  <c r="M1193" i="7" s="1"/>
  <c r="L1193" i="7"/>
  <c r="G1194" i="7"/>
  <c r="J1194" i="7"/>
  <c r="M1194" i="7" s="1"/>
  <c r="L1194" i="7"/>
  <c r="G1195" i="7"/>
  <c r="J1195" i="7"/>
  <c r="L1195" i="7"/>
  <c r="M1195" i="7"/>
  <c r="G1196" i="7"/>
  <c r="J1196" i="7"/>
  <c r="L1196" i="7"/>
  <c r="L1213" i="7" s="1"/>
  <c r="M1196" i="7"/>
  <c r="G1197" i="7"/>
  <c r="J1197" i="7"/>
  <c r="L1197" i="7"/>
  <c r="M1197" i="7"/>
  <c r="G1198" i="7"/>
  <c r="J1198" i="7"/>
  <c r="M1198" i="7" s="1"/>
  <c r="L1198" i="7"/>
  <c r="G1199" i="7"/>
  <c r="J1199" i="7"/>
  <c r="L1199" i="7"/>
  <c r="M1199" i="7"/>
  <c r="G1200" i="7"/>
  <c r="J1200" i="7"/>
  <c r="M1200" i="7" s="1"/>
  <c r="L1200" i="7"/>
  <c r="G1201" i="7"/>
  <c r="J1201" i="7"/>
  <c r="M1201" i="7" s="1"/>
  <c r="L1201" i="7"/>
  <c r="G1202" i="7"/>
  <c r="J1202" i="7"/>
  <c r="L1202" i="7"/>
  <c r="M1202" i="7"/>
  <c r="G1203" i="7"/>
  <c r="J1203" i="7"/>
  <c r="L1203" i="7"/>
  <c r="M1203" i="7"/>
  <c r="G1204" i="7"/>
  <c r="J1204" i="7"/>
  <c r="L1204" i="7"/>
  <c r="M1204" i="7"/>
  <c r="G1205" i="7"/>
  <c r="J1205" i="7"/>
  <c r="M1205" i="7" s="1"/>
  <c r="L1205" i="7"/>
  <c r="G1206" i="7"/>
  <c r="J1206" i="7"/>
  <c r="L1206" i="7"/>
  <c r="M1206" i="7"/>
  <c r="G1207" i="7"/>
  <c r="J1207" i="7"/>
  <c r="M1207" i="7" s="1"/>
  <c r="L1207" i="7"/>
  <c r="G1208" i="7"/>
  <c r="J1208" i="7"/>
  <c r="M1208" i="7" s="1"/>
  <c r="L1208" i="7"/>
  <c r="G1209" i="7"/>
  <c r="J1209" i="7"/>
  <c r="L1209" i="7"/>
  <c r="M1209" i="7"/>
  <c r="G1210" i="7"/>
  <c r="J1210" i="7"/>
  <c r="L1210" i="7"/>
  <c r="M1210" i="7"/>
  <c r="G1211" i="7"/>
  <c r="J1211" i="7"/>
  <c r="L1211" i="7"/>
  <c r="M1211" i="7"/>
  <c r="G1212" i="7"/>
  <c r="J1212" i="7"/>
  <c r="M1212" i="7" s="1"/>
  <c r="L1212" i="7"/>
  <c r="H1213" i="7"/>
  <c r="G1217" i="7"/>
  <c r="H1217" i="7"/>
  <c r="M1217" i="7" s="1"/>
  <c r="J1217" i="7"/>
  <c r="G1218" i="7"/>
  <c r="J1218" i="7"/>
  <c r="L1218" i="7"/>
  <c r="M1218" i="7"/>
  <c r="G1219" i="7"/>
  <c r="J1219" i="7"/>
  <c r="L1219" i="7"/>
  <c r="M1219" i="7"/>
  <c r="J1220" i="7"/>
  <c r="G1224" i="7"/>
  <c r="J1224" i="7"/>
  <c r="M1224" i="7" s="1"/>
  <c r="L1224" i="7"/>
  <c r="L1217" i="7" s="1"/>
  <c r="L1220" i="7" s="1"/>
  <c r="D1229" i="7"/>
  <c r="I1229" i="7"/>
  <c r="G1234" i="7"/>
  <c r="J1234" i="7"/>
  <c r="L1234" i="7"/>
  <c r="M1234" i="7"/>
  <c r="G1235" i="7"/>
  <c r="J1235" i="7"/>
  <c r="M1235" i="7" s="1"/>
  <c r="L1235" i="7"/>
  <c r="G1236" i="7"/>
  <c r="J1236" i="7"/>
  <c r="M1236" i="7" s="1"/>
  <c r="L1236" i="7"/>
  <c r="G1237" i="7"/>
  <c r="J1237" i="7"/>
  <c r="M1237" i="7" s="1"/>
  <c r="L1237" i="7"/>
  <c r="G1238" i="7"/>
  <c r="J1238" i="7"/>
  <c r="L1238" i="7"/>
  <c r="M1238" i="7"/>
  <c r="G1239" i="7"/>
  <c r="J1239" i="7"/>
  <c r="L1239" i="7"/>
  <c r="M1239" i="7"/>
  <c r="G1240" i="7"/>
  <c r="J1240" i="7"/>
  <c r="L1240" i="7"/>
  <c r="M1240" i="7"/>
  <c r="G1241" i="7"/>
  <c r="J1241" i="7"/>
  <c r="L1241" i="7"/>
  <c r="M1241" i="7"/>
  <c r="G1242" i="7"/>
  <c r="J1242" i="7"/>
  <c r="M1242" i="7" s="1"/>
  <c r="L1242" i="7"/>
  <c r="G1243" i="7"/>
  <c r="J1243" i="7"/>
  <c r="M1243" i="7" s="1"/>
  <c r="L1243" i="7"/>
  <c r="G1244" i="7"/>
  <c r="J1244" i="7"/>
  <c r="M1244" i="7" s="1"/>
  <c r="L1244" i="7"/>
  <c r="G1245" i="7"/>
  <c r="J1245" i="7"/>
  <c r="L1245" i="7"/>
  <c r="M1245" i="7"/>
  <c r="G1246" i="7"/>
  <c r="J1246" i="7"/>
  <c r="L1246" i="7"/>
  <c r="M1246" i="7"/>
  <c r="G1247" i="7"/>
  <c r="J1247" i="7"/>
  <c r="L1247" i="7"/>
  <c r="M1247" i="7"/>
  <c r="G1248" i="7"/>
  <c r="J1248" i="7"/>
  <c r="L1248" i="7"/>
  <c r="M1248" i="7"/>
  <c r="G1249" i="7"/>
  <c r="J1249" i="7"/>
  <c r="M1249" i="7" s="1"/>
  <c r="L1249" i="7"/>
  <c r="G1250" i="7"/>
  <c r="J1250" i="7"/>
  <c r="M1250" i="7" s="1"/>
  <c r="L1250" i="7"/>
  <c r="G1251" i="7"/>
  <c r="J1251" i="7"/>
  <c r="M1251" i="7" s="1"/>
  <c r="L1251" i="7"/>
  <c r="G1252" i="7"/>
  <c r="J1252" i="7"/>
  <c r="L1252" i="7"/>
  <c r="M1252" i="7"/>
  <c r="D1131" i="7"/>
  <c r="I1131" i="7"/>
  <c r="G1136" i="7"/>
  <c r="J1136" i="7"/>
  <c r="M1136" i="7" s="1"/>
  <c r="L1136" i="7"/>
  <c r="G1137" i="7"/>
  <c r="J1137" i="7"/>
  <c r="L1137" i="7"/>
  <c r="L1164" i="7" s="1"/>
  <c r="M1137" i="7"/>
  <c r="G1138" i="7"/>
  <c r="J1138" i="7"/>
  <c r="J1164" i="7" s="1"/>
  <c r="L1138" i="7"/>
  <c r="M1138" i="7"/>
  <c r="G1139" i="7"/>
  <c r="J1139" i="7"/>
  <c r="L1139" i="7"/>
  <c r="M1139" i="7"/>
  <c r="G1140" i="7"/>
  <c r="J1140" i="7"/>
  <c r="M1140" i="7" s="1"/>
  <c r="L1140" i="7"/>
  <c r="G1141" i="7"/>
  <c r="J1141" i="7"/>
  <c r="L1141" i="7"/>
  <c r="M1141" i="7"/>
  <c r="G1142" i="7"/>
  <c r="J1142" i="7"/>
  <c r="M1142" i="7" s="1"/>
  <c r="L1142" i="7"/>
  <c r="G1143" i="7"/>
  <c r="J1143" i="7"/>
  <c r="M1143" i="7" s="1"/>
  <c r="L1143" i="7"/>
  <c r="G1144" i="7"/>
  <c r="J1144" i="7"/>
  <c r="L1144" i="7"/>
  <c r="M1144" i="7"/>
  <c r="G1145" i="7"/>
  <c r="J1145" i="7"/>
  <c r="L1145" i="7"/>
  <c r="M1145" i="7"/>
  <c r="G1146" i="7"/>
  <c r="J1146" i="7"/>
  <c r="L1146" i="7"/>
  <c r="M1146" i="7"/>
  <c r="G1147" i="7"/>
  <c r="J1147" i="7"/>
  <c r="M1147" i="7" s="1"/>
  <c r="L1147" i="7"/>
  <c r="G1148" i="7"/>
  <c r="J1148" i="7"/>
  <c r="L1148" i="7"/>
  <c r="M1148" i="7"/>
  <c r="G1149" i="7"/>
  <c r="J1149" i="7"/>
  <c r="M1149" i="7" s="1"/>
  <c r="L1149" i="7"/>
  <c r="G1150" i="7"/>
  <c r="J1150" i="7"/>
  <c r="M1150" i="7" s="1"/>
  <c r="L1150" i="7"/>
  <c r="G1151" i="7"/>
  <c r="J1151" i="7"/>
  <c r="L1151" i="7"/>
  <c r="M1151" i="7"/>
  <c r="G1152" i="7"/>
  <c r="J1152" i="7"/>
  <c r="L1152" i="7"/>
  <c r="M1152" i="7"/>
  <c r="G1153" i="7"/>
  <c r="J1153" i="7"/>
  <c r="L1153" i="7"/>
  <c r="M1153" i="7"/>
  <c r="G1154" i="7"/>
  <c r="J1154" i="7"/>
  <c r="M1154" i="7" s="1"/>
  <c r="L1154" i="7"/>
  <c r="G1155" i="7"/>
  <c r="J1155" i="7"/>
  <c r="L1155" i="7"/>
  <c r="M1155" i="7"/>
  <c r="G1156" i="7"/>
  <c r="J1156" i="7"/>
  <c r="M1156" i="7" s="1"/>
  <c r="L1156" i="7"/>
  <c r="G1157" i="7"/>
  <c r="J1157" i="7"/>
  <c r="M1157" i="7" s="1"/>
  <c r="L1157" i="7"/>
  <c r="G1158" i="7"/>
  <c r="J1158" i="7"/>
  <c r="L1158" i="7"/>
  <c r="M1158" i="7"/>
  <c r="G1159" i="7"/>
  <c r="J1159" i="7"/>
  <c r="L1159" i="7"/>
  <c r="M1159" i="7"/>
  <c r="G1160" i="7"/>
  <c r="J1160" i="7"/>
  <c r="L1160" i="7"/>
  <c r="M1160" i="7"/>
  <c r="G1161" i="7"/>
  <c r="J1161" i="7"/>
  <c r="M1161" i="7" s="1"/>
  <c r="L1161" i="7"/>
  <c r="G1162" i="7"/>
  <c r="J1162" i="7"/>
  <c r="L1162" i="7"/>
  <c r="M1162" i="7"/>
  <c r="G1163" i="7"/>
  <c r="J1163" i="7"/>
  <c r="M1163" i="7" s="1"/>
  <c r="L1163" i="7"/>
  <c r="H1164" i="7"/>
  <c r="G1168" i="7"/>
  <c r="H1168" i="7"/>
  <c r="J1168" i="7"/>
  <c r="J1171" i="7" s="1"/>
  <c r="M1168" i="7"/>
  <c r="G1169" i="7"/>
  <c r="J1169" i="7"/>
  <c r="M1169" i="7" s="1"/>
  <c r="L1169" i="7"/>
  <c r="G1170" i="7"/>
  <c r="J1170" i="7"/>
  <c r="L1170" i="7"/>
  <c r="M1170" i="7"/>
  <c r="H1171" i="7"/>
  <c r="G1175" i="7"/>
  <c r="J1175" i="7"/>
  <c r="L1175" i="7"/>
  <c r="L1168" i="7" s="1"/>
  <c r="L1171" i="7" s="1"/>
  <c r="M1175" i="7"/>
  <c r="D1180" i="7"/>
  <c r="I1180" i="7"/>
  <c r="G1185" i="7"/>
  <c r="J1185" i="7"/>
  <c r="L1185" i="7"/>
  <c r="M1185" i="7"/>
  <c r="G1186" i="7"/>
  <c r="J1186" i="7"/>
  <c r="L1186" i="7"/>
  <c r="M1186" i="7"/>
  <c r="G1187" i="7"/>
  <c r="J1187" i="7"/>
  <c r="L1187" i="7"/>
  <c r="M1187" i="7"/>
  <c r="G1188" i="7"/>
  <c r="J1188" i="7"/>
  <c r="L1188" i="7"/>
  <c r="M1188" i="7"/>
  <c r="G1189" i="7"/>
  <c r="J1189" i="7"/>
  <c r="M1189" i="7" s="1"/>
  <c r="L1189" i="7"/>
  <c r="G1064" i="7"/>
  <c r="J1064" i="7"/>
  <c r="M1064" i="7" s="1"/>
  <c r="L1064" i="7"/>
  <c r="G1065" i="7"/>
  <c r="J1065" i="7"/>
  <c r="L1065" i="7"/>
  <c r="M1065" i="7"/>
  <c r="H1066" i="7"/>
  <c r="H1070" i="7" s="1"/>
  <c r="M1070" i="7" s="1"/>
  <c r="J1066" i="7"/>
  <c r="L1066" i="7"/>
  <c r="M1066" i="7" s="1"/>
  <c r="G1070" i="7"/>
  <c r="J1070" i="7"/>
  <c r="G1071" i="7"/>
  <c r="J1071" i="7"/>
  <c r="L1071" i="7"/>
  <c r="M1071" i="7"/>
  <c r="G1072" i="7"/>
  <c r="J1072" i="7"/>
  <c r="L1072" i="7"/>
  <c r="M1072" i="7"/>
  <c r="J1073" i="7"/>
  <c r="G1077" i="7"/>
  <c r="J1077" i="7"/>
  <c r="M1077" i="7" s="1"/>
  <c r="L1077" i="7"/>
  <c r="L1070" i="7" s="1"/>
  <c r="L1073" i="7" s="1"/>
  <c r="D1082" i="7"/>
  <c r="I1082" i="7"/>
  <c r="G1087" i="7"/>
  <c r="J1087" i="7"/>
  <c r="L1087" i="7"/>
  <c r="M1087" i="7"/>
  <c r="G1088" i="7"/>
  <c r="J1088" i="7"/>
  <c r="M1088" i="7" s="1"/>
  <c r="L1088" i="7"/>
  <c r="L1115" i="7" s="1"/>
  <c r="G1089" i="7"/>
  <c r="J1089" i="7"/>
  <c r="L1089" i="7"/>
  <c r="M1089" i="7"/>
  <c r="G1090" i="7"/>
  <c r="J1090" i="7"/>
  <c r="L1090" i="7"/>
  <c r="M1090" i="7"/>
  <c r="G1091" i="7"/>
  <c r="J1091" i="7"/>
  <c r="L1091" i="7"/>
  <c r="M1091" i="7"/>
  <c r="G1092" i="7"/>
  <c r="J1092" i="7"/>
  <c r="M1092" i="7" s="1"/>
  <c r="L1092" i="7"/>
  <c r="G1093" i="7"/>
  <c r="J1093" i="7"/>
  <c r="L1093" i="7"/>
  <c r="M1093" i="7"/>
  <c r="G1094" i="7"/>
  <c r="J1094" i="7"/>
  <c r="L1094" i="7"/>
  <c r="M1094" i="7"/>
  <c r="G1095" i="7"/>
  <c r="J1095" i="7"/>
  <c r="M1095" i="7" s="1"/>
  <c r="L1095" i="7"/>
  <c r="G1096" i="7"/>
  <c r="J1096" i="7"/>
  <c r="L1096" i="7"/>
  <c r="M1096" i="7"/>
  <c r="G1097" i="7"/>
  <c r="J1097" i="7"/>
  <c r="L1097" i="7"/>
  <c r="M1097" i="7"/>
  <c r="G1098" i="7"/>
  <c r="J1098" i="7"/>
  <c r="L1098" i="7"/>
  <c r="M1098" i="7"/>
  <c r="G1099" i="7"/>
  <c r="J1099" i="7"/>
  <c r="M1099" i="7" s="1"/>
  <c r="L1099" i="7"/>
  <c r="G1100" i="7"/>
  <c r="J1100" i="7"/>
  <c r="L1100" i="7"/>
  <c r="M1100" i="7"/>
  <c r="G1101" i="7"/>
  <c r="J1101" i="7"/>
  <c r="L1101" i="7"/>
  <c r="M1101" i="7"/>
  <c r="G1102" i="7"/>
  <c r="J1102" i="7"/>
  <c r="M1102" i="7" s="1"/>
  <c r="L1102" i="7"/>
  <c r="G1103" i="7"/>
  <c r="J1103" i="7"/>
  <c r="L1103" i="7"/>
  <c r="M1103" i="7"/>
  <c r="G1104" i="7"/>
  <c r="J1104" i="7"/>
  <c r="L1104" i="7"/>
  <c r="M1104" i="7"/>
  <c r="G1105" i="7"/>
  <c r="J1105" i="7"/>
  <c r="L1105" i="7"/>
  <c r="M1105" i="7"/>
  <c r="G1106" i="7"/>
  <c r="J1106" i="7"/>
  <c r="M1106" i="7" s="1"/>
  <c r="L1106" i="7"/>
  <c r="G1107" i="7"/>
  <c r="J1107" i="7"/>
  <c r="L1107" i="7"/>
  <c r="M1107" i="7"/>
  <c r="G1108" i="7"/>
  <c r="J1108" i="7"/>
  <c r="L1108" i="7"/>
  <c r="M1108" i="7"/>
  <c r="G1109" i="7"/>
  <c r="J1109" i="7"/>
  <c r="M1109" i="7" s="1"/>
  <c r="L1109" i="7"/>
  <c r="G1110" i="7"/>
  <c r="J1110" i="7"/>
  <c r="L1110" i="7"/>
  <c r="M1110" i="7"/>
  <c r="G1111" i="7"/>
  <c r="J1111" i="7"/>
  <c r="L1111" i="7"/>
  <c r="M1111" i="7"/>
  <c r="G1112" i="7"/>
  <c r="J1112" i="7"/>
  <c r="L1112" i="7"/>
  <c r="M1112" i="7"/>
  <c r="G1113" i="7"/>
  <c r="J1113" i="7"/>
  <c r="M1113" i="7" s="1"/>
  <c r="L1113" i="7"/>
  <c r="G1114" i="7"/>
  <c r="J1114" i="7"/>
  <c r="L1114" i="7"/>
  <c r="M1114" i="7"/>
  <c r="H1115" i="7"/>
  <c r="G1119" i="7"/>
  <c r="H1119" i="7"/>
  <c r="H1122" i="7" s="1"/>
  <c r="J1119" i="7"/>
  <c r="M1119" i="7" s="1"/>
  <c r="L1119" i="7"/>
  <c r="G1120" i="7"/>
  <c r="J1120" i="7"/>
  <c r="L1120" i="7"/>
  <c r="M1120" i="7"/>
  <c r="G1121" i="7"/>
  <c r="J1121" i="7"/>
  <c r="L1121" i="7"/>
  <c r="M1121" i="7"/>
  <c r="L1122" i="7"/>
  <c r="G1126" i="7"/>
  <c r="J1126" i="7"/>
  <c r="L1126" i="7"/>
  <c r="M1126" i="7"/>
  <c r="G1001" i="7"/>
  <c r="J1001" i="7"/>
  <c r="L1001" i="7"/>
  <c r="M1001" i="7"/>
  <c r="G1002" i="7"/>
  <c r="J1002" i="7"/>
  <c r="M1002" i="7" s="1"/>
  <c r="L1002" i="7"/>
  <c r="G1003" i="7"/>
  <c r="J1003" i="7"/>
  <c r="L1003" i="7"/>
  <c r="M1003" i="7"/>
  <c r="G1004" i="7"/>
  <c r="J1004" i="7"/>
  <c r="M1004" i="7" s="1"/>
  <c r="L1004" i="7"/>
  <c r="G1005" i="7"/>
  <c r="J1005" i="7"/>
  <c r="M1005" i="7" s="1"/>
  <c r="L1005" i="7"/>
  <c r="G1006" i="7"/>
  <c r="J1006" i="7"/>
  <c r="L1006" i="7"/>
  <c r="M1006" i="7"/>
  <c r="G1007" i="7"/>
  <c r="J1007" i="7"/>
  <c r="L1007" i="7"/>
  <c r="L1017" i="7" s="1"/>
  <c r="M1007" i="7"/>
  <c r="G1008" i="7"/>
  <c r="J1008" i="7"/>
  <c r="L1008" i="7"/>
  <c r="M1008" i="7"/>
  <c r="G1009" i="7"/>
  <c r="J1009" i="7"/>
  <c r="M1009" i="7" s="1"/>
  <c r="L1009" i="7"/>
  <c r="G1010" i="7"/>
  <c r="J1010" i="7"/>
  <c r="L1010" i="7"/>
  <c r="M1010" i="7"/>
  <c r="G1011" i="7"/>
  <c r="J1011" i="7"/>
  <c r="M1011" i="7" s="1"/>
  <c r="L1011" i="7"/>
  <c r="G1012" i="7"/>
  <c r="J1012" i="7"/>
  <c r="M1012" i="7" s="1"/>
  <c r="L1012" i="7"/>
  <c r="G1013" i="7"/>
  <c r="J1013" i="7"/>
  <c r="L1013" i="7"/>
  <c r="M1013" i="7"/>
  <c r="G1014" i="7"/>
  <c r="J1014" i="7"/>
  <c r="L1014" i="7"/>
  <c r="M1014" i="7"/>
  <c r="G1015" i="7"/>
  <c r="J1015" i="7"/>
  <c r="L1015" i="7"/>
  <c r="M1015" i="7"/>
  <c r="G1016" i="7"/>
  <c r="J1016" i="7"/>
  <c r="M1016" i="7" s="1"/>
  <c r="L1016" i="7"/>
  <c r="H1017" i="7"/>
  <c r="G1021" i="7"/>
  <c r="H1021" i="7"/>
  <c r="M1021" i="7" s="1"/>
  <c r="J1021" i="7"/>
  <c r="G1022" i="7"/>
  <c r="J1022" i="7"/>
  <c r="L1022" i="7"/>
  <c r="M1022" i="7"/>
  <c r="G1023" i="7"/>
  <c r="J1023" i="7"/>
  <c r="L1023" i="7"/>
  <c r="M1023" i="7"/>
  <c r="J1024" i="7"/>
  <c r="G1028" i="7"/>
  <c r="J1028" i="7"/>
  <c r="M1028" i="7" s="1"/>
  <c r="L1028" i="7"/>
  <c r="D1033" i="7"/>
  <c r="I1033" i="7"/>
  <c r="G1038" i="7"/>
  <c r="J1038" i="7"/>
  <c r="L1038" i="7"/>
  <c r="M1038" i="7"/>
  <c r="G1039" i="7"/>
  <c r="J1039" i="7"/>
  <c r="M1039" i="7" s="1"/>
  <c r="L1039" i="7"/>
  <c r="G1040" i="7"/>
  <c r="J1040" i="7"/>
  <c r="M1040" i="7" s="1"/>
  <c r="L1040" i="7"/>
  <c r="G1041" i="7"/>
  <c r="J1041" i="7"/>
  <c r="L1041" i="7"/>
  <c r="M1041" i="7"/>
  <c r="G1042" i="7"/>
  <c r="J1042" i="7"/>
  <c r="L1042" i="7"/>
  <c r="M1042" i="7"/>
  <c r="G1043" i="7"/>
  <c r="J1043" i="7"/>
  <c r="L1043" i="7"/>
  <c r="M1043" i="7"/>
  <c r="G1044" i="7"/>
  <c r="J1044" i="7"/>
  <c r="L1044" i="7"/>
  <c r="M1044" i="7"/>
  <c r="G1045" i="7"/>
  <c r="J1045" i="7"/>
  <c r="L1045" i="7"/>
  <c r="M1045" i="7"/>
  <c r="G1046" i="7"/>
  <c r="J1046" i="7"/>
  <c r="M1046" i="7" s="1"/>
  <c r="L1046" i="7"/>
  <c r="G1047" i="7"/>
  <c r="J1047" i="7"/>
  <c r="M1047" i="7" s="1"/>
  <c r="L1047" i="7"/>
  <c r="G1048" i="7"/>
  <c r="J1048" i="7"/>
  <c r="L1048" i="7"/>
  <c r="M1048" i="7"/>
  <c r="G1049" i="7"/>
  <c r="J1049" i="7"/>
  <c r="L1049" i="7"/>
  <c r="M1049" i="7"/>
  <c r="G1050" i="7"/>
  <c r="J1050" i="7"/>
  <c r="L1050" i="7"/>
  <c r="M1050" i="7"/>
  <c r="G1051" i="7"/>
  <c r="J1051" i="7"/>
  <c r="L1051" i="7"/>
  <c r="M1051" i="7"/>
  <c r="G1052" i="7"/>
  <c r="J1052" i="7"/>
  <c r="L1052" i="7"/>
  <c r="M1052" i="7"/>
  <c r="G1053" i="7"/>
  <c r="J1053" i="7"/>
  <c r="M1053" i="7" s="1"/>
  <c r="L1053" i="7"/>
  <c r="G1054" i="7"/>
  <c r="J1054" i="7"/>
  <c r="M1054" i="7" s="1"/>
  <c r="L1054" i="7"/>
  <c r="G1055" i="7"/>
  <c r="J1055" i="7"/>
  <c r="L1055" i="7"/>
  <c r="M1055" i="7"/>
  <c r="G1056" i="7"/>
  <c r="J1056" i="7"/>
  <c r="L1056" i="7"/>
  <c r="M1056" i="7"/>
  <c r="G1057" i="7"/>
  <c r="J1057" i="7"/>
  <c r="L1057" i="7"/>
  <c r="M1057" i="7"/>
  <c r="G1058" i="7"/>
  <c r="J1058" i="7"/>
  <c r="L1058" i="7"/>
  <c r="M1058" i="7"/>
  <c r="G1059" i="7"/>
  <c r="J1059" i="7"/>
  <c r="L1059" i="7"/>
  <c r="M1059" i="7"/>
  <c r="G1060" i="7"/>
  <c r="J1060" i="7"/>
  <c r="M1060" i="7" s="1"/>
  <c r="L1060" i="7"/>
  <c r="G1061" i="7"/>
  <c r="J1061" i="7"/>
  <c r="M1061" i="7" s="1"/>
  <c r="L1061" i="7"/>
  <c r="G1062" i="7"/>
  <c r="J1062" i="7"/>
  <c r="L1062" i="7"/>
  <c r="M1062" i="7"/>
  <c r="G1063" i="7"/>
  <c r="J1063" i="7"/>
  <c r="L1063" i="7"/>
  <c r="M1063" i="7"/>
  <c r="G942" i="7"/>
  <c r="J942" i="7"/>
  <c r="M942" i="7" s="1"/>
  <c r="L942" i="7"/>
  <c r="G943" i="7"/>
  <c r="J943" i="7"/>
  <c r="M943" i="7" s="1"/>
  <c r="L943" i="7"/>
  <c r="G944" i="7"/>
  <c r="J944" i="7"/>
  <c r="M944" i="7" s="1"/>
  <c r="L944" i="7"/>
  <c r="L968" i="7" s="1"/>
  <c r="G945" i="7"/>
  <c r="J945" i="7"/>
  <c r="M945" i="7" s="1"/>
  <c r="L945" i="7"/>
  <c r="G946" i="7"/>
  <c r="J946" i="7"/>
  <c r="L946" i="7"/>
  <c r="M946" i="7"/>
  <c r="G947" i="7"/>
  <c r="J947" i="7"/>
  <c r="M947" i="7" s="1"/>
  <c r="L947" i="7"/>
  <c r="G948" i="7"/>
  <c r="J948" i="7"/>
  <c r="L948" i="7"/>
  <c r="M948" i="7"/>
  <c r="G949" i="7"/>
  <c r="J949" i="7"/>
  <c r="M949" i="7" s="1"/>
  <c r="L949" i="7"/>
  <c r="G950" i="7"/>
  <c r="J950" i="7"/>
  <c r="M950" i="7" s="1"/>
  <c r="L950" i="7"/>
  <c r="G951" i="7"/>
  <c r="J951" i="7"/>
  <c r="M951" i="7" s="1"/>
  <c r="L951" i="7"/>
  <c r="G952" i="7"/>
  <c r="J952" i="7"/>
  <c r="M952" i="7" s="1"/>
  <c r="L952" i="7"/>
  <c r="G953" i="7"/>
  <c r="J953" i="7"/>
  <c r="L953" i="7"/>
  <c r="M953" i="7"/>
  <c r="G954" i="7"/>
  <c r="J954" i="7"/>
  <c r="M954" i="7" s="1"/>
  <c r="L954" i="7"/>
  <c r="G955" i="7"/>
  <c r="J955" i="7"/>
  <c r="L955" i="7"/>
  <c r="M955" i="7"/>
  <c r="G956" i="7"/>
  <c r="J956" i="7"/>
  <c r="M956" i="7" s="1"/>
  <c r="L956" i="7"/>
  <c r="G957" i="7"/>
  <c r="J957" i="7"/>
  <c r="M957" i="7" s="1"/>
  <c r="L957" i="7"/>
  <c r="G958" i="7"/>
  <c r="J958" i="7"/>
  <c r="M958" i="7" s="1"/>
  <c r="L958" i="7"/>
  <c r="G959" i="7"/>
  <c r="J959" i="7"/>
  <c r="M959" i="7" s="1"/>
  <c r="L959" i="7"/>
  <c r="G960" i="7"/>
  <c r="J960" i="7"/>
  <c r="L960" i="7"/>
  <c r="M960" i="7"/>
  <c r="G961" i="7"/>
  <c r="J961" i="7"/>
  <c r="M961" i="7" s="1"/>
  <c r="L961" i="7"/>
  <c r="G962" i="7"/>
  <c r="J962" i="7"/>
  <c r="L962" i="7"/>
  <c r="M962" i="7"/>
  <c r="G963" i="7"/>
  <c r="J963" i="7"/>
  <c r="M963" i="7" s="1"/>
  <c r="L963" i="7"/>
  <c r="G964" i="7"/>
  <c r="J964" i="7"/>
  <c r="M964" i="7" s="1"/>
  <c r="L964" i="7"/>
  <c r="G965" i="7"/>
  <c r="J965" i="7"/>
  <c r="M965" i="7" s="1"/>
  <c r="L965" i="7"/>
  <c r="G966" i="7"/>
  <c r="J966" i="7"/>
  <c r="M966" i="7" s="1"/>
  <c r="L966" i="7"/>
  <c r="G967" i="7"/>
  <c r="J967" i="7"/>
  <c r="L967" i="7"/>
  <c r="M967" i="7"/>
  <c r="H968" i="7"/>
  <c r="G972" i="7"/>
  <c r="H972" i="7"/>
  <c r="J972" i="7"/>
  <c r="M972" i="7" s="1"/>
  <c r="L972" i="7"/>
  <c r="L975" i="7" s="1"/>
  <c r="G973" i="7"/>
  <c r="J973" i="7"/>
  <c r="L973" i="7"/>
  <c r="M973" i="7"/>
  <c r="G974" i="7"/>
  <c r="J974" i="7"/>
  <c r="L974" i="7"/>
  <c r="M974" i="7"/>
  <c r="H975" i="7"/>
  <c r="G979" i="7"/>
  <c r="J979" i="7"/>
  <c r="M979" i="7" s="1"/>
  <c r="L979" i="7"/>
  <c r="D984" i="7"/>
  <c r="I984" i="7"/>
  <c r="G989" i="7"/>
  <c r="J989" i="7"/>
  <c r="L989" i="7"/>
  <c r="M989" i="7"/>
  <c r="G990" i="7"/>
  <c r="J990" i="7"/>
  <c r="L990" i="7"/>
  <c r="M990" i="7"/>
  <c r="G991" i="7"/>
  <c r="J991" i="7"/>
  <c r="M991" i="7" s="1"/>
  <c r="L991" i="7"/>
  <c r="G992" i="7"/>
  <c r="J992" i="7"/>
  <c r="M992" i="7" s="1"/>
  <c r="L992" i="7"/>
  <c r="G993" i="7"/>
  <c r="J993" i="7"/>
  <c r="L993" i="7"/>
  <c r="M993" i="7"/>
  <c r="G994" i="7"/>
  <c r="J994" i="7"/>
  <c r="M994" i="7" s="1"/>
  <c r="L994" i="7"/>
  <c r="G995" i="7"/>
  <c r="J995" i="7"/>
  <c r="L995" i="7"/>
  <c r="M995" i="7"/>
  <c r="G996" i="7"/>
  <c r="J996" i="7"/>
  <c r="L996" i="7"/>
  <c r="M996" i="7"/>
  <c r="G997" i="7"/>
  <c r="J997" i="7"/>
  <c r="L997" i="7"/>
  <c r="M997" i="7"/>
  <c r="G998" i="7"/>
  <c r="J998" i="7"/>
  <c r="M998" i="7" s="1"/>
  <c r="L998" i="7"/>
  <c r="G999" i="7"/>
  <c r="J999" i="7"/>
  <c r="M999" i="7" s="1"/>
  <c r="L999" i="7"/>
  <c r="G1000" i="7"/>
  <c r="J1000" i="7"/>
  <c r="L1000" i="7"/>
  <c r="M1000" i="7"/>
  <c r="G881" i="7"/>
  <c r="J881" i="7"/>
  <c r="M881" i="7" s="1"/>
  <c r="L881" i="7"/>
  <c r="D886" i="7"/>
  <c r="I886" i="7"/>
  <c r="G891" i="7"/>
  <c r="J891" i="7"/>
  <c r="L891" i="7"/>
  <c r="M891" i="7"/>
  <c r="G892" i="7"/>
  <c r="J892" i="7"/>
  <c r="J919" i="7" s="1"/>
  <c r="L892" i="7"/>
  <c r="L919" i="7" s="1"/>
  <c r="M892" i="7"/>
  <c r="G893" i="7"/>
  <c r="J893" i="7"/>
  <c r="M893" i="7" s="1"/>
  <c r="L893" i="7"/>
  <c r="G894" i="7"/>
  <c r="J894" i="7"/>
  <c r="L894" i="7"/>
  <c r="M894" i="7"/>
  <c r="G895" i="7"/>
  <c r="J895" i="7"/>
  <c r="L895" i="7"/>
  <c r="M895" i="7"/>
  <c r="G896" i="7"/>
  <c r="J896" i="7"/>
  <c r="M896" i="7" s="1"/>
  <c r="L896" i="7"/>
  <c r="G897" i="7"/>
  <c r="J897" i="7"/>
  <c r="L897" i="7"/>
  <c r="M897" i="7"/>
  <c r="G898" i="7"/>
  <c r="J898" i="7"/>
  <c r="L898" i="7"/>
  <c r="M898" i="7"/>
  <c r="G899" i="7"/>
  <c r="J899" i="7"/>
  <c r="L899" i="7"/>
  <c r="M899" i="7"/>
  <c r="G900" i="7"/>
  <c r="J900" i="7"/>
  <c r="M900" i="7" s="1"/>
  <c r="L900" i="7"/>
  <c r="G901" i="7"/>
  <c r="J901" i="7"/>
  <c r="M901" i="7" s="1"/>
  <c r="L901" i="7"/>
  <c r="G902" i="7"/>
  <c r="J902" i="7"/>
  <c r="L902" i="7"/>
  <c r="M902" i="7"/>
  <c r="G903" i="7"/>
  <c r="J903" i="7"/>
  <c r="M903" i="7" s="1"/>
  <c r="L903" i="7"/>
  <c r="G904" i="7"/>
  <c r="J904" i="7"/>
  <c r="L904" i="7"/>
  <c r="M904" i="7"/>
  <c r="G905" i="7"/>
  <c r="J905" i="7"/>
  <c r="L905" i="7"/>
  <c r="M905" i="7"/>
  <c r="G906" i="7"/>
  <c r="J906" i="7"/>
  <c r="L906" i="7"/>
  <c r="M906" i="7"/>
  <c r="G907" i="7"/>
  <c r="J907" i="7"/>
  <c r="L907" i="7"/>
  <c r="M907" i="7"/>
  <c r="G908" i="7"/>
  <c r="J908" i="7"/>
  <c r="M908" i="7" s="1"/>
  <c r="L908" i="7"/>
  <c r="G909" i="7"/>
  <c r="J909" i="7"/>
  <c r="L909" i="7"/>
  <c r="M909" i="7"/>
  <c r="G910" i="7"/>
  <c r="J910" i="7"/>
  <c r="M910" i="7" s="1"/>
  <c r="L910" i="7"/>
  <c r="G911" i="7"/>
  <c r="J911" i="7"/>
  <c r="L911" i="7"/>
  <c r="M911" i="7"/>
  <c r="G912" i="7"/>
  <c r="J912" i="7"/>
  <c r="L912" i="7"/>
  <c r="M912" i="7"/>
  <c r="G913" i="7"/>
  <c r="J913" i="7"/>
  <c r="L913" i="7"/>
  <c r="M913" i="7"/>
  <c r="G914" i="7"/>
  <c r="J914" i="7"/>
  <c r="L914" i="7"/>
  <c r="M914" i="7"/>
  <c r="G915" i="7"/>
  <c r="J915" i="7"/>
  <c r="M915" i="7" s="1"/>
  <c r="L915" i="7"/>
  <c r="G916" i="7"/>
  <c r="J916" i="7"/>
  <c r="L916" i="7"/>
  <c r="M916" i="7"/>
  <c r="G917" i="7"/>
  <c r="J917" i="7"/>
  <c r="M917" i="7" s="1"/>
  <c r="L917" i="7"/>
  <c r="G918" i="7"/>
  <c r="J918" i="7"/>
  <c r="L918" i="7"/>
  <c r="M918" i="7"/>
  <c r="H919" i="7"/>
  <c r="G923" i="7"/>
  <c r="H923" i="7"/>
  <c r="H926" i="7" s="1"/>
  <c r="J923" i="7"/>
  <c r="M923" i="7" s="1"/>
  <c r="L923" i="7"/>
  <c r="L926" i="7" s="1"/>
  <c r="G924" i="7"/>
  <c r="J924" i="7"/>
  <c r="L924" i="7"/>
  <c r="M924" i="7"/>
  <c r="G925" i="7"/>
  <c r="J925" i="7"/>
  <c r="L925" i="7"/>
  <c r="M925" i="7"/>
  <c r="G930" i="7"/>
  <c r="J930" i="7"/>
  <c r="M930" i="7" s="1"/>
  <c r="L930" i="7"/>
  <c r="D935" i="7"/>
  <c r="I935" i="7"/>
  <c r="G940" i="7"/>
  <c r="J940" i="7"/>
  <c r="L940" i="7"/>
  <c r="M940" i="7"/>
  <c r="G941" i="7"/>
  <c r="J941" i="7"/>
  <c r="L941" i="7"/>
  <c r="M941" i="7"/>
  <c r="G816" i="7"/>
  <c r="J816" i="7"/>
  <c r="M816" i="7" s="1"/>
  <c r="L816" i="7"/>
  <c r="G817" i="7"/>
  <c r="J817" i="7"/>
  <c r="L817" i="7"/>
  <c r="M817" i="7"/>
  <c r="G818" i="7"/>
  <c r="J818" i="7"/>
  <c r="M818" i="7" s="1"/>
  <c r="L818" i="7"/>
  <c r="G819" i="7"/>
  <c r="J819" i="7"/>
  <c r="M819" i="7" s="1"/>
  <c r="L819" i="7"/>
  <c r="G820" i="7"/>
  <c r="J820" i="7"/>
  <c r="L820" i="7"/>
  <c r="M820" i="7"/>
  <c r="H821" i="7"/>
  <c r="H825" i="7" s="1"/>
  <c r="H828" i="7" s="1"/>
  <c r="L821" i="7"/>
  <c r="G825" i="7"/>
  <c r="J825" i="7"/>
  <c r="M825" i="7" s="1"/>
  <c r="L825" i="7"/>
  <c r="L828" i="7" s="1"/>
  <c r="G826" i="7"/>
  <c r="J826" i="7"/>
  <c r="L826" i="7"/>
  <c r="M826" i="7"/>
  <c r="G827" i="7"/>
  <c r="J827" i="7"/>
  <c r="L827" i="7"/>
  <c r="M827" i="7"/>
  <c r="G832" i="7"/>
  <c r="J832" i="7"/>
  <c r="M832" i="7" s="1"/>
  <c r="L832" i="7"/>
  <c r="D837" i="7"/>
  <c r="I837" i="7"/>
  <c r="G842" i="7"/>
  <c r="J842" i="7"/>
  <c r="L842" i="7"/>
  <c r="M842" i="7"/>
  <c r="G843" i="7"/>
  <c r="J843" i="7"/>
  <c r="L843" i="7"/>
  <c r="L870" i="7" s="1"/>
  <c r="M843" i="7"/>
  <c r="G844" i="7"/>
  <c r="J844" i="7"/>
  <c r="M844" i="7" s="1"/>
  <c r="L844" i="7"/>
  <c r="G845" i="7"/>
  <c r="J845" i="7"/>
  <c r="J870" i="7" s="1"/>
  <c r="L845" i="7"/>
  <c r="G846" i="7"/>
  <c r="J846" i="7"/>
  <c r="M846" i="7" s="1"/>
  <c r="L846" i="7"/>
  <c r="G847" i="7"/>
  <c r="J847" i="7"/>
  <c r="M847" i="7" s="1"/>
  <c r="L847" i="7"/>
  <c r="G848" i="7"/>
  <c r="J848" i="7"/>
  <c r="L848" i="7"/>
  <c r="M848" i="7"/>
  <c r="G849" i="7"/>
  <c r="J849" i="7"/>
  <c r="L849" i="7"/>
  <c r="M849" i="7"/>
  <c r="G850" i="7"/>
  <c r="J850" i="7"/>
  <c r="L850" i="7"/>
  <c r="M850" i="7"/>
  <c r="G851" i="7"/>
  <c r="J851" i="7"/>
  <c r="M851" i="7" s="1"/>
  <c r="L851" i="7"/>
  <c r="G852" i="7"/>
  <c r="J852" i="7"/>
  <c r="L852" i="7"/>
  <c r="M852" i="7"/>
  <c r="G853" i="7"/>
  <c r="J853" i="7"/>
  <c r="M853" i="7" s="1"/>
  <c r="L853" i="7"/>
  <c r="G854" i="7"/>
  <c r="J854" i="7"/>
  <c r="M854" i="7" s="1"/>
  <c r="L854" i="7"/>
  <c r="G855" i="7"/>
  <c r="J855" i="7"/>
  <c r="L855" i="7"/>
  <c r="M855" i="7"/>
  <c r="G856" i="7"/>
  <c r="J856" i="7"/>
  <c r="L856" i="7"/>
  <c r="M856" i="7"/>
  <c r="G857" i="7"/>
  <c r="J857" i="7"/>
  <c r="L857" i="7"/>
  <c r="M857" i="7"/>
  <c r="G858" i="7"/>
  <c r="J858" i="7"/>
  <c r="M858" i="7" s="1"/>
  <c r="L858" i="7"/>
  <c r="G859" i="7"/>
  <c r="J859" i="7"/>
  <c r="L859" i="7"/>
  <c r="M859" i="7"/>
  <c r="G860" i="7"/>
  <c r="J860" i="7"/>
  <c r="M860" i="7" s="1"/>
  <c r="L860" i="7"/>
  <c r="G861" i="7"/>
  <c r="J861" i="7"/>
  <c r="M861" i="7" s="1"/>
  <c r="L861" i="7"/>
  <c r="G862" i="7"/>
  <c r="J862" i="7"/>
  <c r="L862" i="7"/>
  <c r="M862" i="7"/>
  <c r="G863" i="7"/>
  <c r="J863" i="7"/>
  <c r="L863" i="7"/>
  <c r="M863" i="7"/>
  <c r="G864" i="7"/>
  <c r="J864" i="7"/>
  <c r="L864" i="7"/>
  <c r="M864" i="7"/>
  <c r="G865" i="7"/>
  <c r="J865" i="7"/>
  <c r="M865" i="7" s="1"/>
  <c r="L865" i="7"/>
  <c r="G866" i="7"/>
  <c r="J866" i="7"/>
  <c r="L866" i="7"/>
  <c r="M866" i="7"/>
  <c r="G867" i="7"/>
  <c r="J867" i="7"/>
  <c r="M867" i="7" s="1"/>
  <c r="L867" i="7"/>
  <c r="G868" i="7"/>
  <c r="J868" i="7"/>
  <c r="M868" i="7" s="1"/>
  <c r="L868" i="7"/>
  <c r="G869" i="7"/>
  <c r="J869" i="7"/>
  <c r="L869" i="7"/>
  <c r="M869" i="7"/>
  <c r="H870" i="7"/>
  <c r="G874" i="7"/>
  <c r="H874" i="7"/>
  <c r="H877" i="7" s="1"/>
  <c r="J874" i="7"/>
  <c r="J877" i="7" s="1"/>
  <c r="L874" i="7"/>
  <c r="L877" i="7" s="1"/>
  <c r="M874" i="7"/>
  <c r="G875" i="7"/>
  <c r="J875" i="7"/>
  <c r="M875" i="7" s="1"/>
  <c r="L875" i="7"/>
  <c r="G876" i="7"/>
  <c r="J876" i="7"/>
  <c r="L876" i="7"/>
  <c r="M876" i="7"/>
  <c r="G753" i="7"/>
  <c r="J753" i="7"/>
  <c r="L753" i="7"/>
  <c r="M753" i="7"/>
  <c r="G754" i="7"/>
  <c r="J754" i="7"/>
  <c r="M754" i="7" s="1"/>
  <c r="L754" i="7"/>
  <c r="G755" i="7"/>
  <c r="J755" i="7"/>
  <c r="M755" i="7" s="1"/>
  <c r="L755" i="7"/>
  <c r="L772" i="7" s="1"/>
  <c r="G756" i="7"/>
  <c r="J756" i="7"/>
  <c r="M756" i="7" s="1"/>
  <c r="L756" i="7"/>
  <c r="G757" i="7"/>
  <c r="J757" i="7"/>
  <c r="M757" i="7" s="1"/>
  <c r="L757" i="7"/>
  <c r="G758" i="7"/>
  <c r="J758" i="7"/>
  <c r="M758" i="7" s="1"/>
  <c r="L758" i="7"/>
  <c r="G759" i="7"/>
  <c r="J759" i="7"/>
  <c r="L759" i="7"/>
  <c r="M759" i="7"/>
  <c r="G760" i="7"/>
  <c r="J760" i="7"/>
  <c r="L760" i="7"/>
  <c r="M760" i="7"/>
  <c r="G761" i="7"/>
  <c r="J761" i="7"/>
  <c r="M761" i="7" s="1"/>
  <c r="L761" i="7"/>
  <c r="G762" i="7"/>
  <c r="J762" i="7"/>
  <c r="M762" i="7" s="1"/>
  <c r="L762" i="7"/>
  <c r="G763" i="7"/>
  <c r="J763" i="7"/>
  <c r="M763" i="7" s="1"/>
  <c r="L763" i="7"/>
  <c r="G764" i="7"/>
  <c r="J764" i="7"/>
  <c r="M764" i="7" s="1"/>
  <c r="L764" i="7"/>
  <c r="G765" i="7"/>
  <c r="J765" i="7"/>
  <c r="M765" i="7" s="1"/>
  <c r="L765" i="7"/>
  <c r="G766" i="7"/>
  <c r="J766" i="7"/>
  <c r="L766" i="7"/>
  <c r="M766" i="7"/>
  <c r="G767" i="7"/>
  <c r="J767" i="7"/>
  <c r="L767" i="7"/>
  <c r="M767" i="7"/>
  <c r="G768" i="7"/>
  <c r="J768" i="7"/>
  <c r="M768" i="7" s="1"/>
  <c r="L768" i="7"/>
  <c r="G769" i="7"/>
  <c r="J769" i="7"/>
  <c r="M769" i="7" s="1"/>
  <c r="L769" i="7"/>
  <c r="G770" i="7"/>
  <c r="J770" i="7"/>
  <c r="M770" i="7" s="1"/>
  <c r="L770" i="7"/>
  <c r="G771" i="7"/>
  <c r="J771" i="7"/>
  <c r="M771" i="7" s="1"/>
  <c r="L771" i="7"/>
  <c r="H772" i="7"/>
  <c r="G776" i="7"/>
  <c r="H776" i="7"/>
  <c r="J776" i="7"/>
  <c r="M776" i="7" s="1"/>
  <c r="L776" i="7"/>
  <c r="L779" i="7" s="1"/>
  <c r="G777" i="7"/>
  <c r="J777" i="7"/>
  <c r="M777" i="7" s="1"/>
  <c r="L777" i="7"/>
  <c r="G778" i="7"/>
  <c r="J778" i="7"/>
  <c r="L778" i="7"/>
  <c r="M778" i="7"/>
  <c r="H779" i="7"/>
  <c r="G783" i="7"/>
  <c r="J783" i="7"/>
  <c r="M783" i="7" s="1"/>
  <c r="L783" i="7"/>
  <c r="D788" i="7"/>
  <c r="I788" i="7"/>
  <c r="G793" i="7"/>
  <c r="J793" i="7"/>
  <c r="L793" i="7"/>
  <c r="M793" i="7"/>
  <c r="G794" i="7"/>
  <c r="J794" i="7"/>
  <c r="L794" i="7"/>
  <c r="M794" i="7"/>
  <c r="G795" i="7"/>
  <c r="J795" i="7"/>
  <c r="M795" i="7" s="1"/>
  <c r="L795" i="7"/>
  <c r="G796" i="7"/>
  <c r="J796" i="7"/>
  <c r="L796" i="7"/>
  <c r="M796" i="7"/>
  <c r="G797" i="7"/>
  <c r="J797" i="7"/>
  <c r="L797" i="7"/>
  <c r="M797" i="7"/>
  <c r="G798" i="7"/>
  <c r="J798" i="7"/>
  <c r="M798" i="7" s="1"/>
  <c r="L798" i="7"/>
  <c r="G799" i="7"/>
  <c r="J799" i="7"/>
  <c r="L799" i="7"/>
  <c r="M799" i="7"/>
  <c r="G800" i="7"/>
  <c r="J800" i="7"/>
  <c r="L800" i="7"/>
  <c r="M800" i="7"/>
  <c r="G801" i="7"/>
  <c r="J801" i="7"/>
  <c r="L801" i="7"/>
  <c r="M801" i="7"/>
  <c r="G802" i="7"/>
  <c r="J802" i="7"/>
  <c r="M802" i="7" s="1"/>
  <c r="L802" i="7"/>
  <c r="G803" i="7"/>
  <c r="J803" i="7"/>
  <c r="L803" i="7"/>
  <c r="M803" i="7"/>
  <c r="G804" i="7"/>
  <c r="J804" i="7"/>
  <c r="L804" i="7"/>
  <c r="M804" i="7"/>
  <c r="G805" i="7"/>
  <c r="J805" i="7"/>
  <c r="M805" i="7" s="1"/>
  <c r="L805" i="7"/>
  <c r="G806" i="7"/>
  <c r="J806" i="7"/>
  <c r="L806" i="7"/>
  <c r="M806" i="7"/>
  <c r="G807" i="7"/>
  <c r="J807" i="7"/>
  <c r="L807" i="7"/>
  <c r="M807" i="7"/>
  <c r="G808" i="7"/>
  <c r="J808" i="7"/>
  <c r="L808" i="7"/>
  <c r="M808" i="7"/>
  <c r="G809" i="7"/>
  <c r="J809" i="7"/>
  <c r="M809" i="7" s="1"/>
  <c r="L809" i="7"/>
  <c r="G810" i="7"/>
  <c r="J810" i="7"/>
  <c r="M810" i="7" s="1"/>
  <c r="L810" i="7"/>
  <c r="G811" i="7"/>
  <c r="J811" i="7"/>
  <c r="L811" i="7"/>
  <c r="M811" i="7"/>
  <c r="G812" i="7"/>
  <c r="J812" i="7"/>
  <c r="M812" i="7" s="1"/>
  <c r="L812" i="7"/>
  <c r="G813" i="7"/>
  <c r="J813" i="7"/>
  <c r="L813" i="7"/>
  <c r="M813" i="7"/>
  <c r="G814" i="7"/>
  <c r="J814" i="7"/>
  <c r="L814" i="7"/>
  <c r="M814" i="7"/>
  <c r="G815" i="7"/>
  <c r="J815" i="7"/>
  <c r="L815" i="7"/>
  <c r="M815" i="7"/>
  <c r="D690" i="7"/>
  <c r="I690" i="7"/>
  <c r="G695" i="7"/>
  <c r="J695" i="7"/>
  <c r="M695" i="7" s="1"/>
  <c r="L695" i="7"/>
  <c r="G696" i="7"/>
  <c r="J696" i="7"/>
  <c r="J723" i="7" s="1"/>
  <c r="L696" i="7"/>
  <c r="L723" i="7" s="1"/>
  <c r="M696" i="7"/>
  <c r="G697" i="7"/>
  <c r="J697" i="7"/>
  <c r="M697" i="7" s="1"/>
  <c r="L697" i="7"/>
  <c r="G698" i="7"/>
  <c r="J698" i="7"/>
  <c r="M698" i="7" s="1"/>
  <c r="L698" i="7"/>
  <c r="G699" i="7"/>
  <c r="J699" i="7"/>
  <c r="L699" i="7"/>
  <c r="M699" i="7"/>
  <c r="G700" i="7"/>
  <c r="J700" i="7"/>
  <c r="L700" i="7"/>
  <c r="M700" i="7"/>
  <c r="G701" i="7"/>
  <c r="J701" i="7"/>
  <c r="M701" i="7" s="1"/>
  <c r="L701" i="7"/>
  <c r="G702" i="7"/>
  <c r="J702" i="7"/>
  <c r="M702" i="7" s="1"/>
  <c r="L702" i="7"/>
  <c r="G703" i="7"/>
  <c r="J703" i="7"/>
  <c r="L703" i="7"/>
  <c r="M703" i="7"/>
  <c r="G704" i="7"/>
  <c r="J704" i="7"/>
  <c r="M704" i="7" s="1"/>
  <c r="L704" i="7"/>
  <c r="G705" i="7"/>
  <c r="J705" i="7"/>
  <c r="M705" i="7" s="1"/>
  <c r="L705" i="7"/>
  <c r="G706" i="7"/>
  <c r="J706" i="7"/>
  <c r="L706" i="7"/>
  <c r="M706" i="7"/>
  <c r="G707" i="7"/>
  <c r="J707" i="7"/>
  <c r="L707" i="7"/>
  <c r="M707" i="7"/>
  <c r="G708" i="7"/>
  <c r="J708" i="7"/>
  <c r="M708" i="7" s="1"/>
  <c r="L708" i="7"/>
  <c r="G709" i="7"/>
  <c r="J709" i="7"/>
  <c r="M709" i="7" s="1"/>
  <c r="L709" i="7"/>
  <c r="G710" i="7"/>
  <c r="J710" i="7"/>
  <c r="L710" i="7"/>
  <c r="M710" i="7"/>
  <c r="G711" i="7"/>
  <c r="J711" i="7"/>
  <c r="L711" i="7"/>
  <c r="M711" i="7"/>
  <c r="G712" i="7"/>
  <c r="J712" i="7"/>
  <c r="M712" i="7" s="1"/>
  <c r="L712" i="7"/>
  <c r="G713" i="7"/>
  <c r="J713" i="7"/>
  <c r="L713" i="7"/>
  <c r="M713" i="7"/>
  <c r="G714" i="7"/>
  <c r="J714" i="7"/>
  <c r="L714" i="7"/>
  <c r="M714" i="7"/>
  <c r="G715" i="7"/>
  <c r="J715" i="7"/>
  <c r="M715" i="7" s="1"/>
  <c r="L715" i="7"/>
  <c r="G716" i="7"/>
  <c r="J716" i="7"/>
  <c r="M716" i="7" s="1"/>
  <c r="L716" i="7"/>
  <c r="G717" i="7"/>
  <c r="J717" i="7"/>
  <c r="L717" i="7"/>
  <c r="M717" i="7"/>
  <c r="G718" i="7"/>
  <c r="J718" i="7"/>
  <c r="L718" i="7"/>
  <c r="M718" i="7"/>
  <c r="G719" i="7"/>
  <c r="J719" i="7"/>
  <c r="M719" i="7" s="1"/>
  <c r="L719" i="7"/>
  <c r="G720" i="7"/>
  <c r="J720" i="7"/>
  <c r="L720" i="7"/>
  <c r="M720" i="7"/>
  <c r="G721" i="7"/>
  <c r="J721" i="7"/>
  <c r="L721" i="7"/>
  <c r="M721" i="7"/>
  <c r="G722" i="7"/>
  <c r="J722" i="7"/>
  <c r="M722" i="7" s="1"/>
  <c r="L722" i="7"/>
  <c r="H723" i="7"/>
  <c r="G727" i="7"/>
  <c r="H727" i="7"/>
  <c r="H730" i="7" s="1"/>
  <c r="J727" i="7"/>
  <c r="M727" i="7"/>
  <c r="G728" i="7"/>
  <c r="J728" i="7"/>
  <c r="M728" i="7" s="1"/>
  <c r="L728" i="7"/>
  <c r="G729" i="7"/>
  <c r="J729" i="7"/>
  <c r="L729" i="7"/>
  <c r="M729" i="7"/>
  <c r="G734" i="7"/>
  <c r="J734" i="7"/>
  <c r="L734" i="7"/>
  <c r="M734" i="7"/>
  <c r="D739" i="7"/>
  <c r="I739" i="7"/>
  <c r="G744" i="7"/>
  <c r="J744" i="7"/>
  <c r="L744" i="7"/>
  <c r="M744" i="7"/>
  <c r="G745" i="7"/>
  <c r="J745" i="7"/>
  <c r="M745" i="7" s="1"/>
  <c r="L745" i="7"/>
  <c r="G746" i="7"/>
  <c r="J746" i="7"/>
  <c r="L746" i="7"/>
  <c r="M746" i="7"/>
  <c r="G747" i="7"/>
  <c r="J747" i="7"/>
  <c r="L747" i="7"/>
  <c r="M747" i="7"/>
  <c r="G748" i="7"/>
  <c r="J748" i="7"/>
  <c r="L748" i="7"/>
  <c r="M748" i="7"/>
  <c r="G749" i="7"/>
  <c r="J749" i="7"/>
  <c r="L749" i="7"/>
  <c r="M749" i="7"/>
  <c r="G750" i="7"/>
  <c r="J750" i="7"/>
  <c r="M750" i="7" s="1"/>
  <c r="L750" i="7"/>
  <c r="G751" i="7"/>
  <c r="J751" i="7"/>
  <c r="L751" i="7"/>
  <c r="M751" i="7"/>
  <c r="G752" i="7"/>
  <c r="J752" i="7"/>
  <c r="M752" i="7" s="1"/>
  <c r="L752" i="7"/>
  <c r="J629" i="7"/>
  <c r="J632" i="7" s="1"/>
  <c r="L629" i="7"/>
  <c r="L632" i="7" s="1"/>
  <c r="G630" i="7"/>
  <c r="J630" i="7"/>
  <c r="L630" i="7"/>
  <c r="M630" i="7"/>
  <c r="G631" i="7"/>
  <c r="J631" i="7"/>
  <c r="L631" i="7"/>
  <c r="M631" i="7"/>
  <c r="G636" i="7"/>
  <c r="J636" i="7"/>
  <c r="M636" i="7" s="1"/>
  <c r="L636" i="7"/>
  <c r="D641" i="7"/>
  <c r="I641" i="7"/>
  <c r="G646" i="7"/>
  <c r="J646" i="7"/>
  <c r="L646" i="7"/>
  <c r="M646" i="7"/>
  <c r="G647" i="7"/>
  <c r="J647" i="7"/>
  <c r="M647" i="7" s="1"/>
  <c r="L647" i="7"/>
  <c r="G648" i="7"/>
  <c r="J648" i="7"/>
  <c r="M648" i="7" s="1"/>
  <c r="L648" i="7"/>
  <c r="G649" i="7"/>
  <c r="J649" i="7"/>
  <c r="M649" i="7" s="1"/>
  <c r="L649" i="7"/>
  <c r="G650" i="7"/>
  <c r="J650" i="7"/>
  <c r="M650" i="7" s="1"/>
  <c r="L650" i="7"/>
  <c r="L674" i="7" s="1"/>
  <c r="G651" i="7"/>
  <c r="J651" i="7"/>
  <c r="L651" i="7"/>
  <c r="M651" i="7"/>
  <c r="G652" i="7"/>
  <c r="J652" i="7"/>
  <c r="L652" i="7"/>
  <c r="M652" i="7"/>
  <c r="G653" i="7"/>
  <c r="J653" i="7"/>
  <c r="L653" i="7"/>
  <c r="M653" i="7"/>
  <c r="G654" i="7"/>
  <c r="J654" i="7"/>
  <c r="M654" i="7" s="1"/>
  <c r="L654" i="7"/>
  <c r="G655" i="7"/>
  <c r="J655" i="7"/>
  <c r="M655" i="7" s="1"/>
  <c r="L655" i="7"/>
  <c r="G656" i="7"/>
  <c r="J656" i="7"/>
  <c r="M656" i="7" s="1"/>
  <c r="L656" i="7"/>
  <c r="G657" i="7"/>
  <c r="J657" i="7"/>
  <c r="M657" i="7" s="1"/>
  <c r="L657" i="7"/>
  <c r="G658" i="7"/>
  <c r="J658" i="7"/>
  <c r="L658" i="7"/>
  <c r="M658" i="7"/>
  <c r="G659" i="7"/>
  <c r="J659" i="7"/>
  <c r="L659" i="7"/>
  <c r="M659" i="7"/>
  <c r="G660" i="7"/>
  <c r="J660" i="7"/>
  <c r="L660" i="7"/>
  <c r="M660" i="7"/>
  <c r="G661" i="7"/>
  <c r="J661" i="7"/>
  <c r="M661" i="7" s="1"/>
  <c r="L661" i="7"/>
  <c r="G662" i="7"/>
  <c r="J662" i="7"/>
  <c r="M662" i="7" s="1"/>
  <c r="L662" i="7"/>
  <c r="G663" i="7"/>
  <c r="J663" i="7"/>
  <c r="M663" i="7" s="1"/>
  <c r="L663" i="7"/>
  <c r="G664" i="7"/>
  <c r="J664" i="7"/>
  <c r="M664" i="7" s="1"/>
  <c r="L664" i="7"/>
  <c r="G665" i="7"/>
  <c r="J665" i="7"/>
  <c r="L665" i="7"/>
  <c r="M665" i="7"/>
  <c r="G666" i="7"/>
  <c r="J666" i="7"/>
  <c r="L666" i="7"/>
  <c r="M666" i="7"/>
  <c r="G667" i="7"/>
  <c r="J667" i="7"/>
  <c r="L667" i="7"/>
  <c r="M667" i="7"/>
  <c r="G668" i="7"/>
  <c r="J668" i="7"/>
  <c r="M668" i="7" s="1"/>
  <c r="L668" i="7"/>
  <c r="G669" i="7"/>
  <c r="J669" i="7"/>
  <c r="M669" i="7" s="1"/>
  <c r="L669" i="7"/>
  <c r="G670" i="7"/>
  <c r="J670" i="7"/>
  <c r="M670" i="7" s="1"/>
  <c r="L670" i="7"/>
  <c r="G671" i="7"/>
  <c r="J671" i="7"/>
  <c r="M671" i="7" s="1"/>
  <c r="L671" i="7"/>
  <c r="G672" i="7"/>
  <c r="J672" i="7"/>
  <c r="L672" i="7"/>
  <c r="M672" i="7"/>
  <c r="G673" i="7"/>
  <c r="J673" i="7"/>
  <c r="L673" i="7"/>
  <c r="M673" i="7"/>
  <c r="H674" i="7"/>
  <c r="G678" i="7"/>
  <c r="H678" i="7"/>
  <c r="M678" i="7" s="1"/>
  <c r="J678" i="7"/>
  <c r="G679" i="7"/>
  <c r="J679" i="7"/>
  <c r="L679" i="7"/>
  <c r="M679" i="7"/>
  <c r="G680" i="7"/>
  <c r="J680" i="7"/>
  <c r="L680" i="7"/>
  <c r="M680" i="7"/>
  <c r="H681" i="7"/>
  <c r="J681" i="7"/>
  <c r="G685" i="7"/>
  <c r="J685" i="7"/>
  <c r="M685" i="7" s="1"/>
  <c r="L685" i="7"/>
  <c r="L678" i="7" s="1"/>
  <c r="L681" i="7" s="1"/>
  <c r="M681" i="7" s="1"/>
  <c r="G564" i="7"/>
  <c r="J564" i="7"/>
  <c r="L564" i="7"/>
  <c r="M564" i="7"/>
  <c r="G565" i="7"/>
  <c r="J565" i="7"/>
  <c r="L565" i="7"/>
  <c r="M565" i="7"/>
  <c r="G566" i="7"/>
  <c r="J566" i="7"/>
  <c r="L566" i="7"/>
  <c r="M566" i="7"/>
  <c r="G567" i="7"/>
  <c r="J567" i="7"/>
  <c r="M567" i="7" s="1"/>
  <c r="L567" i="7"/>
  <c r="G568" i="7"/>
  <c r="J568" i="7"/>
  <c r="M568" i="7" s="1"/>
  <c r="L568" i="7"/>
  <c r="G569" i="7"/>
  <c r="J569" i="7"/>
  <c r="M569" i="7" s="1"/>
  <c r="L569" i="7"/>
  <c r="G570" i="7"/>
  <c r="J570" i="7"/>
  <c r="L570" i="7"/>
  <c r="L576" i="7" s="1"/>
  <c r="L277" i="1" s="1"/>
  <c r="M570" i="7"/>
  <c r="G571" i="7"/>
  <c r="J571" i="7"/>
  <c r="L571" i="7"/>
  <c r="M571" i="7"/>
  <c r="G572" i="7"/>
  <c r="J572" i="7"/>
  <c r="L572" i="7"/>
  <c r="M572" i="7"/>
  <c r="G573" i="7"/>
  <c r="J573" i="7"/>
  <c r="L573" i="7"/>
  <c r="M573" i="7"/>
  <c r="G574" i="7"/>
  <c r="J574" i="7"/>
  <c r="M574" i="7" s="1"/>
  <c r="L574" i="7"/>
  <c r="G575" i="7"/>
  <c r="J575" i="7"/>
  <c r="M575" i="7" s="1"/>
  <c r="L575" i="7"/>
  <c r="H576" i="7"/>
  <c r="J580" i="7"/>
  <c r="L580" i="7"/>
  <c r="L583" i="7" s="1"/>
  <c r="G581" i="7"/>
  <c r="J581" i="7"/>
  <c r="M581" i="7" s="1"/>
  <c r="L581" i="7"/>
  <c r="G582" i="7"/>
  <c r="J582" i="7"/>
  <c r="L582" i="7"/>
  <c r="M582" i="7"/>
  <c r="G587" i="7"/>
  <c r="J587" i="7"/>
  <c r="L587" i="7"/>
  <c r="M587" i="7"/>
  <c r="D592" i="7"/>
  <c r="I592" i="7"/>
  <c r="G597" i="7"/>
  <c r="J597" i="7"/>
  <c r="L597" i="7"/>
  <c r="G598" i="7"/>
  <c r="J598" i="7"/>
  <c r="J625" i="7" s="1"/>
  <c r="L598" i="7"/>
  <c r="M598" i="7"/>
  <c r="G599" i="7"/>
  <c r="J599" i="7"/>
  <c r="L599" i="7"/>
  <c r="M599" i="7"/>
  <c r="G600" i="7"/>
  <c r="J600" i="7"/>
  <c r="M600" i="7" s="1"/>
  <c r="L600" i="7"/>
  <c r="G601" i="7"/>
  <c r="J601" i="7"/>
  <c r="M601" i="7" s="1"/>
  <c r="L601" i="7"/>
  <c r="G602" i="7"/>
  <c r="J602" i="7"/>
  <c r="M602" i="7" s="1"/>
  <c r="L602" i="7"/>
  <c r="G603" i="7"/>
  <c r="J603" i="7"/>
  <c r="M603" i="7" s="1"/>
  <c r="L603" i="7"/>
  <c r="G604" i="7"/>
  <c r="J604" i="7"/>
  <c r="L604" i="7"/>
  <c r="M604" i="7"/>
  <c r="G605" i="7"/>
  <c r="J605" i="7"/>
  <c r="L605" i="7"/>
  <c r="M605" i="7"/>
  <c r="G606" i="7"/>
  <c r="J606" i="7"/>
  <c r="L606" i="7"/>
  <c r="M606" i="7"/>
  <c r="G607" i="7"/>
  <c r="J607" i="7"/>
  <c r="M607" i="7" s="1"/>
  <c r="L607" i="7"/>
  <c r="G608" i="7"/>
  <c r="J608" i="7"/>
  <c r="M608" i="7" s="1"/>
  <c r="L608" i="7"/>
  <c r="G609" i="7"/>
  <c r="J609" i="7"/>
  <c r="M609" i="7" s="1"/>
  <c r="L609" i="7"/>
  <c r="G610" i="7"/>
  <c r="J610" i="7"/>
  <c r="M610" i="7" s="1"/>
  <c r="L610" i="7"/>
  <c r="G611" i="7"/>
  <c r="J611" i="7"/>
  <c r="L611" i="7"/>
  <c r="M611" i="7"/>
  <c r="G612" i="7"/>
  <c r="J612" i="7"/>
  <c r="L612" i="7"/>
  <c r="M612" i="7"/>
  <c r="G613" i="7"/>
  <c r="J613" i="7"/>
  <c r="L613" i="7"/>
  <c r="M613" i="7"/>
  <c r="G614" i="7"/>
  <c r="J614" i="7"/>
  <c r="M614" i="7" s="1"/>
  <c r="L614" i="7"/>
  <c r="G615" i="7"/>
  <c r="J615" i="7"/>
  <c r="M615" i="7" s="1"/>
  <c r="L615" i="7"/>
  <c r="G616" i="7"/>
  <c r="J616" i="7"/>
  <c r="M616" i="7" s="1"/>
  <c r="L616" i="7"/>
  <c r="G617" i="7"/>
  <c r="J617" i="7"/>
  <c r="M617" i="7" s="1"/>
  <c r="L617" i="7"/>
  <c r="G618" i="7"/>
  <c r="J618" i="7"/>
  <c r="L618" i="7"/>
  <c r="M618" i="7"/>
  <c r="G619" i="7"/>
  <c r="J619" i="7"/>
  <c r="L619" i="7"/>
  <c r="M619" i="7"/>
  <c r="G620" i="7"/>
  <c r="J620" i="7"/>
  <c r="L620" i="7"/>
  <c r="M620" i="7"/>
  <c r="G621" i="7"/>
  <c r="J621" i="7"/>
  <c r="M621" i="7" s="1"/>
  <c r="L621" i="7"/>
  <c r="G622" i="7"/>
  <c r="J622" i="7"/>
  <c r="M622" i="7" s="1"/>
  <c r="L622" i="7"/>
  <c r="G623" i="7"/>
  <c r="J623" i="7"/>
  <c r="M623" i="7" s="1"/>
  <c r="L623" i="7"/>
  <c r="G624" i="7"/>
  <c r="J624" i="7"/>
  <c r="M624" i="7" s="1"/>
  <c r="L624" i="7"/>
  <c r="H625" i="7"/>
  <c r="K303" i="1" s="1"/>
  <c r="K305" i="1" s="1"/>
  <c r="G501" i="7"/>
  <c r="J501" i="7"/>
  <c r="M501" i="7" s="1"/>
  <c r="L501" i="7"/>
  <c r="G502" i="7"/>
  <c r="J502" i="7"/>
  <c r="M502" i="7" s="1"/>
  <c r="L502" i="7"/>
  <c r="G503" i="7"/>
  <c r="J503" i="7"/>
  <c r="M503" i="7" s="1"/>
  <c r="L503" i="7"/>
  <c r="G504" i="7"/>
  <c r="J504" i="7"/>
  <c r="M504" i="7" s="1"/>
  <c r="L504" i="7"/>
  <c r="G505" i="7"/>
  <c r="J505" i="7"/>
  <c r="M505" i="7" s="1"/>
  <c r="L505" i="7"/>
  <c r="G506" i="7"/>
  <c r="J506" i="7"/>
  <c r="L506" i="7"/>
  <c r="M506" i="7"/>
  <c r="G507" i="7"/>
  <c r="J507" i="7"/>
  <c r="M507" i="7" s="1"/>
  <c r="L507" i="7"/>
  <c r="G508" i="7"/>
  <c r="J508" i="7"/>
  <c r="M508" i="7" s="1"/>
  <c r="L508" i="7"/>
  <c r="G509" i="7"/>
  <c r="J509" i="7"/>
  <c r="M509" i="7" s="1"/>
  <c r="L509" i="7"/>
  <c r="G510" i="7"/>
  <c r="J510" i="7"/>
  <c r="L510" i="7"/>
  <c r="M510" i="7"/>
  <c r="G511" i="7"/>
  <c r="J511" i="7"/>
  <c r="M511" i="7" s="1"/>
  <c r="L511" i="7"/>
  <c r="G512" i="7"/>
  <c r="J512" i="7"/>
  <c r="M512" i="7" s="1"/>
  <c r="L512" i="7"/>
  <c r="G513" i="7"/>
  <c r="J513" i="7"/>
  <c r="L513" i="7"/>
  <c r="M513" i="7"/>
  <c r="G514" i="7"/>
  <c r="J514" i="7"/>
  <c r="L514" i="7"/>
  <c r="M514" i="7"/>
  <c r="G515" i="7"/>
  <c r="J515" i="7"/>
  <c r="M515" i="7" s="1"/>
  <c r="L515" i="7"/>
  <c r="G516" i="7"/>
  <c r="J516" i="7"/>
  <c r="M516" i="7" s="1"/>
  <c r="L516" i="7"/>
  <c r="G517" i="7"/>
  <c r="J517" i="7"/>
  <c r="L517" i="7"/>
  <c r="M517" i="7"/>
  <c r="G518" i="7"/>
  <c r="J518" i="7"/>
  <c r="M518" i="7" s="1"/>
  <c r="L518" i="7"/>
  <c r="G519" i="7"/>
  <c r="J519" i="7"/>
  <c r="M519" i="7" s="1"/>
  <c r="L519" i="7"/>
  <c r="G520" i="7"/>
  <c r="J520" i="7"/>
  <c r="L520" i="7"/>
  <c r="M520" i="7"/>
  <c r="G521" i="7"/>
  <c r="J521" i="7"/>
  <c r="L521" i="7"/>
  <c r="M521" i="7"/>
  <c r="G522" i="7"/>
  <c r="J522" i="7"/>
  <c r="M522" i="7" s="1"/>
  <c r="L522" i="7"/>
  <c r="G523" i="7"/>
  <c r="J523" i="7"/>
  <c r="M523" i="7" s="1"/>
  <c r="L523" i="7"/>
  <c r="G524" i="7"/>
  <c r="J524" i="7"/>
  <c r="L524" i="7"/>
  <c r="M524" i="7"/>
  <c r="G525" i="7"/>
  <c r="J525" i="7"/>
  <c r="M525" i="7" s="1"/>
  <c r="L525" i="7"/>
  <c r="G526" i="7"/>
  <c r="J526" i="7"/>
  <c r="M526" i="7" s="1"/>
  <c r="L526" i="7"/>
  <c r="H527" i="7"/>
  <c r="K254" i="1" s="1"/>
  <c r="K256" i="1" s="1"/>
  <c r="J531" i="7"/>
  <c r="G532" i="7"/>
  <c r="J532" i="7"/>
  <c r="M532" i="7" s="1"/>
  <c r="L532" i="7"/>
  <c r="G533" i="7"/>
  <c r="J533" i="7"/>
  <c r="L533" i="7"/>
  <c r="M533" i="7"/>
  <c r="G538" i="7"/>
  <c r="J538" i="7"/>
  <c r="M538" i="7" s="1"/>
  <c r="L538" i="7"/>
  <c r="L255" i="1" s="1"/>
  <c r="M255" i="1" s="1"/>
  <c r="D543" i="7"/>
  <c r="I543" i="7"/>
  <c r="G548" i="7"/>
  <c r="J548" i="7"/>
  <c r="M548" i="7" s="1"/>
  <c r="L548" i="7"/>
  <c r="G549" i="7"/>
  <c r="J549" i="7"/>
  <c r="L549" i="7"/>
  <c r="M549" i="7"/>
  <c r="G550" i="7"/>
  <c r="J550" i="7"/>
  <c r="M550" i="7" s="1"/>
  <c r="L550" i="7"/>
  <c r="G551" i="7"/>
  <c r="J551" i="7"/>
  <c r="M551" i="7" s="1"/>
  <c r="L551" i="7"/>
  <c r="G552" i="7"/>
  <c r="J552" i="7"/>
  <c r="L552" i="7"/>
  <c r="M552" i="7"/>
  <c r="G553" i="7"/>
  <c r="J553" i="7"/>
  <c r="L553" i="7"/>
  <c r="M553" i="7"/>
  <c r="G554" i="7"/>
  <c r="J554" i="7"/>
  <c r="M554" i="7" s="1"/>
  <c r="L554" i="7"/>
  <c r="G555" i="7"/>
  <c r="J555" i="7"/>
  <c r="L555" i="7"/>
  <c r="M555" i="7"/>
  <c r="G556" i="7"/>
  <c r="J556" i="7"/>
  <c r="L556" i="7"/>
  <c r="M556" i="7"/>
  <c r="G557" i="7"/>
  <c r="J557" i="7"/>
  <c r="M557" i="7" s="1"/>
  <c r="L557" i="7"/>
  <c r="G558" i="7"/>
  <c r="J558" i="7"/>
  <c r="M558" i="7" s="1"/>
  <c r="L558" i="7"/>
  <c r="G559" i="7"/>
  <c r="J559" i="7"/>
  <c r="L559" i="7"/>
  <c r="M559" i="7"/>
  <c r="G560" i="7"/>
  <c r="J560" i="7"/>
  <c r="L560" i="7"/>
  <c r="M560" i="7"/>
  <c r="G561" i="7"/>
  <c r="J561" i="7"/>
  <c r="M561" i="7" s="1"/>
  <c r="L561" i="7"/>
  <c r="G562" i="7"/>
  <c r="J562" i="7"/>
  <c r="L562" i="7"/>
  <c r="M562" i="7"/>
  <c r="G563" i="7"/>
  <c r="J563" i="7"/>
  <c r="L563" i="7"/>
  <c r="M563" i="7"/>
  <c r="D445" i="7"/>
  <c r="I445" i="7"/>
  <c r="G450" i="7"/>
  <c r="J450" i="7"/>
  <c r="M450" i="7" s="1"/>
  <c r="L450" i="7"/>
  <c r="G451" i="7"/>
  <c r="J451" i="7"/>
  <c r="M451" i="7" s="1"/>
  <c r="L451" i="7"/>
  <c r="G452" i="7"/>
  <c r="J452" i="7"/>
  <c r="L452" i="7"/>
  <c r="G453" i="7"/>
  <c r="J453" i="7"/>
  <c r="L453" i="7"/>
  <c r="M453" i="7"/>
  <c r="G454" i="7"/>
  <c r="J454" i="7"/>
  <c r="M454" i="7" s="1"/>
  <c r="L454" i="7"/>
  <c r="G455" i="7"/>
  <c r="J455" i="7"/>
  <c r="M455" i="7" s="1"/>
  <c r="L455" i="7"/>
  <c r="G456" i="7"/>
  <c r="J456" i="7"/>
  <c r="M456" i="7" s="1"/>
  <c r="L456" i="7"/>
  <c r="G457" i="7"/>
  <c r="J457" i="7"/>
  <c r="L457" i="7"/>
  <c r="M457" i="7"/>
  <c r="G458" i="7"/>
  <c r="J458" i="7"/>
  <c r="M458" i="7" s="1"/>
  <c r="L458" i="7"/>
  <c r="G459" i="7"/>
  <c r="J459" i="7"/>
  <c r="M459" i="7" s="1"/>
  <c r="L459" i="7"/>
  <c r="G460" i="7"/>
  <c r="J460" i="7"/>
  <c r="L460" i="7"/>
  <c r="M460" i="7"/>
  <c r="G461" i="7"/>
  <c r="J461" i="7"/>
  <c r="L461" i="7"/>
  <c r="M461" i="7"/>
  <c r="G462" i="7"/>
  <c r="J462" i="7"/>
  <c r="L462" i="7"/>
  <c r="M462" i="7"/>
  <c r="G463" i="7"/>
  <c r="J463" i="7"/>
  <c r="M463" i="7" s="1"/>
  <c r="L463" i="7"/>
  <c r="G464" i="7"/>
  <c r="J464" i="7"/>
  <c r="L464" i="7"/>
  <c r="M464" i="7"/>
  <c r="G465" i="7"/>
  <c r="J465" i="7"/>
  <c r="L465" i="7"/>
  <c r="M465" i="7"/>
  <c r="G466" i="7"/>
  <c r="J466" i="7"/>
  <c r="L466" i="7"/>
  <c r="M466" i="7"/>
  <c r="G467" i="7"/>
  <c r="J467" i="7"/>
  <c r="L467" i="7"/>
  <c r="M467" i="7"/>
  <c r="G468" i="7"/>
  <c r="J468" i="7"/>
  <c r="L468" i="7"/>
  <c r="M468" i="7"/>
  <c r="G469" i="7"/>
  <c r="J469" i="7"/>
  <c r="L469" i="7"/>
  <c r="M469" i="7"/>
  <c r="G470" i="7"/>
  <c r="J470" i="7"/>
  <c r="M470" i="7" s="1"/>
  <c r="L470" i="7"/>
  <c r="G471" i="7"/>
  <c r="J471" i="7"/>
  <c r="M471" i="7" s="1"/>
  <c r="L471" i="7"/>
  <c r="G472" i="7"/>
  <c r="J472" i="7"/>
  <c r="L472" i="7"/>
  <c r="M472" i="7"/>
  <c r="G473" i="7"/>
  <c r="J473" i="7"/>
  <c r="L473" i="7"/>
  <c r="M473" i="7"/>
  <c r="G474" i="7"/>
  <c r="J474" i="7"/>
  <c r="L474" i="7"/>
  <c r="M474" i="7"/>
  <c r="G475" i="7"/>
  <c r="J475" i="7"/>
  <c r="L475" i="7"/>
  <c r="M475" i="7"/>
  <c r="G476" i="7"/>
  <c r="J476" i="7"/>
  <c r="L476" i="7"/>
  <c r="M476" i="7"/>
  <c r="G477" i="7"/>
  <c r="J477" i="7"/>
  <c r="M477" i="7" s="1"/>
  <c r="L477" i="7"/>
  <c r="H478" i="7"/>
  <c r="K228" i="1" s="1"/>
  <c r="K230" i="1" s="1"/>
  <c r="H482" i="7"/>
  <c r="H485" i="7" s="1"/>
  <c r="J482" i="7"/>
  <c r="G483" i="7"/>
  <c r="J483" i="7"/>
  <c r="M483" i="7" s="1"/>
  <c r="L483" i="7"/>
  <c r="G484" i="7"/>
  <c r="J484" i="7"/>
  <c r="L484" i="7"/>
  <c r="M484" i="7"/>
  <c r="G489" i="7"/>
  <c r="J489" i="7"/>
  <c r="M489" i="7" s="1"/>
  <c r="L489" i="7"/>
  <c r="L229" i="1" s="1"/>
  <c r="M229" i="1" s="1"/>
  <c r="D494" i="7"/>
  <c r="I494" i="7"/>
  <c r="G499" i="7"/>
  <c r="J499" i="7"/>
  <c r="M499" i="7" s="1"/>
  <c r="L499" i="7"/>
  <c r="G500" i="7"/>
  <c r="J500" i="7"/>
  <c r="M500" i="7" s="1"/>
  <c r="L500" i="7"/>
  <c r="G379" i="7"/>
  <c r="J379" i="7"/>
  <c r="M379" i="7" s="1"/>
  <c r="L379" i="7"/>
  <c r="H380" i="7"/>
  <c r="J384" i="7"/>
  <c r="J387" i="7" s="1"/>
  <c r="G385" i="7"/>
  <c r="J385" i="7"/>
  <c r="M385" i="7" s="1"/>
  <c r="L385" i="7"/>
  <c r="G386" i="7"/>
  <c r="J386" i="7"/>
  <c r="L386" i="7"/>
  <c r="M386" i="7"/>
  <c r="G391" i="7"/>
  <c r="J391" i="7"/>
  <c r="M391" i="7" s="1"/>
  <c r="L391" i="7"/>
  <c r="L180" i="1" s="1"/>
  <c r="M180" i="1" s="1"/>
  <c r="D396" i="7"/>
  <c r="I396" i="7"/>
  <c r="G401" i="7"/>
  <c r="J401" i="7"/>
  <c r="M401" i="7" s="1"/>
  <c r="L401" i="7"/>
  <c r="G402" i="7"/>
  <c r="J402" i="7"/>
  <c r="M402" i="7" s="1"/>
  <c r="L402" i="7"/>
  <c r="G403" i="7"/>
  <c r="J403" i="7"/>
  <c r="M403" i="7" s="1"/>
  <c r="L403" i="7"/>
  <c r="G404" i="7"/>
  <c r="J404" i="7"/>
  <c r="M404" i="7" s="1"/>
  <c r="L404" i="7"/>
  <c r="G405" i="7"/>
  <c r="J405" i="7"/>
  <c r="M405" i="7" s="1"/>
  <c r="L405" i="7"/>
  <c r="G406" i="7"/>
  <c r="J406" i="7"/>
  <c r="M406" i="7" s="1"/>
  <c r="L406" i="7"/>
  <c r="G407" i="7"/>
  <c r="J407" i="7"/>
  <c r="L407" i="7"/>
  <c r="M407" i="7"/>
  <c r="G408" i="7"/>
  <c r="J408" i="7"/>
  <c r="M408" i="7" s="1"/>
  <c r="L408" i="7"/>
  <c r="G409" i="7"/>
  <c r="J409" i="7"/>
  <c r="M409" i="7" s="1"/>
  <c r="L409" i="7"/>
  <c r="G410" i="7"/>
  <c r="J410" i="7"/>
  <c r="M410" i="7" s="1"/>
  <c r="L410" i="7"/>
  <c r="G411" i="7"/>
  <c r="J411" i="7"/>
  <c r="M411" i="7" s="1"/>
  <c r="L411" i="7"/>
  <c r="G412" i="7"/>
  <c r="J412" i="7"/>
  <c r="M412" i="7" s="1"/>
  <c r="L412" i="7"/>
  <c r="G413" i="7"/>
  <c r="J413" i="7"/>
  <c r="M413" i="7" s="1"/>
  <c r="L413" i="7"/>
  <c r="G414" i="7"/>
  <c r="J414" i="7"/>
  <c r="L414" i="7"/>
  <c r="M414" i="7"/>
  <c r="G415" i="7"/>
  <c r="J415" i="7"/>
  <c r="L415" i="7"/>
  <c r="M415" i="7"/>
  <c r="G416" i="7"/>
  <c r="J416" i="7"/>
  <c r="L416" i="7"/>
  <c r="M416" i="7"/>
  <c r="G417" i="7"/>
  <c r="J417" i="7"/>
  <c r="M417" i="7" s="1"/>
  <c r="L417" i="7"/>
  <c r="G418" i="7"/>
  <c r="J418" i="7"/>
  <c r="M418" i="7" s="1"/>
  <c r="L418" i="7"/>
  <c r="G419" i="7"/>
  <c r="J419" i="7"/>
  <c r="M419" i="7" s="1"/>
  <c r="L419" i="7"/>
  <c r="G420" i="7"/>
  <c r="J420" i="7"/>
  <c r="M420" i="7" s="1"/>
  <c r="L420" i="7"/>
  <c r="G421" i="7"/>
  <c r="J421" i="7"/>
  <c r="L421" i="7"/>
  <c r="M421" i="7"/>
  <c r="G422" i="7"/>
  <c r="J422" i="7"/>
  <c r="L422" i="7"/>
  <c r="M422" i="7"/>
  <c r="G423" i="7"/>
  <c r="J423" i="7"/>
  <c r="L423" i="7"/>
  <c r="M423" i="7"/>
  <c r="G424" i="7"/>
  <c r="J424" i="7"/>
  <c r="M424" i="7" s="1"/>
  <c r="L424" i="7"/>
  <c r="G425" i="7"/>
  <c r="J425" i="7"/>
  <c r="M425" i="7" s="1"/>
  <c r="L425" i="7"/>
  <c r="G426" i="7"/>
  <c r="J426" i="7"/>
  <c r="M426" i="7" s="1"/>
  <c r="L426" i="7"/>
  <c r="G427" i="7"/>
  <c r="J427" i="7"/>
  <c r="M427" i="7" s="1"/>
  <c r="L427" i="7"/>
  <c r="G428" i="7"/>
  <c r="J428" i="7"/>
  <c r="L428" i="7"/>
  <c r="M428" i="7"/>
  <c r="H429" i="7"/>
  <c r="J433" i="7"/>
  <c r="G434" i="7"/>
  <c r="J434" i="7"/>
  <c r="M434" i="7" s="1"/>
  <c r="L434" i="7"/>
  <c r="G435" i="7"/>
  <c r="J435" i="7"/>
  <c r="L435" i="7"/>
  <c r="M435" i="7"/>
  <c r="G440" i="7"/>
  <c r="J440" i="7"/>
  <c r="M440" i="7" s="1"/>
  <c r="L440" i="7"/>
  <c r="L206" i="1" s="1"/>
  <c r="M206" i="1" s="1"/>
  <c r="G316" i="7"/>
  <c r="J316" i="7"/>
  <c r="M316" i="7" s="1"/>
  <c r="L316" i="7"/>
  <c r="G317" i="7"/>
  <c r="J317" i="7"/>
  <c r="M317" i="7" s="1"/>
  <c r="L317" i="7"/>
  <c r="G318" i="7"/>
  <c r="J318" i="7"/>
  <c r="M318" i="7" s="1"/>
  <c r="L318" i="7"/>
  <c r="G319" i="7"/>
  <c r="J319" i="7"/>
  <c r="M319" i="7" s="1"/>
  <c r="L319" i="7"/>
  <c r="G320" i="7"/>
  <c r="J320" i="7"/>
  <c r="M320" i="7" s="1"/>
  <c r="L320" i="7"/>
  <c r="G321" i="7"/>
  <c r="J321" i="7"/>
  <c r="M321" i="7" s="1"/>
  <c r="L321" i="7"/>
  <c r="G322" i="7"/>
  <c r="J322" i="7"/>
  <c r="M322" i="7" s="1"/>
  <c r="L322" i="7"/>
  <c r="G323" i="7"/>
  <c r="J323" i="7"/>
  <c r="L323" i="7"/>
  <c r="M323" i="7"/>
  <c r="G324" i="7"/>
  <c r="J324" i="7"/>
  <c r="M324" i="7" s="1"/>
  <c r="L324" i="7"/>
  <c r="G325" i="7"/>
  <c r="J325" i="7"/>
  <c r="L325" i="7"/>
  <c r="M325" i="7"/>
  <c r="G326" i="7"/>
  <c r="J326" i="7"/>
  <c r="M326" i="7" s="1"/>
  <c r="L326" i="7"/>
  <c r="G327" i="7"/>
  <c r="J327" i="7"/>
  <c r="L327" i="7"/>
  <c r="M327" i="7"/>
  <c r="G328" i="7"/>
  <c r="J328" i="7"/>
  <c r="L328" i="7"/>
  <c r="M328" i="7"/>
  <c r="G329" i="7"/>
  <c r="J329" i="7"/>
  <c r="M329" i="7" s="1"/>
  <c r="L329" i="7"/>
  <c r="G330" i="7"/>
  <c r="J330" i="7"/>
  <c r="L330" i="7"/>
  <c r="M330" i="7"/>
  <c r="H331" i="7"/>
  <c r="K156" i="1" s="1"/>
  <c r="K158" i="1" s="1"/>
  <c r="H335" i="7"/>
  <c r="H338" i="7" s="1"/>
  <c r="J335" i="7"/>
  <c r="G336" i="7"/>
  <c r="J336" i="7"/>
  <c r="M336" i="7" s="1"/>
  <c r="L336" i="7"/>
  <c r="G337" i="7"/>
  <c r="J337" i="7"/>
  <c r="M337" i="7" s="1"/>
  <c r="L337" i="7"/>
  <c r="G342" i="7"/>
  <c r="J342" i="7"/>
  <c r="M342" i="7" s="1"/>
  <c r="L342" i="7"/>
  <c r="L335" i="7" s="1"/>
  <c r="D347" i="7"/>
  <c r="I347" i="7"/>
  <c r="J352" i="7"/>
  <c r="J353" i="7"/>
  <c r="M353" i="7" s="1"/>
  <c r="L353" i="7"/>
  <c r="J354" i="7"/>
  <c r="M354" i="7" s="1"/>
  <c r="L354" i="7"/>
  <c r="J355" i="7"/>
  <c r="L355" i="7"/>
  <c r="M355" i="7"/>
  <c r="J356" i="7"/>
  <c r="M356" i="7" s="1"/>
  <c r="L356" i="7"/>
  <c r="J357" i="7"/>
  <c r="M357" i="7" s="1"/>
  <c r="L357" i="7"/>
  <c r="J358" i="7"/>
  <c r="M358" i="7" s="1"/>
  <c r="L358" i="7"/>
  <c r="J359" i="7"/>
  <c r="M359" i="7" s="1"/>
  <c r="L359" i="7"/>
  <c r="J360" i="7"/>
  <c r="L360" i="7"/>
  <c r="M360" i="7"/>
  <c r="J361" i="7"/>
  <c r="M361" i="7" s="1"/>
  <c r="L361" i="7"/>
  <c r="J362" i="7"/>
  <c r="M362" i="7" s="1"/>
  <c r="L362" i="7"/>
  <c r="J363" i="7"/>
  <c r="M363" i="7" s="1"/>
  <c r="L363" i="7"/>
  <c r="J364" i="7"/>
  <c r="M364" i="7" s="1"/>
  <c r="L364" i="7"/>
  <c r="J365" i="7"/>
  <c r="M365" i="7" s="1"/>
  <c r="L365" i="7"/>
  <c r="J366" i="7"/>
  <c r="M366" i="7" s="1"/>
  <c r="L366" i="7"/>
  <c r="J367" i="7"/>
  <c r="M367" i="7" s="1"/>
  <c r="L367" i="7"/>
  <c r="J368" i="7"/>
  <c r="M368" i="7" s="1"/>
  <c r="L368" i="7"/>
  <c r="J369" i="7"/>
  <c r="M369" i="7" s="1"/>
  <c r="L369" i="7"/>
  <c r="G370" i="7"/>
  <c r="J370" i="7"/>
  <c r="L370" i="7"/>
  <c r="M370" i="7"/>
  <c r="G371" i="7"/>
  <c r="J371" i="7"/>
  <c r="M371" i="7" s="1"/>
  <c r="L371" i="7"/>
  <c r="G372" i="7"/>
  <c r="J372" i="7"/>
  <c r="M372" i="7" s="1"/>
  <c r="L372" i="7"/>
  <c r="G373" i="7"/>
  <c r="J373" i="7"/>
  <c r="L373" i="7"/>
  <c r="M373" i="7"/>
  <c r="G374" i="7"/>
  <c r="J374" i="7"/>
  <c r="L374" i="7"/>
  <c r="M374" i="7"/>
  <c r="G375" i="7"/>
  <c r="J375" i="7"/>
  <c r="M375" i="7" s="1"/>
  <c r="L375" i="7"/>
  <c r="G376" i="7"/>
  <c r="J376" i="7"/>
  <c r="L376" i="7"/>
  <c r="M376" i="7"/>
  <c r="G377" i="7"/>
  <c r="J377" i="7"/>
  <c r="L377" i="7"/>
  <c r="M377" i="7"/>
  <c r="G378" i="7"/>
  <c r="J378" i="7"/>
  <c r="M378" i="7" s="1"/>
  <c r="L378" i="7"/>
  <c r="G254" i="7"/>
  <c r="J254" i="7"/>
  <c r="M254" i="7" s="1"/>
  <c r="L254" i="7"/>
  <c r="G255" i="7"/>
  <c r="J255" i="7"/>
  <c r="M255" i="7" s="1"/>
  <c r="L255" i="7"/>
  <c r="G256" i="7"/>
  <c r="J256" i="7"/>
  <c r="M256" i="7" s="1"/>
  <c r="L256" i="7"/>
  <c r="G257" i="7"/>
  <c r="J257" i="7"/>
  <c r="M257" i="7" s="1"/>
  <c r="L257" i="7"/>
  <c r="G258" i="7"/>
  <c r="J258" i="7"/>
  <c r="L258" i="7"/>
  <c r="M258" i="7"/>
  <c r="G259" i="7"/>
  <c r="J259" i="7"/>
  <c r="L259" i="7"/>
  <c r="M259" i="7"/>
  <c r="G260" i="7"/>
  <c r="J260" i="7"/>
  <c r="L260" i="7"/>
  <c r="M260" i="7"/>
  <c r="G261" i="7"/>
  <c r="J261" i="7"/>
  <c r="M261" i="7" s="1"/>
  <c r="L261" i="7"/>
  <c r="G262" i="7"/>
  <c r="J262" i="7"/>
  <c r="M262" i="7" s="1"/>
  <c r="L262" i="7"/>
  <c r="G263" i="7"/>
  <c r="J263" i="7"/>
  <c r="L263" i="7"/>
  <c r="M263" i="7"/>
  <c r="G264" i="7"/>
  <c r="J264" i="7"/>
  <c r="M264" i="7" s="1"/>
  <c r="L264" i="7"/>
  <c r="G265" i="7"/>
  <c r="J265" i="7"/>
  <c r="L265" i="7"/>
  <c r="M265" i="7"/>
  <c r="G266" i="7"/>
  <c r="J266" i="7"/>
  <c r="L266" i="7"/>
  <c r="M266" i="7"/>
  <c r="G267" i="7"/>
  <c r="J267" i="7"/>
  <c r="L267" i="7"/>
  <c r="M267" i="7"/>
  <c r="G268" i="7"/>
  <c r="J268" i="7"/>
  <c r="M268" i="7" s="1"/>
  <c r="L268" i="7"/>
  <c r="G269" i="7"/>
  <c r="J269" i="7"/>
  <c r="L269" i="7"/>
  <c r="M269" i="7"/>
  <c r="G270" i="7"/>
  <c r="J270" i="7"/>
  <c r="L270" i="7"/>
  <c r="M270" i="7"/>
  <c r="G271" i="7"/>
  <c r="J271" i="7"/>
  <c r="M271" i="7" s="1"/>
  <c r="L271" i="7"/>
  <c r="G272" i="7"/>
  <c r="J272" i="7"/>
  <c r="L272" i="7"/>
  <c r="M272" i="7"/>
  <c r="G273" i="7"/>
  <c r="J273" i="7"/>
  <c r="L273" i="7"/>
  <c r="M273" i="7"/>
  <c r="G274" i="7"/>
  <c r="J274" i="7"/>
  <c r="L274" i="7"/>
  <c r="M274" i="7"/>
  <c r="G275" i="7"/>
  <c r="J275" i="7"/>
  <c r="M275" i="7" s="1"/>
  <c r="L275" i="7"/>
  <c r="G276" i="7"/>
  <c r="J276" i="7"/>
  <c r="L276" i="7"/>
  <c r="M276" i="7"/>
  <c r="G277" i="7"/>
  <c r="J277" i="7"/>
  <c r="L277" i="7"/>
  <c r="M277" i="7"/>
  <c r="G278" i="7"/>
  <c r="J278" i="7"/>
  <c r="M278" i="7" s="1"/>
  <c r="L278" i="7"/>
  <c r="G279" i="7"/>
  <c r="J279" i="7"/>
  <c r="L279" i="7"/>
  <c r="M279" i="7"/>
  <c r="G280" i="7"/>
  <c r="J280" i="7"/>
  <c r="L280" i="7"/>
  <c r="M280" i="7"/>
  <c r="G281" i="7"/>
  <c r="J281" i="7"/>
  <c r="L281" i="7"/>
  <c r="M281" i="7"/>
  <c r="H282" i="7"/>
  <c r="K130" i="1" s="1"/>
  <c r="J286" i="7"/>
  <c r="G287" i="7"/>
  <c r="J287" i="7"/>
  <c r="L287" i="7"/>
  <c r="M287" i="7"/>
  <c r="G288" i="7"/>
  <c r="J288" i="7"/>
  <c r="M288" i="7" s="1"/>
  <c r="L288" i="7"/>
  <c r="G293" i="7"/>
  <c r="J293" i="7"/>
  <c r="M293" i="7" s="1"/>
  <c r="L293" i="7"/>
  <c r="D298" i="7"/>
  <c r="I298" i="7"/>
  <c r="G303" i="7"/>
  <c r="J303" i="7"/>
  <c r="M303" i="7" s="1"/>
  <c r="L303" i="7"/>
  <c r="G304" i="7"/>
  <c r="J304" i="7"/>
  <c r="L304" i="7"/>
  <c r="M304" i="7"/>
  <c r="G305" i="7"/>
  <c r="J305" i="7"/>
  <c r="M305" i="7" s="1"/>
  <c r="L305" i="7"/>
  <c r="G306" i="7"/>
  <c r="J306" i="7"/>
  <c r="M306" i="7" s="1"/>
  <c r="L306" i="7"/>
  <c r="G307" i="7"/>
  <c r="J307" i="7"/>
  <c r="M307" i="7" s="1"/>
  <c r="L307" i="7"/>
  <c r="G308" i="7"/>
  <c r="J308" i="7"/>
  <c r="L308" i="7"/>
  <c r="M308" i="7"/>
  <c r="G309" i="7"/>
  <c r="J309" i="7"/>
  <c r="M309" i="7" s="1"/>
  <c r="L309" i="7"/>
  <c r="G310" i="7"/>
  <c r="J310" i="7"/>
  <c r="M310" i="7" s="1"/>
  <c r="L310" i="7"/>
  <c r="G311" i="7"/>
  <c r="J311" i="7"/>
  <c r="M311" i="7" s="1"/>
  <c r="L311" i="7"/>
  <c r="G312" i="7"/>
  <c r="J312" i="7"/>
  <c r="L312" i="7"/>
  <c r="M312" i="7"/>
  <c r="G313" i="7"/>
  <c r="J313" i="7"/>
  <c r="M313" i="7" s="1"/>
  <c r="L313" i="7"/>
  <c r="G314" i="7"/>
  <c r="J314" i="7"/>
  <c r="M314" i="7" s="1"/>
  <c r="L314" i="7"/>
  <c r="G315" i="7"/>
  <c r="J315" i="7"/>
  <c r="L315" i="7"/>
  <c r="M315" i="7"/>
  <c r="G190" i="7"/>
  <c r="J190" i="7"/>
  <c r="L190" i="7"/>
  <c r="M190" i="7"/>
  <c r="G195" i="7"/>
  <c r="J195" i="7"/>
  <c r="L195" i="7"/>
  <c r="M195" i="7"/>
  <c r="D200" i="7"/>
  <c r="I200" i="7"/>
  <c r="G205" i="7"/>
  <c r="J205" i="7"/>
  <c r="M205" i="7" s="1"/>
  <c r="L205" i="7"/>
  <c r="G206" i="7"/>
  <c r="J206" i="7"/>
  <c r="L206" i="7"/>
  <c r="M206" i="7"/>
  <c r="G207" i="7"/>
  <c r="J207" i="7"/>
  <c r="L207" i="7"/>
  <c r="M207" i="7"/>
  <c r="G208" i="7"/>
  <c r="J208" i="7"/>
  <c r="M208" i="7" s="1"/>
  <c r="L208" i="7"/>
  <c r="G209" i="7"/>
  <c r="J209" i="7"/>
  <c r="M209" i="7" s="1"/>
  <c r="L209" i="7"/>
  <c r="G210" i="7"/>
  <c r="J210" i="7"/>
  <c r="L210" i="7"/>
  <c r="M210" i="7"/>
  <c r="G211" i="7"/>
  <c r="J211" i="7"/>
  <c r="L211" i="7"/>
  <c r="M211" i="7"/>
  <c r="G212" i="7"/>
  <c r="J212" i="7"/>
  <c r="M212" i="7" s="1"/>
  <c r="L212" i="7"/>
  <c r="G213" i="7"/>
  <c r="J213" i="7"/>
  <c r="M213" i="7" s="1"/>
  <c r="L213" i="7"/>
  <c r="G214" i="7"/>
  <c r="J214" i="7"/>
  <c r="M214" i="7" s="1"/>
  <c r="L214" i="7"/>
  <c r="G215" i="7"/>
  <c r="J215" i="7"/>
  <c r="M215" i="7" s="1"/>
  <c r="L215" i="7"/>
  <c r="G216" i="7"/>
  <c r="J216" i="7"/>
  <c r="M216" i="7" s="1"/>
  <c r="L216" i="7"/>
  <c r="G217" i="7"/>
  <c r="J217" i="7"/>
  <c r="L217" i="7"/>
  <c r="M217" i="7"/>
  <c r="G218" i="7"/>
  <c r="J218" i="7"/>
  <c r="L218" i="7"/>
  <c r="M218" i="7"/>
  <c r="G219" i="7"/>
  <c r="J219" i="7"/>
  <c r="L219" i="7"/>
  <c r="M219" i="7"/>
  <c r="G220" i="7"/>
  <c r="J220" i="7"/>
  <c r="L220" i="7"/>
  <c r="M220" i="7"/>
  <c r="G221" i="7"/>
  <c r="J221" i="7"/>
  <c r="L221" i="7"/>
  <c r="M221" i="7"/>
  <c r="G222" i="7"/>
  <c r="J222" i="7"/>
  <c r="M222" i="7" s="1"/>
  <c r="L222" i="7"/>
  <c r="G223" i="7"/>
  <c r="J223" i="7"/>
  <c r="M223" i="7" s="1"/>
  <c r="L223" i="7"/>
  <c r="G224" i="7"/>
  <c r="J224" i="7"/>
  <c r="L224" i="7"/>
  <c r="M224" i="7"/>
  <c r="G225" i="7"/>
  <c r="J225" i="7"/>
  <c r="L225" i="7"/>
  <c r="M225" i="7"/>
  <c r="G226" i="7"/>
  <c r="J226" i="7"/>
  <c r="L226" i="7"/>
  <c r="M226" i="7"/>
  <c r="G227" i="7"/>
  <c r="J227" i="7"/>
  <c r="L227" i="7"/>
  <c r="M227" i="7"/>
  <c r="G228" i="7"/>
  <c r="J228" i="7"/>
  <c r="L228" i="7"/>
  <c r="M228" i="7"/>
  <c r="G229" i="7"/>
  <c r="J229" i="7"/>
  <c r="M229" i="7" s="1"/>
  <c r="L229" i="7"/>
  <c r="G230" i="7"/>
  <c r="J230" i="7"/>
  <c r="M230" i="7" s="1"/>
  <c r="L230" i="7"/>
  <c r="G231" i="7"/>
  <c r="J231" i="7"/>
  <c r="L231" i="7"/>
  <c r="M231" i="7"/>
  <c r="G232" i="7"/>
  <c r="J232" i="7"/>
  <c r="L232" i="7"/>
  <c r="M232" i="7"/>
  <c r="H233" i="7"/>
  <c r="J237" i="7"/>
  <c r="G238" i="7"/>
  <c r="J238" i="7"/>
  <c r="J240" i="7" s="1"/>
  <c r="L238" i="7"/>
  <c r="M238" i="7"/>
  <c r="G239" i="7"/>
  <c r="J239" i="7"/>
  <c r="M239" i="7" s="1"/>
  <c r="L239" i="7"/>
  <c r="G244" i="7"/>
  <c r="J244" i="7"/>
  <c r="M244" i="7" s="1"/>
  <c r="L244" i="7"/>
  <c r="D249" i="7"/>
  <c r="I249" i="7"/>
  <c r="G127" i="7"/>
  <c r="J127" i="7"/>
  <c r="L127" i="7"/>
  <c r="M127" i="7"/>
  <c r="G128" i="7"/>
  <c r="J128" i="7"/>
  <c r="L128" i="7"/>
  <c r="M128" i="7"/>
  <c r="G129" i="7"/>
  <c r="J129" i="7"/>
  <c r="L129" i="7"/>
  <c r="M129" i="7"/>
  <c r="G130" i="7"/>
  <c r="J130" i="7"/>
  <c r="M130" i="7" s="1"/>
  <c r="L130" i="7"/>
  <c r="G131" i="7"/>
  <c r="J131" i="7"/>
  <c r="M131" i="7" s="1"/>
  <c r="L131" i="7"/>
  <c r="G132" i="7"/>
  <c r="J132" i="7"/>
  <c r="M132" i="7" s="1"/>
  <c r="L132" i="7"/>
  <c r="G133" i="7"/>
  <c r="J133" i="7"/>
  <c r="M133" i="7" s="1"/>
  <c r="L133" i="7"/>
  <c r="G134" i="7"/>
  <c r="J134" i="7"/>
  <c r="L134" i="7"/>
  <c r="M134" i="7"/>
  <c r="H135" i="7"/>
  <c r="G139" i="7"/>
  <c r="J139" i="7"/>
  <c r="J142" i="7" s="1"/>
  <c r="G140" i="7"/>
  <c r="J140" i="7"/>
  <c r="L140" i="7"/>
  <c r="M140" i="7"/>
  <c r="G141" i="7"/>
  <c r="J141" i="7"/>
  <c r="M141" i="7" s="1"/>
  <c r="L141" i="7"/>
  <c r="G146" i="7"/>
  <c r="J146" i="7"/>
  <c r="M146" i="7" s="1"/>
  <c r="L146" i="7"/>
  <c r="D151" i="7"/>
  <c r="I151" i="7"/>
  <c r="G156" i="7"/>
  <c r="J156" i="7"/>
  <c r="M156" i="7" s="1"/>
  <c r="L156" i="7"/>
  <c r="G157" i="7"/>
  <c r="J157" i="7"/>
  <c r="M157" i="7" s="1"/>
  <c r="L157" i="7"/>
  <c r="G158" i="7"/>
  <c r="J158" i="7"/>
  <c r="M158" i="7" s="1"/>
  <c r="L158" i="7"/>
  <c r="G159" i="7"/>
  <c r="J159" i="7"/>
  <c r="M159" i="7" s="1"/>
  <c r="L159" i="7"/>
  <c r="G160" i="7"/>
  <c r="J160" i="7"/>
  <c r="M160" i="7" s="1"/>
  <c r="L160" i="7"/>
  <c r="G161" i="7"/>
  <c r="J161" i="7"/>
  <c r="M161" i="7" s="1"/>
  <c r="L161" i="7"/>
  <c r="G162" i="7"/>
  <c r="J162" i="7"/>
  <c r="L162" i="7"/>
  <c r="M162" i="7"/>
  <c r="G163" i="7"/>
  <c r="J163" i="7"/>
  <c r="M163" i="7" s="1"/>
  <c r="L163" i="7"/>
  <c r="G164" i="7"/>
  <c r="J164" i="7"/>
  <c r="M164" i="7" s="1"/>
  <c r="L164" i="7"/>
  <c r="G165" i="7"/>
  <c r="J165" i="7"/>
  <c r="M165" i="7" s="1"/>
  <c r="L165" i="7"/>
  <c r="G166" i="7"/>
  <c r="J166" i="7"/>
  <c r="L166" i="7"/>
  <c r="M166" i="7"/>
  <c r="G167" i="7"/>
  <c r="J167" i="7"/>
  <c r="M167" i="7" s="1"/>
  <c r="L167" i="7"/>
  <c r="G168" i="7"/>
  <c r="J168" i="7"/>
  <c r="L168" i="7"/>
  <c r="M168" i="7"/>
  <c r="G169" i="7"/>
  <c r="J169" i="7"/>
  <c r="L169" i="7"/>
  <c r="M169" i="7"/>
  <c r="G170" i="7"/>
  <c r="J170" i="7"/>
  <c r="M170" i="7" s="1"/>
  <c r="L170" i="7"/>
  <c r="G171" i="7"/>
  <c r="J171" i="7"/>
  <c r="L171" i="7"/>
  <c r="M171" i="7"/>
  <c r="G172" i="7"/>
  <c r="J172" i="7"/>
  <c r="M172" i="7" s="1"/>
  <c r="L172" i="7"/>
  <c r="G173" i="7"/>
  <c r="J173" i="7"/>
  <c r="L173" i="7"/>
  <c r="M173" i="7"/>
  <c r="G174" i="7"/>
  <c r="J174" i="7"/>
  <c r="M174" i="7" s="1"/>
  <c r="L174" i="7"/>
  <c r="G175" i="7"/>
  <c r="J175" i="7"/>
  <c r="L175" i="7"/>
  <c r="M175" i="7"/>
  <c r="G176" i="7"/>
  <c r="J176" i="7"/>
  <c r="L176" i="7"/>
  <c r="M176" i="7"/>
  <c r="G177" i="7"/>
  <c r="J177" i="7"/>
  <c r="M177" i="7" s="1"/>
  <c r="L177" i="7"/>
  <c r="G178" i="7"/>
  <c r="J178" i="7"/>
  <c r="L178" i="7"/>
  <c r="M178" i="7"/>
  <c r="G179" i="7"/>
  <c r="J179" i="7"/>
  <c r="M179" i="7" s="1"/>
  <c r="L179" i="7"/>
  <c r="G180" i="7"/>
  <c r="J180" i="7"/>
  <c r="L180" i="7"/>
  <c r="M180" i="7"/>
  <c r="G181" i="7"/>
  <c r="J181" i="7"/>
  <c r="M181" i="7" s="1"/>
  <c r="L181" i="7"/>
  <c r="G182" i="7"/>
  <c r="J182" i="7"/>
  <c r="L182" i="7"/>
  <c r="M182" i="7"/>
  <c r="G183" i="7"/>
  <c r="J183" i="7"/>
  <c r="L183" i="7"/>
  <c r="M183" i="7"/>
  <c r="H184" i="7"/>
  <c r="K81" i="1" s="1"/>
  <c r="J188" i="7"/>
  <c r="G189" i="7"/>
  <c r="J189" i="7"/>
  <c r="M189" i="7" s="1"/>
  <c r="L189" i="7"/>
  <c r="G64" i="7"/>
  <c r="J64" i="7"/>
  <c r="L64" i="7"/>
  <c r="M64" i="7"/>
  <c r="G65" i="7"/>
  <c r="J65" i="7"/>
  <c r="L65" i="7"/>
  <c r="M65" i="7"/>
  <c r="G66" i="7"/>
  <c r="J66" i="7"/>
  <c r="L66" i="7"/>
  <c r="M66" i="7"/>
  <c r="G67" i="7"/>
  <c r="J67" i="7"/>
  <c r="M67" i="7" s="1"/>
  <c r="L67" i="7"/>
  <c r="G68" i="7"/>
  <c r="J68" i="7"/>
  <c r="M68" i="7" s="1"/>
  <c r="L68" i="7"/>
  <c r="G69" i="7"/>
  <c r="J69" i="7"/>
  <c r="L69" i="7"/>
  <c r="M69" i="7"/>
  <c r="G70" i="7"/>
  <c r="J70" i="7"/>
  <c r="L70" i="7"/>
  <c r="M70" i="7"/>
  <c r="G71" i="7"/>
  <c r="J71" i="7"/>
  <c r="L71" i="7"/>
  <c r="M71" i="7"/>
  <c r="G72" i="7"/>
  <c r="J72" i="7"/>
  <c r="L72" i="7"/>
  <c r="M72" i="7"/>
  <c r="G73" i="7"/>
  <c r="J73" i="7"/>
  <c r="L73" i="7"/>
  <c r="M73" i="7"/>
  <c r="G74" i="7"/>
  <c r="J74" i="7"/>
  <c r="M74" i="7" s="1"/>
  <c r="L74" i="7"/>
  <c r="G75" i="7"/>
  <c r="J75" i="7"/>
  <c r="M75" i="7" s="1"/>
  <c r="L75" i="7"/>
  <c r="G76" i="7"/>
  <c r="J76" i="7"/>
  <c r="L76" i="7"/>
  <c r="M76" i="7"/>
  <c r="G77" i="7"/>
  <c r="J77" i="7"/>
  <c r="L77" i="7"/>
  <c r="M77" i="7"/>
  <c r="G78" i="7"/>
  <c r="J78" i="7"/>
  <c r="L78" i="7"/>
  <c r="M78" i="7"/>
  <c r="G79" i="7"/>
  <c r="J79" i="7"/>
  <c r="L79" i="7"/>
  <c r="M79" i="7"/>
  <c r="G80" i="7"/>
  <c r="J80" i="7"/>
  <c r="L80" i="7"/>
  <c r="M80" i="7"/>
  <c r="G81" i="7"/>
  <c r="J81" i="7"/>
  <c r="M81" i="7" s="1"/>
  <c r="L81" i="7"/>
  <c r="G82" i="7"/>
  <c r="J82" i="7"/>
  <c r="M82" i="7" s="1"/>
  <c r="L82" i="7"/>
  <c r="G83" i="7"/>
  <c r="J83" i="7"/>
  <c r="L83" i="7"/>
  <c r="M83" i="7"/>
  <c r="G84" i="7"/>
  <c r="J84" i="7"/>
  <c r="L84" i="7"/>
  <c r="M84" i="7"/>
  <c r="G85" i="7"/>
  <c r="J85" i="7"/>
  <c r="L85" i="7"/>
  <c r="M85" i="7"/>
  <c r="H86" i="7"/>
  <c r="J90" i="7"/>
  <c r="G91" i="7"/>
  <c r="J91" i="7"/>
  <c r="L91" i="7"/>
  <c r="M91" i="7"/>
  <c r="G92" i="7"/>
  <c r="J92" i="7"/>
  <c r="M92" i="7" s="1"/>
  <c r="L92" i="7"/>
  <c r="G97" i="7"/>
  <c r="J97" i="7"/>
  <c r="M97" i="7" s="1"/>
  <c r="L97" i="7"/>
  <c r="D102" i="7"/>
  <c r="I102" i="7"/>
  <c r="G107" i="7"/>
  <c r="J107" i="7"/>
  <c r="M107" i="7" s="1"/>
  <c r="L107" i="7"/>
  <c r="G108" i="7"/>
  <c r="J108" i="7"/>
  <c r="M108" i="7" s="1"/>
  <c r="L108" i="7"/>
  <c r="G109" i="7"/>
  <c r="J109" i="7"/>
  <c r="M109" i="7" s="1"/>
  <c r="L109" i="7"/>
  <c r="G110" i="7"/>
  <c r="J110" i="7"/>
  <c r="M110" i="7" s="1"/>
  <c r="L110" i="7"/>
  <c r="G111" i="7"/>
  <c r="J111" i="7"/>
  <c r="M111" i="7" s="1"/>
  <c r="L111" i="7"/>
  <c r="G112" i="7"/>
  <c r="J112" i="7"/>
  <c r="M112" i="7" s="1"/>
  <c r="L112" i="7"/>
  <c r="G113" i="7"/>
  <c r="J113" i="7"/>
  <c r="L113" i="7"/>
  <c r="M113" i="7"/>
  <c r="G114" i="7"/>
  <c r="J114" i="7"/>
  <c r="M114" i="7" s="1"/>
  <c r="L114" i="7"/>
  <c r="G115" i="7"/>
  <c r="J115" i="7"/>
  <c r="M115" i="7" s="1"/>
  <c r="L115" i="7"/>
  <c r="G116" i="7"/>
  <c r="J116" i="7"/>
  <c r="M116" i="7" s="1"/>
  <c r="L116" i="7"/>
  <c r="G117" i="7"/>
  <c r="J117" i="7"/>
  <c r="M117" i="7" s="1"/>
  <c r="L117" i="7"/>
  <c r="G118" i="7"/>
  <c r="J118" i="7"/>
  <c r="M118" i="7" s="1"/>
  <c r="L118" i="7"/>
  <c r="G119" i="7"/>
  <c r="J119" i="7"/>
  <c r="L119" i="7"/>
  <c r="M119" i="7"/>
  <c r="G120" i="7"/>
  <c r="J120" i="7"/>
  <c r="M120" i="7" s="1"/>
  <c r="L120" i="7"/>
  <c r="G121" i="7"/>
  <c r="J121" i="7"/>
  <c r="M121" i="7" s="1"/>
  <c r="L121" i="7"/>
  <c r="G122" i="7"/>
  <c r="J122" i="7"/>
  <c r="M122" i="7" s="1"/>
  <c r="L122" i="7"/>
  <c r="G123" i="7"/>
  <c r="J123" i="7"/>
  <c r="M123" i="7" s="1"/>
  <c r="L123" i="7"/>
  <c r="G124" i="7"/>
  <c r="J124" i="7"/>
  <c r="M124" i="7" s="1"/>
  <c r="L124" i="7"/>
  <c r="G125" i="7"/>
  <c r="J125" i="7"/>
  <c r="L125" i="7"/>
  <c r="M125" i="7"/>
  <c r="G126" i="7"/>
  <c r="J126" i="7"/>
  <c r="L126" i="7"/>
  <c r="M126" i="7"/>
  <c r="D2" i="7"/>
  <c r="L2" i="7"/>
  <c r="D3" i="7"/>
  <c r="L3" i="7"/>
  <c r="D4" i="7"/>
  <c r="I4" i="7"/>
  <c r="L9" i="7"/>
  <c r="M9" i="7"/>
  <c r="L10" i="7"/>
  <c r="M11" i="7"/>
  <c r="L11" i="7"/>
  <c r="M12" i="7"/>
  <c r="L12" i="7"/>
  <c r="L13" i="7"/>
  <c r="M13" i="7"/>
  <c r="M14" i="7"/>
  <c r="L14" i="7"/>
  <c r="L15" i="7"/>
  <c r="M15" i="7"/>
  <c r="L16" i="7"/>
  <c r="M16" i="7"/>
  <c r="M17" i="7"/>
  <c r="L17" i="7"/>
  <c r="L18" i="7"/>
  <c r="M18" i="7"/>
  <c r="M19" i="7"/>
  <c r="L19" i="7"/>
  <c r="G20" i="7"/>
  <c r="J20" i="7"/>
  <c r="L20" i="7"/>
  <c r="M20" i="7"/>
  <c r="G21" i="7"/>
  <c r="J21" i="7"/>
  <c r="M21" i="7" s="1"/>
  <c r="L21" i="7"/>
  <c r="G22" i="7"/>
  <c r="J22" i="7"/>
  <c r="L22" i="7"/>
  <c r="M22" i="7"/>
  <c r="G23" i="7"/>
  <c r="J23" i="7"/>
  <c r="L23" i="7"/>
  <c r="M23" i="7"/>
  <c r="G24" i="7"/>
  <c r="J24" i="7"/>
  <c r="M24" i="7" s="1"/>
  <c r="L24" i="7"/>
  <c r="G25" i="7"/>
  <c r="J25" i="7"/>
  <c r="L25" i="7"/>
  <c r="M25" i="7"/>
  <c r="G26" i="7"/>
  <c r="J26" i="7"/>
  <c r="M26" i="7" s="1"/>
  <c r="L26" i="7"/>
  <c r="G27" i="7"/>
  <c r="J27" i="7"/>
  <c r="L27" i="7"/>
  <c r="M27" i="7"/>
  <c r="G28" i="7"/>
  <c r="J28" i="7"/>
  <c r="M28" i="7" s="1"/>
  <c r="L28" i="7"/>
  <c r="G29" i="7"/>
  <c r="J29" i="7"/>
  <c r="L29" i="7"/>
  <c r="M29" i="7"/>
  <c r="G30" i="7"/>
  <c r="J30" i="7"/>
  <c r="L30" i="7"/>
  <c r="M30" i="7"/>
  <c r="G31" i="7"/>
  <c r="J31" i="7"/>
  <c r="M31" i="7" s="1"/>
  <c r="L31" i="7"/>
  <c r="G32" i="7"/>
  <c r="J32" i="7"/>
  <c r="L32" i="7"/>
  <c r="M32" i="7"/>
  <c r="G33" i="7"/>
  <c r="J33" i="7"/>
  <c r="M33" i="7" s="1"/>
  <c r="L33" i="7"/>
  <c r="G34" i="7"/>
  <c r="J34" i="7"/>
  <c r="L34" i="7"/>
  <c r="M34" i="7"/>
  <c r="G35" i="7"/>
  <c r="J35" i="7"/>
  <c r="M35" i="7" s="1"/>
  <c r="L35" i="7"/>
  <c r="G36" i="7"/>
  <c r="J36" i="7"/>
  <c r="L36" i="7"/>
  <c r="M36" i="7"/>
  <c r="H37" i="7"/>
  <c r="K9" i="1" s="1"/>
  <c r="K11" i="1" s="1"/>
  <c r="J41" i="7"/>
  <c r="L41" i="7"/>
  <c r="L44" i="7" s="1"/>
  <c r="G42" i="7"/>
  <c r="J42" i="7"/>
  <c r="L42" i="7"/>
  <c r="M42" i="7"/>
  <c r="G43" i="7"/>
  <c r="J43" i="7"/>
  <c r="M43" i="7" s="1"/>
  <c r="L43" i="7"/>
  <c r="G48" i="7"/>
  <c r="J48" i="7"/>
  <c r="L48" i="7"/>
  <c r="M48" i="7"/>
  <c r="D53" i="7"/>
  <c r="I53" i="7"/>
  <c r="G58" i="7"/>
  <c r="J58" i="7"/>
  <c r="M58" i="7" s="1"/>
  <c r="L58" i="7"/>
  <c r="G59" i="7"/>
  <c r="J59" i="7"/>
  <c r="M59" i="7" s="1"/>
  <c r="L59" i="7"/>
  <c r="G60" i="7"/>
  <c r="J60" i="7"/>
  <c r="M60" i="7" s="1"/>
  <c r="L60" i="7"/>
  <c r="G61" i="7"/>
  <c r="J61" i="7"/>
  <c r="M61" i="7" s="1"/>
  <c r="L61" i="7"/>
  <c r="G62" i="7"/>
  <c r="J62" i="7"/>
  <c r="L62" i="7"/>
  <c r="M62" i="7"/>
  <c r="G63" i="7"/>
  <c r="J63" i="7"/>
  <c r="M63" i="7" s="1"/>
  <c r="L63" i="7"/>
  <c r="L574" i="1"/>
  <c r="C17" i="16"/>
  <c r="C19" i="16"/>
  <c r="C15" i="16"/>
  <c r="C13" i="16"/>
  <c r="C14" i="16"/>
  <c r="C11" i="16"/>
  <c r="C7" i="16"/>
  <c r="C9" i="16"/>
  <c r="L3" i="48"/>
  <c r="L2" i="48"/>
  <c r="D3" i="48"/>
  <c r="D2" i="48"/>
  <c r="L3" i="47"/>
  <c r="L2" i="47"/>
  <c r="D3" i="47"/>
  <c r="D2" i="47"/>
  <c r="D20" i="44"/>
  <c r="D15" i="44"/>
  <c r="L3" i="38"/>
  <c r="D3" i="38"/>
  <c r="L2" i="38"/>
  <c r="D2" i="38"/>
  <c r="L3" i="36"/>
  <c r="D3" i="36"/>
  <c r="L2" i="36"/>
  <c r="D2" i="36"/>
  <c r="H239" i="15" l="1"/>
  <c r="H218" i="15"/>
  <c r="H169" i="15"/>
  <c r="H141" i="15"/>
  <c r="H120" i="15"/>
  <c r="H71" i="15"/>
  <c r="J23" i="9"/>
  <c r="K32" i="8"/>
  <c r="I8" i="16" s="1"/>
  <c r="M58" i="9"/>
  <c r="K58" i="8"/>
  <c r="I9" i="16" s="1"/>
  <c r="K107" i="8"/>
  <c r="I11" i="16" s="1"/>
  <c r="L142" i="9"/>
  <c r="L130" i="8" s="1"/>
  <c r="M130" i="8" s="1"/>
  <c r="L464" i="28"/>
  <c r="J415" i="28"/>
  <c r="H580" i="7"/>
  <c r="H583" i="7" s="1"/>
  <c r="K277" i="1"/>
  <c r="K279" i="1" s="1"/>
  <c r="M277" i="1"/>
  <c r="L279" i="1"/>
  <c r="H531" i="7"/>
  <c r="H534" i="7" s="1"/>
  <c r="E15" i="16"/>
  <c r="G15" i="16" s="1"/>
  <c r="J436" i="7"/>
  <c r="H433" i="7"/>
  <c r="G433" i="7" s="1"/>
  <c r="K205" i="1"/>
  <c r="K207" i="1" s="1"/>
  <c r="L384" i="7"/>
  <c r="L387" i="7" s="1"/>
  <c r="E14" i="16"/>
  <c r="G14" i="16" s="1"/>
  <c r="H384" i="7"/>
  <c r="H387" i="7" s="1"/>
  <c r="K179" i="1"/>
  <c r="K181" i="1" s="1"/>
  <c r="J380" i="7"/>
  <c r="L157" i="1"/>
  <c r="M157" i="1" s="1"/>
  <c r="L338" i="7"/>
  <c r="M338" i="7" s="1"/>
  <c r="J338" i="7"/>
  <c r="L286" i="7"/>
  <c r="L131" i="1"/>
  <c r="M131" i="1" s="1"/>
  <c r="J289" i="7"/>
  <c r="L289" i="7"/>
  <c r="L237" i="7"/>
  <c r="L108" i="1"/>
  <c r="M108" i="1" s="1"/>
  <c r="L240" i="7"/>
  <c r="H237" i="7"/>
  <c r="G237" i="7" s="1"/>
  <c r="K107" i="1"/>
  <c r="J191" i="7"/>
  <c r="K83" i="1"/>
  <c r="K132" i="1"/>
  <c r="K109" i="1"/>
  <c r="H139" i="7"/>
  <c r="H142" i="7" s="1"/>
  <c r="K58" i="1"/>
  <c r="K60" i="1" s="1"/>
  <c r="J93" i="7"/>
  <c r="H90" i="7"/>
  <c r="G90" i="7" s="1"/>
  <c r="K32" i="1"/>
  <c r="K34" i="1" s="1"/>
  <c r="J44" i="7"/>
  <c r="G580" i="7"/>
  <c r="L191" i="9"/>
  <c r="L179" i="8" s="1"/>
  <c r="M179" i="8" s="1"/>
  <c r="J191" i="9"/>
  <c r="M191" i="9" s="1"/>
  <c r="L170" i="9"/>
  <c r="L156" i="8" s="1"/>
  <c r="M156" i="8" s="1"/>
  <c r="J170" i="9"/>
  <c r="L121" i="9"/>
  <c r="L107" i="8" s="1"/>
  <c r="M107" i="8" s="1"/>
  <c r="L93" i="9"/>
  <c r="J93" i="9"/>
  <c r="M72" i="9"/>
  <c r="L44" i="9"/>
  <c r="J44" i="9"/>
  <c r="L23" i="9"/>
  <c r="L9" i="8" s="1"/>
  <c r="M9" i="8" s="1"/>
  <c r="J366" i="28"/>
  <c r="J268" i="28"/>
  <c r="L387" i="28"/>
  <c r="L436" i="28"/>
  <c r="J387" i="28"/>
  <c r="J436" i="28"/>
  <c r="L366" i="28"/>
  <c r="L338" i="28"/>
  <c r="L268" i="28"/>
  <c r="J23" i="28"/>
  <c r="L289" i="28"/>
  <c r="L23" i="28"/>
  <c r="J485" i="28"/>
  <c r="M409" i="28"/>
  <c r="J317" i="28"/>
  <c r="L317" i="28"/>
  <c r="M317" i="28" s="1"/>
  <c r="L415" i="28"/>
  <c r="M415" i="28" s="1"/>
  <c r="L485" i="28"/>
  <c r="M580" i="7"/>
  <c r="L531" i="7"/>
  <c r="L534" i="7" s="1"/>
  <c r="L527" i="7"/>
  <c r="L254" i="1" s="1"/>
  <c r="G482" i="7"/>
  <c r="M482" i="7"/>
  <c r="L478" i="7"/>
  <c r="L228" i="1" s="1"/>
  <c r="J478" i="7"/>
  <c r="M452" i="7"/>
  <c r="L433" i="7"/>
  <c r="L436" i="7" s="1"/>
  <c r="H436" i="7"/>
  <c r="L429" i="7"/>
  <c r="L205" i="1" s="1"/>
  <c r="M352" i="7"/>
  <c r="L380" i="7"/>
  <c r="L179" i="1" s="1"/>
  <c r="G335" i="7"/>
  <c r="L331" i="7"/>
  <c r="J331" i="7"/>
  <c r="J282" i="7"/>
  <c r="L282" i="7"/>
  <c r="L130" i="1" s="1"/>
  <c r="C57" i="16"/>
  <c r="E11" i="16"/>
  <c r="G11" i="16" s="1"/>
  <c r="L233" i="7"/>
  <c r="L107" i="1" s="1"/>
  <c r="J233" i="7"/>
  <c r="J184" i="7"/>
  <c r="L184" i="7"/>
  <c r="L81" i="1" s="1"/>
  <c r="L135" i="7"/>
  <c r="L58" i="1" s="1"/>
  <c r="H93" i="7"/>
  <c r="M90" i="7"/>
  <c r="J86" i="7"/>
  <c r="L86" i="7"/>
  <c r="H41" i="7"/>
  <c r="M41" i="7"/>
  <c r="L37" i="7"/>
  <c r="L9" i="1" s="1"/>
  <c r="J37" i="7"/>
  <c r="K39" i="16"/>
  <c r="M39" i="16" s="1"/>
  <c r="K35" i="16"/>
  <c r="M35" i="16" s="1"/>
  <c r="K44" i="16"/>
  <c r="M44" i="16" s="1"/>
  <c r="K37" i="16"/>
  <c r="M37" i="16" s="1"/>
  <c r="K33" i="16"/>
  <c r="M33" i="16" s="1"/>
  <c r="H1364" i="7"/>
  <c r="L1850" i="7"/>
  <c r="M1332" i="7"/>
  <c r="L625" i="7"/>
  <c r="L303" i="1" s="1"/>
  <c r="M597" i="7"/>
  <c r="H629" i="7"/>
  <c r="G629" i="7" s="1"/>
  <c r="G25" i="16"/>
  <c r="M485" i="9"/>
  <c r="M472" i="9"/>
  <c r="M436" i="9"/>
  <c r="M464" i="9"/>
  <c r="M451" i="9"/>
  <c r="M366" i="9"/>
  <c r="M387" i="9"/>
  <c r="M374" i="9"/>
  <c r="M317" i="9"/>
  <c r="J338" i="9"/>
  <c r="M338" i="9" s="1"/>
  <c r="M304" i="9"/>
  <c r="M268" i="9"/>
  <c r="M289" i="9"/>
  <c r="J240" i="9"/>
  <c r="M240" i="9" s="1"/>
  <c r="M219" i="9"/>
  <c r="M178" i="9"/>
  <c r="K12" i="16"/>
  <c r="M12" i="16" s="1"/>
  <c r="J142" i="9"/>
  <c r="M142" i="9" s="1"/>
  <c r="J121" i="9"/>
  <c r="M121" i="9" s="1"/>
  <c r="M80" i="9"/>
  <c r="K7" i="16"/>
  <c r="M7" i="16" s="1"/>
  <c r="J464" i="28"/>
  <c r="M464" i="28" s="1"/>
  <c r="M426" i="28"/>
  <c r="J338" i="28"/>
  <c r="M338" i="28" s="1"/>
  <c r="J289" i="28"/>
  <c r="M258" i="28"/>
  <c r="M238" i="28"/>
  <c r="M219" i="28"/>
  <c r="M191" i="28"/>
  <c r="M170" i="28"/>
  <c r="M142" i="28"/>
  <c r="M132" i="28"/>
  <c r="J121" i="28"/>
  <c r="M121" i="28" s="1"/>
  <c r="M93" i="28"/>
  <c r="J72" i="28"/>
  <c r="M72" i="28" s="1"/>
  <c r="M80" i="28"/>
  <c r="J44" i="28"/>
  <c r="M44" i="28" s="1"/>
  <c r="M10" i="28"/>
  <c r="H484" i="15"/>
  <c r="H365" i="15"/>
  <c r="H316" i="15"/>
  <c r="H267" i="15"/>
  <c r="H190" i="15"/>
  <c r="H22" i="15"/>
  <c r="H43" i="15"/>
  <c r="M1955" i="7"/>
  <c r="M1952" i="7"/>
  <c r="M1903" i="7"/>
  <c r="H1906" i="7"/>
  <c r="M1906" i="7" s="1"/>
  <c r="J1899" i="7"/>
  <c r="M1899" i="7" s="1"/>
  <c r="M1850" i="7"/>
  <c r="H1857" i="7"/>
  <c r="M1857" i="7" s="1"/>
  <c r="M1854" i="7"/>
  <c r="M1801" i="7"/>
  <c r="M1808" i="7"/>
  <c r="J1703" i="7"/>
  <c r="M1703" i="7" s="1"/>
  <c r="H1707" i="7"/>
  <c r="J1752" i="7"/>
  <c r="M1752" i="7" s="1"/>
  <c r="M1658" i="7"/>
  <c r="H1661" i="7"/>
  <c r="M1661" i="7" s="1"/>
  <c r="J1654" i="7"/>
  <c r="M1654" i="7" s="1"/>
  <c r="M1605" i="7"/>
  <c r="J1612" i="7"/>
  <c r="M1612" i="7" s="1"/>
  <c r="M1563" i="7"/>
  <c r="M1560" i="7"/>
  <c r="J1507" i="7"/>
  <c r="M1507" i="7" s="1"/>
  <c r="J1556" i="7"/>
  <c r="M1556" i="7" s="1"/>
  <c r="M1511" i="7"/>
  <c r="M1465" i="7"/>
  <c r="M1409" i="7"/>
  <c r="H1416" i="7"/>
  <c r="M1413" i="7"/>
  <c r="M1416" i="7"/>
  <c r="M1360" i="7"/>
  <c r="L1364" i="7"/>
  <c r="L1367" i="7" s="1"/>
  <c r="H1269" i="7"/>
  <c r="M1269" i="7" s="1"/>
  <c r="J1311" i="7"/>
  <c r="M1311" i="7" s="1"/>
  <c r="H1220" i="7"/>
  <c r="M1220" i="7" s="1"/>
  <c r="J1213" i="7"/>
  <c r="M1213" i="7" s="1"/>
  <c r="M1164" i="7"/>
  <c r="M1171" i="7"/>
  <c r="J1115" i="7"/>
  <c r="M1115" i="7" s="1"/>
  <c r="H1073" i="7"/>
  <c r="M1073" i="7" s="1"/>
  <c r="J1122" i="7"/>
  <c r="M1122" i="7" s="1"/>
  <c r="J1017" i="7"/>
  <c r="M1017" i="7" s="1"/>
  <c r="L1021" i="7"/>
  <c r="L1024" i="7" s="1"/>
  <c r="H1024" i="7"/>
  <c r="J975" i="7"/>
  <c r="M975" i="7" s="1"/>
  <c r="J968" i="7"/>
  <c r="M968" i="7" s="1"/>
  <c r="M919" i="7"/>
  <c r="J926" i="7"/>
  <c r="M926" i="7" s="1"/>
  <c r="M877" i="7"/>
  <c r="M870" i="7"/>
  <c r="J828" i="7"/>
  <c r="M828" i="7" s="1"/>
  <c r="J821" i="7"/>
  <c r="M821" i="7" s="1"/>
  <c r="M845" i="7"/>
  <c r="J779" i="7"/>
  <c r="M779" i="7" s="1"/>
  <c r="J772" i="7"/>
  <c r="M772" i="7" s="1"/>
  <c r="M723" i="7"/>
  <c r="L727" i="7"/>
  <c r="L730" i="7" s="1"/>
  <c r="J730" i="7"/>
  <c r="J674" i="7"/>
  <c r="M674" i="7" s="1"/>
  <c r="J583" i="7"/>
  <c r="M583" i="7" s="1"/>
  <c r="J576" i="7"/>
  <c r="M576" i="7" s="1"/>
  <c r="J527" i="7"/>
  <c r="M527" i="7" s="1"/>
  <c r="J534" i="7"/>
  <c r="L482" i="7"/>
  <c r="L485" i="7" s="1"/>
  <c r="J485" i="7"/>
  <c r="J429" i="7"/>
  <c r="M335" i="7"/>
  <c r="E12" i="16"/>
  <c r="G12" i="16" s="1"/>
  <c r="H286" i="7"/>
  <c r="G286" i="7" s="1"/>
  <c r="H240" i="7"/>
  <c r="M240" i="7" s="1"/>
  <c r="M237" i="7"/>
  <c r="L188" i="7"/>
  <c r="L191" i="7" s="1"/>
  <c r="L139" i="7"/>
  <c r="L142" i="7" s="1"/>
  <c r="H188" i="7"/>
  <c r="G188" i="7" s="1"/>
  <c r="J135" i="7"/>
  <c r="L90" i="7"/>
  <c r="L93" i="7" s="1"/>
  <c r="M10" i="7"/>
  <c r="E3" i="42"/>
  <c r="E2" i="42"/>
  <c r="M23" i="9" l="1"/>
  <c r="M44" i="9"/>
  <c r="L32" i="8"/>
  <c r="M32" i="8" s="1"/>
  <c r="I57" i="16"/>
  <c r="M93" i="9"/>
  <c r="L81" i="8"/>
  <c r="M81" i="8" s="1"/>
  <c r="K13" i="16"/>
  <c r="M13" i="16" s="1"/>
  <c r="M170" i="9"/>
  <c r="K14" i="16"/>
  <c r="M14" i="16" s="1"/>
  <c r="M436" i="28"/>
  <c r="M23" i="28"/>
  <c r="L9" i="27"/>
  <c r="M9" i="27" s="1"/>
  <c r="M268" i="28"/>
  <c r="M387" i="28"/>
  <c r="M485" i="28"/>
  <c r="M289" i="28"/>
  <c r="M366" i="28"/>
  <c r="L305" i="1"/>
  <c r="M303" i="1"/>
  <c r="M625" i="7"/>
  <c r="M531" i="7"/>
  <c r="G531" i="7"/>
  <c r="L256" i="1"/>
  <c r="M254" i="1"/>
  <c r="M534" i="7"/>
  <c r="L230" i="1"/>
  <c r="M228" i="1"/>
  <c r="M478" i="7"/>
  <c r="M433" i="7"/>
  <c r="L207" i="1"/>
  <c r="M205" i="1"/>
  <c r="M429" i="7"/>
  <c r="M387" i="7"/>
  <c r="G384" i="7"/>
  <c r="M384" i="7"/>
  <c r="L181" i="1"/>
  <c r="M179" i="1"/>
  <c r="M380" i="7"/>
  <c r="E13" i="16"/>
  <c r="G13" i="16" s="1"/>
  <c r="M331" i="7"/>
  <c r="L156" i="1"/>
  <c r="M130" i="1"/>
  <c r="L132" i="1"/>
  <c r="M282" i="7"/>
  <c r="M107" i="1"/>
  <c r="L109" i="1"/>
  <c r="M233" i="7"/>
  <c r="L83" i="1"/>
  <c r="M81" i="1"/>
  <c r="M184" i="7"/>
  <c r="M142" i="7"/>
  <c r="M139" i="7"/>
  <c r="M58" i="1"/>
  <c r="L60" i="1"/>
  <c r="M135" i="7"/>
  <c r="M93" i="7"/>
  <c r="M86" i="7"/>
  <c r="L32" i="1"/>
  <c r="L11" i="1"/>
  <c r="M9" i="1"/>
  <c r="M37" i="7"/>
  <c r="H44" i="7"/>
  <c r="M44" i="7" s="1"/>
  <c r="G41" i="7"/>
  <c r="K8" i="16"/>
  <c r="M8" i="16" s="1"/>
  <c r="E47" i="16"/>
  <c r="G47" i="16" s="1"/>
  <c r="M436" i="7"/>
  <c r="H59" i="16"/>
  <c r="H1367" i="7"/>
  <c r="M1367" i="7" s="1"/>
  <c r="M1364" i="7"/>
  <c r="H632" i="7"/>
  <c r="M632" i="7" s="1"/>
  <c r="M629" i="7"/>
  <c r="K11" i="16"/>
  <c r="M11" i="16" s="1"/>
  <c r="K9" i="16"/>
  <c r="M9" i="16" s="1"/>
  <c r="M1707" i="7"/>
  <c r="H1710" i="7"/>
  <c r="M1710" i="7" s="1"/>
  <c r="M1024" i="7"/>
  <c r="M730" i="7"/>
  <c r="M485" i="7"/>
  <c r="H289" i="7"/>
  <c r="M289" i="7" s="1"/>
  <c r="M286" i="7"/>
  <c r="M188" i="7"/>
  <c r="H191" i="7"/>
  <c r="M191" i="7" s="1"/>
  <c r="G32" i="14"/>
  <c r="G30" i="14"/>
  <c r="G28" i="14"/>
  <c r="L158" i="1" l="1"/>
  <c r="M156" i="1"/>
  <c r="L34" i="1"/>
  <c r="M32" i="1"/>
  <c r="K10" i="16"/>
  <c r="M10" i="16" s="1"/>
  <c r="E57" i="16"/>
  <c r="G57" i="16" s="1"/>
  <c r="L3" i="25"/>
  <c r="L3" i="26"/>
  <c r="L3" i="30"/>
  <c r="L3" i="31"/>
  <c r="K57" i="16" l="1"/>
  <c r="M57" i="16" s="1"/>
  <c r="D3" i="31"/>
  <c r="L2" i="31"/>
  <c r="D2" i="31"/>
  <c r="H485" i="30"/>
  <c r="L484" i="30"/>
  <c r="J484" i="30"/>
  <c r="M484" i="30" s="1"/>
  <c r="G484" i="30"/>
  <c r="L483" i="30"/>
  <c r="J483" i="30"/>
  <c r="M483" i="30" s="1"/>
  <c r="G483" i="30"/>
  <c r="L482" i="30"/>
  <c r="J482" i="30"/>
  <c r="M482" i="30" s="1"/>
  <c r="G482" i="30"/>
  <c r="L481" i="30"/>
  <c r="J481" i="30"/>
  <c r="M481" i="30" s="1"/>
  <c r="G481" i="30"/>
  <c r="L480" i="30"/>
  <c r="J480" i="30"/>
  <c r="M480" i="30" s="1"/>
  <c r="G480" i="30"/>
  <c r="L479" i="30"/>
  <c r="J479" i="30"/>
  <c r="M479" i="30" s="1"/>
  <c r="G479" i="30"/>
  <c r="L478" i="30"/>
  <c r="J478" i="30"/>
  <c r="M478" i="30" s="1"/>
  <c r="G478" i="30"/>
  <c r="L477" i="30"/>
  <c r="J477" i="30"/>
  <c r="M477" i="30" s="1"/>
  <c r="G477" i="30"/>
  <c r="L476" i="30"/>
  <c r="J476" i="30"/>
  <c r="M476" i="30" s="1"/>
  <c r="G476" i="30"/>
  <c r="L475" i="30"/>
  <c r="J475" i="30"/>
  <c r="M475" i="30" s="1"/>
  <c r="G475" i="30"/>
  <c r="L474" i="30"/>
  <c r="J474" i="30"/>
  <c r="M474" i="30" s="1"/>
  <c r="G474" i="30"/>
  <c r="L473" i="30"/>
  <c r="J473" i="30"/>
  <c r="M473" i="30" s="1"/>
  <c r="G473" i="30"/>
  <c r="L472" i="30"/>
  <c r="J472" i="30"/>
  <c r="M472" i="30" s="1"/>
  <c r="G472" i="30"/>
  <c r="L471" i="30"/>
  <c r="J471" i="30"/>
  <c r="M471" i="30" s="1"/>
  <c r="G471" i="30"/>
  <c r="H464" i="30"/>
  <c r="L463" i="30"/>
  <c r="J463" i="30"/>
  <c r="M463" i="30" s="1"/>
  <c r="G463" i="30"/>
  <c r="L462" i="30"/>
  <c r="J462" i="30"/>
  <c r="M462" i="30" s="1"/>
  <c r="G462" i="30"/>
  <c r="L461" i="30"/>
  <c r="J461" i="30"/>
  <c r="M461" i="30" s="1"/>
  <c r="G461" i="30"/>
  <c r="L460" i="30"/>
  <c r="J460" i="30"/>
  <c r="M460" i="30" s="1"/>
  <c r="G460" i="30"/>
  <c r="L459" i="30"/>
  <c r="J459" i="30"/>
  <c r="M459" i="30" s="1"/>
  <c r="G459" i="30"/>
  <c r="L458" i="30"/>
  <c r="J458" i="30"/>
  <c r="M458" i="30" s="1"/>
  <c r="G458" i="30"/>
  <c r="L457" i="30"/>
  <c r="J457" i="30"/>
  <c r="M457" i="30" s="1"/>
  <c r="G457" i="30"/>
  <c r="L456" i="30"/>
  <c r="J456" i="30"/>
  <c r="M456" i="30" s="1"/>
  <c r="G456" i="30"/>
  <c r="L455" i="30"/>
  <c r="J455" i="30"/>
  <c r="M455" i="30" s="1"/>
  <c r="G455" i="30"/>
  <c r="L454" i="30"/>
  <c r="J454" i="30"/>
  <c r="M454" i="30" s="1"/>
  <c r="G454" i="30"/>
  <c r="L453" i="30"/>
  <c r="J453" i="30"/>
  <c r="M453" i="30" s="1"/>
  <c r="G453" i="30"/>
  <c r="L452" i="30"/>
  <c r="J452" i="30"/>
  <c r="M452" i="30" s="1"/>
  <c r="G452" i="30"/>
  <c r="L451" i="30"/>
  <c r="J451" i="30"/>
  <c r="M451" i="30" s="1"/>
  <c r="G451" i="30"/>
  <c r="L450" i="30"/>
  <c r="J450" i="30"/>
  <c r="M450" i="30" s="1"/>
  <c r="G450" i="30"/>
  <c r="H436" i="30"/>
  <c r="L435" i="30"/>
  <c r="J435" i="30"/>
  <c r="M435" i="30" s="1"/>
  <c r="G435" i="30"/>
  <c r="L434" i="30"/>
  <c r="J434" i="30"/>
  <c r="M434" i="30" s="1"/>
  <c r="G434" i="30"/>
  <c r="L433" i="30"/>
  <c r="J433" i="30"/>
  <c r="M433" i="30" s="1"/>
  <c r="G433" i="30"/>
  <c r="L432" i="30"/>
  <c r="J432" i="30"/>
  <c r="M432" i="30" s="1"/>
  <c r="G432" i="30"/>
  <c r="L431" i="30"/>
  <c r="J431" i="30"/>
  <c r="M431" i="30" s="1"/>
  <c r="G431" i="30"/>
  <c r="L430" i="30"/>
  <c r="J430" i="30"/>
  <c r="M430" i="30" s="1"/>
  <c r="G430" i="30"/>
  <c r="L429" i="30"/>
  <c r="J429" i="30"/>
  <c r="M429" i="30" s="1"/>
  <c r="G429" i="30"/>
  <c r="L428" i="30"/>
  <c r="J428" i="30"/>
  <c r="M428" i="30" s="1"/>
  <c r="G428" i="30"/>
  <c r="L427" i="30"/>
  <c r="J427" i="30"/>
  <c r="M427" i="30" s="1"/>
  <c r="G427" i="30"/>
  <c r="L426" i="30"/>
  <c r="J426" i="30"/>
  <c r="M426" i="30" s="1"/>
  <c r="G426" i="30"/>
  <c r="L425" i="30"/>
  <c r="J425" i="30"/>
  <c r="M425" i="30" s="1"/>
  <c r="G425" i="30"/>
  <c r="L424" i="30"/>
  <c r="J424" i="30"/>
  <c r="M424" i="30" s="1"/>
  <c r="G424" i="30"/>
  <c r="L423" i="30"/>
  <c r="J423" i="30"/>
  <c r="M423" i="30" s="1"/>
  <c r="G423" i="30"/>
  <c r="L422" i="30"/>
  <c r="J422" i="30"/>
  <c r="M422" i="30" s="1"/>
  <c r="G422" i="30"/>
  <c r="H415" i="30"/>
  <c r="L414" i="30"/>
  <c r="J414" i="30"/>
  <c r="M414" i="30" s="1"/>
  <c r="G414" i="30"/>
  <c r="L413" i="30"/>
  <c r="J413" i="30"/>
  <c r="M413" i="30" s="1"/>
  <c r="G413" i="30"/>
  <c r="L412" i="30"/>
  <c r="J412" i="30"/>
  <c r="M412" i="30" s="1"/>
  <c r="G412" i="30"/>
  <c r="L411" i="30"/>
  <c r="J411" i="30"/>
  <c r="M411" i="30" s="1"/>
  <c r="G411" i="30"/>
  <c r="L410" i="30"/>
  <c r="J410" i="30"/>
  <c r="M410" i="30" s="1"/>
  <c r="G410" i="30"/>
  <c r="L409" i="30"/>
  <c r="J409" i="30"/>
  <c r="M409" i="30" s="1"/>
  <c r="G409" i="30"/>
  <c r="L408" i="30"/>
  <c r="J408" i="30"/>
  <c r="M408" i="30" s="1"/>
  <c r="G408" i="30"/>
  <c r="L407" i="30"/>
  <c r="J407" i="30"/>
  <c r="M407" i="30" s="1"/>
  <c r="G407" i="30"/>
  <c r="L406" i="30"/>
  <c r="J406" i="30"/>
  <c r="M406" i="30" s="1"/>
  <c r="G406" i="30"/>
  <c r="L405" i="30"/>
  <c r="J405" i="30"/>
  <c r="M405" i="30" s="1"/>
  <c r="G405" i="30"/>
  <c r="L404" i="30"/>
  <c r="J404" i="30"/>
  <c r="M404" i="30" s="1"/>
  <c r="G404" i="30"/>
  <c r="L403" i="30"/>
  <c r="J403" i="30"/>
  <c r="M403" i="30" s="1"/>
  <c r="G403" i="30"/>
  <c r="L402" i="30"/>
  <c r="J402" i="30"/>
  <c r="M402" i="30" s="1"/>
  <c r="G402" i="30"/>
  <c r="L401" i="30"/>
  <c r="J401" i="30"/>
  <c r="M401" i="30" s="1"/>
  <c r="G401" i="30"/>
  <c r="H387" i="30"/>
  <c r="L386" i="30"/>
  <c r="J386" i="30"/>
  <c r="M386" i="30" s="1"/>
  <c r="G386" i="30"/>
  <c r="L385" i="30"/>
  <c r="J385" i="30"/>
  <c r="M385" i="30" s="1"/>
  <c r="G385" i="30"/>
  <c r="L384" i="30"/>
  <c r="J384" i="30"/>
  <c r="M384" i="30" s="1"/>
  <c r="G384" i="30"/>
  <c r="L383" i="30"/>
  <c r="J383" i="30"/>
  <c r="M383" i="30" s="1"/>
  <c r="G383" i="30"/>
  <c r="L382" i="30"/>
  <c r="J382" i="30"/>
  <c r="M382" i="30" s="1"/>
  <c r="G382" i="30"/>
  <c r="L381" i="30"/>
  <c r="J381" i="30"/>
  <c r="M381" i="30" s="1"/>
  <c r="G381" i="30"/>
  <c r="L380" i="30"/>
  <c r="J380" i="30"/>
  <c r="M380" i="30" s="1"/>
  <c r="G380" i="30"/>
  <c r="L379" i="30"/>
  <c r="J379" i="30"/>
  <c r="M379" i="30" s="1"/>
  <c r="G379" i="30"/>
  <c r="L378" i="30"/>
  <c r="J378" i="30"/>
  <c r="M378" i="30" s="1"/>
  <c r="G378" i="30"/>
  <c r="L377" i="30"/>
  <c r="J377" i="30"/>
  <c r="M377" i="30" s="1"/>
  <c r="G377" i="30"/>
  <c r="L376" i="30"/>
  <c r="J376" i="30"/>
  <c r="M376" i="30" s="1"/>
  <c r="G376" i="30"/>
  <c r="L375" i="30"/>
  <c r="J375" i="30"/>
  <c r="M375" i="30" s="1"/>
  <c r="G375" i="30"/>
  <c r="L374" i="30"/>
  <c r="J374" i="30"/>
  <c r="M374" i="30" s="1"/>
  <c r="G374" i="30"/>
  <c r="L373" i="30"/>
  <c r="J373" i="30"/>
  <c r="M373" i="30" s="1"/>
  <c r="G373" i="30"/>
  <c r="H366" i="30"/>
  <c r="L365" i="30"/>
  <c r="J365" i="30"/>
  <c r="M365" i="30" s="1"/>
  <c r="G365" i="30"/>
  <c r="L364" i="30"/>
  <c r="J364" i="30"/>
  <c r="M364" i="30" s="1"/>
  <c r="G364" i="30"/>
  <c r="L363" i="30"/>
  <c r="J363" i="30"/>
  <c r="M363" i="30" s="1"/>
  <c r="G363" i="30"/>
  <c r="L362" i="30"/>
  <c r="J362" i="30"/>
  <c r="M362" i="30" s="1"/>
  <c r="G362" i="30"/>
  <c r="L361" i="30"/>
  <c r="J361" i="30"/>
  <c r="M361" i="30" s="1"/>
  <c r="G361" i="30"/>
  <c r="L360" i="30"/>
  <c r="J360" i="30"/>
  <c r="M360" i="30" s="1"/>
  <c r="G360" i="30"/>
  <c r="L359" i="30"/>
  <c r="J359" i="30"/>
  <c r="M359" i="30" s="1"/>
  <c r="G359" i="30"/>
  <c r="L358" i="30"/>
  <c r="J358" i="30"/>
  <c r="M358" i="30" s="1"/>
  <c r="G358" i="30"/>
  <c r="L357" i="30"/>
  <c r="J357" i="30"/>
  <c r="M357" i="30" s="1"/>
  <c r="G357" i="30"/>
  <c r="L356" i="30"/>
  <c r="J356" i="30"/>
  <c r="M356" i="30" s="1"/>
  <c r="G356" i="30"/>
  <c r="L355" i="30"/>
  <c r="J355" i="30"/>
  <c r="M355" i="30" s="1"/>
  <c r="G355" i="30"/>
  <c r="L354" i="30"/>
  <c r="J354" i="30"/>
  <c r="M354" i="30" s="1"/>
  <c r="G354" i="30"/>
  <c r="L353" i="30"/>
  <c r="J353" i="30"/>
  <c r="M353" i="30" s="1"/>
  <c r="G353" i="30"/>
  <c r="L352" i="30"/>
  <c r="J352" i="30"/>
  <c r="M352" i="30" s="1"/>
  <c r="G352" i="30"/>
  <c r="H338" i="30"/>
  <c r="L337" i="30"/>
  <c r="J337" i="30"/>
  <c r="M337" i="30" s="1"/>
  <c r="G337" i="30"/>
  <c r="L336" i="30"/>
  <c r="J336" i="30"/>
  <c r="M336" i="30" s="1"/>
  <c r="G336" i="30"/>
  <c r="L335" i="30"/>
  <c r="J335" i="30"/>
  <c r="M335" i="30" s="1"/>
  <c r="G335" i="30"/>
  <c r="L334" i="30"/>
  <c r="J334" i="30"/>
  <c r="M334" i="30" s="1"/>
  <c r="G334" i="30"/>
  <c r="L333" i="30"/>
  <c r="J333" i="30"/>
  <c r="M333" i="30" s="1"/>
  <c r="G333" i="30"/>
  <c r="L332" i="30"/>
  <c r="J332" i="30"/>
  <c r="M332" i="30" s="1"/>
  <c r="G332" i="30"/>
  <c r="L331" i="30"/>
  <c r="J331" i="30"/>
  <c r="M331" i="30" s="1"/>
  <c r="G331" i="30"/>
  <c r="L330" i="30"/>
  <c r="J330" i="30"/>
  <c r="M330" i="30" s="1"/>
  <c r="G330" i="30"/>
  <c r="L329" i="30"/>
  <c r="J329" i="30"/>
  <c r="M329" i="30" s="1"/>
  <c r="G329" i="30"/>
  <c r="L328" i="30"/>
  <c r="J328" i="30"/>
  <c r="M328" i="30" s="1"/>
  <c r="G328" i="30"/>
  <c r="L327" i="30"/>
  <c r="J327" i="30"/>
  <c r="M327" i="30" s="1"/>
  <c r="G327" i="30"/>
  <c r="L326" i="30"/>
  <c r="J326" i="30"/>
  <c r="M326" i="30" s="1"/>
  <c r="G326" i="30"/>
  <c r="L325" i="30"/>
  <c r="J325" i="30"/>
  <c r="M325" i="30" s="1"/>
  <c r="G325" i="30"/>
  <c r="L324" i="30"/>
  <c r="J324" i="30"/>
  <c r="M324" i="30" s="1"/>
  <c r="G324" i="30"/>
  <c r="H317" i="30"/>
  <c r="L316" i="30"/>
  <c r="J316" i="30"/>
  <c r="M316" i="30" s="1"/>
  <c r="G316" i="30"/>
  <c r="L315" i="30"/>
  <c r="J315" i="30"/>
  <c r="M315" i="30" s="1"/>
  <c r="G315" i="30"/>
  <c r="L314" i="30"/>
  <c r="J314" i="30"/>
  <c r="M314" i="30" s="1"/>
  <c r="G314" i="30"/>
  <c r="L313" i="30"/>
  <c r="J313" i="30"/>
  <c r="M313" i="30" s="1"/>
  <c r="G313" i="30"/>
  <c r="L312" i="30"/>
  <c r="J312" i="30"/>
  <c r="M312" i="30" s="1"/>
  <c r="G312" i="30"/>
  <c r="L311" i="30"/>
  <c r="J311" i="30"/>
  <c r="M311" i="30" s="1"/>
  <c r="G311" i="30"/>
  <c r="L310" i="30"/>
  <c r="J310" i="30"/>
  <c r="M310" i="30" s="1"/>
  <c r="G310" i="30"/>
  <c r="L309" i="30"/>
  <c r="J309" i="30"/>
  <c r="M309" i="30" s="1"/>
  <c r="G309" i="30"/>
  <c r="L308" i="30"/>
  <c r="J308" i="30"/>
  <c r="M308" i="30" s="1"/>
  <c r="G308" i="30"/>
  <c r="L307" i="30"/>
  <c r="J307" i="30"/>
  <c r="M307" i="30" s="1"/>
  <c r="G307" i="30"/>
  <c r="L306" i="30"/>
  <c r="J306" i="30"/>
  <c r="M306" i="30" s="1"/>
  <c r="G306" i="30"/>
  <c r="L305" i="30"/>
  <c r="J305" i="30"/>
  <c r="M305" i="30" s="1"/>
  <c r="G305" i="30"/>
  <c r="L304" i="30"/>
  <c r="J304" i="30"/>
  <c r="M304" i="30" s="1"/>
  <c r="G304" i="30"/>
  <c r="L303" i="30"/>
  <c r="J303" i="30"/>
  <c r="M303" i="30" s="1"/>
  <c r="G303" i="30"/>
  <c r="H289" i="30"/>
  <c r="L288" i="30"/>
  <c r="J288" i="30"/>
  <c r="M288" i="30" s="1"/>
  <c r="G288" i="30"/>
  <c r="L287" i="30"/>
  <c r="J287" i="30"/>
  <c r="M287" i="30" s="1"/>
  <c r="G287" i="30"/>
  <c r="L286" i="30"/>
  <c r="J286" i="30"/>
  <c r="M286" i="30" s="1"/>
  <c r="G286" i="30"/>
  <c r="L285" i="30"/>
  <c r="J285" i="30"/>
  <c r="M285" i="30" s="1"/>
  <c r="G285" i="30"/>
  <c r="L284" i="30"/>
  <c r="J284" i="30"/>
  <c r="M284" i="30" s="1"/>
  <c r="G284" i="30"/>
  <c r="L283" i="30"/>
  <c r="J283" i="30"/>
  <c r="M283" i="30" s="1"/>
  <c r="G283" i="30"/>
  <c r="L282" i="30"/>
  <c r="J282" i="30"/>
  <c r="M282" i="30" s="1"/>
  <c r="G282" i="30"/>
  <c r="L281" i="30"/>
  <c r="J281" i="30"/>
  <c r="M281" i="30" s="1"/>
  <c r="G281" i="30"/>
  <c r="L280" i="30"/>
  <c r="J280" i="30"/>
  <c r="M280" i="30" s="1"/>
  <c r="G280" i="30"/>
  <c r="L279" i="30"/>
  <c r="J279" i="30"/>
  <c r="M279" i="30" s="1"/>
  <c r="G279" i="30"/>
  <c r="L278" i="30"/>
  <c r="J278" i="30"/>
  <c r="M278" i="30" s="1"/>
  <c r="G278" i="30"/>
  <c r="L277" i="30"/>
  <c r="J277" i="30"/>
  <c r="M277" i="30" s="1"/>
  <c r="G277" i="30"/>
  <c r="L276" i="30"/>
  <c r="J276" i="30"/>
  <c r="M276" i="30" s="1"/>
  <c r="G276" i="30"/>
  <c r="L275" i="30"/>
  <c r="J275" i="30"/>
  <c r="M275" i="30" s="1"/>
  <c r="G275" i="30"/>
  <c r="H268" i="30"/>
  <c r="L267" i="30"/>
  <c r="J267" i="30"/>
  <c r="M267" i="30" s="1"/>
  <c r="G267" i="30"/>
  <c r="L266" i="30"/>
  <c r="J266" i="30"/>
  <c r="M266" i="30" s="1"/>
  <c r="G266" i="30"/>
  <c r="L265" i="30"/>
  <c r="J265" i="30"/>
  <c r="M265" i="30" s="1"/>
  <c r="G265" i="30"/>
  <c r="L264" i="30"/>
  <c r="J264" i="30"/>
  <c r="M264" i="30" s="1"/>
  <c r="G264" i="30"/>
  <c r="L263" i="30"/>
  <c r="J263" i="30"/>
  <c r="M263" i="30" s="1"/>
  <c r="G263" i="30"/>
  <c r="L262" i="30"/>
  <c r="J262" i="30"/>
  <c r="M262" i="30" s="1"/>
  <c r="G262" i="30"/>
  <c r="L261" i="30"/>
  <c r="J261" i="30"/>
  <c r="M261" i="30" s="1"/>
  <c r="G261" i="30"/>
  <c r="L260" i="30"/>
  <c r="J260" i="30"/>
  <c r="M260" i="30" s="1"/>
  <c r="G260" i="30"/>
  <c r="L259" i="30"/>
  <c r="J259" i="30"/>
  <c r="M259" i="30" s="1"/>
  <c r="G259" i="30"/>
  <c r="L258" i="30"/>
  <c r="J258" i="30"/>
  <c r="M258" i="30" s="1"/>
  <c r="G258" i="30"/>
  <c r="L257" i="30"/>
  <c r="J257" i="30"/>
  <c r="M257" i="30" s="1"/>
  <c r="G257" i="30"/>
  <c r="L256" i="30"/>
  <c r="J256" i="30"/>
  <c r="M256" i="30" s="1"/>
  <c r="G256" i="30"/>
  <c r="L255" i="30"/>
  <c r="J255" i="30"/>
  <c r="M255" i="30" s="1"/>
  <c r="G255" i="30"/>
  <c r="L254" i="30"/>
  <c r="J254" i="30"/>
  <c r="M254" i="30" s="1"/>
  <c r="G254" i="30"/>
  <c r="H240" i="30"/>
  <c r="L239" i="30"/>
  <c r="J239" i="30"/>
  <c r="M239" i="30" s="1"/>
  <c r="G239" i="30"/>
  <c r="L238" i="30"/>
  <c r="J238" i="30"/>
  <c r="M238" i="30" s="1"/>
  <c r="G238" i="30"/>
  <c r="L237" i="30"/>
  <c r="J237" i="30"/>
  <c r="M237" i="30" s="1"/>
  <c r="G237" i="30"/>
  <c r="L236" i="30"/>
  <c r="J236" i="30"/>
  <c r="M236" i="30" s="1"/>
  <c r="G236" i="30"/>
  <c r="L235" i="30"/>
  <c r="J235" i="30"/>
  <c r="M235" i="30" s="1"/>
  <c r="G235" i="30"/>
  <c r="L234" i="30"/>
  <c r="J234" i="30"/>
  <c r="M234" i="30" s="1"/>
  <c r="G234" i="30"/>
  <c r="L233" i="30"/>
  <c r="J233" i="30"/>
  <c r="M233" i="30" s="1"/>
  <c r="G233" i="30"/>
  <c r="L232" i="30"/>
  <c r="J232" i="30"/>
  <c r="M232" i="30" s="1"/>
  <c r="G232" i="30"/>
  <c r="L231" i="30"/>
  <c r="J231" i="30"/>
  <c r="M231" i="30" s="1"/>
  <c r="G231" i="30"/>
  <c r="L230" i="30"/>
  <c r="J230" i="30"/>
  <c r="M230" i="30" s="1"/>
  <c r="G230" i="30"/>
  <c r="L229" i="30"/>
  <c r="J229" i="30"/>
  <c r="M229" i="30" s="1"/>
  <c r="G229" i="30"/>
  <c r="L228" i="30"/>
  <c r="J228" i="30"/>
  <c r="M228" i="30" s="1"/>
  <c r="G228" i="30"/>
  <c r="L227" i="30"/>
  <c r="J227" i="30"/>
  <c r="M227" i="30" s="1"/>
  <c r="G227" i="30"/>
  <c r="L226" i="30"/>
  <c r="J226" i="30"/>
  <c r="M226" i="30" s="1"/>
  <c r="G226" i="30"/>
  <c r="H219" i="30"/>
  <c r="L218" i="30"/>
  <c r="J218" i="30"/>
  <c r="M218" i="30" s="1"/>
  <c r="G218" i="30"/>
  <c r="L217" i="30"/>
  <c r="J217" i="30"/>
  <c r="M217" i="30" s="1"/>
  <c r="G217" i="30"/>
  <c r="L216" i="30"/>
  <c r="J216" i="30"/>
  <c r="M216" i="30" s="1"/>
  <c r="G216" i="30"/>
  <c r="L215" i="30"/>
  <c r="J215" i="30"/>
  <c r="M215" i="30" s="1"/>
  <c r="G215" i="30"/>
  <c r="L214" i="30"/>
  <c r="J214" i="30"/>
  <c r="M214" i="30" s="1"/>
  <c r="G214" i="30"/>
  <c r="L213" i="30"/>
  <c r="J213" i="30"/>
  <c r="M213" i="30" s="1"/>
  <c r="G213" i="30"/>
  <c r="L212" i="30"/>
  <c r="J212" i="30"/>
  <c r="M212" i="30" s="1"/>
  <c r="G212" i="30"/>
  <c r="L211" i="30"/>
  <c r="J211" i="30"/>
  <c r="M211" i="30" s="1"/>
  <c r="G211" i="30"/>
  <c r="L210" i="30"/>
  <c r="J210" i="30"/>
  <c r="M210" i="30" s="1"/>
  <c r="G210" i="30"/>
  <c r="L209" i="30"/>
  <c r="J209" i="30"/>
  <c r="M209" i="30" s="1"/>
  <c r="G209" i="30"/>
  <c r="L208" i="30"/>
  <c r="J208" i="30"/>
  <c r="M208" i="30" s="1"/>
  <c r="G208" i="30"/>
  <c r="L207" i="30"/>
  <c r="J207" i="30"/>
  <c r="M207" i="30" s="1"/>
  <c r="G207" i="30"/>
  <c r="L206" i="30"/>
  <c r="J206" i="30"/>
  <c r="M206" i="30" s="1"/>
  <c r="G206" i="30"/>
  <c r="L205" i="30"/>
  <c r="J205" i="30"/>
  <c r="M205" i="30" s="1"/>
  <c r="G205" i="30"/>
  <c r="H191" i="30"/>
  <c r="L190" i="30"/>
  <c r="J190" i="30"/>
  <c r="M190" i="30" s="1"/>
  <c r="G190" i="30"/>
  <c r="L189" i="30"/>
  <c r="J189" i="30"/>
  <c r="M189" i="30" s="1"/>
  <c r="G189" i="30"/>
  <c r="L188" i="30"/>
  <c r="J188" i="30"/>
  <c r="M188" i="30" s="1"/>
  <c r="G188" i="30"/>
  <c r="L187" i="30"/>
  <c r="J187" i="30"/>
  <c r="M187" i="30" s="1"/>
  <c r="G187" i="30"/>
  <c r="L186" i="30"/>
  <c r="J186" i="30"/>
  <c r="M186" i="30" s="1"/>
  <c r="G186" i="30"/>
  <c r="L185" i="30"/>
  <c r="J185" i="30"/>
  <c r="M185" i="30" s="1"/>
  <c r="G185" i="30"/>
  <c r="L184" i="30"/>
  <c r="J184" i="30"/>
  <c r="M184" i="30" s="1"/>
  <c r="G184" i="30"/>
  <c r="L183" i="30"/>
  <c r="J183" i="30"/>
  <c r="M183" i="30" s="1"/>
  <c r="G183" i="30"/>
  <c r="L182" i="30"/>
  <c r="J182" i="30"/>
  <c r="M182" i="30" s="1"/>
  <c r="G182" i="30"/>
  <c r="L181" i="30"/>
  <c r="J181" i="30"/>
  <c r="M181" i="30" s="1"/>
  <c r="G181" i="30"/>
  <c r="L180" i="30"/>
  <c r="J180" i="30"/>
  <c r="M180" i="30" s="1"/>
  <c r="G180" i="30"/>
  <c r="L179" i="30"/>
  <c r="J179" i="30"/>
  <c r="M179" i="30" s="1"/>
  <c r="G179" i="30"/>
  <c r="L178" i="30"/>
  <c r="J178" i="30"/>
  <c r="M178" i="30" s="1"/>
  <c r="G178" i="30"/>
  <c r="L177" i="30"/>
  <c r="J177" i="30"/>
  <c r="G177" i="30"/>
  <c r="H170" i="30"/>
  <c r="L169" i="30"/>
  <c r="J169" i="30"/>
  <c r="M169" i="30" s="1"/>
  <c r="G169" i="30"/>
  <c r="L168" i="30"/>
  <c r="J168" i="30"/>
  <c r="M168" i="30" s="1"/>
  <c r="G168" i="30"/>
  <c r="L167" i="30"/>
  <c r="J167" i="30"/>
  <c r="M167" i="30" s="1"/>
  <c r="G167" i="30"/>
  <c r="L166" i="30"/>
  <c r="J166" i="30"/>
  <c r="M166" i="30" s="1"/>
  <c r="G166" i="30"/>
  <c r="L165" i="30"/>
  <c r="J165" i="30"/>
  <c r="M165" i="30" s="1"/>
  <c r="G165" i="30"/>
  <c r="L164" i="30"/>
  <c r="J164" i="30"/>
  <c r="M164" i="30" s="1"/>
  <c r="G164" i="30"/>
  <c r="L163" i="30"/>
  <c r="J163" i="30"/>
  <c r="M163" i="30" s="1"/>
  <c r="G163" i="30"/>
  <c r="L162" i="30"/>
  <c r="J162" i="30"/>
  <c r="M162" i="30" s="1"/>
  <c r="G162" i="30"/>
  <c r="L161" i="30"/>
  <c r="J161" i="30"/>
  <c r="M161" i="30" s="1"/>
  <c r="G161" i="30"/>
  <c r="L160" i="30"/>
  <c r="J160" i="30"/>
  <c r="M160" i="30" s="1"/>
  <c r="G160" i="30"/>
  <c r="L159" i="30"/>
  <c r="J159" i="30"/>
  <c r="M159" i="30" s="1"/>
  <c r="G159" i="30"/>
  <c r="L158" i="30"/>
  <c r="J158" i="30"/>
  <c r="M158" i="30" s="1"/>
  <c r="G158" i="30"/>
  <c r="L157" i="30"/>
  <c r="J157" i="30"/>
  <c r="M157" i="30" s="1"/>
  <c r="G157" i="30"/>
  <c r="L156" i="30"/>
  <c r="J156" i="30"/>
  <c r="G156" i="30"/>
  <c r="H142" i="30"/>
  <c r="L141" i="30"/>
  <c r="J141" i="30"/>
  <c r="M141" i="30" s="1"/>
  <c r="G141" i="30"/>
  <c r="L140" i="30"/>
  <c r="J140" i="30"/>
  <c r="M140" i="30" s="1"/>
  <c r="G140" i="30"/>
  <c r="L139" i="30"/>
  <c r="J139" i="30"/>
  <c r="M139" i="30" s="1"/>
  <c r="G139" i="30"/>
  <c r="L138" i="30"/>
  <c r="J138" i="30"/>
  <c r="M138" i="30" s="1"/>
  <c r="G138" i="30"/>
  <c r="L137" i="30"/>
  <c r="J137" i="30"/>
  <c r="M137" i="30" s="1"/>
  <c r="G137" i="30"/>
  <c r="L136" i="30"/>
  <c r="J136" i="30"/>
  <c r="M136" i="30" s="1"/>
  <c r="G136" i="30"/>
  <c r="L135" i="30"/>
  <c r="J135" i="30"/>
  <c r="M135" i="30" s="1"/>
  <c r="G135" i="30"/>
  <c r="L134" i="30"/>
  <c r="J134" i="30"/>
  <c r="M134" i="30" s="1"/>
  <c r="G134" i="30"/>
  <c r="L133" i="30"/>
  <c r="J133" i="30"/>
  <c r="M133" i="30" s="1"/>
  <c r="G133" i="30"/>
  <c r="L132" i="30"/>
  <c r="J132" i="30"/>
  <c r="M132" i="30" s="1"/>
  <c r="G132" i="30"/>
  <c r="L131" i="30"/>
  <c r="J131" i="30"/>
  <c r="M131" i="30" s="1"/>
  <c r="G131" i="30"/>
  <c r="L130" i="30"/>
  <c r="J130" i="30"/>
  <c r="M130" i="30" s="1"/>
  <c r="G130" i="30"/>
  <c r="L129" i="30"/>
  <c r="J129" i="30"/>
  <c r="M129" i="30" s="1"/>
  <c r="G129" i="30"/>
  <c r="L128" i="30"/>
  <c r="J128" i="30"/>
  <c r="M128" i="30" s="1"/>
  <c r="G128" i="30"/>
  <c r="H121" i="30"/>
  <c r="L120" i="30"/>
  <c r="J120" i="30"/>
  <c r="M120" i="30" s="1"/>
  <c r="G120" i="30"/>
  <c r="L119" i="30"/>
  <c r="J119" i="30"/>
  <c r="M119" i="30" s="1"/>
  <c r="G119" i="30"/>
  <c r="L118" i="30"/>
  <c r="J118" i="30"/>
  <c r="M118" i="30" s="1"/>
  <c r="G118" i="30"/>
  <c r="L117" i="30"/>
  <c r="J117" i="30"/>
  <c r="M117" i="30" s="1"/>
  <c r="G117" i="30"/>
  <c r="L116" i="30"/>
  <c r="J116" i="30"/>
  <c r="M116" i="30" s="1"/>
  <c r="G116" i="30"/>
  <c r="L115" i="30"/>
  <c r="J115" i="30"/>
  <c r="M115" i="30" s="1"/>
  <c r="G115" i="30"/>
  <c r="L114" i="30"/>
  <c r="J114" i="30"/>
  <c r="M114" i="30" s="1"/>
  <c r="G114" i="30"/>
  <c r="L113" i="30"/>
  <c r="J113" i="30"/>
  <c r="M113" i="30" s="1"/>
  <c r="G113" i="30"/>
  <c r="L112" i="30"/>
  <c r="J112" i="30"/>
  <c r="M112" i="30" s="1"/>
  <c r="G112" i="30"/>
  <c r="L111" i="30"/>
  <c r="J111" i="30"/>
  <c r="M111" i="30" s="1"/>
  <c r="G111" i="30"/>
  <c r="L110" i="30"/>
  <c r="J110" i="30"/>
  <c r="M110" i="30" s="1"/>
  <c r="G110" i="30"/>
  <c r="L109" i="30"/>
  <c r="J109" i="30"/>
  <c r="M109" i="30" s="1"/>
  <c r="G109" i="30"/>
  <c r="L108" i="30"/>
  <c r="J108" i="30"/>
  <c r="M108" i="30" s="1"/>
  <c r="G108" i="30"/>
  <c r="L107" i="30"/>
  <c r="J107" i="30"/>
  <c r="G107" i="30"/>
  <c r="H93" i="30"/>
  <c r="L92" i="30"/>
  <c r="J92" i="30"/>
  <c r="M92" i="30" s="1"/>
  <c r="G92" i="30"/>
  <c r="L91" i="30"/>
  <c r="J91" i="30"/>
  <c r="M91" i="30" s="1"/>
  <c r="G91" i="30"/>
  <c r="L90" i="30"/>
  <c r="J90" i="30"/>
  <c r="M90" i="30" s="1"/>
  <c r="G90" i="30"/>
  <c r="L89" i="30"/>
  <c r="J89" i="30"/>
  <c r="M89" i="30" s="1"/>
  <c r="G89" i="30"/>
  <c r="L88" i="30"/>
  <c r="J88" i="30"/>
  <c r="M88" i="30" s="1"/>
  <c r="G88" i="30"/>
  <c r="L87" i="30"/>
  <c r="J87" i="30"/>
  <c r="M87" i="30" s="1"/>
  <c r="G87" i="30"/>
  <c r="L86" i="30"/>
  <c r="J86" i="30"/>
  <c r="M86" i="30" s="1"/>
  <c r="G86" i="30"/>
  <c r="L85" i="30"/>
  <c r="J85" i="30"/>
  <c r="M85" i="30" s="1"/>
  <c r="G85" i="30"/>
  <c r="L84" i="30"/>
  <c r="J84" i="30"/>
  <c r="M84" i="30" s="1"/>
  <c r="G84" i="30"/>
  <c r="L83" i="30"/>
  <c r="J83" i="30"/>
  <c r="M83" i="30" s="1"/>
  <c r="G83" i="30"/>
  <c r="L82" i="30"/>
  <c r="J82" i="30"/>
  <c r="M82" i="30" s="1"/>
  <c r="G82" i="30"/>
  <c r="L81" i="30"/>
  <c r="J81" i="30"/>
  <c r="M81" i="30" s="1"/>
  <c r="G81" i="30"/>
  <c r="L80" i="30"/>
  <c r="J80" i="30"/>
  <c r="M80" i="30" s="1"/>
  <c r="G80" i="30"/>
  <c r="L79" i="30"/>
  <c r="J79" i="30"/>
  <c r="M79" i="30" s="1"/>
  <c r="G79" i="30"/>
  <c r="H72" i="30"/>
  <c r="L71" i="30"/>
  <c r="J71" i="30"/>
  <c r="M71" i="30" s="1"/>
  <c r="G71" i="30"/>
  <c r="L70" i="30"/>
  <c r="J70" i="30"/>
  <c r="M70" i="30" s="1"/>
  <c r="G70" i="30"/>
  <c r="L69" i="30"/>
  <c r="J69" i="30"/>
  <c r="M69" i="30" s="1"/>
  <c r="G69" i="30"/>
  <c r="L68" i="30"/>
  <c r="J68" i="30"/>
  <c r="M68" i="30" s="1"/>
  <c r="G68" i="30"/>
  <c r="L67" i="30"/>
  <c r="J67" i="30"/>
  <c r="M67" i="30" s="1"/>
  <c r="G67" i="30"/>
  <c r="L66" i="30"/>
  <c r="J66" i="30"/>
  <c r="M66" i="30" s="1"/>
  <c r="G66" i="30"/>
  <c r="L65" i="30"/>
  <c r="J65" i="30"/>
  <c r="M65" i="30" s="1"/>
  <c r="G65" i="30"/>
  <c r="L64" i="30"/>
  <c r="J64" i="30"/>
  <c r="M64" i="30" s="1"/>
  <c r="G64" i="30"/>
  <c r="L63" i="30"/>
  <c r="J63" i="30"/>
  <c r="M63" i="30" s="1"/>
  <c r="G63" i="30"/>
  <c r="L62" i="30"/>
  <c r="J62" i="30"/>
  <c r="M62" i="30" s="1"/>
  <c r="G62" i="30"/>
  <c r="L61" i="30"/>
  <c r="J61" i="30"/>
  <c r="M61" i="30" s="1"/>
  <c r="G61" i="30"/>
  <c r="L60" i="30"/>
  <c r="J60" i="30"/>
  <c r="M60" i="30" s="1"/>
  <c r="G60" i="30"/>
  <c r="L59" i="30"/>
  <c r="J59" i="30"/>
  <c r="M59" i="30" s="1"/>
  <c r="G59" i="30"/>
  <c r="L58" i="30"/>
  <c r="J58" i="30"/>
  <c r="M58" i="30" s="1"/>
  <c r="G58" i="30"/>
  <c r="H44" i="30"/>
  <c r="L43" i="30"/>
  <c r="J43" i="30"/>
  <c r="M43" i="30" s="1"/>
  <c r="G43" i="30"/>
  <c r="L42" i="30"/>
  <c r="J42" i="30"/>
  <c r="M42" i="30" s="1"/>
  <c r="G42" i="30"/>
  <c r="L41" i="30"/>
  <c r="J41" i="30"/>
  <c r="M41" i="30" s="1"/>
  <c r="G41" i="30"/>
  <c r="L40" i="30"/>
  <c r="J40" i="30"/>
  <c r="M40" i="30" s="1"/>
  <c r="G40" i="30"/>
  <c r="L39" i="30"/>
  <c r="J39" i="30"/>
  <c r="M39" i="30" s="1"/>
  <c r="G39" i="30"/>
  <c r="L38" i="30"/>
  <c r="J38" i="30"/>
  <c r="M38" i="30" s="1"/>
  <c r="G38" i="30"/>
  <c r="L37" i="30"/>
  <c r="J37" i="30"/>
  <c r="M37" i="30" s="1"/>
  <c r="G37" i="30"/>
  <c r="L36" i="30"/>
  <c r="J36" i="30"/>
  <c r="M36" i="30" s="1"/>
  <c r="G36" i="30"/>
  <c r="L35" i="30"/>
  <c r="J35" i="30"/>
  <c r="M35" i="30" s="1"/>
  <c r="G35" i="30"/>
  <c r="L34" i="30"/>
  <c r="J34" i="30"/>
  <c r="M34" i="30" s="1"/>
  <c r="G34" i="30"/>
  <c r="L33" i="30"/>
  <c r="J33" i="30"/>
  <c r="M33" i="30" s="1"/>
  <c r="G33" i="30"/>
  <c r="L32" i="30"/>
  <c r="J32" i="30"/>
  <c r="M32" i="30" s="1"/>
  <c r="G32" i="30"/>
  <c r="L31" i="30"/>
  <c r="J31" i="30"/>
  <c r="M31" i="30" s="1"/>
  <c r="G31" i="30"/>
  <c r="L30" i="30"/>
  <c r="J30" i="30"/>
  <c r="M30" i="30" s="1"/>
  <c r="G30" i="30"/>
  <c r="H23" i="30"/>
  <c r="L22" i="30"/>
  <c r="J22" i="30"/>
  <c r="M22" i="30" s="1"/>
  <c r="G22" i="30"/>
  <c r="L21" i="30"/>
  <c r="J21" i="30"/>
  <c r="M21" i="30" s="1"/>
  <c r="G21" i="30"/>
  <c r="L20" i="30"/>
  <c r="J20" i="30"/>
  <c r="M20" i="30" s="1"/>
  <c r="G20" i="30"/>
  <c r="L19" i="30"/>
  <c r="J19" i="30"/>
  <c r="M19" i="30" s="1"/>
  <c r="G19" i="30"/>
  <c r="L18" i="30"/>
  <c r="J18" i="30"/>
  <c r="M18" i="30" s="1"/>
  <c r="G18" i="30"/>
  <c r="L17" i="30"/>
  <c r="J17" i="30"/>
  <c r="M17" i="30" s="1"/>
  <c r="G17" i="30"/>
  <c r="L16" i="30"/>
  <c r="J16" i="30"/>
  <c r="M16" i="30" s="1"/>
  <c r="G16" i="30"/>
  <c r="L15" i="30"/>
  <c r="J15" i="30"/>
  <c r="M15" i="30" s="1"/>
  <c r="G15" i="30"/>
  <c r="L14" i="30"/>
  <c r="J14" i="30"/>
  <c r="M14" i="30" s="1"/>
  <c r="G14" i="30"/>
  <c r="L13" i="30"/>
  <c r="J13" i="30"/>
  <c r="M13" i="30" s="1"/>
  <c r="G13" i="30"/>
  <c r="L12" i="30"/>
  <c r="J12" i="30"/>
  <c r="M12" i="30" s="1"/>
  <c r="G12" i="30"/>
  <c r="L11" i="30"/>
  <c r="J11" i="30"/>
  <c r="M11" i="30" s="1"/>
  <c r="G11" i="30"/>
  <c r="L10" i="30"/>
  <c r="J10" i="30"/>
  <c r="M10" i="30" s="1"/>
  <c r="G10" i="30"/>
  <c r="L9" i="30"/>
  <c r="J9" i="30"/>
  <c r="G9" i="30"/>
  <c r="D3" i="30"/>
  <c r="L2" i="30"/>
  <c r="D2" i="30"/>
  <c r="H61" i="16" l="1"/>
  <c r="L142" i="30"/>
  <c r="J23" i="30"/>
  <c r="M9" i="30"/>
  <c r="J170" i="30"/>
  <c r="L170" i="30"/>
  <c r="J191" i="30"/>
  <c r="L23" i="30"/>
  <c r="M23" i="30" s="1"/>
  <c r="L268" i="30"/>
  <c r="L464" i="30"/>
  <c r="J121" i="30"/>
  <c r="L121" i="30"/>
  <c r="L72" i="30"/>
  <c r="J142" i="30"/>
  <c r="M142" i="30" s="1"/>
  <c r="L366" i="30"/>
  <c r="M156" i="30"/>
  <c r="L191" i="30"/>
  <c r="L44" i="30"/>
  <c r="L338" i="30"/>
  <c r="M177" i="30"/>
  <c r="L219" i="30"/>
  <c r="L317" i="30"/>
  <c r="M317" i="30" s="1"/>
  <c r="L415" i="30"/>
  <c r="L240" i="30"/>
  <c r="L436" i="30"/>
  <c r="L93" i="30"/>
  <c r="M107" i="30"/>
  <c r="L289" i="30"/>
  <c r="L387" i="30"/>
  <c r="L485" i="30"/>
  <c r="J415" i="30"/>
  <c r="J436" i="30"/>
  <c r="J464" i="30"/>
  <c r="J485" i="30"/>
  <c r="J317" i="30"/>
  <c r="J338" i="30"/>
  <c r="M338" i="30" s="1"/>
  <c r="J366" i="30"/>
  <c r="J387" i="30"/>
  <c r="J219" i="30"/>
  <c r="J240" i="30"/>
  <c r="M240" i="30" s="1"/>
  <c r="J268" i="30"/>
  <c r="M268" i="30" s="1"/>
  <c r="J289" i="30"/>
  <c r="J72" i="30"/>
  <c r="M72" i="30" s="1"/>
  <c r="J93" i="30"/>
  <c r="J44" i="30"/>
  <c r="M121" i="30" l="1"/>
  <c r="M191" i="30"/>
  <c r="M366" i="30"/>
  <c r="M219" i="30"/>
  <c r="M464" i="30"/>
  <c r="M44" i="30"/>
  <c r="M93" i="30"/>
  <c r="M170" i="30"/>
  <c r="M485" i="30"/>
  <c r="M387" i="30"/>
  <c r="M415" i="30"/>
  <c r="M289" i="30"/>
  <c r="M436" i="30"/>
  <c r="M338" i="26"/>
  <c r="K338" i="26"/>
  <c r="M332" i="26"/>
  <c r="K332" i="26"/>
  <c r="M326" i="26"/>
  <c r="K326" i="26"/>
  <c r="M320" i="26"/>
  <c r="K320" i="26"/>
  <c r="M314" i="26"/>
  <c r="K314" i="26"/>
  <c r="M308" i="26"/>
  <c r="K308" i="26"/>
  <c r="M302" i="26"/>
  <c r="K302" i="26"/>
  <c r="M289" i="26"/>
  <c r="K289" i="26"/>
  <c r="M283" i="26"/>
  <c r="K283" i="26"/>
  <c r="M277" i="26"/>
  <c r="K277" i="26"/>
  <c r="M271" i="26"/>
  <c r="K271" i="26"/>
  <c r="M265" i="26"/>
  <c r="K265" i="26"/>
  <c r="M259" i="26"/>
  <c r="K259" i="26"/>
  <c r="M253" i="26"/>
  <c r="K253" i="26"/>
  <c r="M240" i="26"/>
  <c r="K240" i="26"/>
  <c r="M234" i="26"/>
  <c r="K234" i="26"/>
  <c r="M228" i="26"/>
  <c r="K228" i="26"/>
  <c r="M222" i="26"/>
  <c r="K222" i="26"/>
  <c r="M216" i="26"/>
  <c r="K216" i="26"/>
  <c r="M210" i="26"/>
  <c r="K210" i="26"/>
  <c r="M204" i="26"/>
  <c r="K204" i="26"/>
  <c r="M191" i="26"/>
  <c r="K191" i="26"/>
  <c r="M185" i="26"/>
  <c r="K185" i="26"/>
  <c r="M179" i="26"/>
  <c r="K179" i="26"/>
  <c r="M173" i="26"/>
  <c r="K173" i="26"/>
  <c r="M167" i="26"/>
  <c r="K167" i="26"/>
  <c r="M161" i="26"/>
  <c r="K161" i="26"/>
  <c r="M155" i="26"/>
  <c r="K155" i="26"/>
  <c r="M142" i="26"/>
  <c r="K142" i="26"/>
  <c r="M136" i="26"/>
  <c r="K136" i="26"/>
  <c r="M130" i="26"/>
  <c r="K130" i="26"/>
  <c r="M124" i="26"/>
  <c r="K124" i="26"/>
  <c r="M118" i="26"/>
  <c r="K118" i="26"/>
  <c r="M112" i="26"/>
  <c r="K112" i="26"/>
  <c r="M106" i="26"/>
  <c r="K106" i="26"/>
  <c r="M93" i="26"/>
  <c r="K93" i="26"/>
  <c r="M87" i="26"/>
  <c r="K87" i="26"/>
  <c r="M81" i="26"/>
  <c r="K81" i="26"/>
  <c r="M75" i="26"/>
  <c r="K75" i="26"/>
  <c r="M69" i="26"/>
  <c r="K69" i="26"/>
  <c r="M63" i="26"/>
  <c r="K63" i="26"/>
  <c r="M57" i="26"/>
  <c r="K57" i="26"/>
  <c r="M44" i="26"/>
  <c r="K44" i="26"/>
  <c r="M38" i="26"/>
  <c r="K38" i="26"/>
  <c r="M32" i="26"/>
  <c r="K32" i="26"/>
  <c r="M26" i="26"/>
  <c r="K26" i="26"/>
  <c r="M20" i="26"/>
  <c r="K20" i="26"/>
  <c r="M14" i="26"/>
  <c r="K14" i="26"/>
  <c r="M8" i="26" l="1"/>
  <c r="K8" i="26"/>
  <c r="D3" i="26" l="1"/>
  <c r="L2" i="26"/>
  <c r="D2" i="26"/>
  <c r="D3" i="25"/>
  <c r="L2" i="25"/>
  <c r="D2" i="25"/>
  <c r="D3" i="20" l="1"/>
  <c r="D2" i="20"/>
  <c r="L3" i="20"/>
  <c r="L2" i="20"/>
  <c r="G24" i="14"/>
  <c r="G22" i="14"/>
</calcChain>
</file>

<file path=xl/sharedStrings.xml><?xml version="1.0" encoding="utf-8"?>
<sst xmlns="http://schemas.openxmlformats.org/spreadsheetml/2006/main" count="12412" uniqueCount="333">
  <si>
    <t>Project</t>
  </si>
  <si>
    <t>Address</t>
  </si>
  <si>
    <t>System</t>
  </si>
  <si>
    <t>Service</t>
  </si>
  <si>
    <t>Technician</t>
  </si>
  <si>
    <t>Date</t>
  </si>
  <si>
    <t>Designation</t>
  </si>
  <si>
    <t>Area Served</t>
  </si>
  <si>
    <t>Location</t>
  </si>
  <si>
    <t>Notes</t>
  </si>
  <si>
    <t>Outside Air</t>
  </si>
  <si>
    <t>Unit</t>
  </si>
  <si>
    <t xml:space="preserve">Exhaust Air </t>
  </si>
  <si>
    <t xml:space="preserve">Design </t>
  </si>
  <si>
    <t>Actual</t>
  </si>
  <si>
    <t>%</t>
  </si>
  <si>
    <t>Design Building Balance</t>
  </si>
  <si>
    <t>Actual Building Balance</t>
  </si>
  <si>
    <t>Measured Building Pressure</t>
  </si>
  <si>
    <t>Project Name</t>
  </si>
  <si>
    <t>Physical Address</t>
  </si>
  <si>
    <t>Architect</t>
  </si>
  <si>
    <t>Mechanical Engineer</t>
  </si>
  <si>
    <t>Electrical Engineer</t>
  </si>
  <si>
    <t>General Contractor</t>
  </si>
  <si>
    <t>Mechanical Contractor</t>
  </si>
  <si>
    <t>Project TAB Dates</t>
  </si>
  <si>
    <t>Technician(s)</t>
  </si>
  <si>
    <t>Project Manager</t>
  </si>
  <si>
    <t>Blue Prints Used</t>
  </si>
  <si>
    <t>Revision Date</t>
  </si>
  <si>
    <t>Unit Data</t>
  </si>
  <si>
    <t>Manufacturer</t>
  </si>
  <si>
    <t>Model Number</t>
  </si>
  <si>
    <t>Serial Number</t>
  </si>
  <si>
    <t>Design and Performance Data</t>
  </si>
  <si>
    <t>Design Criteria</t>
  </si>
  <si>
    <t>Total Airflow</t>
  </si>
  <si>
    <t>Outside Airflow</t>
  </si>
  <si>
    <t>Return Airflow</t>
  </si>
  <si>
    <t>Unit ESP</t>
  </si>
  <si>
    <t>Fan RPMs</t>
  </si>
  <si>
    <t>Design</t>
  </si>
  <si>
    <t>Motor Data</t>
  </si>
  <si>
    <t>Horsepower</t>
  </si>
  <si>
    <t>Phase</t>
  </si>
  <si>
    <t>Voltage</t>
  </si>
  <si>
    <t>1-phase</t>
  </si>
  <si>
    <t>RPM</t>
  </si>
  <si>
    <t>FLA</t>
  </si>
  <si>
    <t>Frame</t>
  </si>
  <si>
    <t>Corrected FLA</t>
  </si>
  <si>
    <t>SF</t>
  </si>
  <si>
    <t>SF 1.0</t>
  </si>
  <si>
    <t>SF 1.15</t>
  </si>
  <si>
    <t>SF 1.25</t>
  </si>
  <si>
    <t>SF 1.35</t>
  </si>
  <si>
    <t>SF 1.5</t>
  </si>
  <si>
    <t>3-phase</t>
  </si>
  <si>
    <t>Measured Voltage</t>
  </si>
  <si>
    <t>Measured Amperage</t>
  </si>
  <si>
    <t>Drive Data</t>
  </si>
  <si>
    <t>Motor Sheave</t>
  </si>
  <si>
    <t>Fan Pulley</t>
  </si>
  <si>
    <t>Belt(s)</t>
  </si>
  <si>
    <t>C to C</t>
  </si>
  <si>
    <t>RPM Data</t>
  </si>
  <si>
    <t>Initial</t>
  </si>
  <si>
    <t>Final</t>
  </si>
  <si>
    <t>Motor RPM</t>
  </si>
  <si>
    <t>Fan RPM</t>
  </si>
  <si>
    <t xml:space="preserve">Static Pressures Profile </t>
  </si>
  <si>
    <t>Entering</t>
  </si>
  <si>
    <t>Exiting</t>
  </si>
  <si>
    <t>Fan</t>
  </si>
  <si>
    <t>OA Damper Position</t>
  </si>
  <si>
    <t>VSD Frequency</t>
  </si>
  <si>
    <t>TSP</t>
  </si>
  <si>
    <t>ESP</t>
  </si>
  <si>
    <t>Flt/Coil</t>
  </si>
  <si>
    <t>Estimated BHP</t>
  </si>
  <si>
    <t>No.</t>
  </si>
  <si>
    <t>Design CFM</t>
  </si>
  <si>
    <t>VEL</t>
  </si>
  <si>
    <t>CFM</t>
  </si>
  <si>
    <t>Design VEL</t>
  </si>
  <si>
    <t>Total</t>
  </si>
  <si>
    <t>Size</t>
  </si>
  <si>
    <r>
      <t>A</t>
    </r>
    <r>
      <rPr>
        <b/>
        <vertAlign val="subscript"/>
        <sz val="11"/>
        <color theme="1"/>
        <rFont val="Calibri"/>
        <family val="2"/>
        <scheme val="minor"/>
      </rPr>
      <t>k</t>
    </r>
  </si>
  <si>
    <t>Return Air Register / Inlet Airflow</t>
  </si>
  <si>
    <t>Outside Air Inlet / Duct Airflow</t>
  </si>
  <si>
    <t>Supply Air Diffuser / Outlet Airflow</t>
  </si>
  <si>
    <t>Register/Grille/Diffuser Airflow</t>
  </si>
  <si>
    <t>CERTIFIED</t>
  </si>
  <si>
    <t>TEST, ADJUST, and BALANCE REPORT</t>
  </si>
  <si>
    <t>PROJECT NAME</t>
  </si>
  <si>
    <t>PROJECT ADDRESS</t>
  </si>
  <si>
    <t>ENGINEER</t>
  </si>
  <si>
    <t>ARCHITECT</t>
  </si>
  <si>
    <t>a2b accurate air balancing, llc</t>
  </si>
  <si>
    <t>Remarks</t>
  </si>
  <si>
    <t>NEBB CERTIFIED TAB FIRM:</t>
  </si>
  <si>
    <t>ADDRESS:</t>
  </si>
  <si>
    <t>Design Information</t>
  </si>
  <si>
    <t>Final CFM</t>
  </si>
  <si>
    <t>Initial CFM</t>
  </si>
  <si>
    <t>Filter Width</t>
  </si>
  <si>
    <t>Hood Airflow</t>
  </si>
  <si>
    <t>Initial VEL</t>
  </si>
  <si>
    <t>Final VEL</t>
  </si>
  <si>
    <t>Hood Manufacturer</t>
  </si>
  <si>
    <t>Design Airflow (CFM)</t>
  </si>
  <si>
    <t>Associated Exhaust Fan</t>
  </si>
  <si>
    <t>Hood Data</t>
  </si>
  <si>
    <t>Hood Type</t>
  </si>
  <si>
    <t>Filter Manufacturer</t>
  </si>
  <si>
    <t>Filter Height</t>
  </si>
  <si>
    <t>Hood Airflow Totals</t>
  </si>
  <si>
    <t>Filter Size</t>
  </si>
  <si>
    <t xml:space="preserve">Description: </t>
  </si>
  <si>
    <t xml:space="preserve">Point </t>
  </si>
  <si>
    <t>Airflow Traverse Measurement</t>
  </si>
  <si>
    <t>Instrument</t>
  </si>
  <si>
    <t>Duct Static Pressure</t>
  </si>
  <si>
    <t>Temp</t>
  </si>
  <si>
    <t>Traverse.Instrument</t>
  </si>
  <si>
    <t>Manometer/Velocity Matrix</t>
  </si>
  <si>
    <t>Manometer/Pitot Tube</t>
  </si>
  <si>
    <t>Manometer/Airfoil</t>
  </si>
  <si>
    <t>Rotating Vane Anemometer</t>
  </si>
  <si>
    <t>Hot Wire Anemometer</t>
  </si>
  <si>
    <t>Other Velocity Meter</t>
  </si>
  <si>
    <t>Other Instrument</t>
  </si>
  <si>
    <t>Table of Contents</t>
  </si>
  <si>
    <t>Summary of Remarks</t>
  </si>
  <si>
    <t>Building Balance</t>
  </si>
  <si>
    <t>Rooftop Units - Data and Airflow</t>
  </si>
  <si>
    <t>Make-up Air Units - Data and Airflow</t>
  </si>
  <si>
    <t>Fans - Data and Airflow</t>
  </si>
  <si>
    <t>Hood Airflow Report</t>
  </si>
  <si>
    <t>Traverse Measurement Report</t>
  </si>
  <si>
    <t>Site Photos</t>
  </si>
  <si>
    <t>Mechanical Floorplan(s)</t>
  </si>
  <si>
    <t>Certification Information</t>
  </si>
  <si>
    <t>NEBB Certified Professional:  Isaac Rochester</t>
  </si>
  <si>
    <t>Certification Number:  24053</t>
  </si>
  <si>
    <t>The data represented in this report is a representation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</si>
  <si>
    <t>Abbreviation Legend</t>
  </si>
  <si>
    <t xml:space="preserve">Below is a list of common abbreviations that may be encountered in this report. </t>
  </si>
  <si>
    <t>Air, Hydronic and Motor Nomenclatures</t>
  </si>
  <si>
    <t>Electrical Nomenclatures</t>
  </si>
  <si>
    <t>BHP = Brake Horsepower</t>
  </si>
  <si>
    <t>Btu = British Thermal Unit</t>
  </si>
  <si>
    <r>
      <t>Ak = Area in ft</t>
    </r>
    <r>
      <rPr>
        <vertAlign val="superscript"/>
        <sz val="11"/>
        <color theme="1"/>
        <rFont val="Calibri"/>
        <family val="2"/>
        <scheme val="minor"/>
      </rPr>
      <t>2</t>
    </r>
  </si>
  <si>
    <t>C2C = Center to Center (Shaft distance, belt drives)</t>
  </si>
  <si>
    <t>CFM = Cubic Feet per Minute</t>
  </si>
  <si>
    <r>
      <t>d = Density (lbs/ft</t>
    </r>
    <r>
      <rPr>
        <vertAlign val="superscript"/>
        <sz val="11"/>
        <color theme="1"/>
        <rFont val="Calibri"/>
        <family val="2"/>
        <scheme val="minor"/>
      </rPr>
      <t>2</t>
    </r>
    <r>
      <rPr>
        <sz val="11"/>
        <color theme="1"/>
        <rFont val="Calibri"/>
        <family val="2"/>
        <scheme val="minor"/>
      </rPr>
      <t>)</t>
    </r>
  </si>
  <si>
    <t>∆ = Difference (final – initial)</t>
  </si>
  <si>
    <t>ESP = External Static Pressure</t>
  </si>
  <si>
    <t>Ft = Foot</t>
  </si>
  <si>
    <t>FPM = Feet per Minute</t>
  </si>
  <si>
    <t>FR = Frame</t>
  </si>
  <si>
    <t>h = Enthalpy</t>
  </si>
  <si>
    <t>∆h = Change in Enthalpy</t>
  </si>
  <si>
    <t xml:space="preserve">Hr = Hour </t>
  </si>
  <si>
    <t>H = Height</t>
  </si>
  <si>
    <t>in.w.g. – Inches Water Gauge</t>
  </si>
  <si>
    <t>kW = Killowatt</t>
  </si>
  <si>
    <t>L = Length</t>
  </si>
  <si>
    <t>OD = Outer Diameter</t>
  </si>
  <si>
    <t>PD = Pitch Diameter</t>
  </si>
  <si>
    <t>psi = Pounds per Square Inch</t>
  </si>
  <si>
    <t>RPM = Revolutions per Minute</t>
  </si>
  <si>
    <t>SF = Service Factor</t>
  </si>
  <si>
    <t>SFA = Service Factor Amperage</t>
  </si>
  <si>
    <t>SP = Static Pressure</t>
  </si>
  <si>
    <t>T = Temperature (°F)</t>
  </si>
  <si>
    <t>TSP = Total Static Pressure</t>
  </si>
  <si>
    <t>V = Velocity</t>
  </si>
  <si>
    <t>VP = Velocity Pressure</t>
  </si>
  <si>
    <t>VFD = Variable Frequency Drive</t>
  </si>
  <si>
    <t>VSD = Variable Speed Drive</t>
  </si>
  <si>
    <t>VEL = Velocity</t>
  </si>
  <si>
    <t>W= Width</t>
  </si>
  <si>
    <t>A = Amps</t>
  </si>
  <si>
    <t>E = Volts</t>
  </si>
  <si>
    <t>FLA = Full Load Amperage</t>
  </si>
  <si>
    <t>Hp = Horsepower</t>
  </si>
  <si>
    <t>Hz = Hertz</t>
  </si>
  <si>
    <t>I = Amps (A)</t>
  </si>
  <si>
    <t>NL = Motor No Load Amperage</t>
  </si>
  <si>
    <t>P = Power</t>
  </si>
  <si>
    <t>P.F. = Power Factor</t>
  </si>
  <si>
    <t>V = Volts €</t>
  </si>
  <si>
    <t xml:space="preserve">W = Watts </t>
  </si>
  <si>
    <t>Temperature Nomenclatures</t>
  </si>
  <si>
    <t>°C = Degrees in Celsius</t>
  </si>
  <si>
    <t>hmix = Mixed Air Enthalpy</t>
  </si>
  <si>
    <t>ho/a = Outside Air Enthalpy</t>
  </si>
  <si>
    <t>hr/a = Return Air Enthalpy</t>
  </si>
  <si>
    <t>Tmix = Mixed Air Temperature</t>
  </si>
  <si>
    <t>Tr/a = Return Air Temperature</t>
  </si>
  <si>
    <t>To/a = Outside Air Temperature</t>
  </si>
  <si>
    <t>% o/a = Percent of Outside Air</t>
  </si>
  <si>
    <t>% r/a = Percent of Return Air</t>
  </si>
  <si>
    <t>Reporting Nomenclatures</t>
  </si>
  <si>
    <t>N/A = Not Applicable</t>
  </si>
  <si>
    <t>N/L = Not Listed</t>
  </si>
  <si>
    <t>No. = Number</t>
  </si>
  <si>
    <t>Calc = Calculation</t>
  </si>
  <si>
    <t>Misc. Unit Info</t>
  </si>
  <si>
    <t>Design Fan Rotation</t>
  </si>
  <si>
    <t>Actual Fan Rotation</t>
  </si>
  <si>
    <t>Design Filter Type</t>
  </si>
  <si>
    <t>Installed Filter Type</t>
  </si>
  <si>
    <t>Qty.</t>
  </si>
  <si>
    <t>Direct Drive Motors</t>
  </si>
  <si>
    <t>Drive Change Data</t>
  </si>
  <si>
    <t>Original</t>
  </si>
  <si>
    <t>New</t>
  </si>
  <si>
    <t>Fan Sheave</t>
  </si>
  <si>
    <t>VFD</t>
  </si>
  <si>
    <t>Belt</t>
  </si>
  <si>
    <t>DCV</t>
  </si>
  <si>
    <t>Technician Notes</t>
  </si>
  <si>
    <t>GRD = Grille, Register, Diffuser</t>
  </si>
  <si>
    <t>Photo 1</t>
  </si>
  <si>
    <t>Photo 2</t>
  </si>
  <si>
    <t>Photo 3</t>
  </si>
  <si>
    <t>Photo 4</t>
  </si>
  <si>
    <t>Photo 5</t>
  </si>
  <si>
    <t>Photo 6</t>
  </si>
  <si>
    <t>Photo 7</t>
  </si>
  <si>
    <t>Photo 8</t>
  </si>
  <si>
    <t>Photo 9</t>
  </si>
  <si>
    <t>Photo 10</t>
  </si>
  <si>
    <t>Photo 11</t>
  </si>
  <si>
    <t>Photo 12</t>
  </si>
  <si>
    <t>Photo 13</t>
  </si>
  <si>
    <t>Photo 14</t>
  </si>
  <si>
    <t>Photo 15</t>
  </si>
  <si>
    <t>Photo 16</t>
  </si>
  <si>
    <t>Photo 17</t>
  </si>
  <si>
    <t>Photo 18</t>
  </si>
  <si>
    <t>Photo 19</t>
  </si>
  <si>
    <t>Photo 20</t>
  </si>
  <si>
    <t>Fan CFM</t>
  </si>
  <si>
    <t>Maximum CFM</t>
  </si>
  <si>
    <t>Minimum CFM</t>
  </si>
  <si>
    <t>Calibration Factor</t>
  </si>
  <si>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</si>
  <si>
    <t>CERTIFICATION NUMBER:</t>
  </si>
  <si>
    <t>T-1</t>
  </si>
  <si>
    <t>Pot. = Potentiometer</t>
  </si>
  <si>
    <t>Electrical Eng.</t>
  </si>
  <si>
    <t>General Con.</t>
  </si>
  <si>
    <t>Mechanical Con.</t>
  </si>
  <si>
    <t>TBD</t>
  </si>
  <si>
    <t>MECHANICAL CONTRACTOR</t>
  </si>
  <si>
    <t>Report Summary and Remarks - New Equipment</t>
  </si>
  <si>
    <t>Appendix A - Certifications</t>
  </si>
  <si>
    <t>Appedindix B - Abbreviations</t>
  </si>
  <si>
    <t>Appendix C - Instrument Calibration</t>
  </si>
  <si>
    <t>PO Box 2050
Seabrook, NH 03874
Windham, NH 03087</t>
  </si>
  <si>
    <t>#</t>
  </si>
  <si>
    <t>Remark</t>
  </si>
  <si>
    <t>Status</t>
  </si>
  <si>
    <t>Comments</t>
  </si>
  <si>
    <t>HP</t>
  </si>
  <si>
    <t>Belts</t>
  </si>
  <si>
    <t>Design Data Supply Fans, Make-up Air Units, Outside Air Units, etc.</t>
  </si>
  <si>
    <t xml:space="preserve">Design Data Rooftop Units, Air Handlers, etc. </t>
  </si>
  <si>
    <t>Design Data Energy Recovery Ventilators, Heat Recovery Units, etc.</t>
  </si>
  <si>
    <t xml:space="preserve">Design Data Exhaust Fans, Kitchen Exhaust Fans, etc. </t>
  </si>
  <si>
    <t>Design Data Hoods</t>
  </si>
  <si>
    <t>Design Airflow</t>
  </si>
  <si>
    <t>KEF Interlock</t>
  </si>
  <si>
    <t>Expiration Date: December 31, 2026</t>
  </si>
  <si>
    <t>Evergreen Telemetry</t>
  </si>
  <si>
    <t>model</t>
  </si>
  <si>
    <t>serial</t>
  </si>
  <si>
    <t>DD = Direct Drive</t>
  </si>
  <si>
    <t>Instrumentation and Calibration Data</t>
  </si>
  <si>
    <t>Instrument Type</t>
  </si>
  <si>
    <t>Model</t>
  </si>
  <si>
    <t>Serial</t>
  </si>
  <si>
    <t>Calibration Date</t>
  </si>
  <si>
    <t>Balometer</t>
  </si>
  <si>
    <t>Three Pounder</t>
  </si>
  <si>
    <t>2400180B</t>
  </si>
  <si>
    <t>Digital Micromanometer</t>
  </si>
  <si>
    <t>S-PVF-1</t>
  </si>
  <si>
    <t>Laser Tachometer</t>
  </si>
  <si>
    <t>Extech</t>
  </si>
  <si>
    <t>Voltage/Amperage Multimeter</t>
  </si>
  <si>
    <t>Fluke</t>
  </si>
  <si>
    <t>902FC</t>
  </si>
  <si>
    <t>669100839MV</t>
  </si>
  <si>
    <t>Digital Temperature Tester</t>
  </si>
  <si>
    <t>52 Series II</t>
  </si>
  <si>
    <t>32310370WS</t>
  </si>
  <si>
    <t>Hydronic Pressure Measurement</t>
  </si>
  <si>
    <t>S-DP-250</t>
  </si>
  <si>
    <t>2400187B</t>
  </si>
  <si>
    <t>Humidity Tester</t>
  </si>
  <si>
    <t>971 Temperature / Humidity Tester</t>
  </si>
  <si>
    <t>Ak</t>
  </si>
  <si>
    <t>Report Summary and Remarks - Existing Equipment</t>
  </si>
  <si>
    <t>MUA-1</t>
  </si>
  <si>
    <t>H-1</t>
  </si>
  <si>
    <t>page 2</t>
  </si>
  <si>
    <t>page 3</t>
  </si>
  <si>
    <t>page 5</t>
  </si>
  <si>
    <t>page 15</t>
  </si>
  <si>
    <t>page 22</t>
  </si>
  <si>
    <t>page 16</t>
  </si>
  <si>
    <t>page 23</t>
  </si>
  <si>
    <t>EF-1</t>
  </si>
  <si>
    <t>THIS PAGE IS FOR INITIAL DATA ENTRY ONLY. DO NOT RELY ON VALUES POST PROJECT.</t>
  </si>
  <si>
    <t>Design Total CFM</t>
  </si>
  <si>
    <t>Design OA CFM</t>
  </si>
  <si>
    <t>INFO ONLY - Not Linked</t>
  </si>
  <si>
    <t>page 6</t>
  </si>
  <si>
    <t>page 9</t>
  </si>
  <si>
    <t>page 11</t>
  </si>
  <si>
    <t>page 17</t>
  </si>
  <si>
    <t>page 24</t>
  </si>
  <si>
    <t>{ProjectCode}</t>
  </si>
  <si>
    <t>{Address}</t>
  </si>
  <si>
    <t>Architect Firm</t>
  </si>
  <si>
    <t>Mechanical Eng.</t>
  </si>
  <si>
    <t>RTU-1</t>
  </si>
  <si>
    <t>°F = Degrees in Fahrenheit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</si>
</sst>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s>
  <fonts count="27" x14ac:knownFonts="1">
    <font>
      <sz val="11"/>
      <color theme="1"/>
      <name val="Calibri"/>
      <family val="2"/>
      <scheme val="minor"/>
    </font>
    <font>
      <b/>
      <sz val="11"/>
      <color theme="1"/>
      <name val="Calibri"/>
      <family val="2"/>
      <scheme val="minor"/>
    </font>
    <font>
      <sz val="14"/>
      <color theme="1"/>
      <name val="Calibri"/>
      <family val="2"/>
      <scheme val="minor"/>
    </font>
    <font>
      <b/>
      <vertAlign val="subscript"/>
      <sz val="11"/>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1"/>
      <color theme="1"/>
      <name val="Calibri"/>
      <family val="2"/>
    </font>
    <font>
      <b/>
      <sz val="20"/>
      <color theme="1"/>
      <name val="Calibri"/>
      <family val="2"/>
      <scheme val="minor"/>
    </font>
    <font>
      <sz val="16"/>
      <color theme="1"/>
      <name val="Calibri"/>
      <family val="2"/>
      <scheme val="minor"/>
    </font>
    <font>
      <b/>
      <sz val="18"/>
      <color theme="1"/>
      <name val="Calibri"/>
      <family val="2"/>
      <scheme val="minor"/>
    </font>
    <font>
      <vertAlign val="superscript"/>
      <sz val="11"/>
      <color theme="1"/>
      <name val="Calibri"/>
      <family val="2"/>
      <scheme val="minor"/>
    </font>
    <font>
      <sz val="10"/>
      <color theme="1"/>
      <name val="Calibri"/>
      <family val="2"/>
      <scheme val="minor"/>
    </font>
    <font>
      <b/>
      <sz val="10"/>
      <color theme="1"/>
      <name val="Calibri"/>
      <family val="2"/>
      <scheme val="minor"/>
    </font>
    <font>
      <i/>
      <sz val="10"/>
      <color rgb="FF444444"/>
      <name val="Calibri"/>
      <family val="2"/>
    </font>
    <font>
      <b/>
      <sz val="10"/>
      <color rgb="FFFFFFFF"/>
      <name val="Calibri"/>
      <family val="2"/>
    </font>
    <font>
      <sz val="10"/>
      <color rgb="FF888888"/>
      <name val="Calibri"/>
      <family val="2"/>
    </font>
    <font>
      <sz val="10"/>
      <name val="Calibri"/>
      <family val="2"/>
    </font>
    <font>
      <sz val="9"/>
      <color rgb="FF555555"/>
      <name val="Calibri"/>
      <family val="2"/>
    </font>
    <font>
      <sz val="10"/>
      <color rgb="FF888888"/>
      <name val="Calibri"/>
      <family val="2"/>
      <scheme val="minor"/>
    </font>
    <font>
      <sz val="10"/>
      <name val="Calibri"/>
      <family val="2"/>
      <scheme val="minor"/>
    </font>
    <font>
      <sz val="9"/>
      <color rgb="FF555555"/>
      <name val="Calibri"/>
      <family val="2"/>
      <scheme val="minor"/>
    </font>
    <font>
      <sz val="10"/>
      <color rgb="FF555555"/>
      <name val="Calibri"/>
      <family val="2"/>
      <scheme val="minor"/>
    </font>
    <font>
      <sz val="8"/>
      <name val="Calibri"/>
      <family val="2"/>
      <scheme val="minor"/>
    </font>
    <font>
      <b/>
      <sz val="14"/>
      <color theme="1"/>
      <name val="Calibri"/>
      <family val="2"/>
      <scheme val="minor"/>
    </font>
    <font>
      <sz val="11"/>
      <color rgb="FF000000"/>
      <name val="Calibri"/>
      <family val="2"/>
    </font>
    <font>
      <b/>
      <sz val="16"/>
      <color rgb="FFFF0000"/>
      <name val="Calibri"/>
      <family val="2"/>
      <scheme val="minor"/>
    </font>
  </fonts>
  <fills count="13">
    <fill>
      <patternFill patternType="none"/>
    </fill>
    <fill>
      <patternFill patternType="gray125"/>
    </fill>
    <fill>
      <patternFill patternType="solid">
        <fgColor theme="0" tint="-0.249977111117893"/>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5"/>
        <bgColor indexed="64"/>
      </patternFill>
    </fill>
    <fill>
      <patternFill patternType="solid">
        <fgColor rgb="FFFFFF00"/>
        <bgColor indexed="64"/>
      </patternFill>
    </fill>
  </fills>
  <borders count="54">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1"/>
      </left>
      <right/>
      <top style="thin">
        <color theme="0" tint="-0.14999847407452621"/>
      </top>
      <bottom style="thin">
        <color theme="0" tint="-0.249977111117893"/>
      </bottom>
      <diagonal/>
    </border>
    <border>
      <left/>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249977111117893"/>
      </top>
      <bottom/>
      <diagonal/>
    </border>
    <border>
      <left/>
      <right style="thin">
        <color theme="0" tint="-0.14999847407452621"/>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indexed="64"/>
      </left>
      <right style="thin">
        <color indexed="64"/>
      </right>
      <top style="thin">
        <color indexed="64"/>
      </top>
      <bottom style="thin">
        <color indexed="6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indexed="64"/>
      </right>
      <top/>
      <bottom/>
      <diagonal/>
    </border>
  </borders>
  <cellStyleXfs count="1">
    <xf numFmtId="0" fontId="0" fillId="0" borderId="0"/>
  </cellStyleXfs>
  <cellXfs count="372">
    <xf numFmtId="0" fontId="0" fillId="0" borderId="0" xfId="0"/>
    <xf numFmtId="0" fontId="0" fillId="0" borderId="0" xfId="0" applyAlignment="1">
      <alignment vertical="center"/>
    </xf>
    <xf numFmtId="0" fontId="1" fillId="5" borderId="1" xfId="0" applyFont="1" applyFill="1" applyBorder="1" applyAlignment="1">
      <alignment vertical="center"/>
    </xf>
    <xf numFmtId="0" fontId="1" fillId="0" borderId="3" xfId="0" applyFont="1" applyBorder="1" applyAlignment="1">
      <alignment vertical="center"/>
    </xf>
    <xf numFmtId="0" fontId="0" fillId="0" borderId="3" xfId="0" applyBorder="1" applyAlignment="1">
      <alignment vertical="center"/>
    </xf>
    <xf numFmtId="0" fontId="1" fillId="0" borderId="0" xfId="0" applyFont="1" applyAlignment="1">
      <alignment vertical="center"/>
    </xf>
    <xf numFmtId="0" fontId="1" fillId="5" borderId="1" xfId="0" applyFont="1" applyFill="1" applyBorder="1" applyAlignment="1">
      <alignment horizontal="center" vertical="center"/>
    </xf>
    <xf numFmtId="0" fontId="1" fillId="5" borderId="8" xfId="0" applyFont="1" applyFill="1" applyBorder="1" applyAlignment="1">
      <alignment vertical="center"/>
    </xf>
    <xf numFmtId="0" fontId="1" fillId="5" borderId="9" xfId="0" applyFont="1" applyFill="1" applyBorder="1" applyAlignment="1">
      <alignment horizontal="center" vertical="center"/>
    </xf>
    <xf numFmtId="0" fontId="1" fillId="0" borderId="0" xfId="0" applyFont="1" applyAlignment="1">
      <alignment horizontal="center" vertical="center" wrapText="1"/>
    </xf>
    <xf numFmtId="0" fontId="1" fillId="0" borderId="0" xfId="0" applyFont="1" applyAlignment="1">
      <alignment vertical="center" wrapText="1"/>
    </xf>
    <xf numFmtId="0" fontId="0" fillId="0" borderId="8" xfId="0" applyBorder="1" applyAlignment="1">
      <alignment vertical="center"/>
    </xf>
    <xf numFmtId="0" fontId="0" fillId="0" borderId="10" xfId="0" applyBorder="1" applyAlignment="1">
      <alignment vertical="center"/>
    </xf>
    <xf numFmtId="0" fontId="0" fillId="0" borderId="0" xfId="0" applyAlignment="1" applyProtection="1">
      <alignment vertical="center"/>
      <protection locked="0"/>
    </xf>
    <xf numFmtId="0" fontId="1" fillId="0" borderId="3" xfId="0" applyFont="1" applyBorder="1" applyAlignment="1" applyProtection="1">
      <alignment vertical="center"/>
      <protection locked="0"/>
    </xf>
    <xf numFmtId="0" fontId="1" fillId="0" borderId="0" xfId="0" applyFont="1" applyAlignment="1" applyProtection="1">
      <alignment vertical="center"/>
      <protection locked="0"/>
    </xf>
    <xf numFmtId="0" fontId="1" fillId="5" borderId="1" xfId="0" applyFont="1" applyFill="1" applyBorder="1" applyAlignment="1" applyProtection="1">
      <alignment vertical="center"/>
      <protection locked="0"/>
    </xf>
    <xf numFmtId="0" fontId="0" fillId="0" borderId="1" xfId="0" applyBorder="1" applyAlignment="1" applyProtection="1">
      <alignment vertical="center"/>
      <protection locked="0"/>
    </xf>
    <xf numFmtId="0" fontId="1" fillId="2" borderId="1" xfId="0" applyFont="1" applyFill="1" applyBorder="1" applyAlignment="1" applyProtection="1">
      <alignment vertical="center"/>
      <protection locked="0"/>
    </xf>
    <xf numFmtId="164" fontId="0" fillId="0" borderId="1" xfId="0" applyNumberFormat="1" applyBorder="1" applyAlignment="1" applyProtection="1">
      <alignment vertical="center"/>
      <protection locked="0"/>
    </xf>
    <xf numFmtId="0" fontId="1" fillId="2" borderId="1" xfId="0" applyFont="1" applyFill="1" applyBorder="1" applyAlignment="1" applyProtection="1">
      <alignment vertical="center" shrinkToFit="1"/>
      <protection locked="0"/>
    </xf>
    <xf numFmtId="0" fontId="1" fillId="2" borderId="1" xfId="0" applyFont="1" applyFill="1" applyBorder="1" applyAlignment="1" applyProtection="1">
      <alignment horizontal="center" vertical="center"/>
      <protection locked="0"/>
    </xf>
    <xf numFmtId="9" fontId="0" fillId="0" borderId="0" xfId="0" applyNumberFormat="1" applyAlignment="1" applyProtection="1">
      <alignment vertical="center"/>
      <protection locked="0"/>
    </xf>
    <xf numFmtId="0" fontId="0" fillId="0" borderId="0" xfId="0" applyAlignment="1" applyProtection="1">
      <alignment horizontal="left" vertical="center"/>
      <protection locked="0"/>
    </xf>
    <xf numFmtId="1" fontId="0" fillId="0" borderId="1" xfId="0" applyNumberFormat="1" applyBorder="1" applyAlignment="1" applyProtection="1">
      <alignment horizontal="center" vertical="center" shrinkToFit="1"/>
      <protection locked="0"/>
    </xf>
    <xf numFmtId="165" fontId="0" fillId="0" borderId="1" xfId="0" applyNumberFormat="1" applyBorder="1" applyAlignment="1" applyProtection="1">
      <alignment horizontal="center" vertical="center" shrinkToFit="1"/>
      <protection locked="0"/>
    </xf>
    <xf numFmtId="0" fontId="0" fillId="0" borderId="1" xfId="0" applyBorder="1" applyAlignment="1" applyProtection="1">
      <alignment horizontal="center" vertical="center" shrinkToFit="1"/>
      <protection locked="0"/>
    </xf>
    <xf numFmtId="2" fontId="0" fillId="0" borderId="1" xfId="0" applyNumberFormat="1" applyBorder="1" applyAlignment="1" applyProtection="1">
      <alignment horizontal="center" vertical="center" shrinkToFit="1"/>
      <protection locked="0"/>
    </xf>
    <xf numFmtId="12" fontId="0" fillId="0" borderId="1" xfId="0" applyNumberFormat="1" applyBorder="1" applyAlignment="1" applyProtection="1">
      <alignment horizontal="center" vertical="center" shrinkToFit="1"/>
      <protection locked="0"/>
    </xf>
    <xf numFmtId="164" fontId="0" fillId="0" borderId="1" xfId="0" applyNumberFormat="1" applyBorder="1" applyAlignment="1" applyProtection="1">
      <alignment horizontal="center" vertical="center" shrinkToFit="1"/>
      <protection locked="0"/>
    </xf>
    <xf numFmtId="9" fontId="0" fillId="0" borderId="1" xfId="0" applyNumberFormat="1" applyBorder="1" applyAlignment="1">
      <alignment horizontal="center" vertical="center" shrinkToFit="1"/>
    </xf>
    <xf numFmtId="0" fontId="0" fillId="0" borderId="1" xfId="0" applyBorder="1" applyAlignment="1">
      <alignment vertical="center" shrinkToFit="1"/>
    </xf>
    <xf numFmtId="2" fontId="0" fillId="0" borderId="1" xfId="0" applyNumberFormat="1" applyBorder="1" applyAlignment="1">
      <alignment horizontal="center" vertical="center" shrinkToFit="1"/>
    </xf>
    <xf numFmtId="1" fontId="0" fillId="0" borderId="1" xfId="0" applyNumberFormat="1" applyBorder="1" applyAlignment="1">
      <alignment horizontal="center" vertical="center" shrinkToFit="1"/>
    </xf>
    <xf numFmtId="9" fontId="0" fillId="0" borderId="2" xfId="0" applyNumberFormat="1" applyBorder="1" applyAlignment="1">
      <alignment horizontal="center" vertical="center" shrinkToFit="1"/>
    </xf>
    <xf numFmtId="9" fontId="0" fillId="0" borderId="3" xfId="0" applyNumberFormat="1" applyBorder="1" applyAlignment="1">
      <alignment horizontal="center" vertical="center" shrinkToFit="1"/>
    </xf>
    <xf numFmtId="164" fontId="0" fillId="0" borderId="0" xfId="0" applyNumberFormat="1" applyAlignment="1" applyProtection="1">
      <alignment horizontal="center" vertical="center" shrinkToFit="1"/>
      <protection locked="0"/>
    </xf>
    <xf numFmtId="0" fontId="0" fillId="0" borderId="0" xfId="0" applyAlignment="1" applyProtection="1">
      <alignment horizontal="center" vertical="center" shrinkToFit="1"/>
      <protection locked="0"/>
    </xf>
    <xf numFmtId="10" fontId="0" fillId="0" borderId="3" xfId="0" applyNumberFormat="1" applyBorder="1" applyAlignment="1" applyProtection="1">
      <alignment horizontal="center" vertical="center" shrinkToFit="1"/>
      <protection locked="0"/>
    </xf>
    <xf numFmtId="0" fontId="0" fillId="0" borderId="0" xfId="0" applyAlignment="1">
      <alignment horizontal="center" vertical="center"/>
    </xf>
    <xf numFmtId="0" fontId="6" fillId="0" borderId="0" xfId="0" applyFont="1" applyAlignment="1">
      <alignment vertical="center"/>
    </xf>
    <xf numFmtId="0" fontId="6" fillId="0" borderId="0" xfId="0" applyFont="1" applyAlignment="1">
      <alignment vertical="center" shrinkToFit="1"/>
    </xf>
    <xf numFmtId="0" fontId="0" fillId="0" borderId="0" xfId="0" applyAlignment="1">
      <alignment horizontal="center" vertical="center" shrinkToFit="1"/>
    </xf>
    <xf numFmtId="1" fontId="0" fillId="0" borderId="0" xfId="0" applyNumberFormat="1" applyAlignment="1">
      <alignment horizontal="center" vertical="center" shrinkToFit="1"/>
    </xf>
    <xf numFmtId="0" fontId="0" fillId="0" borderId="1" xfId="0" applyBorder="1" applyAlignment="1">
      <alignment horizontal="center" vertical="center" shrinkToFit="1"/>
    </xf>
    <xf numFmtId="1" fontId="0" fillId="0" borderId="0" xfId="0" applyNumberFormat="1" applyAlignment="1">
      <alignment vertical="center"/>
    </xf>
    <xf numFmtId="0" fontId="0" fillId="0" borderId="0" xfId="0" applyAlignment="1">
      <alignment horizontal="left" vertical="center"/>
    </xf>
    <xf numFmtId="166" fontId="0" fillId="0" borderId="1" xfId="0" applyNumberFormat="1" applyBorder="1" applyAlignment="1">
      <alignment horizontal="center" vertical="center"/>
    </xf>
    <xf numFmtId="0" fontId="0" fillId="0" borderId="0" xfId="0" applyAlignment="1">
      <alignment vertical="top"/>
    </xf>
    <xf numFmtId="9" fontId="0" fillId="0" borderId="9" xfId="0" applyNumberFormat="1" applyBorder="1" applyAlignment="1">
      <alignment vertical="center"/>
    </xf>
    <xf numFmtId="9" fontId="0" fillId="0" borderId="12" xfId="0" applyNumberFormat="1" applyBorder="1" applyAlignment="1">
      <alignment vertical="center"/>
    </xf>
    <xf numFmtId="0" fontId="7" fillId="0" borderId="0" xfId="0" applyFont="1" applyAlignment="1">
      <alignment vertical="center"/>
    </xf>
    <xf numFmtId="167" fontId="0" fillId="0" borderId="1" xfId="0" applyNumberFormat="1" applyBorder="1" applyAlignment="1">
      <alignment horizontal="center" vertical="center"/>
    </xf>
    <xf numFmtId="164" fontId="0" fillId="0" borderId="1" xfId="0" applyNumberFormat="1" applyBorder="1" applyAlignment="1">
      <alignment vertical="center"/>
    </xf>
    <xf numFmtId="0" fontId="0" fillId="0" borderId="0" xfId="0" applyAlignment="1">
      <alignment vertical="center" shrinkToFit="1"/>
    </xf>
    <xf numFmtId="164" fontId="0" fillId="6" borderId="1" xfId="0" applyNumberFormat="1" applyFill="1" applyBorder="1" applyAlignment="1">
      <alignment vertical="center"/>
    </xf>
    <xf numFmtId="168" fontId="0" fillId="0" borderId="1" xfId="0" applyNumberFormat="1" applyBorder="1" applyAlignment="1" applyProtection="1">
      <alignment horizontal="center" vertical="center" shrinkToFit="1"/>
      <protection locked="0"/>
    </xf>
    <xf numFmtId="0" fontId="12" fillId="0" borderId="0" xfId="0" applyFont="1" applyAlignment="1">
      <alignment vertical="center"/>
    </xf>
    <xf numFmtId="0" fontId="13" fillId="0" borderId="0" xfId="0" applyFont="1" applyAlignment="1">
      <alignment vertical="center"/>
    </xf>
    <xf numFmtId="0" fontId="12" fillId="0" borderId="22" xfId="0" applyFont="1" applyBorder="1" applyAlignment="1">
      <alignment vertical="center"/>
    </xf>
    <xf numFmtId="0" fontId="12" fillId="0" borderId="22" xfId="0" applyFont="1" applyBorder="1" applyAlignment="1" applyProtection="1">
      <alignment vertical="center"/>
      <protection locked="0"/>
    </xf>
    <xf numFmtId="0" fontId="12" fillId="0" borderId="0" xfId="0" applyFont="1" applyAlignment="1">
      <alignment horizontal="center" vertical="center"/>
    </xf>
    <xf numFmtId="0" fontId="12" fillId="0" borderId="0" xfId="0" applyFont="1" applyAlignment="1" applyProtection="1">
      <alignment vertical="center"/>
      <protection locked="0"/>
    </xf>
    <xf numFmtId="0" fontId="13" fillId="0" borderId="0" xfId="0" applyFont="1" applyAlignment="1" applyProtection="1">
      <alignment vertical="center"/>
      <protection locked="0"/>
    </xf>
    <xf numFmtId="169" fontId="0" fillId="0" borderId="1" xfId="0" applyNumberFormat="1" applyBorder="1" applyAlignment="1" applyProtection="1">
      <alignment horizontal="center" vertical="center" shrinkToFit="1"/>
      <protection locked="0"/>
    </xf>
    <xf numFmtId="170" fontId="0" fillId="0" borderId="2" xfId="0" applyNumberFormat="1" applyBorder="1" applyAlignment="1" applyProtection="1">
      <alignment horizontal="center" vertical="center" shrinkToFit="1"/>
      <protection locked="0"/>
    </xf>
    <xf numFmtId="170" fontId="0" fillId="0" borderId="1" xfId="0" applyNumberFormat="1" applyBorder="1" applyAlignment="1" applyProtection="1">
      <alignment horizontal="center" vertical="center" shrinkToFit="1"/>
      <protection locked="0"/>
    </xf>
    <xf numFmtId="171" fontId="0" fillId="0" borderId="1" xfId="0" applyNumberFormat="1" applyBorder="1" applyAlignment="1" applyProtection="1">
      <alignment horizontal="center" vertical="center" shrinkToFit="1"/>
      <protection locked="0"/>
    </xf>
    <xf numFmtId="9" fontId="0" fillId="0" borderId="0" xfId="0" applyNumberFormat="1" applyAlignment="1">
      <alignment horizontal="left" vertical="center"/>
    </xf>
    <xf numFmtId="2" fontId="0" fillId="0" borderId="1" xfId="0" applyNumberFormat="1" applyBorder="1" applyAlignment="1">
      <alignment vertical="center"/>
    </xf>
    <xf numFmtId="1" fontId="0" fillId="0" borderId="1" xfId="0" applyNumberFormat="1" applyBorder="1" applyAlignment="1">
      <alignment vertical="center"/>
    </xf>
    <xf numFmtId="172" fontId="0" fillId="0" borderId="1" xfId="0" applyNumberFormat="1" applyBorder="1" applyAlignment="1" applyProtection="1">
      <alignment horizontal="center" vertical="center" shrinkToFit="1"/>
      <protection locked="0"/>
    </xf>
    <xf numFmtId="1" fontId="0" fillId="0" borderId="1" xfId="0" applyNumberFormat="1" applyBorder="1" applyAlignment="1">
      <alignment horizontal="center" vertical="center"/>
    </xf>
    <xf numFmtId="0" fontId="16" fillId="8" borderId="45" xfId="0" applyFont="1" applyFill="1" applyBorder="1" applyAlignment="1">
      <alignment horizontal="center" vertical="center"/>
    </xf>
    <xf numFmtId="0" fontId="17" fillId="8" borderId="45" xfId="0" applyFont="1" applyFill="1" applyBorder="1" applyAlignment="1">
      <alignment horizontal="center" vertical="center"/>
    </xf>
    <xf numFmtId="0" fontId="16" fillId="9" borderId="45" xfId="0" applyFont="1" applyFill="1" applyBorder="1" applyAlignment="1">
      <alignment horizontal="center" vertical="center"/>
    </xf>
    <xf numFmtId="0" fontId="17" fillId="9" borderId="45" xfId="0" applyFont="1" applyFill="1" applyBorder="1" applyAlignment="1">
      <alignment horizontal="center" vertical="center"/>
    </xf>
    <xf numFmtId="0" fontId="19" fillId="0" borderId="45" xfId="0" applyFont="1" applyBorder="1" applyAlignment="1">
      <alignment horizontal="center" vertical="center"/>
    </xf>
    <xf numFmtId="0" fontId="20" fillId="0" borderId="45" xfId="0" applyFont="1" applyBorder="1" applyAlignment="1">
      <alignment horizontal="center" vertical="center"/>
    </xf>
    <xf numFmtId="0" fontId="15" fillId="7" borderId="48" xfId="0" applyFont="1" applyFill="1" applyBorder="1" applyAlignment="1">
      <alignment horizontal="center" vertical="center"/>
    </xf>
    <xf numFmtId="0" fontId="19" fillId="0" borderId="48" xfId="0" applyFont="1" applyBorder="1" applyAlignment="1">
      <alignment horizontal="center" vertical="center"/>
    </xf>
    <xf numFmtId="0" fontId="20" fillId="0" borderId="48" xfId="0" applyFont="1" applyBorder="1" applyAlignment="1">
      <alignment horizontal="center" vertical="center"/>
    </xf>
    <xf numFmtId="0" fontId="1" fillId="4" borderId="1" xfId="0" applyFont="1" applyFill="1" applyBorder="1" applyAlignment="1" applyProtection="1">
      <alignment vertical="center"/>
      <protection locked="0"/>
    </xf>
    <xf numFmtId="0" fontId="1" fillId="4" borderId="2" xfId="0" applyFont="1" applyFill="1" applyBorder="1" applyAlignment="1" applyProtection="1">
      <alignment vertical="center"/>
      <protection locked="0"/>
    </xf>
    <xf numFmtId="0" fontId="0" fillId="0" borderId="0" xfId="0" applyAlignment="1" applyProtection="1">
      <alignment vertical="center" shrinkToFit="1"/>
      <protection locked="0"/>
    </xf>
    <xf numFmtId="0" fontId="1" fillId="4" borderId="2" xfId="0" applyFont="1" applyFill="1" applyBorder="1" applyAlignment="1" applyProtection="1">
      <alignment horizontal="center" vertical="center"/>
      <protection locked="0"/>
    </xf>
    <xf numFmtId="0" fontId="1" fillId="4" borderId="2" xfId="0" applyFont="1" applyFill="1" applyBorder="1" applyAlignment="1" applyProtection="1">
      <alignment horizontal="center" vertical="center" wrapText="1"/>
      <protection locked="0"/>
    </xf>
    <xf numFmtId="0" fontId="0" fillId="0" borderId="0" xfId="0" applyAlignment="1" applyProtection="1">
      <alignment horizontal="center" vertical="center"/>
      <protection locked="0"/>
    </xf>
    <xf numFmtId="0" fontId="0" fillId="0" borderId="49" xfId="0" applyBorder="1" applyAlignment="1" applyProtection="1">
      <alignment vertical="center"/>
      <protection locked="0"/>
    </xf>
    <xf numFmtId="0" fontId="0" fillId="0" borderId="49" xfId="0" applyBorder="1" applyAlignment="1" applyProtection="1">
      <alignment vertical="center" shrinkToFit="1"/>
      <protection locked="0"/>
    </xf>
    <xf numFmtId="0" fontId="1" fillId="10" borderId="49" xfId="0" applyFont="1" applyFill="1" applyBorder="1" applyAlignment="1" applyProtection="1">
      <alignment vertical="center"/>
      <protection locked="0"/>
    </xf>
    <xf numFmtId="0" fontId="0" fillId="10" borderId="49" xfId="0" applyFill="1" applyBorder="1" applyAlignment="1" applyProtection="1">
      <alignment vertical="center"/>
      <protection locked="0"/>
    </xf>
    <xf numFmtId="0" fontId="1" fillId="4" borderId="49" xfId="0" applyFont="1" applyFill="1" applyBorder="1" applyAlignment="1" applyProtection="1">
      <alignment vertical="center"/>
      <protection locked="0"/>
    </xf>
    <xf numFmtId="0" fontId="1" fillId="4" borderId="49" xfId="0" applyFont="1" applyFill="1" applyBorder="1" applyAlignment="1" applyProtection="1">
      <alignment horizontal="center" vertical="center" wrapText="1"/>
      <protection locked="0"/>
    </xf>
    <xf numFmtId="0" fontId="1" fillId="4" borderId="49" xfId="0" applyFont="1" applyFill="1" applyBorder="1" applyAlignment="1" applyProtection="1">
      <alignment horizontal="center" vertical="center"/>
      <protection locked="0"/>
    </xf>
    <xf numFmtId="0" fontId="0" fillId="0" borderId="48" xfId="0" applyBorder="1" applyAlignment="1" applyProtection="1">
      <alignment horizontal="left" vertical="top"/>
      <protection locked="0"/>
    </xf>
    <xf numFmtId="0" fontId="0" fillId="0" borderId="48" xfId="0" applyBorder="1" applyAlignment="1" applyProtection="1">
      <alignment vertical="center"/>
      <protection locked="0"/>
    </xf>
    <xf numFmtId="14" fontId="0" fillId="0" borderId="0" xfId="0" applyNumberFormat="1" applyAlignment="1">
      <alignment vertical="center"/>
    </xf>
    <xf numFmtId="14" fontId="0" fillId="0" borderId="0" xfId="0" applyNumberFormat="1"/>
    <xf numFmtId="0" fontId="0" fillId="0" borderId="0" xfId="0" applyAlignment="1">
      <alignment vertical="center" wrapText="1"/>
    </xf>
    <xf numFmtId="0" fontId="1" fillId="4" borderId="14" xfId="0" applyFont="1" applyFill="1" applyBorder="1" applyAlignment="1" applyProtection="1">
      <alignment vertical="center"/>
      <protection locked="0"/>
    </xf>
    <xf numFmtId="0" fontId="1" fillId="4" borderId="3" xfId="0" applyFont="1" applyFill="1" applyBorder="1" applyAlignment="1" applyProtection="1">
      <alignment vertical="center"/>
      <protection locked="0"/>
    </xf>
    <xf numFmtId="1" fontId="0" fillId="0" borderId="0" xfId="0" applyNumberFormat="1" applyAlignment="1" applyProtection="1">
      <alignment vertical="center"/>
      <protection locked="0"/>
    </xf>
    <xf numFmtId="1" fontId="1" fillId="2" borderId="1" xfId="0" applyNumberFormat="1" applyFont="1" applyFill="1" applyBorder="1" applyAlignment="1" applyProtection="1">
      <alignment vertical="center"/>
      <protection locked="0"/>
    </xf>
    <xf numFmtId="0" fontId="0" fillId="0" borderId="0" xfId="0" applyAlignment="1" applyProtection="1">
      <alignment vertical="center" wrapText="1"/>
      <protection locked="0"/>
    </xf>
    <xf numFmtId="0" fontId="1" fillId="4" borderId="21" xfId="0" applyFont="1" applyFill="1" applyBorder="1" applyAlignment="1" applyProtection="1">
      <alignment vertical="center"/>
      <protection locked="0"/>
    </xf>
    <xf numFmtId="0" fontId="0" fillId="0" borderId="50" xfId="0" applyBorder="1" applyAlignment="1" applyProtection="1">
      <alignment vertical="center" shrinkToFit="1"/>
      <protection locked="0"/>
    </xf>
    <xf numFmtId="0" fontId="1" fillId="11" borderId="48" xfId="0" applyFont="1" applyFill="1" applyBorder="1" applyAlignment="1" applyProtection="1">
      <alignment vertical="center" wrapText="1"/>
      <protection locked="0"/>
    </xf>
    <xf numFmtId="0" fontId="0" fillId="0" borderId="50" xfId="0" applyBorder="1" applyAlignment="1" applyProtection="1">
      <alignment vertical="center"/>
      <protection locked="0"/>
    </xf>
    <xf numFmtId="0" fontId="1" fillId="10" borderId="50" xfId="0" applyFont="1" applyFill="1" applyBorder="1" applyAlignment="1" applyProtection="1">
      <alignment vertical="center"/>
      <protection locked="0"/>
    </xf>
    <xf numFmtId="0" fontId="0" fillId="10" borderId="50" xfId="0" applyFill="1" applyBorder="1" applyAlignment="1" applyProtection="1">
      <alignment vertical="center"/>
      <protection locked="0"/>
    </xf>
    <xf numFmtId="0" fontId="0" fillId="11" borderId="48" xfId="0" applyFill="1" applyBorder="1" applyAlignment="1" applyProtection="1">
      <alignment vertical="center"/>
      <protection locked="0"/>
    </xf>
    <xf numFmtId="0" fontId="1" fillId="4" borderId="48" xfId="0" applyFont="1" applyFill="1" applyBorder="1" applyAlignment="1" applyProtection="1">
      <alignment vertical="center" wrapText="1"/>
      <protection locked="0"/>
    </xf>
    <xf numFmtId="0" fontId="1" fillId="4" borderId="16" xfId="0" applyFont="1" applyFill="1" applyBorder="1" applyAlignment="1" applyProtection="1">
      <alignment horizontal="center" vertical="center"/>
      <protection locked="0"/>
    </xf>
    <xf numFmtId="0" fontId="1" fillId="4" borderId="0" xfId="0" applyFont="1" applyFill="1" applyAlignment="1" applyProtection="1">
      <alignment horizontal="center" vertical="center"/>
      <protection locked="0"/>
    </xf>
    <xf numFmtId="0" fontId="1" fillId="4" borderId="53"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4" borderId="52" xfId="0" applyFont="1" applyFill="1" applyBorder="1" applyAlignment="1" applyProtection="1">
      <alignment horizontal="center" vertical="center"/>
      <protection locked="0"/>
    </xf>
    <xf numFmtId="0" fontId="1" fillId="4" borderId="1" xfId="0" applyFont="1" applyFill="1" applyBorder="1" applyAlignment="1" applyProtection="1">
      <alignment vertical="center"/>
      <protection locked="0"/>
    </xf>
    <xf numFmtId="0" fontId="0" fillId="0" borderId="13" xfId="0" applyBorder="1" applyAlignment="1">
      <alignment vertical="center"/>
    </xf>
    <xf numFmtId="0" fontId="0" fillId="0" borderId="14" xfId="0" applyBorder="1" applyAlignment="1">
      <alignment vertical="center"/>
    </xf>
    <xf numFmtId="0" fontId="1" fillId="4" borderId="2" xfId="0" applyFont="1" applyFill="1" applyBorder="1" applyAlignment="1" applyProtection="1">
      <alignment vertical="center"/>
      <protection locked="0"/>
    </xf>
    <xf numFmtId="14" fontId="0" fillId="0" borderId="13" xfId="0" applyNumberFormat="1" applyBorder="1" applyAlignment="1">
      <alignment horizontal="left" vertical="center" shrinkToFit="1"/>
    </xf>
    <xf numFmtId="14" fontId="0" fillId="0" borderId="14" xfId="0" applyNumberFormat="1" applyBorder="1" applyAlignment="1">
      <alignment horizontal="left" vertical="center" shrinkToFit="1"/>
    </xf>
    <xf numFmtId="0" fontId="26" fillId="0" borderId="0" xfId="0" applyFont="1" applyAlignment="1" applyProtection="1">
      <alignment horizontal="center" vertical="center"/>
      <protection locked="0"/>
    </xf>
    <xf numFmtId="0" fontId="0" fillId="0" borderId="3"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4" xfId="0" applyBorder="1" applyAlignment="1">
      <alignment horizontal="center" vertical="center"/>
    </xf>
    <xf numFmtId="0" fontId="0" fillId="0" borderId="0" xfId="0" applyAlignment="1">
      <alignment horizontal="center" vertical="center"/>
    </xf>
    <xf numFmtId="0" fontId="1" fillId="0" borderId="0" xfId="0" applyFont="1" applyAlignment="1">
      <alignment horizontal="left" vertical="center"/>
    </xf>
    <xf numFmtId="0" fontId="1"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horizontal="center" vertical="center" shrinkToFit="1"/>
    </xf>
    <xf numFmtId="0" fontId="6" fillId="0" borderId="0" xfId="0" applyFont="1" applyAlignment="1">
      <alignment horizontal="center" vertical="center" wrapText="1" shrinkToFit="1"/>
    </xf>
    <xf numFmtId="0" fontId="4" fillId="0" borderId="0" xfId="0" applyFont="1" applyAlignment="1">
      <alignment horizontal="center" vertical="center" shrinkToFit="1"/>
    </xf>
    <xf numFmtId="0" fontId="5" fillId="0" borderId="0" xfId="0" applyFont="1" applyAlignment="1">
      <alignment horizontal="center" vertical="center"/>
    </xf>
    <xf numFmtId="0" fontId="8" fillId="5" borderId="21"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15" xfId="0" applyFont="1" applyFill="1" applyBorder="1" applyAlignment="1">
      <alignment horizontal="center" vertical="center"/>
    </xf>
    <xf numFmtId="0" fontId="8" fillId="5" borderId="16" xfId="0" applyFont="1" applyFill="1" applyBorder="1" applyAlignment="1">
      <alignment horizontal="center" vertical="center"/>
    </xf>
    <xf numFmtId="0" fontId="8" fillId="5" borderId="0" xfId="0" applyFont="1" applyFill="1" applyAlignment="1">
      <alignment horizontal="center" vertical="center"/>
    </xf>
    <xf numFmtId="0" fontId="8" fillId="5" borderId="17" xfId="0" applyFont="1" applyFill="1" applyBorder="1" applyAlignment="1">
      <alignment horizontal="center" vertical="center"/>
    </xf>
    <xf numFmtId="0" fontId="8" fillId="5" borderId="18" xfId="0" applyFont="1" applyFill="1" applyBorder="1" applyAlignment="1">
      <alignment horizontal="center" vertical="center"/>
    </xf>
    <xf numFmtId="0" fontId="8" fillId="5" borderId="19" xfId="0" applyFont="1" applyFill="1" applyBorder="1" applyAlignment="1">
      <alignment horizontal="center" vertical="center"/>
    </xf>
    <xf numFmtId="0" fontId="8" fillId="5" borderId="20" xfId="0" applyFont="1" applyFill="1" applyBorder="1" applyAlignment="1">
      <alignment horizontal="center" vertical="center"/>
    </xf>
    <xf numFmtId="0" fontId="0" fillId="0" borderId="21" xfId="0" applyBorder="1" applyAlignment="1">
      <alignment horizontal="left" vertical="center"/>
    </xf>
    <xf numFmtId="0" fontId="0" fillId="0" borderId="3" xfId="0" applyBorder="1" applyAlignment="1">
      <alignment horizontal="left" vertical="center"/>
    </xf>
    <xf numFmtId="0" fontId="0" fillId="0" borderId="18" xfId="0" applyBorder="1" applyAlignment="1">
      <alignment horizontal="left" vertical="center"/>
    </xf>
    <xf numFmtId="0" fontId="0" fillId="0" borderId="19" xfId="0" applyBorder="1" applyAlignment="1">
      <alignment horizontal="left" vertical="center"/>
    </xf>
    <xf numFmtId="0" fontId="0" fillId="0" borderId="19" xfId="0" applyBorder="1" applyAlignment="1">
      <alignment horizontal="center" vertical="center"/>
    </xf>
    <xf numFmtId="0" fontId="0" fillId="0" borderId="20" xfId="0" applyBorder="1" applyAlignment="1">
      <alignment horizontal="center" vertical="center"/>
    </xf>
    <xf numFmtId="0" fontId="1" fillId="5" borderId="1" xfId="0" applyFont="1" applyFill="1" applyBorder="1" applyAlignment="1">
      <alignment vertical="center"/>
    </xf>
    <xf numFmtId="0" fontId="0" fillId="0" borderId="1" xfId="0" applyBorder="1" applyAlignment="1">
      <alignment vertical="center"/>
    </xf>
    <xf numFmtId="0" fontId="1" fillId="5" borderId="2" xfId="0" applyFont="1" applyFill="1" applyBorder="1" applyAlignment="1">
      <alignment vertical="center"/>
    </xf>
    <xf numFmtId="14" fontId="0" fillId="0" borderId="13" xfId="0" applyNumberFormat="1" applyBorder="1" applyAlignment="1">
      <alignment vertical="center" shrinkToFit="1"/>
    </xf>
    <xf numFmtId="14" fontId="0" fillId="0" borderId="4" xfId="0" applyNumberFormat="1" applyBorder="1" applyAlignment="1">
      <alignment vertical="center" shrinkToFit="1"/>
    </xf>
    <xf numFmtId="0" fontId="5" fillId="5" borderId="1" xfId="0" applyFont="1" applyFill="1" applyBorder="1" applyAlignment="1">
      <alignment horizontal="center" vertical="center"/>
    </xf>
    <xf numFmtId="0" fontId="0" fillId="0" borderId="3" xfId="0" applyBorder="1"/>
    <xf numFmtId="0" fontId="0" fillId="0" borderId="15" xfId="0" applyBorder="1"/>
    <xf numFmtId="0" fontId="0" fillId="0" borderId="16" xfId="0" applyBorder="1"/>
    <xf numFmtId="0" fontId="0" fillId="0" borderId="0" xfId="0"/>
    <xf numFmtId="0" fontId="0" fillId="0" borderId="17" xfId="0" applyBorder="1"/>
    <xf numFmtId="0" fontId="0" fillId="0" borderId="18" xfId="0" applyBorder="1"/>
    <xf numFmtId="0" fontId="0" fillId="0" borderId="19" xfId="0" applyBorder="1"/>
    <xf numFmtId="0" fontId="0" fillId="0" borderId="20" xfId="0" applyBorder="1"/>
    <xf numFmtId="0" fontId="14" fillId="0" borderId="0" xfId="0" applyFont="1" applyAlignment="1">
      <alignment horizontal="left" vertical="top" wrapText="1"/>
    </xf>
    <xf numFmtId="0" fontId="15" fillId="7" borderId="48" xfId="0" applyFont="1" applyFill="1" applyBorder="1" applyAlignment="1">
      <alignment horizontal="center" vertical="center"/>
    </xf>
    <xf numFmtId="0" fontId="0" fillId="0" borderId="48" xfId="0" applyBorder="1"/>
    <xf numFmtId="0" fontId="20" fillId="0" borderId="48" xfId="0" applyFont="1" applyBorder="1" applyAlignment="1">
      <alignment horizontal="left" vertical="top" wrapText="1"/>
    </xf>
    <xf numFmtId="0" fontId="12" fillId="0" borderId="48" xfId="0" applyFont="1" applyBorder="1"/>
    <xf numFmtId="0" fontId="22" fillId="0" borderId="48" xfId="0" applyFont="1" applyBorder="1" applyAlignment="1">
      <alignment horizontal="left" vertical="top" wrapText="1"/>
    </xf>
    <xf numFmtId="0" fontId="0" fillId="0" borderId="4" xfId="0" applyBorder="1"/>
    <xf numFmtId="0" fontId="0" fillId="0" borderId="14" xfId="0" applyBorder="1"/>
    <xf numFmtId="14" fontId="0" fillId="0" borderId="1" xfId="0" applyNumberFormat="1" applyBorder="1" applyAlignment="1">
      <alignment vertical="center" shrinkToFit="1"/>
    </xf>
    <xf numFmtId="0" fontId="20" fillId="0" borderId="48" xfId="0" applyFont="1" applyBorder="1"/>
    <xf numFmtId="0" fontId="20" fillId="0" borderId="45" xfId="0" applyFont="1" applyBorder="1" applyAlignment="1">
      <alignment horizontal="left" vertical="top" wrapText="1"/>
    </xf>
    <xf numFmtId="0" fontId="0" fillId="0" borderId="46" xfId="0" applyBorder="1"/>
    <xf numFmtId="0" fontId="0" fillId="0" borderId="47" xfId="0" applyBorder="1"/>
    <xf numFmtId="0" fontId="21" fillId="0" borderId="45" xfId="0" applyFont="1" applyBorder="1" applyAlignment="1">
      <alignment horizontal="left" vertical="top" wrapText="1"/>
    </xf>
    <xf numFmtId="0" fontId="17" fillId="9" borderId="45" xfId="0" applyFont="1" applyFill="1" applyBorder="1" applyAlignment="1">
      <alignment horizontal="left" vertical="top" wrapText="1"/>
    </xf>
    <xf numFmtId="0" fontId="18" fillId="9" borderId="45" xfId="0" applyFont="1" applyFill="1" applyBorder="1" applyAlignment="1">
      <alignment horizontal="left" vertical="top" wrapText="1"/>
    </xf>
    <xf numFmtId="0" fontId="17" fillId="8" borderId="45" xfId="0" applyFont="1" applyFill="1" applyBorder="1" applyAlignment="1">
      <alignment horizontal="left" vertical="top" wrapText="1"/>
    </xf>
    <xf numFmtId="0" fontId="18" fillId="8" borderId="45" xfId="0" applyFont="1" applyFill="1" applyBorder="1" applyAlignment="1">
      <alignment horizontal="left" vertical="top" wrapText="1"/>
    </xf>
    <xf numFmtId="0" fontId="0" fillId="3" borderId="1" xfId="0" applyFill="1" applyBorder="1" applyAlignment="1" applyProtection="1">
      <alignment vertical="center"/>
      <protection locked="0"/>
    </xf>
    <xf numFmtId="0" fontId="0" fillId="0" borderId="1" xfId="0" applyBorder="1" applyAlignment="1" applyProtection="1">
      <alignment vertical="center"/>
      <protection locked="0"/>
    </xf>
    <xf numFmtId="14" fontId="0" fillId="0" borderId="1" xfId="0" applyNumberFormat="1" applyBorder="1" applyAlignment="1" applyProtection="1">
      <alignment vertical="center"/>
      <protection locked="0"/>
    </xf>
    <xf numFmtId="0" fontId="1" fillId="5" borderId="1" xfId="0" applyFont="1" applyFill="1" applyBorder="1" applyAlignment="1">
      <alignment horizontal="center" vertical="center"/>
    </xf>
    <xf numFmtId="1" fontId="0" fillId="0" borderId="1" xfId="0" applyNumberFormat="1" applyBorder="1" applyAlignment="1">
      <alignment vertical="center"/>
    </xf>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1" fillId="5" borderId="7" xfId="0" applyFont="1" applyFill="1" applyBorder="1" applyAlignment="1">
      <alignment horizontal="center" vertical="center"/>
    </xf>
    <xf numFmtId="164" fontId="0" fillId="0" borderId="1" xfId="0" applyNumberFormat="1" applyBorder="1" applyAlignment="1">
      <alignment horizontal="center" vertical="center"/>
    </xf>
    <xf numFmtId="0" fontId="1" fillId="5" borderId="1" xfId="0" applyFont="1" applyFill="1" applyBorder="1" applyAlignment="1">
      <alignment horizontal="center" vertical="center" wrapText="1"/>
    </xf>
    <xf numFmtId="1" fontId="0" fillId="0" borderId="1" xfId="0" applyNumberFormat="1" applyBorder="1" applyAlignment="1">
      <alignment horizontal="center" vertical="center"/>
    </xf>
    <xf numFmtId="0" fontId="0" fillId="0" borderId="1" xfId="0" applyBorder="1" applyAlignment="1">
      <alignment horizontal="center" vertical="center"/>
    </xf>
    <xf numFmtId="1" fontId="0" fillId="0" borderId="11" xfId="0" applyNumberFormat="1" applyBorder="1" applyAlignment="1">
      <alignment vertical="center"/>
    </xf>
    <xf numFmtId="0" fontId="1" fillId="2" borderId="1" xfId="0" applyFont="1" applyFill="1" applyBorder="1" applyAlignment="1" applyProtection="1">
      <alignment vertical="center" shrinkToFit="1"/>
      <protection locked="0"/>
    </xf>
    <xf numFmtId="0" fontId="1" fillId="2" borderId="1" xfId="0" applyFont="1" applyFill="1" applyBorder="1" applyAlignment="1" applyProtection="1">
      <alignment vertical="center"/>
      <protection locked="0"/>
    </xf>
    <xf numFmtId="0" fontId="1" fillId="5" borderId="1" xfId="0" applyFont="1" applyFill="1" applyBorder="1" applyAlignment="1" applyProtection="1">
      <alignment horizontal="center" vertical="center"/>
      <protection locked="0"/>
    </xf>
    <xf numFmtId="0" fontId="0" fillId="5" borderId="13" xfId="0"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0" fontId="0" fillId="0" borderId="1" xfId="0" applyBorder="1" applyAlignment="1" applyProtection="1">
      <alignment vertical="center" shrinkToFit="1"/>
      <protection locked="0"/>
    </xf>
    <xf numFmtId="0" fontId="0" fillId="0" borderId="1" xfId="0" applyBorder="1" applyAlignment="1" applyProtection="1">
      <alignment horizontal="left" vertical="center" shrinkToFit="1"/>
      <protection locked="0"/>
    </xf>
    <xf numFmtId="0" fontId="1" fillId="5" borderId="1" xfId="0" applyFont="1" applyFill="1" applyBorder="1" applyAlignment="1" applyProtection="1">
      <alignment vertical="center"/>
      <protection locked="0"/>
    </xf>
    <xf numFmtId="0" fontId="1" fillId="2" borderId="13" xfId="0" applyFont="1" applyFill="1" applyBorder="1" applyAlignment="1" applyProtection="1">
      <alignment vertical="center"/>
      <protection locked="0"/>
    </xf>
    <xf numFmtId="0" fontId="1" fillId="2" borderId="4" xfId="0" applyFont="1" applyFill="1" applyBorder="1" applyAlignment="1" applyProtection="1">
      <alignment vertical="center"/>
      <protection locked="0"/>
    </xf>
    <xf numFmtId="0" fontId="0" fillId="0" borderId="1" xfId="0" applyBorder="1" applyAlignment="1" applyProtection="1">
      <alignment horizontal="center" vertical="center" shrinkToFit="1"/>
      <protection locked="0"/>
    </xf>
    <xf numFmtId="0" fontId="2" fillId="0" borderId="1" xfId="0" applyFont="1" applyBorder="1" applyAlignment="1" applyProtection="1">
      <alignment horizontal="center" vertical="center"/>
      <protection locked="0"/>
    </xf>
    <xf numFmtId="0" fontId="2" fillId="0" borderId="1" xfId="0" applyFont="1" applyBorder="1" applyAlignment="1" applyProtection="1">
      <alignment horizontal="center" vertical="center" shrinkToFit="1"/>
      <protection locked="0"/>
    </xf>
    <xf numFmtId="0" fontId="12" fillId="0" borderId="22" xfId="0" applyFont="1" applyBorder="1" applyAlignment="1">
      <alignment vertical="center"/>
    </xf>
    <xf numFmtId="0" fontId="12" fillId="0" borderId="22" xfId="0" applyFont="1" applyBorder="1" applyAlignment="1" applyProtection="1">
      <alignment vertical="center"/>
      <protection locked="0"/>
    </xf>
    <xf numFmtId="0" fontId="12" fillId="0" borderId="26" xfId="0" applyFont="1" applyBorder="1" applyAlignment="1" applyProtection="1">
      <alignment vertical="center"/>
      <protection locked="0"/>
    </xf>
    <xf numFmtId="0" fontId="12" fillId="0" borderId="27" xfId="0" applyFont="1" applyBorder="1" applyAlignment="1" applyProtection="1">
      <alignment vertical="center"/>
      <protection locked="0"/>
    </xf>
    <xf numFmtId="0" fontId="12" fillId="0" borderId="28" xfId="0" applyFont="1" applyBorder="1" applyAlignment="1" applyProtection="1">
      <alignment vertical="center"/>
      <protection locked="0"/>
    </xf>
    <xf numFmtId="0" fontId="13" fillId="0" borderId="0" xfId="0" applyFont="1" applyAlignment="1">
      <alignment vertical="center"/>
    </xf>
    <xf numFmtId="0" fontId="12" fillId="0" borderId="0" xfId="0" applyFont="1" applyAlignment="1">
      <alignment vertical="center"/>
    </xf>
    <xf numFmtId="0" fontId="12" fillId="0" borderId="25"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29" xfId="0" applyFont="1" applyBorder="1" applyAlignment="1" applyProtection="1">
      <alignment vertical="center"/>
      <protection locked="0"/>
    </xf>
    <xf numFmtId="0" fontId="13" fillId="0" borderId="25" xfId="0" applyFont="1" applyBorder="1" applyAlignment="1" applyProtection="1">
      <alignment vertical="center"/>
      <protection locked="0"/>
    </xf>
    <xf numFmtId="0" fontId="13" fillId="0" borderId="0" xfId="0" applyFont="1" applyAlignment="1" applyProtection="1">
      <alignment vertical="center"/>
      <protection locked="0"/>
    </xf>
    <xf numFmtId="0" fontId="13" fillId="0" borderId="29" xfId="0" applyFont="1" applyBorder="1" applyAlignment="1" applyProtection="1">
      <alignment vertical="center"/>
      <protection locked="0"/>
    </xf>
    <xf numFmtId="0" fontId="12" fillId="0" borderId="30" xfId="0" applyFont="1" applyBorder="1" applyAlignment="1" applyProtection="1">
      <alignment vertical="center"/>
      <protection locked="0"/>
    </xf>
    <xf numFmtId="0" fontId="12" fillId="0" borderId="31" xfId="0" applyFont="1" applyBorder="1" applyAlignment="1" applyProtection="1">
      <alignment vertical="center"/>
      <protection locked="0"/>
    </xf>
    <xf numFmtId="0" fontId="12" fillId="0" borderId="32" xfId="0" applyFont="1" applyBorder="1" applyAlignment="1" applyProtection="1">
      <alignment vertical="center"/>
      <protection locked="0"/>
    </xf>
    <xf numFmtId="0" fontId="1" fillId="5" borderId="13" xfId="0" applyFont="1" applyFill="1" applyBorder="1" applyAlignment="1">
      <alignment horizontal="center" vertical="center"/>
    </xf>
    <xf numFmtId="0" fontId="1" fillId="5" borderId="4" xfId="0" applyFont="1" applyFill="1" applyBorder="1" applyAlignment="1">
      <alignment horizontal="center" vertical="center"/>
    </xf>
    <xf numFmtId="0" fontId="0" fillId="0" borderId="13" xfId="0" applyBorder="1" applyAlignment="1">
      <alignment vertical="center" shrinkToFit="1"/>
    </xf>
    <xf numFmtId="0" fontId="0" fillId="0" borderId="4" xfId="0" applyBorder="1" applyAlignment="1">
      <alignment vertical="center" shrinkToFit="1"/>
    </xf>
    <xf numFmtId="0" fontId="0" fillId="0" borderId="3" xfId="0" applyBorder="1" applyAlignment="1">
      <alignment horizontal="center" vertical="center" shrinkToFit="1"/>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wrapText="1" shrinkToFit="1"/>
    </xf>
    <xf numFmtId="0" fontId="0" fillId="0" borderId="4" xfId="0" applyBorder="1" applyAlignment="1">
      <alignment vertical="center"/>
    </xf>
    <xf numFmtId="0" fontId="0" fillId="0" borderId="13" xfId="0" applyBorder="1" applyAlignment="1">
      <alignment horizontal="center" vertical="center" shrinkToFit="1"/>
    </xf>
    <xf numFmtId="0" fontId="0" fillId="0" borderId="4" xfId="0" applyBorder="1" applyAlignment="1">
      <alignment horizontal="center" vertical="center" shrinkToFit="1"/>
    </xf>
    <xf numFmtId="0" fontId="0" fillId="0" borderId="25" xfId="0" applyBorder="1" applyAlignment="1">
      <alignment vertical="center"/>
    </xf>
    <xf numFmtId="0" fontId="0" fillId="0" borderId="0" xfId="0" applyAlignment="1">
      <alignment vertical="center"/>
    </xf>
    <xf numFmtId="0" fontId="0" fillId="0" borderId="29" xfId="0" applyBorder="1" applyAlignment="1">
      <alignment vertical="center"/>
    </xf>
    <xf numFmtId="0" fontId="0" fillId="0" borderId="30" xfId="0" applyBorder="1" applyAlignment="1">
      <alignment vertical="center"/>
    </xf>
    <xf numFmtId="0" fontId="0" fillId="0" borderId="31" xfId="0" applyBorder="1" applyAlignment="1">
      <alignment vertical="center"/>
    </xf>
    <xf numFmtId="0" fontId="0" fillId="0" borderId="32" xfId="0" applyBorder="1" applyAlignment="1">
      <alignment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33" xfId="0" applyBorder="1" applyAlignment="1">
      <alignment horizontal="center" vertical="center"/>
    </xf>
    <xf numFmtId="0" fontId="1" fillId="2" borderId="2" xfId="0" applyFont="1" applyFill="1" applyBorder="1" applyAlignment="1" applyProtection="1">
      <alignment vertical="center"/>
      <protection locked="0"/>
    </xf>
    <xf numFmtId="0" fontId="2" fillId="0" borderId="21" xfId="0" applyFont="1" applyBorder="1" applyAlignment="1" applyProtection="1">
      <alignment horizontal="center" vertical="center" shrinkToFit="1"/>
      <protection locked="0"/>
    </xf>
    <xf numFmtId="0" fontId="2" fillId="0" borderId="3" xfId="0" applyFont="1" applyBorder="1" applyAlignment="1" applyProtection="1">
      <alignment horizontal="center" vertical="center" shrinkToFit="1"/>
      <protection locked="0"/>
    </xf>
    <xf numFmtId="0" fontId="2" fillId="0" borderId="15" xfId="0" applyFont="1" applyBorder="1" applyAlignment="1" applyProtection="1">
      <alignment horizontal="center" vertical="center" shrinkToFit="1"/>
      <protection locked="0"/>
    </xf>
    <xf numFmtId="0" fontId="2" fillId="0" borderId="18" xfId="0" applyFont="1" applyBorder="1" applyAlignment="1" applyProtection="1">
      <alignment horizontal="center" vertical="center" shrinkToFit="1"/>
      <protection locked="0"/>
    </xf>
    <xf numFmtId="0" fontId="2" fillId="0" borderId="19" xfId="0" applyFont="1" applyBorder="1" applyAlignment="1" applyProtection="1">
      <alignment horizontal="center" vertical="center" shrinkToFit="1"/>
      <protection locked="0"/>
    </xf>
    <xf numFmtId="0" fontId="2" fillId="0" borderId="20" xfId="0" applyFont="1" applyBorder="1" applyAlignment="1" applyProtection="1">
      <alignment horizontal="center" vertical="center" shrinkToFit="1"/>
      <protection locked="0"/>
    </xf>
    <xf numFmtId="0" fontId="0" fillId="0" borderId="3" xfId="0" applyBorder="1" applyAlignment="1">
      <alignment vertical="center"/>
    </xf>
    <xf numFmtId="0" fontId="0" fillId="0" borderId="15" xfId="0" applyBorder="1" applyAlignment="1">
      <alignment vertical="center"/>
    </xf>
    <xf numFmtId="0" fontId="0" fillId="0" borderId="16" xfId="0"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38"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horizontal="center" vertical="center"/>
    </xf>
    <xf numFmtId="0" fontId="0" fillId="0" borderId="13" xfId="0" applyBorder="1" applyAlignment="1" applyProtection="1">
      <alignment horizontal="left" vertical="center" shrinkToFit="1"/>
      <protection locked="0"/>
    </xf>
    <xf numFmtId="0" fontId="0" fillId="0" borderId="14" xfId="0" applyBorder="1" applyAlignment="1" applyProtection="1">
      <alignment horizontal="left" vertical="center" shrinkToFit="1"/>
      <protection locked="0"/>
    </xf>
    <xf numFmtId="0" fontId="0" fillId="0" borderId="4" xfId="0" applyBorder="1" applyAlignment="1" applyProtection="1">
      <alignment horizontal="left" vertical="center" shrinkToFit="1"/>
      <protection locked="0"/>
    </xf>
    <xf numFmtId="0" fontId="13" fillId="0" borderId="35" xfId="0" applyFont="1" applyBorder="1" applyAlignment="1">
      <alignment horizontal="center" vertical="center"/>
    </xf>
    <xf numFmtId="0" fontId="13" fillId="0" borderId="36" xfId="0" applyFont="1" applyBorder="1" applyAlignment="1">
      <alignment horizontal="center" vertical="center"/>
    </xf>
    <xf numFmtId="0" fontId="13" fillId="0" borderId="37" xfId="0" applyFont="1" applyBorder="1" applyAlignment="1">
      <alignment horizontal="center" vertical="center"/>
    </xf>
    <xf numFmtId="0" fontId="12" fillId="0" borderId="43" xfId="0" applyFont="1" applyBorder="1" applyAlignment="1" applyProtection="1">
      <alignment vertical="center"/>
      <protection locked="0"/>
    </xf>
    <xf numFmtId="0" fontId="12" fillId="0" borderId="44" xfId="0" applyFont="1" applyBorder="1" applyAlignment="1" applyProtection="1">
      <alignment vertical="center"/>
      <protection locked="0"/>
    </xf>
    <xf numFmtId="0" fontId="12" fillId="0" borderId="38" xfId="0" applyFont="1" applyBorder="1" applyAlignment="1" applyProtection="1">
      <alignment vertical="center"/>
      <protection locked="0"/>
    </xf>
    <xf numFmtId="0" fontId="12" fillId="0" borderId="39" xfId="0" applyFont="1" applyBorder="1" applyAlignment="1" applyProtection="1">
      <alignment vertical="center"/>
      <protection locked="0"/>
    </xf>
    <xf numFmtId="0" fontId="13" fillId="0" borderId="40" xfId="0" applyFont="1" applyBorder="1" applyAlignment="1" applyProtection="1">
      <alignment vertical="center"/>
      <protection locked="0"/>
    </xf>
    <xf numFmtId="0" fontId="13" fillId="0" borderId="41" xfId="0" applyFont="1" applyBorder="1" applyAlignment="1" applyProtection="1">
      <alignment vertical="center"/>
      <protection locked="0"/>
    </xf>
    <xf numFmtId="0" fontId="13" fillId="0" borderId="42" xfId="0" applyFont="1" applyBorder="1" applyAlignment="1" applyProtection="1">
      <alignment vertical="center"/>
      <protection locked="0"/>
    </xf>
    <xf numFmtId="2" fontId="0" fillId="0" borderId="13" xfId="0" applyNumberFormat="1" applyBorder="1" applyAlignment="1" applyProtection="1">
      <alignment horizontal="center" vertical="center" shrinkToFit="1"/>
      <protection locked="0"/>
    </xf>
    <xf numFmtId="2" fontId="0" fillId="0" borderId="4" xfId="0" applyNumberFormat="1" applyBorder="1" applyAlignment="1" applyProtection="1">
      <alignment horizontal="center" vertical="center" shrinkToFit="1"/>
      <protection locked="0"/>
    </xf>
    <xf numFmtId="0" fontId="1" fillId="0" borderId="0" xfId="0" applyFont="1" applyAlignment="1" applyProtection="1">
      <alignment vertical="center"/>
      <protection locked="0"/>
    </xf>
    <xf numFmtId="0" fontId="0" fillId="0" borderId="0" xfId="0" applyAlignment="1" applyProtection="1">
      <alignment horizontal="left" vertical="center" shrinkToFit="1"/>
      <protection locked="0"/>
    </xf>
    <xf numFmtId="0" fontId="0" fillId="0" borderId="13" xfId="0"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12" borderId="1" xfId="0" applyFill="1" applyBorder="1" applyAlignment="1">
      <alignment horizontal="left" vertical="center"/>
    </xf>
    <xf numFmtId="0" fontId="0" fillId="0" borderId="1" xfId="0" applyBorder="1" applyAlignment="1">
      <alignment horizontal="left" vertical="center"/>
    </xf>
    <xf numFmtId="0" fontId="0" fillId="2" borderId="1" xfId="0" applyFill="1" applyBorder="1" applyAlignment="1">
      <alignment vertical="center"/>
    </xf>
    <xf numFmtId="0" fontId="0" fillId="2" borderId="1" xfId="0" applyFill="1" applyBorder="1" applyAlignment="1">
      <alignment horizontal="center" vertical="center" wrapText="1"/>
    </xf>
    <xf numFmtId="166" fontId="0" fillId="0" borderId="1" xfId="0" applyNumberFormat="1" applyBorder="1" applyAlignment="1">
      <alignment horizontal="center" vertical="center"/>
    </xf>
    <xf numFmtId="0" fontId="0" fillId="2" borderId="1" xfId="0" applyFill="1" applyBorder="1" applyAlignment="1">
      <alignment horizontal="center" vertical="center"/>
    </xf>
    <xf numFmtId="0" fontId="0" fillId="5" borderId="13" xfId="0" applyFill="1" applyBorder="1" applyAlignment="1">
      <alignment horizontal="center" vertical="center"/>
    </xf>
    <xf numFmtId="0" fontId="0" fillId="5" borderId="4" xfId="0" applyFill="1" applyBorder="1" applyAlignment="1">
      <alignment horizontal="center" vertical="center"/>
    </xf>
    <xf numFmtId="0" fontId="0" fillId="2" borderId="13" xfId="0" applyFill="1" applyBorder="1" applyAlignment="1">
      <alignment vertical="center"/>
    </xf>
    <xf numFmtId="0" fontId="0" fillId="2" borderId="14" xfId="0" applyFill="1" applyBorder="1" applyAlignment="1">
      <alignment vertical="center"/>
    </xf>
    <xf numFmtId="0" fontId="0" fillId="2" borderId="4" xfId="0" applyFill="1" applyBorder="1" applyAlignment="1">
      <alignment vertical="center"/>
    </xf>
    <xf numFmtId="0" fontId="0" fillId="2" borderId="2" xfId="0" applyFill="1" applyBorder="1" applyAlignment="1">
      <alignment horizontal="center" vertical="center" wrapText="1"/>
    </xf>
    <xf numFmtId="0" fontId="0" fillId="2" borderId="34" xfId="0" applyFill="1" applyBorder="1" applyAlignment="1">
      <alignment horizontal="center" vertical="center" wrapText="1"/>
    </xf>
    <xf numFmtId="0" fontId="0" fillId="2" borderId="13" xfId="0" applyFill="1" applyBorder="1" applyAlignment="1">
      <alignment horizontal="center" vertical="center"/>
    </xf>
    <xf numFmtId="0" fontId="0" fillId="2" borderId="4" xfId="0" applyFill="1" applyBorder="1" applyAlignment="1">
      <alignment horizontal="center" vertical="center"/>
    </xf>
    <xf numFmtId="1" fontId="0" fillId="0" borderId="13" xfId="0" applyNumberFormat="1" applyBorder="1" applyAlignment="1">
      <alignment vertical="center"/>
    </xf>
    <xf numFmtId="1" fontId="0" fillId="0" borderId="4" xfId="0" applyNumberFormat="1" applyBorder="1" applyAlignment="1">
      <alignment vertical="center"/>
    </xf>
    <xf numFmtId="166" fontId="0" fillId="0" borderId="13" xfId="0" applyNumberFormat="1" applyBorder="1" applyAlignment="1">
      <alignment horizontal="center" vertical="center"/>
    </xf>
    <xf numFmtId="166" fontId="0" fillId="0" borderId="14" xfId="0" applyNumberFormat="1" applyBorder="1" applyAlignment="1">
      <alignment horizontal="center" vertical="center"/>
    </xf>
    <xf numFmtId="166" fontId="0" fillId="0" borderId="4" xfId="0" applyNumberFormat="1" applyBorder="1" applyAlignment="1">
      <alignment horizontal="center" vertical="center"/>
    </xf>
    <xf numFmtId="0" fontId="0" fillId="0" borderId="1" xfId="0" applyBorder="1" applyAlignment="1">
      <alignment horizontal="center" vertical="center" shrinkToFit="1"/>
    </xf>
    <xf numFmtId="0" fontId="0" fillId="5" borderId="14" xfId="0" applyFill="1" applyBorder="1" applyAlignment="1">
      <alignment horizontal="center" vertical="center"/>
    </xf>
    <xf numFmtId="0" fontId="6" fillId="5" borderId="1" xfId="0" applyFont="1" applyFill="1" applyBorder="1" applyAlignment="1">
      <alignment horizontal="center" vertical="center"/>
    </xf>
    <xf numFmtId="0" fontId="0" fillId="0" borderId="1" xfId="0" applyBorder="1" applyAlignment="1">
      <alignment horizontal="left" vertical="top" wrapText="1"/>
    </xf>
    <xf numFmtId="14" fontId="0" fillId="0" borderId="1" xfId="0" applyNumberFormat="1" applyBorder="1" applyAlignment="1">
      <alignment horizontal="center" vertical="center"/>
    </xf>
    <xf numFmtId="0" fontId="0" fillId="0" borderId="0" xfId="0" applyAlignment="1">
      <alignment horizontal="center" vertical="center" wrapText="1"/>
    </xf>
    <xf numFmtId="0" fontId="10" fillId="5" borderId="21" xfId="0" applyFont="1" applyFill="1" applyBorder="1" applyAlignment="1">
      <alignment horizontal="center" vertical="center"/>
    </xf>
    <xf numFmtId="0" fontId="10" fillId="5" borderId="3"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16" xfId="0" applyFont="1" applyFill="1" applyBorder="1" applyAlignment="1">
      <alignment horizontal="center" vertical="center"/>
    </xf>
    <xf numFmtId="0" fontId="10" fillId="5" borderId="0" xfId="0" applyFont="1" applyFill="1" applyAlignment="1">
      <alignment horizontal="center" vertical="center"/>
    </xf>
    <xf numFmtId="0" fontId="10" fillId="5" borderId="17" xfId="0" applyFont="1" applyFill="1" applyBorder="1" applyAlignment="1">
      <alignment horizontal="center" vertical="center"/>
    </xf>
    <xf numFmtId="0" fontId="10" fillId="5" borderId="18" xfId="0" applyFont="1" applyFill="1" applyBorder="1" applyAlignment="1">
      <alignment horizontal="center" vertical="center"/>
    </xf>
    <xf numFmtId="0" fontId="10" fillId="5" borderId="19" xfId="0" applyFont="1" applyFill="1" applyBorder="1" applyAlignment="1">
      <alignment horizontal="center" vertical="center"/>
    </xf>
    <xf numFmtId="0" fontId="10" fillId="5" borderId="20" xfId="0" applyFont="1" applyFill="1" applyBorder="1" applyAlignment="1">
      <alignment horizontal="center" vertical="center"/>
    </xf>
    <xf numFmtId="0" fontId="9"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horizontal="right" vertical="center"/>
    </xf>
    <xf numFmtId="0" fontId="0" fillId="0" borderId="1" xfId="0" applyBorder="1" applyAlignment="1">
      <alignment horizontal="right" vertical="center"/>
    </xf>
    <xf numFmtId="0" fontId="1" fillId="0" borderId="1" xfId="0" applyFont="1" applyBorder="1" applyAlignment="1">
      <alignment horizontal="right" vertical="center"/>
    </xf>
    <xf numFmtId="0" fontId="5" fillId="5" borderId="21"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15" xfId="0" applyFont="1" applyFill="1" applyBorder="1" applyAlignment="1">
      <alignment horizontal="center" vertical="center"/>
    </xf>
    <xf numFmtId="0" fontId="5" fillId="5" borderId="16" xfId="0" applyFont="1" applyFill="1" applyBorder="1" applyAlignment="1">
      <alignment horizontal="center" vertical="center"/>
    </xf>
    <xf numFmtId="0" fontId="5" fillId="5" borderId="0" xfId="0" applyFont="1" applyFill="1" applyAlignment="1">
      <alignment horizontal="center" vertical="center"/>
    </xf>
    <xf numFmtId="0" fontId="5" fillId="5" borderId="17" xfId="0" applyFont="1" applyFill="1" applyBorder="1" applyAlignment="1">
      <alignment horizontal="center" vertical="center"/>
    </xf>
    <xf numFmtId="0" fontId="5" fillId="5" borderId="18" xfId="0" applyFont="1" applyFill="1" applyBorder="1" applyAlignment="1">
      <alignment horizontal="center" vertical="center"/>
    </xf>
    <xf numFmtId="0" fontId="5" fillId="5" borderId="19" xfId="0" applyFont="1" applyFill="1" applyBorder="1" applyAlignment="1">
      <alignment horizontal="center" vertical="center"/>
    </xf>
    <xf numFmtId="0" fontId="5" fillId="5" borderId="20" xfId="0" applyFont="1" applyFill="1" applyBorder="1" applyAlignment="1">
      <alignment horizontal="center" vertical="center"/>
    </xf>
    <xf numFmtId="0" fontId="1" fillId="0" borderId="1" xfId="0" applyFont="1" applyBorder="1" applyAlignment="1">
      <alignment horizontal="left" vertical="center"/>
    </xf>
    <xf numFmtId="14" fontId="0" fillId="0" borderId="4" xfId="0" applyNumberFormat="1" applyBorder="1" applyAlignment="1">
      <alignment horizontal="left" vertical="center" shrinkToFit="1"/>
    </xf>
    <xf numFmtId="0" fontId="4" fillId="0" borderId="21" xfId="0" applyFont="1" applyBorder="1" applyAlignment="1">
      <alignment horizontal="center" vertical="center" wrapText="1"/>
    </xf>
    <xf numFmtId="0" fontId="4" fillId="0" borderId="3"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shrinkToFit="1"/>
    </xf>
    <xf numFmtId="0" fontId="4" fillId="0" borderId="15" xfId="0" applyFont="1" applyBorder="1" applyAlignment="1">
      <alignment horizontal="center" vertical="center" wrapText="1" shrinkToFit="1"/>
    </xf>
    <xf numFmtId="0" fontId="4" fillId="0" borderId="16" xfId="0" applyFont="1" applyBorder="1" applyAlignment="1">
      <alignment horizontal="center" vertical="center" wrapText="1" shrinkToFit="1"/>
    </xf>
    <xf numFmtId="0" fontId="4" fillId="0" borderId="17" xfId="0" applyFont="1" applyBorder="1" applyAlignment="1">
      <alignment horizontal="center" vertical="center" wrapText="1" shrinkToFit="1"/>
    </xf>
    <xf numFmtId="0" fontId="4" fillId="0" borderId="18" xfId="0" applyFont="1" applyBorder="1" applyAlignment="1">
      <alignment horizontal="center" vertical="center" wrapText="1" shrinkToFit="1"/>
    </xf>
    <xf numFmtId="0" fontId="4" fillId="0" borderId="20" xfId="0" applyFont="1" applyBorder="1" applyAlignment="1">
      <alignment horizontal="center" vertical="center" wrapText="1" shrinkToFit="1"/>
    </xf>
    <xf numFmtId="0" fontId="4" fillId="0" borderId="21" xfId="0" applyFont="1" applyBorder="1" applyAlignment="1">
      <alignment horizontal="center" vertical="center" shrinkToFit="1"/>
    </xf>
    <xf numFmtId="0" fontId="4" fillId="0" borderId="15" xfId="0" applyFont="1" applyBorder="1" applyAlignment="1">
      <alignment horizontal="center" vertical="center" shrinkToFit="1"/>
    </xf>
    <xf numFmtId="0" fontId="4" fillId="0" borderId="16" xfId="0" applyFont="1" applyBorder="1" applyAlignment="1">
      <alignment horizontal="center" vertical="center" shrinkToFit="1"/>
    </xf>
    <xf numFmtId="0" fontId="4" fillId="0" borderId="17" xfId="0" applyFont="1" applyBorder="1" applyAlignment="1">
      <alignment horizontal="center" vertical="center" shrinkToFit="1"/>
    </xf>
    <xf numFmtId="0" fontId="4" fillId="0" borderId="18" xfId="0" applyFont="1" applyBorder="1" applyAlignment="1">
      <alignment horizontal="center" vertical="center" shrinkToFit="1"/>
    </xf>
    <xf numFmtId="0" fontId="4" fillId="0" borderId="20" xfId="0" applyFont="1" applyBorder="1" applyAlignment="1">
      <alignment horizontal="center" vertical="center" shrinkToFit="1"/>
    </xf>
    <xf numFmtId="14" fontId="4" fillId="0" borderId="21" xfId="0" applyNumberFormat="1" applyFont="1" applyBorder="1" applyAlignment="1">
      <alignment horizontal="center" vertical="center" wrapText="1"/>
    </xf>
    <xf numFmtId="14" fontId="4" fillId="0" borderId="15" xfId="0" applyNumberFormat="1" applyFont="1" applyBorder="1" applyAlignment="1">
      <alignment horizontal="center" vertical="center" wrapText="1"/>
    </xf>
    <xf numFmtId="14" fontId="4" fillId="0" borderId="16" xfId="0" applyNumberFormat="1" applyFont="1" applyBorder="1" applyAlignment="1">
      <alignment horizontal="center" vertical="center" wrapText="1"/>
    </xf>
    <xf numFmtId="14" fontId="4" fillId="0" borderId="17" xfId="0" applyNumberFormat="1" applyFont="1" applyBorder="1" applyAlignment="1">
      <alignment horizontal="center" vertical="center" wrapText="1"/>
    </xf>
    <xf numFmtId="14" fontId="4" fillId="0" borderId="18" xfId="0" applyNumberFormat="1" applyFont="1" applyBorder="1" applyAlignment="1">
      <alignment horizontal="center" vertical="center" wrapText="1"/>
    </xf>
    <xf numFmtId="14" fontId="4" fillId="0" borderId="20"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4" fillId="0" borderId="1" xfId="0" applyFont="1" applyBorder="1" applyAlignment="1">
      <alignment horizontal="center" vertical="center" wrapText="1" shrinkToFit="1"/>
    </xf>
    <xf numFmtId="14" fontId="4" fillId="0" borderId="1" xfId="0" applyNumberFormat="1" applyFont="1" applyBorder="1" applyAlignment="1">
      <alignment horizontal="center" vertical="center" wrapText="1"/>
    </xf>
    <xf numFmtId="0" fontId="4" fillId="0" borderId="1" xfId="0" applyFont="1" applyBorder="1" applyAlignment="1">
      <alignment horizontal="center" vertical="center" shrinkToFit="1"/>
    </xf>
    <xf numFmtId="0" fontId="6" fillId="0" borderId="1" xfId="0" applyFont="1" applyBorder="1" applyAlignment="1">
      <alignment horizontal="center" vertical="center"/>
    </xf>
    <xf numFmtId="0" fontId="24" fillId="0" borderId="1" xfId="0" applyFont="1" applyBorder="1" applyAlignment="1">
      <alignment horizontal="center" vertical="center" shrinkToFit="1"/>
    </xf>
    <xf numFmtId="0" fontId="1" fillId="0" borderId="1" xfId="0" applyFont="1" applyBorder="1" applyAlignment="1">
      <alignment horizontal="center" vertical="center" wrapText="1"/>
    </xf>
  </cellXfs>
  <cellStyles count="1">
    <cellStyle name="Normal" xfId="0" builtinId="0"/>
  </cellStyles>
  <dxfs count="713">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color rgb="FF999999"/>
      </font>
      <fill>
        <patternFill>
          <bgColor rgb="FFFFF2CC"/>
        </patternFill>
      </fill>
    </dxf>
    <dxf>
      <font>
        <strike/>
        <color rgb="FF999999"/>
      </font>
      <fill>
        <patternFill>
          <bgColor rgb="FFFFF2CC"/>
        </patternFill>
      </fill>
    </dxf>
    <dxf>
      <font>
        <strike/>
      </font>
      <fill>
        <patternFill patternType="solid">
          <fgColor indexed="64"/>
          <bgColor rgb="FFD9D9D9"/>
        </patternFill>
      </fill>
    </dxf>
    <dxf>
      <font>
        <strike/>
      </font>
      <fill>
        <patternFill patternType="solid">
          <fgColor indexed="64"/>
          <bgColor rgb="FFD9D9D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45</xdr:row>
      <xdr:rowOff>42164</xdr:rowOff>
    </xdr:from>
    <xdr:to>
      <xdr:col>9</xdr:col>
      <xdr:colOff>28687</xdr:colOff>
      <xdr:row>50</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Nancy%20Marchillo/Local%20Settings/Temporary%20Internet%20Files/Content.Outlook/MC6QP049/Copy%20of%20Target%20ERV%20Data%20Option%202%20-%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MLNK_Template_OH_Blank_20080102_XXXX.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elinkfs1\test%20and%20balance\10%20To%20Be%20Sent\Updated-Existing%20Templates\Steve%20Buelterman\Mimi's%20Cafe\MLNK_Template%20OH_Mimi's%20Cafe_20060223_XXXX.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MLNK_Template%20OH_Popeyes%20Chicken_20080102_FB.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Templates/MLNK_Template%20OH1_Taco%20Bell_20060223_XXXX.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David%20Whitson/My%20Documents/a-----REVIEW/COMPLETED/Panda%20Express%20Vancouver%20WA%20.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Nancy%20Marchillo/Local%20Settings/Temporary%20Internet%20Files/Content.Outlook/MC6QP049/Hiti%20template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jmorman/My%20Documents/Downloads/MLNK_Template%20OH_Walgreens_20100120_FB_lng.xls" TargetMode="External"/></Relationships>
</file>

<file path=xl/externalLinks/_rels/externalLink9.xml.rels><?xml version="1.0" encoding="UTF-8" standalone="yes"?>
<Relationships xmlns="http://schemas.openxmlformats.org/package/2006/relationships"><Relationship Id="rId3" Type="http://schemas.openxmlformats.org/officeDocument/2006/relationships/externalLinkPath" Target="../../../../../../e2s-Shea/Downloads/a2b_Remarks_Template.xlsx" TargetMode="External"/><Relationship Id="rId2" Type="http://schemas.openxmlformats.org/officeDocument/2006/relationships/externalLinkPath" Target="https://netorgft2305051-my.sharepoint.com/personal/shea_leary_e2sllc_net/Documents/Desktop/a2b_Remarks_Template.xlsx" TargetMode="External"/><Relationship Id="rId1" Type="http://schemas.openxmlformats.org/officeDocument/2006/relationships/externalLinkPath" Target="/Users/e2s-Shea/Downloads/a2b_Remarks_Template.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netorgft2305051-my.sharepoint.com/Documents%20and%20Settings/David%20Whitson/My%20Documents/Training%20Files/A%20Logical%20Approach%20to%20Balancing%20ver%201c.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netorgft2305051-my.sharepoint.com/Users/e2s/Dropbox%20(e2s)/My%20Docs%20-%20Isaac/_TEMPLATES/_TAB%20Report%20Template/TEMPLATE%20-%20a2b%20TAB%20Workbook%20-%20Jan%202016%20-%20NEBB.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netorgft2305051-my.sharepoint.com/Users/jbrown/Downloads/Aztec_Master_TAB_Report_06-29-1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s"/>
      <sheetName val="Equipment Info"/>
      <sheetName val="ERV Data"/>
      <sheetName val="Drop Down Menus"/>
      <sheetName val="CONCEPT CONTACTS"/>
    </sheetNames>
    <sheetDataSet>
      <sheetData sheetId="0" refreshError="1"/>
      <sheetData sheetId="1" refreshError="1"/>
      <sheetData sheetId="2"/>
      <sheetData sheetId="3">
        <row r="1">
          <cell r="A1" t="str">
            <v>YN Checklist</v>
          </cell>
          <cell r="F1" t="str">
            <v>Motor HP</v>
          </cell>
          <cell r="H1" t="str">
            <v>Hood Manufacturers</v>
          </cell>
          <cell r="I1" t="str">
            <v>MUA Manufacturers</v>
          </cell>
          <cell r="J1" t="str">
            <v>Filter Manufacturers</v>
          </cell>
          <cell r="K1" t="str">
            <v>Exhaust Fan Manufacturers</v>
          </cell>
          <cell r="L1" t="str">
            <v>Hood Type</v>
          </cell>
          <cell r="M1" t="str">
            <v>MUA Opening Type</v>
          </cell>
          <cell r="N1" t="str">
            <v>MUA open Direction</v>
          </cell>
          <cell r="O1" t="str">
            <v>O.L. Protect</v>
          </cell>
          <cell r="Q1" t="str">
            <v>Air Curain Manuf.</v>
          </cell>
          <cell r="R1" t="str">
            <v>Entrance Heaters</v>
          </cell>
          <cell r="T1" t="str">
            <v>ERV Manufacturers</v>
          </cell>
          <cell r="U1" t="str">
            <v>Stat Fan</v>
          </cell>
          <cell r="V1" t="str">
            <v>Stat Sensor</v>
          </cell>
          <cell r="W1" t="str">
            <v>Stat Lock-out</v>
          </cell>
          <cell r="X1" t="str">
            <v>Stat Manufacturers</v>
          </cell>
        </row>
        <row r="2">
          <cell r="F2">
            <v>0.04</v>
          </cell>
          <cell r="H2" t="str">
            <v>Avtec</v>
          </cell>
          <cell r="I2" t="str">
            <v>Ares</v>
          </cell>
          <cell r="J2" t="str">
            <v>Comp Hardware</v>
          </cell>
          <cell r="K2" t="str">
            <v>Acme</v>
          </cell>
          <cell r="L2" t="str">
            <v>Exhaust Only</v>
          </cell>
          <cell r="M2" t="str">
            <v>Perforated</v>
          </cell>
          <cell r="N2" t="str">
            <v>Down</v>
          </cell>
          <cell r="O2" t="str">
            <v>External</v>
          </cell>
          <cell r="Q2" t="str">
            <v>Burner</v>
          </cell>
          <cell r="R2" t="str">
            <v>Reznor</v>
          </cell>
          <cell r="T2" t="str">
            <v>Greenheck</v>
          </cell>
          <cell r="U2" t="str">
            <v>On</v>
          </cell>
          <cell r="V2" t="str">
            <v>Remote</v>
          </cell>
          <cell r="W2" t="str">
            <v>Locked</v>
          </cell>
          <cell r="X2" t="str">
            <v>Carrier</v>
          </cell>
        </row>
        <row r="3">
          <cell r="F3">
            <v>0.05</v>
          </cell>
          <cell r="H3" t="str">
            <v>Captive-Aire</v>
          </cell>
          <cell r="I3" t="str">
            <v>Captive-Aire</v>
          </cell>
          <cell r="J3" t="str">
            <v>Flame Gard</v>
          </cell>
          <cell r="K3" t="str">
            <v>Broan</v>
          </cell>
          <cell r="L3" t="str">
            <v>Island</v>
          </cell>
          <cell r="M3" t="str">
            <v>Louvered</v>
          </cell>
          <cell r="N3" t="str">
            <v xml:space="preserve">Front </v>
          </cell>
          <cell r="O3" t="str">
            <v>Thermal</v>
          </cell>
          <cell r="Q3" t="str">
            <v>Powered Aire</v>
          </cell>
          <cell r="R3" t="str">
            <v>Trane</v>
          </cell>
          <cell r="T3" t="str">
            <v>Semco</v>
          </cell>
          <cell r="U3" t="str">
            <v>Auto</v>
          </cell>
          <cell r="V3" t="str">
            <v>Local</v>
          </cell>
          <cell r="W3" t="str">
            <v>Unlocked</v>
          </cell>
          <cell r="X3" t="str">
            <v>Honeywell</v>
          </cell>
        </row>
        <row r="4">
          <cell r="F4">
            <v>5.5555555555555552E-2</v>
          </cell>
          <cell r="H4" t="str">
            <v>Greenheck</v>
          </cell>
          <cell r="I4" t="str">
            <v>Greenheck</v>
          </cell>
          <cell r="J4" t="str">
            <v>Halton</v>
          </cell>
          <cell r="K4" t="str">
            <v>Carnes</v>
          </cell>
          <cell r="L4" t="str">
            <v>Wall Canopy</v>
          </cell>
          <cell r="M4" t="str">
            <v>NA</v>
          </cell>
          <cell r="N4" t="str">
            <v>Short Cycle</v>
          </cell>
          <cell r="Q4" t="str">
            <v>NA</v>
          </cell>
          <cell r="X4" t="str">
            <v>Lennox</v>
          </cell>
        </row>
        <row r="5">
          <cell r="F5">
            <v>5.8823529411764705E-2</v>
          </cell>
          <cell r="H5" t="str">
            <v>Kaltoff</v>
          </cell>
          <cell r="I5" t="str">
            <v>LC Systems</v>
          </cell>
          <cell r="J5" t="str">
            <v>LC Systems</v>
          </cell>
          <cell r="K5" t="str">
            <v>Centrimaster</v>
          </cell>
          <cell r="X5" t="str">
            <v>Totaline</v>
          </cell>
        </row>
        <row r="6">
          <cell r="F6">
            <v>6.6666666599999994E-2</v>
          </cell>
          <cell r="H6" t="str">
            <v>LC Systems</v>
          </cell>
          <cell r="I6" t="str">
            <v>Trane</v>
          </cell>
          <cell r="J6" t="str">
            <v>Industrial Air (Mesh)</v>
          </cell>
          <cell r="K6" t="str">
            <v>Greenheck</v>
          </cell>
          <cell r="X6" t="str">
            <v>Trane</v>
          </cell>
        </row>
        <row r="7">
          <cell r="F7">
            <v>8.3333333333333329E-2</v>
          </cell>
          <cell r="H7" t="str">
            <v>Spring Air</v>
          </cell>
          <cell r="I7" t="str">
            <v>Weatherite</v>
          </cell>
          <cell r="J7" t="str">
            <v>NA</v>
          </cell>
          <cell r="K7" t="str">
            <v>ILG</v>
          </cell>
          <cell r="X7" t="str">
            <v>NA</v>
          </cell>
        </row>
        <row r="8">
          <cell r="F8">
            <v>9.0909090909090912E-2</v>
          </cell>
          <cell r="H8" t="str">
            <v>NA</v>
          </cell>
          <cell r="I8" t="str">
            <v>NA</v>
          </cell>
          <cell r="J8" t="str">
            <v>Kleen-Gard</v>
          </cell>
          <cell r="K8" t="str">
            <v>LC Systems</v>
          </cell>
        </row>
        <row r="9">
          <cell r="F9">
            <v>0.1</v>
          </cell>
          <cell r="K9" t="str">
            <v>Loren Cook</v>
          </cell>
        </row>
        <row r="10">
          <cell r="F10">
            <v>0.1111111111111111</v>
          </cell>
          <cell r="K10" t="str">
            <v>Sealed unit</v>
          </cell>
        </row>
        <row r="11">
          <cell r="F11">
            <v>0.125</v>
          </cell>
          <cell r="K11" t="str">
            <v>Supreme</v>
          </cell>
        </row>
        <row r="12">
          <cell r="F12">
            <v>0.14285714285714285</v>
          </cell>
          <cell r="K12" t="str">
            <v>US Fan</v>
          </cell>
        </row>
        <row r="13">
          <cell r="F13">
            <v>0.16666666666666666</v>
          </cell>
          <cell r="K13" t="str">
            <v>NA</v>
          </cell>
        </row>
        <row r="14">
          <cell r="F14">
            <v>0.2</v>
          </cell>
        </row>
        <row r="15">
          <cell r="F15">
            <v>0.25</v>
          </cell>
        </row>
        <row r="16">
          <cell r="F16">
            <v>0.33333333333333331</v>
          </cell>
        </row>
        <row r="17">
          <cell r="F17">
            <v>0.5</v>
          </cell>
        </row>
        <row r="18">
          <cell r="F18">
            <v>0.75</v>
          </cell>
        </row>
        <row r="19">
          <cell r="F19">
            <v>1</v>
          </cell>
        </row>
        <row r="20">
          <cell r="F20">
            <v>1.5</v>
          </cell>
        </row>
        <row r="21">
          <cell r="F21">
            <v>2</v>
          </cell>
        </row>
        <row r="22">
          <cell r="F22">
            <v>3</v>
          </cell>
        </row>
        <row r="23">
          <cell r="F23">
            <v>5</v>
          </cell>
        </row>
        <row r="24">
          <cell r="F24">
            <v>7.5</v>
          </cell>
        </row>
        <row r="25">
          <cell r="F25">
            <v>10</v>
          </cell>
        </row>
        <row r="26">
          <cell r="F26">
            <v>15</v>
          </cell>
        </row>
        <row r="27">
          <cell r="F27" t="str">
            <v>1.2 BHP</v>
          </cell>
        </row>
        <row r="28">
          <cell r="F28" t="str">
            <v>2.4 BHP</v>
          </cell>
        </row>
        <row r="29">
          <cell r="F29" t="str">
            <v>2.9 BHP</v>
          </cell>
        </row>
        <row r="30">
          <cell r="F30" t="str">
            <v>3.7 BHP</v>
          </cell>
        </row>
        <row r="31">
          <cell r="F31" t="str">
            <v>5.25 BHP</v>
          </cell>
        </row>
        <row r="32">
          <cell r="F32" t="str">
            <v>N/A</v>
          </cell>
        </row>
      </sheetData>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Notes"/>
      <sheetName val="Coverpage"/>
      <sheetName val="Contact Info."/>
      <sheetName val="Equipment Info"/>
      <sheetName val="Field Summary"/>
      <sheetName val="30-60 Recheck"/>
      <sheetName val="REVISIT SUMMARY"/>
      <sheetName val="Punch List"/>
      <sheetName val="Recommendations"/>
      <sheetName val="Photos"/>
      <sheetName val="REVISIT PHOTOS"/>
      <sheetName val="Rooftop Inspection"/>
      <sheetName val="Above Ceiling Inspection"/>
      <sheetName val="Below Ceiling Inspection"/>
      <sheetName val="REVISIT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A1" t="str">
            <v>YN Checklist</v>
          </cell>
        </row>
        <row r="2">
          <cell r="A2" t="str">
            <v>Yes</v>
          </cell>
          <cell r="B2" t="str">
            <v>√</v>
          </cell>
          <cell r="Y2" t="str">
            <v>Inside Duct</v>
          </cell>
        </row>
        <row r="3">
          <cell r="A3" t="str">
            <v>No</v>
          </cell>
          <cell r="B3" t="str">
            <v>X</v>
          </cell>
          <cell r="Y3" t="str">
            <v>Inside Unit</v>
          </cell>
        </row>
        <row r="4">
          <cell r="A4" t="str">
            <v>NA</v>
          </cell>
          <cell r="B4" t="str">
            <v>NA</v>
          </cell>
        </row>
      </sheetData>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Contact Info."/>
      <sheetName val="Equipment Info"/>
      <sheetName val="Field Summary"/>
      <sheetName val="30-60 Recheck"/>
      <sheetName val="Punch List"/>
      <sheetName val="Recommendations"/>
      <sheetName val="Photos"/>
      <sheetName val="Rooftop Inspection"/>
      <sheetName val="Above Ceiling Inspection"/>
      <sheetName val="Below Ceiling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refreshError="1"/>
      <sheetData sheetId="21" refreshError="1"/>
      <sheetData sheetId="22" refreshError="1">
        <row r="1">
          <cell r="B1" t="str">
            <v>Checklist</v>
          </cell>
          <cell r="E1" t="str">
            <v>Motor Manufacturers</v>
          </cell>
          <cell r="F1" t="str">
            <v>Motor HP</v>
          </cell>
          <cell r="G1" t="str">
            <v>Motor RPM Values</v>
          </cell>
          <cell r="H1" t="str">
            <v>Hood Manufacturers</v>
          </cell>
          <cell r="I1" t="str">
            <v>MUA Manufacturers</v>
          </cell>
          <cell r="L1" t="str">
            <v>Hood Type</v>
          </cell>
          <cell r="M1" t="str">
            <v>MUA Opening Type</v>
          </cell>
          <cell r="N1" t="str">
            <v>MUA open Direction</v>
          </cell>
        </row>
        <row r="2">
          <cell r="B2" t="str">
            <v>√</v>
          </cell>
          <cell r="E2" t="str">
            <v>A.O. Smith</v>
          </cell>
          <cell r="F2">
            <v>0.04</v>
          </cell>
          <cell r="G2">
            <v>850</v>
          </cell>
          <cell r="H2" t="str">
            <v>Avtec</v>
          </cell>
          <cell r="I2" t="str">
            <v>Ares</v>
          </cell>
          <cell r="L2" t="str">
            <v>Exhaust Only</v>
          </cell>
          <cell r="M2" t="str">
            <v>Perforated</v>
          </cell>
          <cell r="N2" t="str">
            <v>Down</v>
          </cell>
        </row>
        <row r="3">
          <cell r="B3" t="str">
            <v>X</v>
          </cell>
          <cell r="E3" t="str">
            <v>Baldor</v>
          </cell>
          <cell r="F3">
            <v>0.05</v>
          </cell>
          <cell r="G3">
            <v>900</v>
          </cell>
          <cell r="H3" t="str">
            <v>Captive-Aire</v>
          </cell>
          <cell r="I3" t="str">
            <v>Captive-Aire</v>
          </cell>
          <cell r="L3" t="str">
            <v>Island</v>
          </cell>
          <cell r="M3" t="str">
            <v>Louvered</v>
          </cell>
          <cell r="N3" t="str">
            <v xml:space="preserve">Front </v>
          </cell>
        </row>
        <row r="4">
          <cell r="B4" t="str">
            <v>NA</v>
          </cell>
          <cell r="E4" t="str">
            <v>Century</v>
          </cell>
          <cell r="F4">
            <v>5.5555555555555552E-2</v>
          </cell>
          <cell r="G4">
            <v>1000</v>
          </cell>
          <cell r="H4" t="str">
            <v>Greasemaster</v>
          </cell>
          <cell r="I4" t="str">
            <v>Delhi</v>
          </cell>
          <cell r="L4" t="str">
            <v>Low Profile</v>
          </cell>
          <cell r="M4" t="str">
            <v>Slotted</v>
          </cell>
          <cell r="N4" t="str">
            <v>Rear Plenum</v>
          </cell>
        </row>
        <row r="5">
          <cell r="E5" t="str">
            <v>Emerson</v>
          </cell>
          <cell r="F5">
            <v>5.8823529411764705E-2</v>
          </cell>
          <cell r="G5">
            <v>1040</v>
          </cell>
          <cell r="H5" t="str">
            <v>Greenheck</v>
          </cell>
          <cell r="I5" t="str">
            <v>Greenheck</v>
          </cell>
          <cell r="L5" t="str">
            <v>Wall Canopy</v>
          </cell>
          <cell r="M5" t="str">
            <v>NA</v>
          </cell>
          <cell r="N5" t="str">
            <v>Short Cycle</v>
          </cell>
        </row>
        <row r="6">
          <cell r="E6" t="str">
            <v>Fasco</v>
          </cell>
          <cell r="F6">
            <v>6.6666666599999994E-2</v>
          </cell>
          <cell r="G6">
            <v>1050</v>
          </cell>
          <cell r="H6" t="str">
            <v>Halton</v>
          </cell>
          <cell r="I6" t="str">
            <v>ILG</v>
          </cell>
          <cell r="L6" t="str">
            <v>NA</v>
          </cell>
          <cell r="N6" t="str">
            <v>NA</v>
          </cell>
        </row>
        <row r="7">
          <cell r="E7" t="str">
            <v>GE</v>
          </cell>
          <cell r="F7">
            <v>8.3333333333333329E-2</v>
          </cell>
          <cell r="G7">
            <v>1075</v>
          </cell>
          <cell r="H7" t="str">
            <v>Kaltoff</v>
          </cell>
          <cell r="I7" t="str">
            <v>LC Systems</v>
          </cell>
        </row>
        <row r="8">
          <cell r="E8" t="str">
            <v>Leeson</v>
          </cell>
          <cell r="F8">
            <v>9.0909090909090912E-2</v>
          </cell>
          <cell r="G8">
            <v>1100</v>
          </cell>
          <cell r="H8" t="str">
            <v>LC Systems</v>
          </cell>
          <cell r="I8" t="str">
            <v>Trane</v>
          </cell>
        </row>
        <row r="9">
          <cell r="E9" t="str">
            <v>Magnatek</v>
          </cell>
          <cell r="F9">
            <v>0.1</v>
          </cell>
          <cell r="G9">
            <v>1150</v>
          </cell>
          <cell r="H9" t="str">
            <v>Spring Air</v>
          </cell>
          <cell r="I9" t="str">
            <v>Weatherite</v>
          </cell>
        </row>
        <row r="10">
          <cell r="E10" t="str">
            <v>Marathon</v>
          </cell>
          <cell r="F10">
            <v>0.1111111111111111</v>
          </cell>
          <cell r="G10">
            <v>1300</v>
          </cell>
          <cell r="H10" t="str">
            <v>NA</v>
          </cell>
          <cell r="I10" t="str">
            <v>NA</v>
          </cell>
        </row>
        <row r="11">
          <cell r="E11" t="str">
            <v>McMillan</v>
          </cell>
          <cell r="F11">
            <v>0.125</v>
          </cell>
          <cell r="G11">
            <v>1500</v>
          </cell>
        </row>
        <row r="12">
          <cell r="E12" t="str">
            <v>Reliance</v>
          </cell>
          <cell r="F12">
            <v>0.14285714285714285</v>
          </cell>
          <cell r="G12">
            <v>1550</v>
          </cell>
        </row>
        <row r="13">
          <cell r="E13" t="str">
            <v>Sabre</v>
          </cell>
          <cell r="F13">
            <v>0.16666666666666666</v>
          </cell>
          <cell r="G13">
            <v>1600</v>
          </cell>
        </row>
        <row r="14">
          <cell r="E14" t="str">
            <v>US Motor</v>
          </cell>
          <cell r="F14">
            <v>0.2</v>
          </cell>
          <cell r="G14">
            <v>1625</v>
          </cell>
        </row>
        <row r="15">
          <cell r="E15" t="str">
            <v>NA</v>
          </cell>
          <cell r="F15">
            <v>0.25</v>
          </cell>
          <cell r="G15">
            <v>1725</v>
          </cell>
        </row>
        <row r="16">
          <cell r="F16">
            <v>0.33333333333333331</v>
          </cell>
          <cell r="G16">
            <v>1740</v>
          </cell>
        </row>
        <row r="17">
          <cell r="F17">
            <v>0.5</v>
          </cell>
          <cell r="G17">
            <v>1745</v>
          </cell>
        </row>
        <row r="18">
          <cell r="F18">
            <v>0.75</v>
          </cell>
          <cell r="G18">
            <v>1750</v>
          </cell>
        </row>
        <row r="19">
          <cell r="F19">
            <v>1</v>
          </cell>
          <cell r="G19">
            <v>1760</v>
          </cell>
        </row>
        <row r="20">
          <cell r="F20">
            <v>1.5</v>
          </cell>
          <cell r="G20">
            <v>3450</v>
          </cell>
        </row>
        <row r="21">
          <cell r="F21">
            <v>2</v>
          </cell>
          <cell r="G21" t="str">
            <v>Not Listed</v>
          </cell>
        </row>
        <row r="22">
          <cell r="F22">
            <v>3</v>
          </cell>
          <cell r="G22" t="str">
            <v>Covered</v>
          </cell>
        </row>
        <row r="23">
          <cell r="F23">
            <v>5</v>
          </cell>
        </row>
        <row r="24">
          <cell r="F24">
            <v>7.5</v>
          </cell>
        </row>
        <row r="25">
          <cell r="F25">
            <v>10</v>
          </cell>
        </row>
        <row r="26">
          <cell r="F26">
            <v>15</v>
          </cell>
        </row>
        <row r="27">
          <cell r="F27" t="str">
            <v>NA</v>
          </cell>
        </row>
      </sheetData>
      <sheetData sheetId="2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Notes"/>
      <sheetName val="Revision Info"/>
      <sheetName val="Coverpage"/>
      <sheetName val="Contact Info."/>
      <sheetName val="Equipment Info"/>
      <sheetName val="30-60 Recheck"/>
      <sheetName val="Field Summary"/>
      <sheetName val="REVISIT SUMMARY"/>
      <sheetName val="Punch List"/>
      <sheetName val="Recommendations"/>
      <sheetName val="Photos"/>
      <sheetName val="REVISIT PHOTOS"/>
      <sheetName val="Rooftop Inspection"/>
      <sheetName val="Above Ceiling Inspection"/>
      <sheetName val="Below Ceiling Inspection"/>
      <sheetName val="REVISIT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ow r="1">
          <cell r="A1" t="str">
            <v>YN Checklist</v>
          </cell>
        </row>
        <row r="2">
          <cell r="B2" t="str">
            <v>√</v>
          </cell>
        </row>
        <row r="3">
          <cell r="B3" t="str">
            <v>X</v>
          </cell>
        </row>
        <row r="4">
          <cell r="B4" t="str">
            <v>NA</v>
          </cell>
        </row>
      </sheetData>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Contact Info."/>
      <sheetName val="Equipment Info"/>
      <sheetName val="Field Summary"/>
      <sheetName val="30-60 Recheck"/>
      <sheetName val="Punch List"/>
      <sheetName val="Recommendations"/>
      <sheetName val="Photos"/>
      <sheetName val="Rooftop Inspection"/>
      <sheetName val="Above Ceiling Inspection"/>
      <sheetName val="Below Ceiling Inspection"/>
      <sheetName val="Bldg Balance"/>
      <sheetName val="RTU Data"/>
      <sheetName val="Air Dist Data"/>
      <sheetName val="EF Data"/>
      <sheetName val="SF Data"/>
      <sheetName val="Hood Data"/>
      <sheetName val="Smoke Detector (a)"/>
      <sheetName val="Thermostat Settings"/>
      <sheetName val="Pump-Valve Data"/>
      <sheetName val="Water Coil Data"/>
      <sheetName val="Building Layout"/>
      <sheetName val="Drop Down Menus"/>
      <sheetName val="Data Tabl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ow r="2">
          <cell r="Y2" t="str">
            <v>Inside Duct</v>
          </cell>
        </row>
        <row r="3">
          <cell r="Y3" t="str">
            <v>Inside Unit</v>
          </cell>
        </row>
      </sheetData>
      <sheetData sheetId="2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page"/>
      <sheetName val="Contact Info."/>
      <sheetName val="Field Summary"/>
      <sheetName val="30-60 Recheck"/>
      <sheetName val="Punch List"/>
      <sheetName val="Recommendations"/>
      <sheetName val="Photos"/>
      <sheetName val="Photos (2)"/>
      <sheetName val="Photos (3)"/>
      <sheetName val="Rooftop Inspection"/>
      <sheetName val="Above Ceiling Inspection"/>
      <sheetName val="Below Ceiling Inspection"/>
      <sheetName val="Bldg Balance"/>
      <sheetName val="RTU Data"/>
      <sheetName val="Air Dist Data"/>
      <sheetName val="EF Data"/>
      <sheetName val="SF Data"/>
      <sheetName val="Hood Data"/>
      <sheetName val="Thermostat Settings"/>
      <sheetName val="Building Layout"/>
      <sheetName val="Review Notes "/>
      <sheetName val="Drop Down Menus"/>
      <sheetName val="Data Table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sheetData sheetId="12"/>
      <sheetData sheetId="13"/>
      <sheetData sheetId="14" refreshError="1"/>
      <sheetData sheetId="15"/>
      <sheetData sheetId="16"/>
      <sheetData sheetId="17"/>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s"/>
      <sheetName val="Review Notes"/>
      <sheetName val="Coverpage"/>
      <sheetName val="Contacts"/>
      <sheetName val="Equipment Info"/>
      <sheetName val="EMS Calibration Summary Sheet"/>
      <sheetName val="Summary"/>
      <sheetName val="Punch List"/>
      <sheetName val="Recommendations"/>
      <sheetName val="Photos"/>
      <sheetName val="Equipment Summary"/>
      <sheetName val="Rooftop Insp"/>
      <sheetName val="Above Ceiling Insp"/>
      <sheetName val="Below Ceiling Insp"/>
      <sheetName val="Motor Load Summary"/>
      <sheetName val="RTU Data 1-15"/>
      <sheetName val="RTU Data 17-30"/>
      <sheetName val="RTU wVAV DATA"/>
      <sheetName val="DHU Data (Original)"/>
      <sheetName val="DHU Data"/>
      <sheetName val="ERV Data"/>
      <sheetName val="AC DATA"/>
      <sheetName val="EF Data (Hoods)"/>
      <sheetName val="EF Data (non-hoods)"/>
      <sheetName val="Building Layout"/>
      <sheetName val="Building Layout (2)"/>
      <sheetName val="Drop Down Menus"/>
      <sheetName val="CONCEPT CONTACTS"/>
    </sheetNames>
    <sheetDataSet>
      <sheetData sheetId="0"/>
      <sheetData sheetId="1"/>
      <sheetData sheetId="2">
        <row r="16">
          <cell r="AL16" t="str">
            <v>Whole Foods Market</v>
          </cell>
        </row>
      </sheetData>
      <sheetData sheetId="3">
        <row r="35">
          <cell r="L35" t="str">
            <v>(Enter Techncian Name)</v>
          </cell>
        </row>
      </sheetData>
      <sheetData sheetId="4"/>
      <sheetData sheetId="5"/>
      <sheetData sheetId="6"/>
      <sheetData sheetId="7"/>
      <sheetData sheetId="8"/>
      <sheetData sheetId="9"/>
      <sheetData sheetId="10">
        <row r="10">
          <cell r="L10">
            <v>0</v>
          </cell>
        </row>
      </sheetData>
      <sheetData sheetId="11"/>
      <sheetData sheetId="12"/>
      <sheetData sheetId="13"/>
      <sheetData sheetId="14"/>
      <sheetData sheetId="15">
        <row r="3">
          <cell r="AF3" t="str">
            <v>RTU-1</v>
          </cell>
        </row>
      </sheetData>
      <sheetData sheetId="16">
        <row r="3">
          <cell r="AF3" t="str">
            <v>RTU-17</v>
          </cell>
        </row>
      </sheetData>
      <sheetData sheetId="17"/>
      <sheetData sheetId="18">
        <row r="3">
          <cell r="AF3" t="str">
            <v>DHU-1</v>
          </cell>
        </row>
      </sheetData>
      <sheetData sheetId="19"/>
      <sheetData sheetId="20"/>
      <sheetData sheetId="21">
        <row r="20">
          <cell r="AW20">
            <v>0</v>
          </cell>
        </row>
      </sheetData>
      <sheetData sheetId="22">
        <row r="26">
          <cell r="AW26">
            <v>0</v>
          </cell>
        </row>
      </sheetData>
      <sheetData sheetId="23"/>
      <sheetData sheetId="24"/>
      <sheetData sheetId="25"/>
      <sheetData sheetId="26">
        <row r="1">
          <cell r="A1" t="str">
            <v>YN Checklist</v>
          </cell>
        </row>
      </sheetData>
      <sheetData sheetId="27">
        <row r="2">
          <cell r="B2" t="str">
            <v>Alan Bernstein</v>
          </cell>
          <cell r="H2" t="str">
            <v>Al Amiot</v>
          </cell>
          <cell r="M2" t="str">
            <v xml:space="preserve">EMC </v>
          </cell>
        </row>
        <row r="3">
          <cell r="B3" t="str">
            <v>Allen Holmes</v>
          </cell>
          <cell r="H3" t="str">
            <v>Amber Koehler</v>
          </cell>
          <cell r="M3" t="str">
            <v>ALC REMODEL</v>
          </cell>
        </row>
        <row r="4">
          <cell r="B4" t="str">
            <v>Bernard Brouillette</v>
          </cell>
          <cell r="H4" t="str">
            <v>Austyn Kryzer</v>
          </cell>
          <cell r="M4" t="str">
            <v>ALC NEW</v>
          </cell>
        </row>
        <row r="5">
          <cell r="B5" t="str">
            <v>Bill Luzar</v>
          </cell>
          <cell r="H5" t="str">
            <v>Bob Meza</v>
          </cell>
          <cell r="M5" t="str">
            <v>ALC TECH SUPPORT</v>
          </cell>
        </row>
        <row r="6">
          <cell r="B6" t="str">
            <v>Bob Komarek</v>
          </cell>
          <cell r="H6" t="str">
            <v>BRAD CREAGER</v>
          </cell>
          <cell r="M6" t="str">
            <v>CLICK ME</v>
          </cell>
        </row>
        <row r="7">
          <cell r="B7" t="str">
            <v>Bob Scurlock</v>
          </cell>
          <cell r="H7" t="str">
            <v>Brett Budzius</v>
          </cell>
        </row>
        <row r="8">
          <cell r="B8" t="str">
            <v>Brian Miller</v>
          </cell>
          <cell r="H8" t="str">
            <v>Dan Ahrens</v>
          </cell>
        </row>
        <row r="9">
          <cell r="B9" t="str">
            <v>Bruce Collins</v>
          </cell>
          <cell r="H9" t="str">
            <v>Dan Willenbring</v>
          </cell>
        </row>
        <row r="10">
          <cell r="B10" t="str">
            <v>Carl Koschany</v>
          </cell>
          <cell r="H10" t="str">
            <v>Dick Denison</v>
          </cell>
        </row>
        <row r="11">
          <cell r="B11" t="str">
            <v>Carlisle Craven</v>
          </cell>
          <cell r="H11" t="str">
            <v>Jane Miller</v>
          </cell>
        </row>
        <row r="12">
          <cell r="B12" t="str">
            <v>Charles Smith</v>
          </cell>
          <cell r="H12" t="str">
            <v>Jeff Weisensel</v>
          </cell>
        </row>
        <row r="13">
          <cell r="B13" t="str">
            <v>CLAIR GLANTZ</v>
          </cell>
          <cell r="H13" t="str">
            <v>Jeffrey Anderson</v>
          </cell>
        </row>
        <row r="14">
          <cell r="B14" t="str">
            <v>Clifford Taylor</v>
          </cell>
          <cell r="H14" t="str">
            <v>Judy Andrescik</v>
          </cell>
        </row>
        <row r="15">
          <cell r="B15" t="str">
            <v>Dan Gillette</v>
          </cell>
          <cell r="H15" t="str">
            <v>Kelly Crowley</v>
          </cell>
        </row>
        <row r="16">
          <cell r="B16" t="str">
            <v>Dana Pruna</v>
          </cell>
          <cell r="H16" t="str">
            <v>Kevin Bozicevich</v>
          </cell>
        </row>
        <row r="17">
          <cell r="B17" t="str">
            <v>Dave Godin</v>
          </cell>
          <cell r="H17" t="str">
            <v>Mark Grundy</v>
          </cell>
        </row>
        <row r="18">
          <cell r="B18" t="str">
            <v>Dave Hruska</v>
          </cell>
          <cell r="H18" t="str">
            <v>Patrick Davis</v>
          </cell>
        </row>
        <row r="19">
          <cell r="B19" t="str">
            <v>Deborah Carter</v>
          </cell>
          <cell r="H19" t="str">
            <v>RANDY PETERSON</v>
          </cell>
        </row>
        <row r="20">
          <cell r="B20" t="str">
            <v>Delvin Simonson</v>
          </cell>
          <cell r="H20" t="str">
            <v>Rich La Vere</v>
          </cell>
        </row>
        <row r="21">
          <cell r="B21" t="str">
            <v>Dennis Knopick</v>
          </cell>
          <cell r="H21" t="str">
            <v>Robert Lund</v>
          </cell>
        </row>
        <row r="22">
          <cell r="B22" t="str">
            <v>Denny Charais</v>
          </cell>
          <cell r="H22" t="str">
            <v>Scott Galbraith</v>
          </cell>
        </row>
        <row r="23">
          <cell r="B23" t="str">
            <v>Dwight Benton</v>
          </cell>
          <cell r="H23" t="str">
            <v>Steve Hauser</v>
          </cell>
        </row>
        <row r="24">
          <cell r="B24" t="str">
            <v>Eric Dursky</v>
          </cell>
          <cell r="H24" t="str">
            <v>Steve Makredes</v>
          </cell>
        </row>
        <row r="25">
          <cell r="B25" t="str">
            <v>Frank Taylor</v>
          </cell>
          <cell r="H25" t="str">
            <v>Tim Mcqueeney</v>
          </cell>
        </row>
        <row r="26">
          <cell r="B26" t="str">
            <v>Fred Akin</v>
          </cell>
          <cell r="H26" t="str">
            <v>Timothy Quinlan</v>
          </cell>
        </row>
        <row r="27">
          <cell r="B27" t="str">
            <v>Gary Caldwell</v>
          </cell>
          <cell r="H27" t="str">
            <v>Ward Arms</v>
          </cell>
        </row>
        <row r="28">
          <cell r="B28" t="str">
            <v>Gerry Padilla</v>
          </cell>
        </row>
        <row r="29">
          <cell r="B29" t="str">
            <v>Harold Lowery</v>
          </cell>
        </row>
        <row r="30">
          <cell r="B30" t="str">
            <v>Helmut Franceskin</v>
          </cell>
        </row>
        <row r="31">
          <cell r="B31" t="str">
            <v>Jack Lemonds</v>
          </cell>
        </row>
        <row r="32">
          <cell r="B32" t="str">
            <v>Jason Parks</v>
          </cell>
        </row>
        <row r="33">
          <cell r="B33" t="str">
            <v>Jennifer Morud</v>
          </cell>
        </row>
        <row r="34">
          <cell r="B34" t="str">
            <v>Jerome Rego</v>
          </cell>
        </row>
        <row r="35">
          <cell r="B35" t="str">
            <v>Jerry McDonald</v>
          </cell>
        </row>
        <row r="36">
          <cell r="B36" t="str">
            <v>Jim Albrecht</v>
          </cell>
        </row>
        <row r="37">
          <cell r="B37" t="str">
            <v>Joe Myer</v>
          </cell>
        </row>
        <row r="38">
          <cell r="B38" t="str">
            <v>Joe Rozier</v>
          </cell>
        </row>
        <row r="39">
          <cell r="B39" t="str">
            <v>John Dwyer</v>
          </cell>
        </row>
        <row r="40">
          <cell r="B40" t="str">
            <v>John Edlund</v>
          </cell>
        </row>
        <row r="41">
          <cell r="B41" t="str">
            <v>John Lowery</v>
          </cell>
        </row>
        <row r="42">
          <cell r="B42" t="str">
            <v>John Wise</v>
          </cell>
        </row>
        <row r="43">
          <cell r="B43" t="str">
            <v>John Wortham</v>
          </cell>
        </row>
        <row r="44">
          <cell r="B44" t="str">
            <v>Ken Gust</v>
          </cell>
        </row>
        <row r="45">
          <cell r="B45" t="str">
            <v>Kirby Ehrreich</v>
          </cell>
        </row>
        <row r="46">
          <cell r="B46" t="str">
            <v>Larry Helton</v>
          </cell>
        </row>
        <row r="47">
          <cell r="B47" t="str">
            <v>Laurie Calderaro</v>
          </cell>
        </row>
        <row r="48">
          <cell r="B48" t="str">
            <v>Lawrence Butler</v>
          </cell>
        </row>
        <row r="49">
          <cell r="B49" t="str">
            <v>Mark C. Anderson</v>
          </cell>
        </row>
        <row r="50">
          <cell r="B50" t="str">
            <v>Mary Oderkirk</v>
          </cell>
        </row>
        <row r="51">
          <cell r="B51" t="str">
            <v>Mary Thomas</v>
          </cell>
        </row>
        <row r="52">
          <cell r="B52" t="str">
            <v>Michael Delesha</v>
          </cell>
        </row>
        <row r="53">
          <cell r="B53" t="str">
            <v>Michael Finch</v>
          </cell>
        </row>
        <row r="54">
          <cell r="B54" t="str">
            <v>Michael Korman</v>
          </cell>
        </row>
        <row r="55">
          <cell r="B55" t="str">
            <v>Mike Licence</v>
          </cell>
        </row>
        <row r="56">
          <cell r="B56" t="str">
            <v>Mike Nelson</v>
          </cell>
        </row>
        <row r="57">
          <cell r="B57" t="str">
            <v>MIKLOS MEHES</v>
          </cell>
        </row>
        <row r="58">
          <cell r="B58" t="str">
            <v>Misti Munson</v>
          </cell>
        </row>
        <row r="59">
          <cell r="B59" t="str">
            <v>Ossie Boddie</v>
          </cell>
        </row>
        <row r="60">
          <cell r="B60" t="str">
            <v>Pamela Heitzman</v>
          </cell>
        </row>
        <row r="61">
          <cell r="B61" t="str">
            <v>Patrick Shea</v>
          </cell>
        </row>
        <row r="62">
          <cell r="B62" t="str">
            <v>Paul Andersen</v>
          </cell>
        </row>
        <row r="63">
          <cell r="B63" t="str">
            <v>Paul Lasorsa</v>
          </cell>
        </row>
        <row r="64">
          <cell r="B64" t="str">
            <v>Phillip Griffith</v>
          </cell>
        </row>
        <row r="65">
          <cell r="B65" t="str">
            <v>PHILLIP HOGUE</v>
          </cell>
        </row>
        <row r="66">
          <cell r="B66" t="str">
            <v>Randy Snow</v>
          </cell>
        </row>
        <row r="67">
          <cell r="B67" t="str">
            <v>Richard Perrin</v>
          </cell>
        </row>
        <row r="68">
          <cell r="B68" t="str">
            <v>Rick Marthe</v>
          </cell>
        </row>
        <row r="69">
          <cell r="B69" t="str">
            <v>Robert Sawa</v>
          </cell>
        </row>
        <row r="70">
          <cell r="B70" t="str">
            <v>Roger Gibiser</v>
          </cell>
        </row>
        <row r="71">
          <cell r="B71" t="str">
            <v>Roger Martin</v>
          </cell>
        </row>
        <row r="72">
          <cell r="B72" t="str">
            <v>Ron Essres</v>
          </cell>
        </row>
        <row r="73">
          <cell r="B73" t="str">
            <v>Rose Roberts</v>
          </cell>
        </row>
        <row r="74">
          <cell r="B74" t="str">
            <v>Ryan Reed</v>
          </cell>
        </row>
        <row r="75">
          <cell r="B75" t="str">
            <v>Sandra Sheridan</v>
          </cell>
        </row>
        <row r="76">
          <cell r="B76" t="str">
            <v>Scott Briggs</v>
          </cell>
        </row>
        <row r="77">
          <cell r="B77" t="str">
            <v>Sharon Siekierski</v>
          </cell>
        </row>
        <row r="78">
          <cell r="B78" t="str">
            <v>Stan Bachman</v>
          </cell>
        </row>
        <row r="79">
          <cell r="B79" t="str">
            <v>Stephen Knudsen</v>
          </cell>
        </row>
        <row r="80">
          <cell r="B80" t="str">
            <v>Steve Duff</v>
          </cell>
        </row>
        <row r="81">
          <cell r="B81" t="str">
            <v>Steve Weller</v>
          </cell>
        </row>
        <row r="82">
          <cell r="B82" t="str">
            <v>Tami Miller</v>
          </cell>
        </row>
        <row r="83">
          <cell r="B83" t="str">
            <v>Thomas Phillips</v>
          </cell>
        </row>
        <row r="84">
          <cell r="B84" t="str">
            <v>Tom Schultz</v>
          </cell>
        </row>
        <row r="85">
          <cell r="B85" t="str">
            <v>William S. Smith</v>
          </cell>
        </row>
        <row r="86">
          <cell r="B86" t="str">
            <v>Zel Jones</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Info"/>
      <sheetName val="Review Notes"/>
      <sheetName val="Coverpage"/>
      <sheetName val="Contact Info."/>
      <sheetName val="Field Summary"/>
      <sheetName val="REVISIT Field Summary (2)"/>
      <sheetName val="Punch List"/>
      <sheetName val="Recommendations"/>
      <sheetName val="Photos"/>
      <sheetName val="REVISIT photos"/>
      <sheetName val="Rooftop Inspection"/>
      <sheetName val="Above Ceiling Inspection"/>
      <sheetName val="Below Ceiling Inspection"/>
      <sheetName val="REVISIT Inspection"/>
      <sheetName val="Bldg Balance"/>
      <sheetName val="OA Settings (Carrier Only)"/>
      <sheetName val="Motor Load Summary"/>
      <sheetName val="RTU Data"/>
      <sheetName val="Air Dist Data"/>
      <sheetName val="EF Data"/>
      <sheetName val="ERV l ERU Data"/>
      <sheetName val="Criteria Specs"/>
      <sheetName val="Additional Equipment"/>
      <sheetName val="Thermostat Settings"/>
      <sheetName val="Building Layout"/>
      <sheetName val="List"/>
      <sheetName val="Data Tables"/>
      <sheetName val="Drop Down Menus"/>
    </sheetNames>
    <sheetDataSet>
      <sheetData sheetId="0" refreshError="1"/>
      <sheetData sheetId="1" refreshError="1">
        <row r="2">
          <cell r="A2" t="str">
            <v>BALANCE REPORT - REVIEW SUMMARY</v>
          </cell>
        </row>
        <row r="12">
          <cell r="A12" t="str">
            <v>Coverpage:</v>
          </cell>
        </row>
        <row r="15">
          <cell r="A15" t="str">
            <v>Contact Info:</v>
          </cell>
        </row>
        <row r="18">
          <cell r="A18" t="str">
            <v>Field Summary</v>
          </cell>
        </row>
        <row r="21">
          <cell r="A21" t="str">
            <v>Punch List:</v>
          </cell>
        </row>
        <row r="24">
          <cell r="A24" t="str">
            <v>Recommendations:</v>
          </cell>
        </row>
        <row r="27">
          <cell r="A27" t="str">
            <v>Photos:</v>
          </cell>
        </row>
        <row r="30">
          <cell r="A30" t="str">
            <v>Rooftop Inspection:</v>
          </cell>
        </row>
        <row r="33">
          <cell r="A33" t="str">
            <v>Above Ceiling:</v>
          </cell>
        </row>
        <row r="36">
          <cell r="A36" t="str">
            <v>Below Ceiling:</v>
          </cell>
        </row>
        <row r="39">
          <cell r="A39" t="str">
            <v>Building Balance:</v>
          </cell>
        </row>
        <row r="42">
          <cell r="A42" t="str">
            <v>Motor Load:</v>
          </cell>
        </row>
        <row r="45">
          <cell r="A45" t="str">
            <v>RTU Data:</v>
          </cell>
        </row>
        <row r="48">
          <cell r="A48" t="str">
            <v>Air Distribution:</v>
          </cell>
        </row>
        <row r="51">
          <cell r="A51" t="str">
            <v>EF Data:</v>
          </cell>
        </row>
        <row r="54">
          <cell r="A54" t="str">
            <v>SF Data:</v>
          </cell>
        </row>
        <row r="57">
          <cell r="A57" t="str">
            <v>Hood Data:</v>
          </cell>
        </row>
        <row r="61">
          <cell r="A61" t="str">
            <v>Thermostat Data:</v>
          </cell>
        </row>
        <row r="64">
          <cell r="A64" t="str">
            <v>Building Layout:</v>
          </cell>
        </row>
        <row r="67">
          <cell r="A67" t="str">
            <v>Additional Pages:</v>
          </cell>
        </row>
        <row r="70">
          <cell r="A70" t="str">
            <v>Comments:</v>
          </cell>
        </row>
      </sheetData>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refreshError="1"/>
      <sheetData sheetId="19"/>
      <sheetData sheetId="20"/>
      <sheetData sheetId="21" refreshError="1"/>
      <sheetData sheetId="22" refreshError="1"/>
      <sheetData sheetId="23" refreshError="1"/>
      <sheetData sheetId="24" refreshError="1"/>
      <sheetData sheetId="25" refreshError="1">
        <row r="2">
          <cell r="B2" t="str">
            <v>Jose Albares-Lara</v>
          </cell>
          <cell r="H2" t="str">
            <v>Jeff Armstrong</v>
          </cell>
        </row>
        <row r="3">
          <cell r="B3" t="str">
            <v>Robin Bailey</v>
          </cell>
          <cell r="H3" t="str">
            <v>Todd Collins</v>
          </cell>
        </row>
        <row r="4">
          <cell r="B4" t="str">
            <v xml:space="preserve">Bob Banta </v>
          </cell>
          <cell r="H4" t="str">
            <v>Michael Cummings</v>
          </cell>
        </row>
        <row r="5">
          <cell r="B5" t="str">
            <v>Eric Bender</v>
          </cell>
          <cell r="H5" t="str">
            <v>Scott Downer</v>
          </cell>
        </row>
        <row r="6">
          <cell r="B6" t="str">
            <v xml:space="preserve">Dave Benson </v>
          </cell>
          <cell r="H6" t="str">
            <v>Rick Henry</v>
          </cell>
        </row>
        <row r="7">
          <cell r="B7" t="str">
            <v>Halsey Bonnell</v>
          </cell>
          <cell r="H7" t="str">
            <v>Marc Kaiser</v>
          </cell>
        </row>
        <row r="8">
          <cell r="B8" t="str">
            <v xml:space="preserve">Bob Canny </v>
          </cell>
          <cell r="H8" t="str">
            <v>John Martino</v>
          </cell>
        </row>
        <row r="9">
          <cell r="B9" t="str">
            <v>Joe Cantrell</v>
          </cell>
          <cell r="H9" t="str">
            <v>Mike McGill</v>
          </cell>
        </row>
        <row r="10">
          <cell r="B10" t="str">
            <v>Bryan Cauldwell</v>
          </cell>
          <cell r="H10" t="str">
            <v>Scott Moore</v>
          </cell>
        </row>
        <row r="11">
          <cell r="B11" t="str">
            <v>Daniel Cozza</v>
          </cell>
          <cell r="H11" t="str">
            <v>Charlene Riffer</v>
          </cell>
        </row>
        <row r="12">
          <cell r="B12" t="str">
            <v xml:space="preserve">Steve Cunningham </v>
          </cell>
          <cell r="H12" t="str">
            <v>Marty Strubin</v>
          </cell>
        </row>
        <row r="13">
          <cell r="B13" t="str">
            <v>Steve Gish</v>
          </cell>
          <cell r="H13" t="str">
            <v>Joey Tse</v>
          </cell>
        </row>
        <row r="14">
          <cell r="B14" t="str">
            <v>Thomas Godley</v>
          </cell>
          <cell r="H14" t="str">
            <v>Mike Uremovic</v>
          </cell>
        </row>
        <row r="15">
          <cell r="B15" t="str">
            <v>John Helm</v>
          </cell>
          <cell r="H15" t="str">
            <v>Paul Vagnni</v>
          </cell>
        </row>
        <row r="16">
          <cell r="B16" t="str">
            <v>Earl Hutchinson</v>
          </cell>
          <cell r="H16" t="str">
            <v xml:space="preserve">Hakim Yala </v>
          </cell>
        </row>
        <row r="17">
          <cell r="B17" t="str">
            <v xml:space="preserve">Daniel Jarnagin </v>
          </cell>
          <cell r="H17" t="str">
            <v xml:space="preserve">Ryan Hill </v>
          </cell>
        </row>
        <row r="18">
          <cell r="B18" t="str">
            <v>Kelvin Jones</v>
          </cell>
          <cell r="H18" t="str">
            <v xml:space="preserve">Joe Sopiarz </v>
          </cell>
        </row>
        <row r="19">
          <cell r="B19" t="str">
            <v>Dave Jossund</v>
          </cell>
          <cell r="H19" t="str">
            <v xml:space="preserve">Robert Zalewski </v>
          </cell>
        </row>
        <row r="20">
          <cell r="B20" t="str">
            <v>Wayne Lesperance</v>
          </cell>
        </row>
        <row r="21">
          <cell r="B21" t="str">
            <v>Chris Marek</v>
          </cell>
        </row>
        <row r="22">
          <cell r="B22" t="str">
            <v xml:space="preserve">Steven L. Mosier </v>
          </cell>
        </row>
        <row r="23">
          <cell r="B23" t="str">
            <v xml:space="preserve">Mike Nadasky </v>
          </cell>
        </row>
        <row r="24">
          <cell r="B24" t="str">
            <v>Wayne Navarro</v>
          </cell>
        </row>
        <row r="25">
          <cell r="B25" t="str">
            <v>Bill Olsen</v>
          </cell>
        </row>
        <row r="26">
          <cell r="B26" t="str">
            <v xml:space="preserve">Ted Perry </v>
          </cell>
        </row>
        <row r="27">
          <cell r="B27" t="str">
            <v>John Powell</v>
          </cell>
        </row>
        <row r="28">
          <cell r="B28" t="str">
            <v>John Preber</v>
          </cell>
        </row>
        <row r="29">
          <cell r="B29" t="str">
            <v xml:space="preserve">Kyle Ray </v>
          </cell>
        </row>
        <row r="30">
          <cell r="B30" t="str">
            <v>Joe Rieger</v>
          </cell>
        </row>
        <row r="31">
          <cell r="B31" t="str">
            <v>Joe Severin</v>
          </cell>
        </row>
        <row r="32">
          <cell r="B32" t="str">
            <v>Brian Snyder</v>
          </cell>
        </row>
        <row r="33">
          <cell r="B33" t="str">
            <v>Jerome Stroud</v>
          </cell>
        </row>
        <row r="34">
          <cell r="B34" t="str">
            <v>Paul Sullivan</v>
          </cell>
        </row>
        <row r="35">
          <cell r="B35" t="str">
            <v>John Toland</v>
          </cell>
        </row>
        <row r="36">
          <cell r="B36" t="str">
            <v>Will Wagner</v>
          </cell>
        </row>
        <row r="37">
          <cell r="B37" t="str">
            <v>Chris Watkins</v>
          </cell>
        </row>
        <row r="38">
          <cell r="B38" t="str">
            <v>Rick Wehrs</v>
          </cell>
        </row>
        <row r="39">
          <cell r="B39" t="str">
            <v>Ken Weimer</v>
          </cell>
        </row>
        <row r="40">
          <cell r="B40" t="str">
            <v>Mac Wilson</v>
          </cell>
        </row>
        <row r="41">
          <cell r="B41" t="str">
            <v>Mike Zarnay</v>
          </cell>
        </row>
        <row r="42">
          <cell r="B42" t="str">
            <v>Jack Zoda</v>
          </cell>
        </row>
      </sheetData>
      <sheetData sheetId="26" refreshError="1"/>
      <sheetData sheetId="27" refreshError="1">
        <row r="1">
          <cell r="A1" t="str">
            <v>YN Checklist</v>
          </cell>
        </row>
        <row r="2">
          <cell r="T2" t="str">
            <v>Carrier</v>
          </cell>
        </row>
        <row r="3">
          <cell r="T3" t="str">
            <v>Greenheck</v>
          </cell>
        </row>
        <row r="4">
          <cell r="T4" t="str">
            <v>Semco</v>
          </cell>
        </row>
        <row r="5">
          <cell r="T5" t="str">
            <v>Trane</v>
          </cell>
        </row>
        <row r="6">
          <cell r="T6" t="str">
            <v>N/A</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NEBB Cert (2)"/>
      <sheetName val="NEBB Frm Cert (2)"/>
      <sheetName val="Cover Page"/>
      <sheetName val="ToC"/>
      <sheetName val="Summary - New"/>
      <sheetName val="Summary - (E)"/>
      <sheetName val="{Project Information}"/>
      <sheetName val="{Equipment List}"/>
      <sheetName val="{Dropdowns}"/>
      <sheetName val="Building Balance"/>
      <sheetName val="RTU Data"/>
      <sheetName val="RTU Airflow"/>
      <sheetName val="MAU Data"/>
      <sheetName val="MAU Airflow"/>
      <sheetName val="Fan Data (EFs, TFs, etc.)"/>
      <sheetName val="Fan Airflow"/>
      <sheetName val="VAV Data"/>
      <sheetName val="VAV 1-20 Airflow"/>
      <sheetName val="Hoods"/>
      <sheetName val="Traverses"/>
      <sheetName val="Photos"/>
      <sheetName val="Certification"/>
      <sheetName val="NEBB Cert"/>
      <sheetName val="NEBB Frm Cert"/>
      <sheetName val="Abbreviations"/>
      <sheetName val="Calibration"/>
    </sheetNames>
    <sheetDataSet>
      <sheetData sheetId="0"/>
      <sheetData sheetId="1"/>
      <sheetData sheetId="2"/>
      <sheetData sheetId="3"/>
      <sheetData sheetId="4"/>
      <sheetData sheetId="5"/>
      <sheetData sheetId="6">
        <row r="2">
          <cell r="E2" t="str">
            <v>{ProjectCode}</v>
          </cell>
        </row>
      </sheetData>
      <sheetData sheetId="7"/>
      <sheetData sheetId="8">
        <row r="1">
          <cell r="A1" t="str">
            <v>SF</v>
          </cell>
          <cell r="B1" t="str">
            <v>Voltage</v>
          </cell>
          <cell r="C1" t="str">
            <v>Phase</v>
          </cell>
        </row>
        <row r="2">
          <cell r="A2" t="str">
            <v>SF 1.0</v>
          </cell>
          <cell r="B2">
            <v>115</v>
          </cell>
          <cell r="C2" t="str">
            <v>1-phase</v>
          </cell>
        </row>
        <row r="3">
          <cell r="A3" t="str">
            <v>SF 1.15</v>
          </cell>
          <cell r="B3">
            <v>120</v>
          </cell>
          <cell r="C3" t="str">
            <v>3-phase</v>
          </cell>
          <cell r="D3">
            <v>6</v>
          </cell>
          <cell r="F3" t="str">
            <v>Manometer/Velocity Matrix</v>
          </cell>
        </row>
        <row r="4">
          <cell r="A4" t="str">
            <v>SF 1.25</v>
          </cell>
          <cell r="B4">
            <v>208</v>
          </cell>
          <cell r="D4">
            <v>8</v>
          </cell>
          <cell r="F4" t="str">
            <v>Manometer/Pitot Tube</v>
          </cell>
        </row>
        <row r="5">
          <cell r="A5" t="str">
            <v>SF 1.35</v>
          </cell>
          <cell r="B5">
            <v>230</v>
          </cell>
          <cell r="D5">
            <v>10</v>
          </cell>
          <cell r="F5" t="str">
            <v>Manometer/Airfoil</v>
          </cell>
        </row>
        <row r="6">
          <cell r="A6" t="str">
            <v>SF 1.5</v>
          </cell>
          <cell r="B6">
            <v>460</v>
          </cell>
          <cell r="D6">
            <v>12</v>
          </cell>
          <cell r="F6" t="str">
            <v>Rotating Vane Anemometer</v>
          </cell>
        </row>
        <row r="7">
          <cell r="B7">
            <v>480</v>
          </cell>
          <cell r="D7">
            <v>14</v>
          </cell>
          <cell r="F7" t="str">
            <v>Hot Wire Anemometer</v>
          </cell>
        </row>
        <row r="8">
          <cell r="D8">
            <v>16</v>
          </cell>
          <cell r="F8" t="str">
            <v>Other Velocity Meter</v>
          </cell>
        </row>
        <row r="9">
          <cell r="D9">
            <v>18</v>
          </cell>
          <cell r="F9" t="str">
            <v>Other Instrument</v>
          </cell>
        </row>
        <row r="10">
          <cell r="D10">
            <v>20</v>
          </cell>
        </row>
        <row r="11">
          <cell r="D11">
            <v>22</v>
          </cell>
        </row>
        <row r="12">
          <cell r="D12">
            <v>24</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Zen"/>
      <sheetName val="and the"/>
      <sheetName val="Art of"/>
      <sheetName val="Balancing"/>
      <sheetName val="Drop Down Menus"/>
    </sheetNames>
    <sheetDataSet>
      <sheetData sheetId="0" refreshError="1"/>
      <sheetData sheetId="1" refreshError="1"/>
      <sheetData sheetId="2" refreshError="1"/>
      <sheetData sheetId="3" refreshError="1"/>
      <sheetData sheetId="4" refreshError="1">
        <row r="1">
          <cell r="A1" t="str">
            <v>Filter Type</v>
          </cell>
        </row>
        <row r="2">
          <cell r="A2" t="str">
            <v>Mesh</v>
          </cell>
        </row>
        <row r="3">
          <cell r="A3" t="str">
            <v>N/A - Raw Opening</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ject Info}"/>
      <sheetName val="{Equipment}"/>
      <sheetName val="{Menus}"/>
      <sheetName val="Building Balance"/>
      <sheetName val="RTU Data"/>
      <sheetName val="RTU Airflow"/>
      <sheetName val="MAUs, SFs, etc."/>
      <sheetName val="EFs, KEFs, etc."/>
      <sheetName val="Traverses"/>
      <sheetName val="Hood Airflow"/>
      <sheetName val="Photos"/>
    </sheetNames>
    <sheetDataSet>
      <sheetData sheetId="0"/>
      <sheetData sheetId="1"/>
      <sheetData sheetId="2">
        <row r="2">
          <cell r="A2" t="str">
            <v>1-phase</v>
          </cell>
        </row>
        <row r="3">
          <cell r="A3" t="str">
            <v>3-phase</v>
          </cell>
          <cell r="B3">
            <v>115</v>
          </cell>
        </row>
        <row r="4">
          <cell r="B4">
            <v>120</v>
          </cell>
        </row>
        <row r="5">
          <cell r="B5">
            <v>208</v>
          </cell>
        </row>
        <row r="6">
          <cell r="B6">
            <v>230</v>
          </cell>
        </row>
        <row r="7">
          <cell r="B7">
            <v>460</v>
          </cell>
        </row>
        <row r="8">
          <cell r="B8">
            <v>480</v>
          </cell>
        </row>
      </sheetData>
      <sheetData sheetId="3"/>
      <sheetData sheetId="4"/>
      <sheetData sheetId="5"/>
      <sheetData sheetId="6"/>
      <sheetData sheetId="7"/>
      <sheetData sheetId="8"/>
      <sheetData sheetId="9"/>
      <sheetData sheetId="1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ew Notes"/>
      <sheetName val="T&amp;B Cover Sheet"/>
      <sheetName val="Certification"/>
      <sheetName val="Instruments"/>
      <sheetName val="AHU-Lg Pkg Units"/>
      <sheetName val="Rooftop HVAC Units"/>
      <sheetName val="Supply &amp; Exhaust Fans"/>
      <sheetName val="Air Outlets"/>
      <sheetName val="Outlet Velocity"/>
      <sheetName val="Traverse"/>
      <sheetName val="Issues"/>
    </sheetNames>
    <sheetDataSet>
      <sheetData sheetId="0"/>
      <sheetData sheetId="1">
        <row r="9">
          <cell r="I9" t="str">
            <v>[Enter Date]</v>
          </cell>
        </row>
      </sheetData>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8D13B28-3716-412C-AD4C-187B57A06E22}">
  <we:reference id="WA200009404" version="1.0.0.8" store="Omex" storeType="OMEX"/>
  <we:alternateReferences>
    <we:reference id="WA200009404" version="1.0.0.8" store="WA200009404" storeType="OMEX"/>
  </we:alternateReferences>
  <we:properties>
    <we:property name="claude.fileId" value="&quot;45523147-a137-41f7-96d6-08a2266a997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B2:M43"/>
  <sheetViews>
    <sheetView view="pageBreakPreview" zoomScale="85" zoomScaleNormal="85" zoomScaleSheetLayoutView="85" workbookViewId="0">
      <selection activeCell="V39" sqref="V39"/>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13" ht="13.35" customHeight="1" x14ac:dyDescent="0.25">
      <c r="B2" s="5"/>
      <c r="C2" s="5"/>
      <c r="J2" s="5"/>
      <c r="K2" s="5"/>
    </row>
    <row r="3" spans="2:13" ht="13.35" customHeight="1" x14ac:dyDescent="0.25">
      <c r="B3" s="5"/>
      <c r="C3" s="5"/>
      <c r="J3" s="5"/>
      <c r="K3" s="5"/>
    </row>
    <row r="4" spans="2:13" ht="13.35" customHeight="1" x14ac:dyDescent="0.25">
      <c r="B4" s="5"/>
      <c r="C4" s="5"/>
    </row>
    <row r="5" spans="2:13" ht="13.35" customHeight="1" x14ac:dyDescent="0.25">
      <c r="B5" s="5"/>
      <c r="C5" s="5"/>
    </row>
    <row r="6" spans="2:13" ht="13.35" customHeight="1" x14ac:dyDescent="0.25">
      <c r="B6" s="5"/>
      <c r="C6" s="5"/>
    </row>
    <row r="7" spans="2:13" ht="13.35" customHeight="1" x14ac:dyDescent="0.25">
      <c r="B7" s="5"/>
      <c r="C7" s="5"/>
    </row>
    <row r="14" spans="2:13" ht="13.35" customHeight="1" x14ac:dyDescent="0.25">
      <c r="B14" s="137" t="s">
        <v>93</v>
      </c>
      <c r="C14" s="137"/>
      <c r="D14" s="137"/>
      <c r="E14" s="137"/>
      <c r="F14" s="137"/>
      <c r="G14" s="137"/>
      <c r="H14" s="137"/>
      <c r="I14" s="137"/>
      <c r="J14" s="137"/>
      <c r="K14" s="137"/>
      <c r="L14" s="137"/>
      <c r="M14" s="137"/>
    </row>
    <row r="15" spans="2:13" ht="13.35" customHeight="1" x14ac:dyDescent="0.25">
      <c r="B15" s="137"/>
      <c r="C15" s="137"/>
      <c r="D15" s="137"/>
      <c r="E15" s="137"/>
      <c r="F15" s="137"/>
      <c r="G15" s="137"/>
      <c r="H15" s="137"/>
      <c r="I15" s="137"/>
      <c r="J15" s="137"/>
      <c r="K15" s="137"/>
      <c r="L15" s="137"/>
      <c r="M15" s="137"/>
    </row>
    <row r="18" spans="2:13" ht="13.35" customHeight="1" x14ac:dyDescent="0.25">
      <c r="B18" s="137" t="s">
        <v>94</v>
      </c>
      <c r="C18" s="137"/>
      <c r="D18" s="137"/>
      <c r="E18" s="137"/>
      <c r="F18" s="137"/>
      <c r="G18" s="137"/>
      <c r="H18" s="137"/>
      <c r="I18" s="137"/>
      <c r="J18" s="137"/>
      <c r="K18" s="137"/>
      <c r="L18" s="137"/>
      <c r="M18" s="137"/>
    </row>
    <row r="19" spans="2:13" ht="13.35" customHeight="1" x14ac:dyDescent="0.25">
      <c r="B19" s="137"/>
      <c r="C19" s="137"/>
      <c r="D19" s="137"/>
      <c r="E19" s="137"/>
      <c r="F19" s="137"/>
      <c r="G19" s="137"/>
      <c r="H19" s="137"/>
      <c r="I19" s="137"/>
      <c r="J19" s="137"/>
      <c r="K19" s="137"/>
      <c r="L19" s="137"/>
      <c r="M19" s="137"/>
    </row>
    <row r="22" spans="2:13" ht="13.35" customHeight="1" x14ac:dyDescent="0.25">
      <c r="C22" s="133" t="s">
        <v>95</v>
      </c>
      <c r="D22" s="133"/>
      <c r="E22" s="133"/>
      <c r="F22" s="133"/>
      <c r="G22" s="136" t="str">
        <f>IF('{Project Information}'!E2="","",'{Project Information}'!E2)</f>
        <v>{ProjectCode}</v>
      </c>
      <c r="H22" s="136"/>
      <c r="I22" s="136"/>
      <c r="J22" s="136"/>
      <c r="K22" s="136"/>
      <c r="L22" s="136"/>
    </row>
    <row r="23" spans="2:13" ht="13.35" customHeight="1" x14ac:dyDescent="0.25">
      <c r="C23" s="133"/>
      <c r="D23" s="133"/>
      <c r="E23" s="133"/>
      <c r="F23" s="133"/>
      <c r="G23" s="136"/>
      <c r="H23" s="136"/>
      <c r="I23" s="136"/>
      <c r="J23" s="136"/>
      <c r="K23" s="136"/>
      <c r="L23" s="136"/>
    </row>
    <row r="24" spans="2:13" ht="13.35" customHeight="1" x14ac:dyDescent="0.25">
      <c r="C24" s="133" t="s">
        <v>96</v>
      </c>
      <c r="D24" s="133"/>
      <c r="E24" s="133"/>
      <c r="F24" s="133"/>
      <c r="G24" s="136" t="str">
        <f>IF('{Project Information}'!E3="","",'{Project Information}'!E3)</f>
        <v>{Address}</v>
      </c>
      <c r="H24" s="136"/>
      <c r="I24" s="136"/>
      <c r="J24" s="136"/>
      <c r="K24" s="136"/>
      <c r="L24" s="136"/>
    </row>
    <row r="25" spans="2:13" ht="13.35" customHeight="1" x14ac:dyDescent="0.25">
      <c r="C25" s="133"/>
      <c r="D25" s="133"/>
      <c r="E25" s="133"/>
      <c r="F25" s="133"/>
      <c r="G25" s="136"/>
      <c r="H25" s="136"/>
      <c r="I25" s="136"/>
      <c r="J25" s="136"/>
      <c r="K25" s="136"/>
      <c r="L25" s="136"/>
    </row>
    <row r="26" spans="2:13" ht="13.35" customHeight="1" x14ac:dyDescent="0.25">
      <c r="C26" s="46"/>
      <c r="D26" s="46"/>
      <c r="E26" s="46"/>
      <c r="F26" s="46"/>
    </row>
    <row r="27" spans="2:13" ht="13.35" customHeight="1" x14ac:dyDescent="0.25">
      <c r="C27" s="46"/>
      <c r="D27" s="46"/>
      <c r="E27" s="46"/>
      <c r="F27" s="46"/>
    </row>
    <row r="28" spans="2:13" ht="13.35" customHeight="1" x14ac:dyDescent="0.25">
      <c r="C28" s="133" t="s">
        <v>258</v>
      </c>
      <c r="D28" s="133"/>
      <c r="E28" s="133"/>
      <c r="F28" s="133"/>
      <c r="G28" s="136" t="str">
        <f>'{Project Information}'!$E$8</f>
        <v>Mechanical Con.</v>
      </c>
      <c r="H28" s="136"/>
      <c r="I28" s="136"/>
      <c r="J28" s="136"/>
      <c r="K28" s="136"/>
      <c r="L28" s="136"/>
    </row>
    <row r="29" spans="2:13" ht="13.35" customHeight="1" x14ac:dyDescent="0.25">
      <c r="C29" s="133"/>
      <c r="D29" s="133"/>
      <c r="E29" s="133"/>
      <c r="F29" s="133"/>
      <c r="G29" s="136"/>
      <c r="H29" s="136"/>
      <c r="I29" s="136"/>
      <c r="J29" s="136"/>
      <c r="K29" s="136"/>
      <c r="L29" s="136"/>
    </row>
    <row r="30" spans="2:13" ht="13.35" customHeight="1" x14ac:dyDescent="0.25">
      <c r="C30" s="133" t="s">
        <v>97</v>
      </c>
      <c r="D30" s="133"/>
      <c r="E30" s="133"/>
      <c r="F30" s="133"/>
      <c r="G30" s="136" t="str">
        <f>'{Project Information}'!$E$5</f>
        <v>Mechanical Eng.</v>
      </c>
      <c r="H30" s="136"/>
      <c r="I30" s="136"/>
      <c r="J30" s="136"/>
      <c r="K30" s="136"/>
      <c r="L30" s="136"/>
    </row>
    <row r="31" spans="2:13" ht="13.35" customHeight="1" x14ac:dyDescent="0.25">
      <c r="C31" s="133"/>
      <c r="D31" s="133"/>
      <c r="E31" s="133"/>
      <c r="F31" s="133"/>
      <c r="G31" s="136"/>
      <c r="H31" s="136"/>
      <c r="I31" s="136"/>
      <c r="J31" s="136"/>
      <c r="K31" s="136"/>
      <c r="L31" s="136"/>
    </row>
    <row r="32" spans="2:13" ht="13.35" customHeight="1" x14ac:dyDescent="0.25">
      <c r="C32" s="133" t="s">
        <v>98</v>
      </c>
      <c r="D32" s="133"/>
      <c r="E32" s="133"/>
      <c r="F32" s="133"/>
      <c r="G32" s="136" t="str">
        <f>'{Project Information}'!$E$4</f>
        <v>Architect Firm</v>
      </c>
      <c r="H32" s="136"/>
      <c r="I32" s="136"/>
      <c r="J32" s="136"/>
      <c r="K32" s="136"/>
      <c r="L32" s="136"/>
    </row>
    <row r="33" spans="3:12" ht="13.35" customHeight="1" x14ac:dyDescent="0.25">
      <c r="C33" s="133"/>
      <c r="D33" s="133"/>
      <c r="E33" s="133"/>
      <c r="F33" s="133"/>
      <c r="G33" s="136"/>
      <c r="H33" s="136"/>
      <c r="I33" s="136"/>
      <c r="J33" s="136"/>
      <c r="K33" s="136"/>
      <c r="L33" s="136"/>
    </row>
    <row r="36" spans="3:12" ht="13.35" customHeight="1" x14ac:dyDescent="0.25">
      <c r="C36" s="133" t="s">
        <v>101</v>
      </c>
      <c r="D36" s="133"/>
      <c r="E36" s="133"/>
      <c r="F36" s="133"/>
      <c r="G36" s="134" t="s">
        <v>99</v>
      </c>
      <c r="H36" s="134"/>
      <c r="I36" s="134"/>
      <c r="J36" s="134"/>
      <c r="K36" s="134"/>
      <c r="L36" s="134"/>
    </row>
    <row r="37" spans="3:12" ht="13.35" customHeight="1" x14ac:dyDescent="0.25">
      <c r="C37" s="133"/>
      <c r="D37" s="133"/>
      <c r="E37" s="133"/>
      <c r="F37" s="133"/>
      <c r="G37" s="134"/>
      <c r="H37" s="134"/>
      <c r="I37" s="134"/>
      <c r="J37" s="134"/>
      <c r="K37" s="134"/>
      <c r="L37" s="134"/>
    </row>
    <row r="38" spans="3:12" ht="13.35" customHeight="1" x14ac:dyDescent="0.25">
      <c r="C38" s="133" t="s">
        <v>102</v>
      </c>
      <c r="D38" s="133"/>
      <c r="E38" s="133"/>
      <c r="F38" s="133"/>
      <c r="G38" s="135" t="s">
        <v>263</v>
      </c>
      <c r="H38" s="135"/>
      <c r="I38" s="135"/>
      <c r="J38" s="135"/>
      <c r="K38" s="135"/>
      <c r="L38" s="135"/>
    </row>
    <row r="39" spans="3:12" ht="17.45" customHeight="1" x14ac:dyDescent="0.25">
      <c r="C39" s="133"/>
      <c r="D39" s="133"/>
      <c r="E39" s="133"/>
      <c r="F39" s="133"/>
      <c r="G39" s="135"/>
      <c r="H39" s="135"/>
      <c r="I39" s="135"/>
      <c r="J39" s="135"/>
      <c r="K39" s="135"/>
      <c r="L39" s="135"/>
    </row>
    <row r="40" spans="3:12" ht="13.35" customHeight="1" x14ac:dyDescent="0.25">
      <c r="C40" s="40"/>
      <c r="D40" s="131" t="s">
        <v>251</v>
      </c>
      <c r="E40" s="131"/>
      <c r="F40" s="131"/>
      <c r="G40" s="131"/>
      <c r="H40" s="132">
        <v>3673</v>
      </c>
      <c r="I40" s="132"/>
      <c r="J40" s="132"/>
      <c r="K40" s="132"/>
      <c r="L40" s="41"/>
    </row>
    <row r="41" spans="3:12" ht="13.35" customHeight="1" x14ac:dyDescent="0.25">
      <c r="C41" s="40"/>
      <c r="D41" s="131"/>
      <c r="E41" s="131"/>
      <c r="F41" s="131"/>
      <c r="G41" s="131"/>
      <c r="H41" s="132"/>
      <c r="I41" s="132"/>
      <c r="J41" s="132"/>
      <c r="K41" s="132"/>
      <c r="L41" s="41"/>
    </row>
    <row r="42" spans="3:12" ht="13.35" customHeight="1" x14ac:dyDescent="0.25">
      <c r="D42" s="130"/>
      <c r="E42" s="130"/>
      <c r="F42" s="130"/>
      <c r="G42" s="130"/>
      <c r="H42" s="130"/>
      <c r="I42" s="130"/>
      <c r="J42" s="130"/>
      <c r="K42" s="130"/>
    </row>
    <row r="43" spans="3:12" ht="11.1" customHeight="1" x14ac:dyDescent="0.25">
      <c r="D43" s="130"/>
      <c r="E43" s="130"/>
      <c r="F43" s="130"/>
      <c r="G43" s="130"/>
      <c r="H43" s="130"/>
      <c r="I43" s="130"/>
      <c r="J43" s="130"/>
      <c r="K43" s="130"/>
    </row>
  </sheetData>
  <mergeCells count="20">
    <mergeCell ref="B14:M15"/>
    <mergeCell ref="B18:M19"/>
    <mergeCell ref="C22:F23"/>
    <mergeCell ref="C24:F25"/>
    <mergeCell ref="C28:F29"/>
    <mergeCell ref="C30:F31"/>
    <mergeCell ref="C32:F33"/>
    <mergeCell ref="G22:L23"/>
    <mergeCell ref="G24:L25"/>
    <mergeCell ref="G28:L29"/>
    <mergeCell ref="G30:L31"/>
    <mergeCell ref="G32:L33"/>
    <mergeCell ref="D42:G43"/>
    <mergeCell ref="H42:K43"/>
    <mergeCell ref="D40:G41"/>
    <mergeCell ref="H40:K41"/>
    <mergeCell ref="C36:F37"/>
    <mergeCell ref="G36:L37"/>
    <mergeCell ref="C38:F39"/>
    <mergeCell ref="G38:L3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92D050"/>
  </sheetPr>
  <dimension ref="B2:M47"/>
  <sheetViews>
    <sheetView view="pageBreakPreview" zoomScale="90" zoomScaleNormal="70" zoomScaleSheetLayoutView="90" workbookViewId="0">
      <selection activeCell="O27" sqref="O27"/>
    </sheetView>
  </sheetViews>
  <sheetFormatPr defaultColWidth="6.85546875" defaultRowHeight="13.35" customHeight="1" x14ac:dyDescent="0.25"/>
  <cols>
    <col min="1" max="1" width="3.42578125" style="1" customWidth="1"/>
    <col min="2" max="16384" width="6.85546875" style="1"/>
  </cols>
  <sheetData>
    <row r="2" spans="2:1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3" ht="13.35" customHeight="1" x14ac:dyDescent="0.25">
      <c r="B4" s="3"/>
      <c r="C4" s="3"/>
      <c r="D4" s="4"/>
      <c r="E4" s="4"/>
      <c r="F4" s="4"/>
      <c r="G4" s="4"/>
      <c r="H4" s="4"/>
      <c r="I4" s="4"/>
      <c r="J4" s="4"/>
      <c r="K4" s="4"/>
      <c r="L4" s="4"/>
      <c r="M4" s="4"/>
    </row>
    <row r="5" spans="2:13" ht="13.35" customHeight="1" x14ac:dyDescent="0.25">
      <c r="B5" s="5"/>
      <c r="C5" s="5"/>
    </row>
    <row r="6" spans="2:13" ht="13.35" customHeight="1" x14ac:dyDescent="0.25">
      <c r="B6" s="5"/>
      <c r="C6" s="138" t="s">
        <v>133</v>
      </c>
      <c r="D6" s="139"/>
      <c r="E6" s="139"/>
      <c r="F6" s="139"/>
      <c r="G6" s="139"/>
      <c r="H6" s="139"/>
      <c r="I6" s="139"/>
      <c r="J6" s="139"/>
      <c r="K6" s="139"/>
      <c r="L6" s="140"/>
    </row>
    <row r="7" spans="2:13" ht="13.35" customHeight="1" x14ac:dyDescent="0.25">
      <c r="B7" s="5"/>
      <c r="C7" s="141"/>
      <c r="D7" s="142"/>
      <c r="E7" s="142"/>
      <c r="F7" s="142"/>
      <c r="G7" s="142"/>
      <c r="H7" s="142"/>
      <c r="I7" s="142"/>
      <c r="J7" s="142"/>
      <c r="K7" s="142"/>
      <c r="L7" s="143"/>
    </row>
    <row r="8" spans="2:13" ht="13.35" customHeight="1" x14ac:dyDescent="0.25">
      <c r="C8" s="144"/>
      <c r="D8" s="145"/>
      <c r="E8" s="145"/>
      <c r="F8" s="145"/>
      <c r="G8" s="145"/>
      <c r="H8" s="145"/>
      <c r="I8" s="145"/>
      <c r="J8" s="145"/>
      <c r="K8" s="145"/>
      <c r="L8" s="146"/>
    </row>
    <row r="10" spans="2:13" ht="13.35" customHeight="1" x14ac:dyDescent="0.25">
      <c r="C10" s="147" t="s">
        <v>133</v>
      </c>
      <c r="D10" s="148"/>
      <c r="E10" s="148"/>
      <c r="F10" s="148"/>
      <c r="G10" s="148"/>
      <c r="H10" s="148"/>
      <c r="I10" s="148"/>
      <c r="J10" s="148"/>
      <c r="K10" s="126" t="s">
        <v>310</v>
      </c>
      <c r="L10" s="127"/>
    </row>
    <row r="11" spans="2:13" ht="13.35" customHeight="1" x14ac:dyDescent="0.25">
      <c r="C11" s="149"/>
      <c r="D11" s="150"/>
      <c r="E11" s="150"/>
      <c r="F11" s="150"/>
      <c r="G11" s="150"/>
      <c r="H11" s="150"/>
      <c r="I11" s="150"/>
      <c r="J11" s="150"/>
      <c r="K11" s="151"/>
      <c r="L11" s="152"/>
    </row>
    <row r="13" spans="2:13" ht="13.35" customHeight="1" x14ac:dyDescent="0.25">
      <c r="C13" s="147" t="s">
        <v>134</v>
      </c>
      <c r="D13" s="148"/>
      <c r="E13" s="148"/>
      <c r="F13" s="148"/>
      <c r="G13" s="148"/>
      <c r="H13" s="148"/>
      <c r="I13" s="148"/>
      <c r="J13" s="148"/>
      <c r="K13" s="126" t="s">
        <v>311</v>
      </c>
      <c r="L13" s="127"/>
    </row>
    <row r="14" spans="2:13" ht="13.35" customHeight="1" x14ac:dyDescent="0.25">
      <c r="C14" s="149"/>
      <c r="D14" s="150"/>
      <c r="E14" s="150"/>
      <c r="F14" s="150"/>
      <c r="G14" s="150"/>
      <c r="H14" s="150"/>
      <c r="I14" s="150"/>
      <c r="J14" s="150"/>
      <c r="K14" s="151"/>
      <c r="L14" s="152"/>
    </row>
    <row r="16" spans="2:13" ht="13.35" customHeight="1" x14ac:dyDescent="0.25">
      <c r="C16" s="147" t="s">
        <v>135</v>
      </c>
      <c r="D16" s="148"/>
      <c r="E16" s="148"/>
      <c r="F16" s="148"/>
      <c r="G16" s="148"/>
      <c r="H16" s="148"/>
      <c r="I16" s="148"/>
      <c r="J16" s="148"/>
      <c r="K16" s="126" t="s">
        <v>312</v>
      </c>
      <c r="L16" s="127"/>
    </row>
    <row r="17" spans="3:12" ht="13.35" customHeight="1" x14ac:dyDescent="0.25">
      <c r="C17" s="149"/>
      <c r="D17" s="150"/>
      <c r="E17" s="150"/>
      <c r="F17" s="150"/>
      <c r="G17" s="150"/>
      <c r="H17" s="150"/>
      <c r="I17" s="150"/>
      <c r="J17" s="150"/>
      <c r="K17" s="151"/>
      <c r="L17" s="152"/>
    </row>
    <row r="19" spans="3:12" ht="13.35" customHeight="1" x14ac:dyDescent="0.25">
      <c r="C19" s="147" t="s">
        <v>136</v>
      </c>
      <c r="D19" s="148"/>
      <c r="E19" s="148"/>
      <c r="F19" s="148"/>
      <c r="G19" s="148"/>
      <c r="H19" s="148"/>
      <c r="I19" s="148"/>
      <c r="J19" s="148"/>
      <c r="K19" s="126" t="s">
        <v>322</v>
      </c>
      <c r="L19" s="127"/>
    </row>
    <row r="20" spans="3:12" ht="13.35" customHeight="1" x14ac:dyDescent="0.25">
      <c r="C20" s="149"/>
      <c r="D20" s="150"/>
      <c r="E20" s="150"/>
      <c r="F20" s="150"/>
      <c r="G20" s="150"/>
      <c r="H20" s="150"/>
      <c r="I20" s="150"/>
      <c r="J20" s="150"/>
      <c r="K20" s="151"/>
      <c r="L20" s="152"/>
    </row>
    <row r="22" spans="3:12" ht="13.35" customHeight="1" x14ac:dyDescent="0.25">
      <c r="C22" s="147" t="s">
        <v>137</v>
      </c>
      <c r="D22" s="148"/>
      <c r="E22" s="148"/>
      <c r="F22" s="148"/>
      <c r="G22" s="148"/>
      <c r="H22" s="148"/>
      <c r="I22" s="148"/>
      <c r="J22" s="148"/>
      <c r="K22" s="126" t="s">
        <v>323</v>
      </c>
      <c r="L22" s="127"/>
    </row>
    <row r="23" spans="3:12" ht="13.35" customHeight="1" x14ac:dyDescent="0.25">
      <c r="C23" s="149"/>
      <c r="D23" s="150"/>
      <c r="E23" s="150"/>
      <c r="F23" s="150"/>
      <c r="G23" s="150"/>
      <c r="H23" s="150"/>
      <c r="I23" s="150"/>
      <c r="J23" s="150"/>
      <c r="K23" s="151"/>
      <c r="L23" s="152"/>
    </row>
    <row r="25" spans="3:12" ht="13.35" customHeight="1" x14ac:dyDescent="0.25">
      <c r="C25" s="147" t="s">
        <v>138</v>
      </c>
      <c r="D25" s="148"/>
      <c r="E25" s="148"/>
      <c r="F25" s="148"/>
      <c r="G25" s="148"/>
      <c r="H25" s="148"/>
      <c r="I25" s="148"/>
      <c r="J25" s="148"/>
      <c r="K25" s="126" t="s">
        <v>324</v>
      </c>
      <c r="L25" s="127"/>
    </row>
    <row r="26" spans="3:12" ht="13.35" customHeight="1" x14ac:dyDescent="0.25">
      <c r="C26" s="149"/>
      <c r="D26" s="150"/>
      <c r="E26" s="150"/>
      <c r="F26" s="150"/>
      <c r="G26" s="150"/>
      <c r="H26" s="150"/>
      <c r="I26" s="150"/>
      <c r="J26" s="150"/>
      <c r="K26" s="151"/>
      <c r="L26" s="152"/>
    </row>
    <row r="28" spans="3:12" ht="13.35" customHeight="1" x14ac:dyDescent="0.25">
      <c r="C28" s="147" t="s">
        <v>139</v>
      </c>
      <c r="D28" s="148"/>
      <c r="E28" s="148"/>
      <c r="F28" s="148"/>
      <c r="G28" s="148"/>
      <c r="H28" s="148"/>
      <c r="I28" s="148"/>
      <c r="J28" s="148"/>
      <c r="K28" s="126" t="s">
        <v>313</v>
      </c>
      <c r="L28" s="127"/>
    </row>
    <row r="29" spans="3:12" ht="13.35" customHeight="1" x14ac:dyDescent="0.25">
      <c r="C29" s="149"/>
      <c r="D29" s="150"/>
      <c r="E29" s="150"/>
      <c r="F29" s="150"/>
      <c r="G29" s="150"/>
      <c r="H29" s="150"/>
      <c r="I29" s="150"/>
      <c r="J29" s="150"/>
      <c r="K29" s="151"/>
      <c r="L29" s="152"/>
    </row>
    <row r="31" spans="3:12" ht="13.35" customHeight="1" x14ac:dyDescent="0.25">
      <c r="C31" s="147" t="s">
        <v>140</v>
      </c>
      <c r="D31" s="148"/>
      <c r="E31" s="148"/>
      <c r="F31" s="148"/>
      <c r="G31" s="148"/>
      <c r="H31" s="148"/>
      <c r="I31" s="148"/>
      <c r="J31" s="148"/>
      <c r="K31" s="126" t="s">
        <v>315</v>
      </c>
      <c r="L31" s="127"/>
    </row>
    <row r="32" spans="3:12" ht="13.35" customHeight="1" x14ac:dyDescent="0.25">
      <c r="C32" s="149"/>
      <c r="D32" s="150"/>
      <c r="E32" s="150"/>
      <c r="F32" s="150"/>
      <c r="G32" s="150"/>
      <c r="H32" s="150"/>
      <c r="I32" s="150"/>
      <c r="J32" s="150"/>
      <c r="K32" s="151"/>
      <c r="L32" s="152"/>
    </row>
    <row r="34" spans="3:12" ht="13.35" customHeight="1" x14ac:dyDescent="0.25">
      <c r="C34" s="147" t="s">
        <v>260</v>
      </c>
      <c r="D34" s="148"/>
      <c r="E34" s="148"/>
      <c r="F34" s="148"/>
      <c r="G34" s="148"/>
      <c r="H34" s="148"/>
      <c r="I34" s="148"/>
      <c r="J34" s="148"/>
      <c r="K34" s="126" t="s">
        <v>325</v>
      </c>
      <c r="L34" s="127"/>
    </row>
    <row r="35" spans="3:12" ht="13.35" customHeight="1" x14ac:dyDescent="0.25">
      <c r="C35" s="149"/>
      <c r="D35" s="150"/>
      <c r="E35" s="150"/>
      <c r="F35" s="150"/>
      <c r="G35" s="150"/>
      <c r="H35" s="150"/>
      <c r="I35" s="150"/>
      <c r="J35" s="150"/>
      <c r="K35" s="151"/>
      <c r="L35" s="152"/>
    </row>
    <row r="37" spans="3:12" ht="13.35" customHeight="1" x14ac:dyDescent="0.25">
      <c r="C37" s="147" t="s">
        <v>261</v>
      </c>
      <c r="D37" s="148"/>
      <c r="E37" s="148"/>
      <c r="F37" s="148"/>
      <c r="G37" s="148"/>
      <c r="H37" s="148"/>
      <c r="I37" s="148"/>
      <c r="J37" s="148"/>
      <c r="K37" s="126" t="s">
        <v>314</v>
      </c>
      <c r="L37" s="127"/>
    </row>
    <row r="38" spans="3:12" ht="13.35" customHeight="1" x14ac:dyDescent="0.25">
      <c r="C38" s="149"/>
      <c r="D38" s="150"/>
      <c r="E38" s="150"/>
      <c r="F38" s="150"/>
      <c r="G38" s="150"/>
      <c r="H38" s="150"/>
      <c r="I38" s="150"/>
      <c r="J38" s="150"/>
      <c r="K38" s="151"/>
      <c r="L38" s="152"/>
    </row>
    <row r="40" spans="3:12" ht="13.35" customHeight="1" x14ac:dyDescent="0.25">
      <c r="C40" s="147" t="s">
        <v>262</v>
      </c>
      <c r="D40" s="148"/>
      <c r="E40" s="148"/>
      <c r="F40" s="148"/>
      <c r="G40" s="148"/>
      <c r="H40" s="148"/>
      <c r="I40" s="148"/>
      <c r="J40" s="148"/>
      <c r="K40" s="126" t="s">
        <v>316</v>
      </c>
      <c r="L40" s="127"/>
    </row>
    <row r="41" spans="3:12" ht="13.35" customHeight="1" x14ac:dyDescent="0.25">
      <c r="C41" s="149"/>
      <c r="D41" s="150"/>
      <c r="E41" s="150"/>
      <c r="F41" s="150"/>
      <c r="G41" s="150"/>
      <c r="H41" s="150"/>
      <c r="I41" s="150"/>
      <c r="J41" s="150"/>
      <c r="K41" s="151"/>
      <c r="L41" s="152"/>
    </row>
    <row r="43" spans="3:12" ht="13.35" customHeight="1" x14ac:dyDescent="0.25">
      <c r="C43" s="147" t="s">
        <v>142</v>
      </c>
      <c r="D43" s="148"/>
      <c r="E43" s="148"/>
      <c r="F43" s="148"/>
      <c r="G43" s="148"/>
      <c r="H43" s="148"/>
      <c r="I43" s="148"/>
      <c r="J43" s="148"/>
      <c r="K43" s="126" t="s">
        <v>326</v>
      </c>
      <c r="L43" s="127"/>
    </row>
    <row r="44" spans="3:12" ht="13.35" customHeight="1" x14ac:dyDescent="0.25">
      <c r="C44" s="149"/>
      <c r="D44" s="150"/>
      <c r="E44" s="150"/>
      <c r="F44" s="150"/>
      <c r="G44" s="150"/>
      <c r="H44" s="150"/>
      <c r="I44" s="150"/>
      <c r="J44" s="150"/>
      <c r="K44" s="151"/>
      <c r="L44" s="152"/>
    </row>
    <row r="46" spans="3:12" ht="13.35" customHeight="1" x14ac:dyDescent="0.25">
      <c r="C46" s="147" t="s">
        <v>141</v>
      </c>
      <c r="D46" s="148"/>
      <c r="E46" s="148"/>
      <c r="F46" s="148"/>
      <c r="G46" s="148"/>
      <c r="H46" s="148"/>
      <c r="I46" s="148"/>
      <c r="J46" s="148"/>
      <c r="K46" s="126" t="s">
        <v>326</v>
      </c>
      <c r="L46" s="127"/>
    </row>
    <row r="47" spans="3:12" ht="13.35" customHeight="1" x14ac:dyDescent="0.25">
      <c r="C47" s="149"/>
      <c r="D47" s="150"/>
      <c r="E47" s="150"/>
      <c r="F47" s="150"/>
      <c r="G47" s="150"/>
      <c r="H47" s="150"/>
      <c r="I47" s="150"/>
      <c r="J47" s="150"/>
      <c r="K47" s="151"/>
      <c r="L47" s="152"/>
    </row>
  </sheetData>
  <mergeCells count="35">
    <mergeCell ref="C40:J41"/>
    <mergeCell ref="K40:L41"/>
    <mergeCell ref="C43:J44"/>
    <mergeCell ref="K43:L44"/>
    <mergeCell ref="C46:J47"/>
    <mergeCell ref="K46:L47"/>
    <mergeCell ref="C31:J32"/>
    <mergeCell ref="K31:L32"/>
    <mergeCell ref="C34:J35"/>
    <mergeCell ref="K34:L35"/>
    <mergeCell ref="C37:J38"/>
    <mergeCell ref="K37:L38"/>
    <mergeCell ref="C22:J23"/>
    <mergeCell ref="K22:L23"/>
    <mergeCell ref="C25:J26"/>
    <mergeCell ref="K25:L26"/>
    <mergeCell ref="C28:J29"/>
    <mergeCell ref="K28:L29"/>
    <mergeCell ref="C13:J14"/>
    <mergeCell ref="K13:L14"/>
    <mergeCell ref="C16:J17"/>
    <mergeCell ref="K16:L17"/>
    <mergeCell ref="C19:J20"/>
    <mergeCell ref="K19:L20"/>
    <mergeCell ref="C6:L8"/>
    <mergeCell ref="C10:J11"/>
    <mergeCell ref="K10:L11"/>
    <mergeCell ref="B2:C2"/>
    <mergeCell ref="D2:I2"/>
    <mergeCell ref="J2:K2"/>
    <mergeCell ref="L2:M2"/>
    <mergeCell ref="B3:C3"/>
    <mergeCell ref="D3:I3"/>
    <mergeCell ref="J3:K3"/>
    <mergeCell ref="L3:M3"/>
  </mergeCells>
  <pageMargins left="0.7" right="0.7" top="0.75" bottom="0.75" header="0.3" footer="0.3"/>
  <pageSetup orientation="portrait" r:id="rId1"/>
  <headerFooter>
    <oddHeader>&amp;L&amp;G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DAA5-D6AC-4250-BB87-4D8E6AC3C066}">
  <sheetPr codeName="Sheet3">
    <tabColor rgb="FF92D050"/>
    <pageSetUpPr fitToPage="1"/>
  </sheetPr>
  <dimension ref="B2:M62"/>
  <sheetViews>
    <sheetView view="pageBreakPreview" zoomScale="90" zoomScaleNormal="85" zoomScaleSheetLayoutView="90" workbookViewId="0">
      <selection activeCell="AF17" sqref="AF17"/>
    </sheetView>
  </sheetViews>
  <sheetFormatPr defaultColWidth="6.85546875" defaultRowHeight="13.35" customHeight="1" x14ac:dyDescent="0.25"/>
  <cols>
    <col min="1" max="1" width="3.42578125" style="1" customWidth="1"/>
    <col min="2" max="2" width="4.42578125" style="1" customWidth="1"/>
    <col min="3" max="3" width="12" customWidth="1"/>
    <col min="4" max="10" width="10" customWidth="1"/>
    <col min="11" max="12" width="20" customWidth="1"/>
    <col min="13" max="13" width="3" customWidth="1"/>
    <col min="14" max="14" width="3.140625" style="1" customWidth="1"/>
    <col min="15" max="15" width="6.85546875" style="1" customWidth="1"/>
    <col min="16" max="16384" width="6.85546875" style="1"/>
  </cols>
  <sheetData>
    <row r="2" spans="2:13" ht="13.35" customHeight="1" x14ac:dyDescent="0.25">
      <c r="B2" s="153" t="s">
        <v>0</v>
      </c>
      <c r="C2" s="173"/>
      <c r="D2" s="154" t="str">
        <f>IF('{Project Information}'!E2="","",'{Project Information}'!E2)</f>
        <v>{ProjectCode}</v>
      </c>
      <c r="E2" s="174"/>
      <c r="F2" s="174"/>
      <c r="G2" s="174"/>
      <c r="H2" s="174"/>
      <c r="I2" s="173"/>
      <c r="J2" s="153" t="s">
        <v>4</v>
      </c>
      <c r="K2" s="173"/>
      <c r="L2" s="154" t="str">
        <f>IF('{Project Information}'!E12="","",'{Project Information}'!E12)</f>
        <v>TBD</v>
      </c>
      <c r="M2" s="173"/>
    </row>
    <row r="3" spans="2:13" ht="13.35" customHeight="1" x14ac:dyDescent="0.25">
      <c r="B3" s="155" t="s">
        <v>1</v>
      </c>
      <c r="C3" s="160"/>
      <c r="D3" s="154" t="str">
        <f>IF('{Project Information}'!E3="","",'{Project Information}'!E3)</f>
        <v>{Address}</v>
      </c>
      <c r="E3" s="174"/>
      <c r="F3" s="174"/>
      <c r="G3" s="174"/>
      <c r="H3" s="174"/>
      <c r="I3" s="173"/>
      <c r="J3" s="155" t="s">
        <v>5</v>
      </c>
      <c r="K3" s="160"/>
      <c r="L3" s="175">
        <f>IF('{Project Information}'!E11="","",'{Project Information}'!E11)</f>
        <v>46132</v>
      </c>
      <c r="M3" s="173"/>
    </row>
    <row r="4" spans="2:13" ht="13.35" customHeight="1" x14ac:dyDescent="0.25">
      <c r="B4" s="3"/>
      <c r="C4" s="3"/>
      <c r="D4" s="4"/>
      <c r="E4" s="4"/>
      <c r="F4" s="4"/>
      <c r="G4" s="4"/>
      <c r="H4" s="4"/>
      <c r="I4" s="4"/>
      <c r="J4" s="4"/>
      <c r="K4" s="4"/>
      <c r="L4" s="4"/>
      <c r="M4" s="4"/>
    </row>
    <row r="5" spans="2:13" ht="13.35" customHeight="1" x14ac:dyDescent="0.25">
      <c r="B5" s="5"/>
      <c r="C5" s="158" t="s">
        <v>259</v>
      </c>
      <c r="D5" s="159"/>
      <c r="E5" s="159"/>
      <c r="F5" s="159"/>
      <c r="G5" s="159"/>
      <c r="H5" s="159"/>
      <c r="I5" s="159"/>
      <c r="J5" s="159"/>
      <c r="K5" s="159"/>
      <c r="L5" s="160"/>
    </row>
    <row r="6" spans="2:13" ht="13.35" customHeight="1" x14ac:dyDescent="0.25">
      <c r="B6" s="5"/>
      <c r="C6" s="161"/>
      <c r="D6" s="162"/>
      <c r="E6" s="162"/>
      <c r="F6" s="162"/>
      <c r="G6" s="162"/>
      <c r="H6" s="162"/>
      <c r="I6" s="162"/>
      <c r="J6" s="162"/>
      <c r="K6" s="162"/>
      <c r="L6" s="163"/>
    </row>
    <row r="7" spans="2:13" ht="13.35" customHeight="1" x14ac:dyDescent="0.25">
      <c r="B7" s="5"/>
      <c r="C7" s="164"/>
      <c r="D7" s="165"/>
      <c r="E7" s="165"/>
      <c r="F7" s="165"/>
      <c r="G7" s="165"/>
      <c r="H7" s="165"/>
      <c r="I7" s="165"/>
      <c r="J7" s="165"/>
      <c r="K7" s="165"/>
      <c r="L7" s="166"/>
    </row>
    <row r="9" spans="2:13" ht="13.35" customHeight="1" x14ac:dyDescent="0.25">
      <c r="C9" s="167" t="s">
        <v>250</v>
      </c>
      <c r="D9" s="162"/>
      <c r="E9" s="162"/>
      <c r="F9" s="162"/>
      <c r="G9" s="162"/>
      <c r="H9" s="162"/>
      <c r="I9" s="162"/>
      <c r="J9" s="162"/>
      <c r="K9" s="162"/>
      <c r="L9" s="162"/>
    </row>
    <row r="10" spans="2:13" ht="13.35" customHeight="1" x14ac:dyDescent="0.25">
      <c r="C10" s="162"/>
      <c r="D10" s="162"/>
      <c r="E10" s="162"/>
      <c r="F10" s="162"/>
      <c r="G10" s="162"/>
      <c r="H10" s="162"/>
      <c r="I10" s="162"/>
      <c r="J10" s="162"/>
      <c r="K10" s="162"/>
      <c r="L10" s="162"/>
    </row>
    <row r="12" spans="2:13" ht="13.35" customHeight="1" x14ac:dyDescent="0.25">
      <c r="B12" s="79" t="s">
        <v>264</v>
      </c>
      <c r="C12" s="168" t="s">
        <v>265</v>
      </c>
      <c r="D12" s="169"/>
      <c r="E12" s="169"/>
      <c r="F12" s="169"/>
      <c r="G12" s="169"/>
      <c r="H12" s="169"/>
      <c r="I12" s="169"/>
      <c r="J12" s="79" t="s">
        <v>266</v>
      </c>
      <c r="K12" s="168" t="s">
        <v>267</v>
      </c>
      <c r="L12" s="169"/>
    </row>
    <row r="13" spans="2:13" ht="30" customHeight="1" x14ac:dyDescent="0.25">
      <c r="B13" s="80"/>
      <c r="C13" s="170"/>
      <c r="D13" s="171"/>
      <c r="E13" s="171"/>
      <c r="F13" s="171"/>
      <c r="G13" s="171"/>
      <c r="H13" s="171"/>
      <c r="I13" s="171"/>
      <c r="J13" s="81"/>
      <c r="K13" s="172"/>
      <c r="L13" s="171"/>
    </row>
    <row r="14" spans="2:13" ht="30" customHeight="1" x14ac:dyDescent="0.25">
      <c r="B14" s="81"/>
      <c r="C14" s="170"/>
      <c r="D14" s="176"/>
      <c r="E14" s="176"/>
      <c r="F14" s="176"/>
      <c r="G14" s="176"/>
      <c r="H14" s="176"/>
      <c r="I14" s="176"/>
      <c r="J14" s="81"/>
      <c r="K14" s="170"/>
      <c r="L14" s="176"/>
    </row>
    <row r="15" spans="2:13" ht="30" customHeight="1" x14ac:dyDescent="0.25">
      <c r="B15" s="80"/>
      <c r="C15" s="170"/>
      <c r="D15" s="171"/>
      <c r="E15" s="171"/>
      <c r="F15" s="171"/>
      <c r="G15" s="171"/>
      <c r="H15" s="171"/>
      <c r="I15" s="171"/>
      <c r="J15" s="81"/>
      <c r="K15" s="172"/>
      <c r="L15" s="171"/>
    </row>
    <row r="16" spans="2:13" ht="30" customHeight="1" x14ac:dyDescent="0.25">
      <c r="B16" s="80"/>
      <c r="C16" s="170"/>
      <c r="D16" s="171"/>
      <c r="E16" s="171"/>
      <c r="F16" s="171"/>
      <c r="G16" s="171"/>
      <c r="H16" s="171"/>
      <c r="I16" s="171"/>
      <c r="J16" s="81"/>
      <c r="K16" s="172"/>
      <c r="L16" s="171"/>
    </row>
    <row r="17" spans="2:12" ht="30" customHeight="1" x14ac:dyDescent="0.25">
      <c r="B17" s="80"/>
      <c r="C17" s="170"/>
      <c r="D17" s="171"/>
      <c r="E17" s="171"/>
      <c r="F17" s="171"/>
      <c r="G17" s="171"/>
      <c r="H17" s="171"/>
      <c r="I17" s="171"/>
      <c r="J17" s="81"/>
      <c r="K17" s="172"/>
      <c r="L17" s="171"/>
    </row>
    <row r="18" spans="2:12" ht="30" customHeight="1" x14ac:dyDescent="0.25">
      <c r="B18" s="80"/>
      <c r="C18" s="170"/>
      <c r="D18" s="171"/>
      <c r="E18" s="171"/>
      <c r="F18" s="171"/>
      <c r="G18" s="171"/>
      <c r="H18" s="171"/>
      <c r="I18" s="171"/>
      <c r="J18" s="81"/>
      <c r="K18" s="172"/>
      <c r="L18" s="171"/>
    </row>
    <row r="19" spans="2:12" ht="30" customHeight="1" x14ac:dyDescent="0.25">
      <c r="B19" s="80"/>
      <c r="C19" s="170"/>
      <c r="D19" s="171"/>
      <c r="E19" s="171"/>
      <c r="F19" s="171"/>
      <c r="G19" s="171"/>
      <c r="H19" s="171"/>
      <c r="I19" s="171"/>
      <c r="J19" s="81"/>
      <c r="K19" s="172"/>
      <c r="L19" s="171"/>
    </row>
    <row r="20" spans="2:12" ht="30" customHeight="1" x14ac:dyDescent="0.25">
      <c r="B20" s="80"/>
      <c r="C20" s="170"/>
      <c r="D20" s="171"/>
      <c r="E20" s="171"/>
      <c r="F20" s="171"/>
      <c r="G20" s="171"/>
      <c r="H20" s="171"/>
      <c r="I20" s="171"/>
      <c r="J20" s="81"/>
      <c r="K20" s="172"/>
      <c r="L20" s="171"/>
    </row>
    <row r="21" spans="2:12" ht="30" customHeight="1" x14ac:dyDescent="0.25">
      <c r="B21" s="80"/>
      <c r="C21" s="170"/>
      <c r="D21" s="171"/>
      <c r="E21" s="171"/>
      <c r="F21" s="171"/>
      <c r="G21" s="171"/>
      <c r="H21" s="171"/>
      <c r="I21" s="171"/>
      <c r="J21" s="81"/>
      <c r="K21" s="172"/>
      <c r="L21" s="171"/>
    </row>
    <row r="22" spans="2:12" ht="30" customHeight="1" x14ac:dyDescent="0.25">
      <c r="B22" s="80"/>
      <c r="C22" s="170"/>
      <c r="D22" s="171"/>
      <c r="E22" s="171"/>
      <c r="F22" s="171"/>
      <c r="G22" s="171"/>
      <c r="H22" s="171"/>
      <c r="I22" s="171"/>
      <c r="J22" s="81"/>
      <c r="K22" s="172"/>
      <c r="L22" s="171"/>
    </row>
    <row r="23" spans="2:12" ht="30" customHeight="1" x14ac:dyDescent="0.25">
      <c r="B23" s="80"/>
      <c r="C23" s="170"/>
      <c r="D23" s="171"/>
      <c r="E23" s="171"/>
      <c r="F23" s="171"/>
      <c r="G23" s="171"/>
      <c r="H23" s="171"/>
      <c r="I23" s="171"/>
      <c r="J23" s="81"/>
      <c r="K23" s="172"/>
      <c r="L23" s="171"/>
    </row>
    <row r="24" spans="2:12" ht="30" customHeight="1" x14ac:dyDescent="0.25">
      <c r="B24" s="80"/>
      <c r="C24" s="170"/>
      <c r="D24" s="171"/>
      <c r="E24" s="171"/>
      <c r="F24" s="171"/>
      <c r="G24" s="171"/>
      <c r="H24" s="171"/>
      <c r="I24" s="171"/>
      <c r="J24" s="81"/>
      <c r="K24" s="172"/>
      <c r="L24" s="171"/>
    </row>
    <row r="25" spans="2:12" ht="30" customHeight="1" x14ac:dyDescent="0.25">
      <c r="B25" s="80"/>
      <c r="C25" s="170"/>
      <c r="D25" s="171"/>
      <c r="E25" s="171"/>
      <c r="F25" s="171"/>
      <c r="G25" s="171"/>
      <c r="H25" s="171"/>
      <c r="I25" s="171"/>
      <c r="J25" s="81"/>
      <c r="K25" s="172"/>
      <c r="L25" s="171"/>
    </row>
    <row r="26" spans="2:12" ht="30" customHeight="1" x14ac:dyDescent="0.25">
      <c r="B26" s="80"/>
      <c r="C26" s="170"/>
      <c r="D26" s="171"/>
      <c r="E26" s="171"/>
      <c r="F26" s="171"/>
      <c r="G26" s="171"/>
      <c r="H26" s="171"/>
      <c r="I26" s="171"/>
      <c r="J26" s="81"/>
      <c r="K26" s="172"/>
      <c r="L26" s="171"/>
    </row>
    <row r="27" spans="2:12" ht="30" customHeight="1" x14ac:dyDescent="0.25">
      <c r="B27" s="80"/>
      <c r="C27" s="170"/>
      <c r="D27" s="171"/>
      <c r="E27" s="171"/>
      <c r="F27" s="171"/>
      <c r="G27" s="171"/>
      <c r="H27" s="171"/>
      <c r="I27" s="171"/>
      <c r="J27" s="81"/>
      <c r="K27" s="172"/>
      <c r="L27" s="171"/>
    </row>
    <row r="28" spans="2:12" ht="30" customHeight="1" x14ac:dyDescent="0.25">
      <c r="B28" s="80"/>
      <c r="C28" s="170"/>
      <c r="D28" s="171"/>
      <c r="E28" s="171"/>
      <c r="F28" s="171"/>
      <c r="G28" s="171"/>
      <c r="H28" s="171"/>
      <c r="I28" s="171"/>
      <c r="J28" s="81"/>
      <c r="K28" s="172"/>
      <c r="L28" s="171"/>
    </row>
    <row r="29" spans="2:12" ht="30" customHeight="1" x14ac:dyDescent="0.25">
      <c r="B29" s="80"/>
      <c r="C29" s="170"/>
      <c r="D29" s="171"/>
      <c r="E29" s="171"/>
      <c r="F29" s="171"/>
      <c r="G29" s="171"/>
      <c r="H29" s="171"/>
      <c r="I29" s="171"/>
      <c r="J29" s="81"/>
      <c r="K29" s="172"/>
      <c r="L29" s="171"/>
    </row>
    <row r="30" spans="2:12" ht="30" customHeight="1" x14ac:dyDescent="0.25">
      <c r="B30" s="80"/>
      <c r="C30" s="170"/>
      <c r="D30" s="171"/>
      <c r="E30" s="171"/>
      <c r="F30" s="171"/>
      <c r="G30" s="171"/>
      <c r="H30" s="171"/>
      <c r="I30" s="171"/>
      <c r="J30" s="81"/>
      <c r="K30" s="172"/>
      <c r="L30" s="171"/>
    </row>
    <row r="31" spans="2:12" ht="30" customHeight="1" x14ac:dyDescent="0.25">
      <c r="B31" s="80"/>
      <c r="C31" s="170"/>
      <c r="D31" s="171"/>
      <c r="E31" s="171"/>
      <c r="F31" s="171"/>
      <c r="G31" s="171"/>
      <c r="H31" s="171"/>
      <c r="I31" s="171"/>
      <c r="J31" s="81"/>
      <c r="K31" s="172"/>
      <c r="L31" s="171"/>
    </row>
    <row r="32" spans="2:12" ht="30" customHeight="1" x14ac:dyDescent="0.25">
      <c r="B32" s="80"/>
      <c r="C32" s="170"/>
      <c r="D32" s="171"/>
      <c r="E32" s="171"/>
      <c r="F32" s="171"/>
      <c r="G32" s="171"/>
      <c r="H32" s="171"/>
      <c r="I32" s="171"/>
      <c r="J32" s="81"/>
      <c r="K32" s="172"/>
      <c r="L32" s="171"/>
    </row>
    <row r="33" spans="2:12" ht="30" customHeight="1" x14ac:dyDescent="0.25">
      <c r="B33" s="80"/>
      <c r="C33" s="170"/>
      <c r="D33" s="171"/>
      <c r="E33" s="171"/>
      <c r="F33" s="171"/>
      <c r="G33" s="171"/>
      <c r="H33" s="171"/>
      <c r="I33" s="171"/>
      <c r="J33" s="81"/>
      <c r="K33" s="172"/>
      <c r="L33" s="171"/>
    </row>
    <row r="34" spans="2:12" ht="30" customHeight="1" x14ac:dyDescent="0.25">
      <c r="B34" s="80"/>
      <c r="C34" s="170"/>
      <c r="D34" s="171"/>
      <c r="E34" s="171"/>
      <c r="F34" s="171"/>
      <c r="G34" s="171"/>
      <c r="H34" s="171"/>
      <c r="I34" s="171"/>
      <c r="J34" s="81"/>
      <c r="K34" s="172"/>
      <c r="L34" s="171"/>
    </row>
    <row r="35" spans="2:12" ht="30" customHeight="1" x14ac:dyDescent="0.25">
      <c r="B35" s="80"/>
      <c r="C35" s="170"/>
      <c r="D35" s="171"/>
      <c r="E35" s="171"/>
      <c r="F35" s="171"/>
      <c r="G35" s="171"/>
      <c r="H35" s="171"/>
      <c r="I35" s="171"/>
      <c r="J35" s="81"/>
      <c r="K35" s="172"/>
      <c r="L35" s="171"/>
    </row>
    <row r="36" spans="2:12" ht="30" customHeight="1" x14ac:dyDescent="0.25">
      <c r="B36" s="80"/>
      <c r="C36" s="170"/>
      <c r="D36" s="171"/>
      <c r="E36" s="171"/>
      <c r="F36" s="171"/>
      <c r="G36" s="171"/>
      <c r="H36" s="171"/>
      <c r="I36" s="171"/>
      <c r="J36" s="81"/>
      <c r="K36" s="172"/>
      <c r="L36" s="171"/>
    </row>
    <row r="37" spans="2:12" ht="30" customHeight="1" x14ac:dyDescent="0.25">
      <c r="B37" s="80"/>
      <c r="C37" s="170"/>
      <c r="D37" s="171"/>
      <c r="E37" s="171"/>
      <c r="F37" s="171"/>
      <c r="G37" s="171"/>
      <c r="H37" s="171"/>
      <c r="I37" s="171"/>
      <c r="J37" s="81"/>
      <c r="K37" s="172"/>
      <c r="L37" s="171"/>
    </row>
    <row r="38" spans="2:12" ht="30" customHeight="1" x14ac:dyDescent="0.25">
      <c r="B38" s="80"/>
      <c r="C38" s="170"/>
      <c r="D38" s="171"/>
      <c r="E38" s="171"/>
      <c r="F38" s="171"/>
      <c r="G38" s="171"/>
      <c r="H38" s="171"/>
      <c r="I38" s="171"/>
      <c r="J38" s="81"/>
      <c r="K38" s="172"/>
      <c r="L38" s="171"/>
    </row>
    <row r="39" spans="2:12" ht="30" customHeight="1" x14ac:dyDescent="0.25">
      <c r="B39" s="80"/>
      <c r="C39" s="170"/>
      <c r="D39" s="171"/>
      <c r="E39" s="171"/>
      <c r="F39" s="171"/>
      <c r="G39" s="171"/>
      <c r="H39" s="171"/>
      <c r="I39" s="171"/>
      <c r="J39" s="81"/>
      <c r="K39" s="172"/>
      <c r="L39" s="171"/>
    </row>
    <row r="40" spans="2:12" ht="30" customHeight="1" x14ac:dyDescent="0.25">
      <c r="B40" s="80"/>
      <c r="C40" s="170"/>
      <c r="D40" s="171"/>
      <c r="E40" s="171"/>
      <c r="F40" s="171"/>
      <c r="G40" s="171"/>
      <c r="H40" s="171"/>
      <c r="I40" s="171"/>
      <c r="J40" s="81"/>
      <c r="K40" s="172"/>
      <c r="L40" s="171"/>
    </row>
    <row r="41" spans="2:12" ht="30" customHeight="1" x14ac:dyDescent="0.25">
      <c r="B41" s="77"/>
      <c r="C41" s="177"/>
      <c r="D41" s="178"/>
      <c r="E41" s="178"/>
      <c r="F41" s="178"/>
      <c r="G41" s="178"/>
      <c r="H41" s="178"/>
      <c r="I41" s="179"/>
      <c r="J41" s="78"/>
      <c r="K41" s="180"/>
      <c r="L41" s="179"/>
    </row>
    <row r="42" spans="2:12" ht="30" customHeight="1" x14ac:dyDescent="0.25">
      <c r="B42" s="75"/>
      <c r="C42" s="181"/>
      <c r="D42" s="178"/>
      <c r="E42" s="178"/>
      <c r="F42" s="178"/>
      <c r="G42" s="178"/>
      <c r="H42" s="178"/>
      <c r="I42" s="179"/>
      <c r="J42" s="76"/>
      <c r="K42" s="182"/>
      <c r="L42" s="179"/>
    </row>
    <row r="43" spans="2:12" ht="30" customHeight="1" x14ac:dyDescent="0.25">
      <c r="B43" s="73"/>
      <c r="C43" s="183"/>
      <c r="D43" s="178"/>
      <c r="E43" s="178"/>
      <c r="F43" s="178"/>
      <c r="G43" s="178"/>
      <c r="H43" s="178"/>
      <c r="I43" s="179"/>
      <c r="J43" s="74"/>
      <c r="K43" s="184"/>
      <c r="L43" s="179"/>
    </row>
    <row r="44" spans="2:12" ht="30" customHeight="1" x14ac:dyDescent="0.25">
      <c r="B44" s="75"/>
      <c r="C44" s="181"/>
      <c r="D44" s="178"/>
      <c r="E44" s="178"/>
      <c r="F44" s="178"/>
      <c r="G44" s="178"/>
      <c r="H44" s="178"/>
      <c r="I44" s="179"/>
      <c r="J44" s="76"/>
      <c r="K44" s="182"/>
      <c r="L44" s="179"/>
    </row>
    <row r="45" spans="2:12" ht="30" customHeight="1" x14ac:dyDescent="0.25">
      <c r="B45" s="73"/>
      <c r="C45" s="183"/>
      <c r="D45" s="178"/>
      <c r="E45" s="178"/>
      <c r="F45" s="178"/>
      <c r="G45" s="178"/>
      <c r="H45" s="178"/>
      <c r="I45" s="179"/>
      <c r="J45" s="74"/>
      <c r="K45" s="184"/>
      <c r="L45" s="179"/>
    </row>
    <row r="46" spans="2:12" ht="30" customHeight="1" x14ac:dyDescent="0.25">
      <c r="B46" s="75"/>
      <c r="C46" s="181"/>
      <c r="D46" s="178"/>
      <c r="E46" s="178"/>
      <c r="F46" s="178"/>
      <c r="G46" s="178"/>
      <c r="H46" s="178"/>
      <c r="I46" s="179"/>
      <c r="J46" s="76"/>
      <c r="K46" s="182"/>
      <c r="L46" s="179"/>
    </row>
    <row r="47" spans="2:12" ht="30" customHeight="1" x14ac:dyDescent="0.25">
      <c r="B47" s="73"/>
      <c r="C47" s="183"/>
      <c r="D47" s="178"/>
      <c r="E47" s="178"/>
      <c r="F47" s="178"/>
      <c r="G47" s="178"/>
      <c r="H47" s="178"/>
      <c r="I47" s="179"/>
      <c r="J47" s="74"/>
      <c r="K47" s="184"/>
      <c r="L47" s="179"/>
    </row>
    <row r="48" spans="2:12" ht="30" customHeight="1" x14ac:dyDescent="0.25">
      <c r="B48" s="75"/>
      <c r="C48" s="181"/>
      <c r="D48" s="178"/>
      <c r="E48" s="178"/>
      <c r="F48" s="178"/>
      <c r="G48" s="178"/>
      <c r="H48" s="178"/>
      <c r="I48" s="179"/>
      <c r="J48" s="76"/>
      <c r="K48" s="182"/>
      <c r="L48" s="179"/>
    </row>
    <row r="49" spans="2:12" ht="30" customHeight="1" x14ac:dyDescent="0.25">
      <c r="B49" s="73"/>
      <c r="C49" s="183"/>
      <c r="D49" s="178"/>
      <c r="E49" s="178"/>
      <c r="F49" s="178"/>
      <c r="G49" s="178"/>
      <c r="H49" s="178"/>
      <c r="I49" s="179"/>
      <c r="J49" s="74"/>
      <c r="K49" s="184"/>
      <c r="L49" s="179"/>
    </row>
    <row r="50" spans="2:12" ht="30" customHeight="1" x14ac:dyDescent="0.25">
      <c r="B50" s="75"/>
      <c r="C50" s="181"/>
      <c r="D50" s="178"/>
      <c r="E50" s="178"/>
      <c r="F50" s="178"/>
      <c r="G50" s="178"/>
      <c r="H50" s="178"/>
      <c r="I50" s="179"/>
      <c r="J50" s="76"/>
      <c r="K50" s="182"/>
      <c r="L50" s="179"/>
    </row>
    <row r="51" spans="2:12" ht="30" customHeight="1" x14ac:dyDescent="0.25">
      <c r="B51" s="73"/>
      <c r="C51" s="183"/>
      <c r="D51" s="178"/>
      <c r="E51" s="178"/>
      <c r="F51" s="178"/>
      <c r="G51" s="178"/>
      <c r="H51" s="178"/>
      <c r="I51" s="179"/>
      <c r="J51" s="74"/>
      <c r="K51" s="184"/>
      <c r="L51" s="179"/>
    </row>
    <row r="52" spans="2:12" ht="30" customHeight="1" x14ac:dyDescent="0.25">
      <c r="B52" s="75"/>
      <c r="C52" s="181"/>
      <c r="D52" s="178"/>
      <c r="E52" s="178"/>
      <c r="F52" s="178"/>
      <c r="G52" s="178"/>
      <c r="H52" s="178"/>
      <c r="I52" s="179"/>
      <c r="J52" s="76"/>
      <c r="K52" s="182"/>
      <c r="L52" s="179"/>
    </row>
    <row r="53" spans="2:12" ht="30" customHeight="1" x14ac:dyDescent="0.25">
      <c r="B53" s="73"/>
      <c r="C53" s="183"/>
      <c r="D53" s="178"/>
      <c r="E53" s="178"/>
      <c r="F53" s="178"/>
      <c r="G53" s="178"/>
      <c r="H53" s="178"/>
      <c r="I53" s="179"/>
      <c r="J53" s="74"/>
      <c r="K53" s="184"/>
      <c r="L53" s="179"/>
    </row>
    <row r="54" spans="2:12" ht="30" customHeight="1" x14ac:dyDescent="0.25">
      <c r="B54" s="75"/>
      <c r="C54" s="181"/>
      <c r="D54" s="178"/>
      <c r="E54" s="178"/>
      <c r="F54" s="178"/>
      <c r="G54" s="178"/>
      <c r="H54" s="178"/>
      <c r="I54" s="179"/>
      <c r="J54" s="76"/>
      <c r="K54" s="182"/>
      <c r="L54" s="179"/>
    </row>
    <row r="55" spans="2:12" ht="30" customHeight="1" x14ac:dyDescent="0.25">
      <c r="B55" s="73"/>
      <c r="C55" s="183"/>
      <c r="D55" s="178"/>
      <c r="E55" s="178"/>
      <c r="F55" s="178"/>
      <c r="G55" s="178"/>
      <c r="H55" s="178"/>
      <c r="I55" s="179"/>
      <c r="J55" s="74"/>
      <c r="K55" s="184"/>
      <c r="L55" s="179"/>
    </row>
    <row r="56" spans="2:12" ht="30" customHeight="1" x14ac:dyDescent="0.25">
      <c r="B56" s="75"/>
      <c r="C56" s="181"/>
      <c r="D56" s="178"/>
      <c r="E56" s="178"/>
      <c r="F56" s="178"/>
      <c r="G56" s="178"/>
      <c r="H56" s="178"/>
      <c r="I56" s="179"/>
      <c r="J56" s="76"/>
      <c r="K56" s="182"/>
      <c r="L56" s="179"/>
    </row>
    <row r="57" spans="2:12" ht="30" customHeight="1" x14ac:dyDescent="0.25">
      <c r="B57" s="73"/>
      <c r="C57" s="183"/>
      <c r="D57" s="178"/>
      <c r="E57" s="178"/>
      <c r="F57" s="178"/>
      <c r="G57" s="178"/>
      <c r="H57" s="178"/>
      <c r="I57" s="179"/>
      <c r="J57" s="74"/>
      <c r="K57" s="184"/>
      <c r="L57" s="179"/>
    </row>
    <row r="58" spans="2:12" ht="30" customHeight="1" x14ac:dyDescent="0.25">
      <c r="B58" s="75"/>
      <c r="C58" s="181"/>
      <c r="D58" s="178"/>
      <c r="E58" s="178"/>
      <c r="F58" s="178"/>
      <c r="G58" s="178"/>
      <c r="H58" s="178"/>
      <c r="I58" s="179"/>
      <c r="J58" s="76"/>
      <c r="K58" s="182"/>
      <c r="L58" s="179"/>
    </row>
    <row r="59" spans="2:12" ht="30" customHeight="1" x14ac:dyDescent="0.25">
      <c r="B59" s="73"/>
      <c r="C59" s="183"/>
      <c r="D59" s="178"/>
      <c r="E59" s="178"/>
      <c r="F59" s="178"/>
      <c r="G59" s="178"/>
      <c r="H59" s="178"/>
      <c r="I59" s="179"/>
      <c r="J59" s="74"/>
      <c r="K59" s="184"/>
      <c r="L59" s="179"/>
    </row>
    <row r="60" spans="2:12" ht="30" customHeight="1" x14ac:dyDescent="0.25">
      <c r="B60" s="75"/>
      <c r="C60" s="181"/>
      <c r="D60" s="178"/>
      <c r="E60" s="178"/>
      <c r="F60" s="178"/>
      <c r="G60" s="178"/>
      <c r="H60" s="178"/>
      <c r="I60" s="179"/>
      <c r="J60" s="76"/>
      <c r="K60" s="182"/>
      <c r="L60" s="179"/>
    </row>
    <row r="61" spans="2:12" ht="30" customHeight="1" x14ac:dyDescent="0.25">
      <c r="B61" s="73"/>
      <c r="C61" s="183"/>
      <c r="D61" s="178"/>
      <c r="E61" s="178"/>
      <c r="F61" s="178"/>
      <c r="G61" s="178"/>
      <c r="H61" s="178"/>
      <c r="I61" s="179"/>
      <c r="J61" s="74"/>
      <c r="K61" s="184"/>
      <c r="L61" s="179"/>
    </row>
    <row r="62" spans="2:12" ht="30" customHeight="1" x14ac:dyDescent="0.25">
      <c r="B62" s="75"/>
      <c r="C62" s="181"/>
      <c r="D62" s="178"/>
      <c r="E62" s="178"/>
      <c r="F62" s="178"/>
      <c r="G62" s="178"/>
      <c r="H62" s="178"/>
      <c r="I62" s="179"/>
      <c r="J62" s="76"/>
      <c r="K62" s="182"/>
      <c r="L62" s="179"/>
    </row>
  </sheetData>
  <mergeCells count="112">
    <mergeCell ref="C62:I62"/>
    <mergeCell ref="K62:L62"/>
    <mergeCell ref="C59:I59"/>
    <mergeCell ref="K59:L59"/>
    <mergeCell ref="C60:I60"/>
    <mergeCell ref="K60:L60"/>
    <mergeCell ref="C61:I61"/>
    <mergeCell ref="K61:L61"/>
    <mergeCell ref="C56:I56"/>
    <mergeCell ref="K56:L56"/>
    <mergeCell ref="C57:I57"/>
    <mergeCell ref="K57:L57"/>
    <mergeCell ref="C58:I58"/>
    <mergeCell ref="K58:L58"/>
    <mergeCell ref="C53:I53"/>
    <mergeCell ref="K53:L53"/>
    <mergeCell ref="C54:I54"/>
    <mergeCell ref="K54:L54"/>
    <mergeCell ref="C55:I55"/>
    <mergeCell ref="K55:L55"/>
    <mergeCell ref="C50:I50"/>
    <mergeCell ref="K50:L50"/>
    <mergeCell ref="C51:I51"/>
    <mergeCell ref="K51:L51"/>
    <mergeCell ref="C52:I52"/>
    <mergeCell ref="K52:L52"/>
    <mergeCell ref="C47:I47"/>
    <mergeCell ref="K47:L47"/>
    <mergeCell ref="C48:I48"/>
    <mergeCell ref="K48:L48"/>
    <mergeCell ref="C49:I49"/>
    <mergeCell ref="K49:L49"/>
    <mergeCell ref="C44:I44"/>
    <mergeCell ref="K44:L44"/>
    <mergeCell ref="C45:I45"/>
    <mergeCell ref="K45:L45"/>
    <mergeCell ref="C46:I46"/>
    <mergeCell ref="K46:L46"/>
    <mergeCell ref="C41:I41"/>
    <mergeCell ref="K41:L41"/>
    <mergeCell ref="C42:I42"/>
    <mergeCell ref="K42:L42"/>
    <mergeCell ref="C43:I43"/>
    <mergeCell ref="K43:L43"/>
    <mergeCell ref="C38:I38"/>
    <mergeCell ref="K38:L38"/>
    <mergeCell ref="C39:I39"/>
    <mergeCell ref="K39:L39"/>
    <mergeCell ref="C40:I40"/>
    <mergeCell ref="K40:L40"/>
    <mergeCell ref="C35:I35"/>
    <mergeCell ref="K35:L35"/>
    <mergeCell ref="C36:I36"/>
    <mergeCell ref="K36:L36"/>
    <mergeCell ref="C37:I37"/>
    <mergeCell ref="K37:L37"/>
    <mergeCell ref="C32:I32"/>
    <mergeCell ref="K32:L32"/>
    <mergeCell ref="C33:I33"/>
    <mergeCell ref="K33:L33"/>
    <mergeCell ref="C34:I34"/>
    <mergeCell ref="K34:L34"/>
    <mergeCell ref="C29:I29"/>
    <mergeCell ref="K29:L29"/>
    <mergeCell ref="C30:I30"/>
    <mergeCell ref="K30:L30"/>
    <mergeCell ref="C31:I31"/>
    <mergeCell ref="K31:L31"/>
    <mergeCell ref="C26:I26"/>
    <mergeCell ref="K26:L26"/>
    <mergeCell ref="C27:I27"/>
    <mergeCell ref="K27:L27"/>
    <mergeCell ref="C28:I28"/>
    <mergeCell ref="K28:L28"/>
    <mergeCell ref="C23:I23"/>
    <mergeCell ref="K23:L23"/>
    <mergeCell ref="C24:I24"/>
    <mergeCell ref="K24:L24"/>
    <mergeCell ref="C25:I25"/>
    <mergeCell ref="K25:L25"/>
    <mergeCell ref="C20:I20"/>
    <mergeCell ref="K20:L20"/>
    <mergeCell ref="C21:I21"/>
    <mergeCell ref="K21:L21"/>
    <mergeCell ref="C22:I22"/>
    <mergeCell ref="K22:L22"/>
    <mergeCell ref="C17:I17"/>
    <mergeCell ref="K17:L17"/>
    <mergeCell ref="C18:I18"/>
    <mergeCell ref="K18:L18"/>
    <mergeCell ref="C19:I19"/>
    <mergeCell ref="K19:L19"/>
    <mergeCell ref="C14:I14"/>
    <mergeCell ref="K14:L14"/>
    <mergeCell ref="C15:I15"/>
    <mergeCell ref="K15:L15"/>
    <mergeCell ref="C16:I16"/>
    <mergeCell ref="K16:L16"/>
    <mergeCell ref="C5:L7"/>
    <mergeCell ref="C9:L10"/>
    <mergeCell ref="C12:I12"/>
    <mergeCell ref="K12:L12"/>
    <mergeCell ref="C13:I13"/>
    <mergeCell ref="K13:L13"/>
    <mergeCell ref="B2:C2"/>
    <mergeCell ref="D2:I2"/>
    <mergeCell ref="J2:K2"/>
    <mergeCell ref="L2:M2"/>
    <mergeCell ref="B3:C3"/>
    <mergeCell ref="D3:I3"/>
    <mergeCell ref="J3:K3"/>
    <mergeCell ref="L3:M3"/>
  </mergeCells>
  <conditionalFormatting sqref="B13:L100">
    <cfRule type="expression" dxfId="712" priority="1">
      <formula>$J13="Closed"</formula>
    </cfRule>
  </conditionalFormatting>
  <dataValidations count="1">
    <dataValidation type="list" allowBlank="1" showInputMessage="1" showErrorMessage="1" errorTitle="Invalid Entry" error="Please select either 'Open' or 'Closed'." sqref="J13:J100" xr:uid="{3E08EC6C-C551-455B-A9CC-28040E70315F}">
      <formula1>"Open,Closed"</formula1>
    </dataValidation>
  </dataValidations>
  <pageMargins left="0.7" right="0.7" top="0.75" bottom="0.75" header="0.3" footer="0.3"/>
  <pageSetup scale="68"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FF1A1-4A56-491D-9683-EF4CE331B539}">
  <sheetPr codeName="Sheet4">
    <tabColor rgb="FF808080"/>
    <pageSetUpPr fitToPage="1"/>
  </sheetPr>
  <dimension ref="B2:M62"/>
  <sheetViews>
    <sheetView view="pageBreakPreview" zoomScale="90" zoomScaleNormal="85" zoomScaleSheetLayoutView="90" workbookViewId="0">
      <selection activeCell="O24" sqref="O24"/>
    </sheetView>
  </sheetViews>
  <sheetFormatPr defaultColWidth="6.85546875" defaultRowHeight="13.35" customHeight="1" x14ac:dyDescent="0.25"/>
  <cols>
    <col min="1" max="1" width="3.42578125" style="1" customWidth="1"/>
    <col min="2" max="2" width="4.42578125" style="1" customWidth="1"/>
    <col min="3" max="3" width="12" customWidth="1"/>
    <col min="4" max="10" width="10" customWidth="1"/>
    <col min="11" max="12" width="20" customWidth="1"/>
    <col min="13" max="13" width="3" customWidth="1"/>
    <col min="14" max="14" width="3.140625" style="1" customWidth="1"/>
    <col min="15" max="15" width="6.85546875" style="1" customWidth="1"/>
    <col min="16" max="16384" width="6.85546875" style="1"/>
  </cols>
  <sheetData>
    <row r="2" spans="2:13" ht="13.35" customHeight="1" x14ac:dyDescent="0.25">
      <c r="B2" s="153" t="s">
        <v>0</v>
      </c>
      <c r="C2" s="173"/>
      <c r="D2" s="154" t="str">
        <f>IF('{Project Information}'!E2="","",'{Project Information}'!E2)</f>
        <v>{ProjectCode}</v>
      </c>
      <c r="E2" s="174"/>
      <c r="F2" s="174"/>
      <c r="G2" s="174"/>
      <c r="H2" s="174"/>
      <c r="I2" s="173"/>
      <c r="J2" s="153" t="s">
        <v>4</v>
      </c>
      <c r="K2" s="173"/>
      <c r="L2" s="154" t="str">
        <f>IF('{Project Information}'!E12="","",'{Project Information}'!E12)</f>
        <v>TBD</v>
      </c>
      <c r="M2" s="173"/>
    </row>
    <row r="3" spans="2:13" ht="13.35" customHeight="1" x14ac:dyDescent="0.25">
      <c r="B3" s="155" t="s">
        <v>1</v>
      </c>
      <c r="C3" s="160"/>
      <c r="D3" s="154" t="str">
        <f>IF('{Project Information}'!E3="","",'{Project Information}'!E3)</f>
        <v>{Address}</v>
      </c>
      <c r="E3" s="174"/>
      <c r="F3" s="174"/>
      <c r="G3" s="174"/>
      <c r="H3" s="174"/>
      <c r="I3" s="173"/>
      <c r="J3" s="155" t="s">
        <v>5</v>
      </c>
      <c r="K3" s="160"/>
      <c r="L3" s="175">
        <f>IF('{Project Information}'!E11="","",'{Project Information}'!E11)</f>
        <v>46132</v>
      </c>
      <c r="M3" s="173"/>
    </row>
    <row r="4" spans="2:13" ht="13.35" customHeight="1" x14ac:dyDescent="0.25">
      <c r="B4" s="3"/>
      <c r="C4" s="3"/>
      <c r="D4" s="4"/>
      <c r="E4" s="4"/>
      <c r="F4" s="4"/>
      <c r="G4" s="4"/>
      <c r="H4" s="4"/>
      <c r="I4" s="4"/>
      <c r="J4" s="4"/>
      <c r="K4" s="4"/>
      <c r="L4" s="4"/>
      <c r="M4" s="4"/>
    </row>
    <row r="5" spans="2:13" ht="13.35" customHeight="1" x14ac:dyDescent="0.25">
      <c r="B5" s="5"/>
      <c r="C5" s="158" t="s">
        <v>307</v>
      </c>
      <c r="D5" s="159"/>
      <c r="E5" s="159"/>
      <c r="F5" s="159"/>
      <c r="G5" s="159"/>
      <c r="H5" s="159"/>
      <c r="I5" s="159"/>
      <c r="J5" s="159"/>
      <c r="K5" s="159"/>
      <c r="L5" s="160"/>
    </row>
    <row r="6" spans="2:13" ht="13.35" customHeight="1" x14ac:dyDescent="0.25">
      <c r="B6" s="5"/>
      <c r="C6" s="161"/>
      <c r="D6" s="162"/>
      <c r="E6" s="162"/>
      <c r="F6" s="162"/>
      <c r="G6" s="162"/>
      <c r="H6" s="162"/>
      <c r="I6" s="162"/>
      <c r="J6" s="162"/>
      <c r="K6" s="162"/>
      <c r="L6" s="163"/>
    </row>
    <row r="7" spans="2:13" ht="13.35" customHeight="1" x14ac:dyDescent="0.25">
      <c r="B7" s="5"/>
      <c r="C7" s="164"/>
      <c r="D7" s="165"/>
      <c r="E7" s="165"/>
      <c r="F7" s="165"/>
      <c r="G7" s="165"/>
      <c r="H7" s="165"/>
      <c r="I7" s="165"/>
      <c r="J7" s="165"/>
      <c r="K7" s="165"/>
      <c r="L7" s="166"/>
    </row>
    <row r="9" spans="2:13" ht="13.35" customHeight="1" x14ac:dyDescent="0.25">
      <c r="C9" s="167" t="s">
        <v>250</v>
      </c>
      <c r="D9" s="162"/>
      <c r="E9" s="162"/>
      <c r="F9" s="162"/>
      <c r="G9" s="162"/>
      <c r="H9" s="162"/>
      <c r="I9" s="162"/>
      <c r="J9" s="162"/>
      <c r="K9" s="162"/>
      <c r="L9" s="162"/>
    </row>
    <row r="10" spans="2:13" ht="13.35" customHeight="1" x14ac:dyDescent="0.25">
      <c r="C10" s="162"/>
      <c r="D10" s="162"/>
      <c r="E10" s="162"/>
      <c r="F10" s="162"/>
      <c r="G10" s="162"/>
      <c r="H10" s="162"/>
      <c r="I10" s="162"/>
      <c r="J10" s="162"/>
      <c r="K10" s="162"/>
      <c r="L10" s="162"/>
    </row>
    <row r="12" spans="2:13" ht="13.35" customHeight="1" x14ac:dyDescent="0.25">
      <c r="B12" s="79" t="s">
        <v>264</v>
      </c>
      <c r="C12" s="168" t="s">
        <v>265</v>
      </c>
      <c r="D12" s="169"/>
      <c r="E12" s="169"/>
      <c r="F12" s="169"/>
      <c r="G12" s="169"/>
      <c r="H12" s="169"/>
      <c r="I12" s="169"/>
      <c r="J12" s="79" t="s">
        <v>266</v>
      </c>
      <c r="K12" s="168" t="s">
        <v>267</v>
      </c>
      <c r="L12" s="169"/>
    </row>
    <row r="13" spans="2:13" ht="30" customHeight="1" x14ac:dyDescent="0.25">
      <c r="B13" s="80"/>
      <c r="C13" s="170"/>
      <c r="D13" s="171"/>
      <c r="E13" s="171"/>
      <c r="F13" s="171"/>
      <c r="G13" s="171"/>
      <c r="H13" s="171"/>
      <c r="I13" s="171"/>
      <c r="J13" s="81"/>
      <c r="K13" s="172"/>
      <c r="L13" s="171"/>
    </row>
    <row r="14" spans="2:13" ht="30" customHeight="1" x14ac:dyDescent="0.25">
      <c r="B14" s="81"/>
      <c r="C14" s="170"/>
      <c r="D14" s="176"/>
      <c r="E14" s="176"/>
      <c r="F14" s="176"/>
      <c r="G14" s="176"/>
      <c r="H14" s="176"/>
      <c r="I14" s="176"/>
      <c r="J14" s="81"/>
      <c r="K14" s="170"/>
      <c r="L14" s="176"/>
    </row>
    <row r="15" spans="2:13" ht="30" customHeight="1" x14ac:dyDescent="0.25">
      <c r="B15" s="80"/>
      <c r="C15" s="170"/>
      <c r="D15" s="171"/>
      <c r="E15" s="171"/>
      <c r="F15" s="171"/>
      <c r="G15" s="171"/>
      <c r="H15" s="171"/>
      <c r="I15" s="171"/>
      <c r="J15" s="81"/>
      <c r="K15" s="172"/>
      <c r="L15" s="171"/>
    </row>
    <row r="16" spans="2:13" ht="30" customHeight="1" x14ac:dyDescent="0.25">
      <c r="B16" s="80"/>
      <c r="C16" s="170"/>
      <c r="D16" s="171"/>
      <c r="E16" s="171"/>
      <c r="F16" s="171"/>
      <c r="G16" s="171"/>
      <c r="H16" s="171"/>
      <c r="I16" s="171"/>
      <c r="J16" s="81"/>
      <c r="K16" s="172"/>
      <c r="L16" s="171"/>
    </row>
    <row r="17" spans="2:12" ht="30" customHeight="1" x14ac:dyDescent="0.25">
      <c r="B17" s="80"/>
      <c r="C17" s="170"/>
      <c r="D17" s="171"/>
      <c r="E17" s="171"/>
      <c r="F17" s="171"/>
      <c r="G17" s="171"/>
      <c r="H17" s="171"/>
      <c r="I17" s="171"/>
      <c r="J17" s="81"/>
      <c r="K17" s="172"/>
      <c r="L17" s="171"/>
    </row>
    <row r="18" spans="2:12" ht="30" customHeight="1" x14ac:dyDescent="0.25">
      <c r="B18" s="80"/>
      <c r="C18" s="170"/>
      <c r="D18" s="171"/>
      <c r="E18" s="171"/>
      <c r="F18" s="171"/>
      <c r="G18" s="171"/>
      <c r="H18" s="171"/>
      <c r="I18" s="171"/>
      <c r="J18" s="81"/>
      <c r="K18" s="172"/>
      <c r="L18" s="171"/>
    </row>
    <row r="19" spans="2:12" ht="30" customHeight="1" x14ac:dyDescent="0.25">
      <c r="B19" s="80"/>
      <c r="C19" s="170"/>
      <c r="D19" s="171"/>
      <c r="E19" s="171"/>
      <c r="F19" s="171"/>
      <c r="G19" s="171"/>
      <c r="H19" s="171"/>
      <c r="I19" s="171"/>
      <c r="J19" s="81"/>
      <c r="K19" s="172"/>
      <c r="L19" s="171"/>
    </row>
    <row r="20" spans="2:12" ht="30" customHeight="1" x14ac:dyDescent="0.25">
      <c r="B20" s="80"/>
      <c r="C20" s="170"/>
      <c r="D20" s="171"/>
      <c r="E20" s="171"/>
      <c r="F20" s="171"/>
      <c r="G20" s="171"/>
      <c r="H20" s="171"/>
      <c r="I20" s="171"/>
      <c r="J20" s="81"/>
      <c r="K20" s="172"/>
      <c r="L20" s="171"/>
    </row>
    <row r="21" spans="2:12" ht="30" customHeight="1" x14ac:dyDescent="0.25">
      <c r="B21" s="80"/>
      <c r="C21" s="170"/>
      <c r="D21" s="171"/>
      <c r="E21" s="171"/>
      <c r="F21" s="171"/>
      <c r="G21" s="171"/>
      <c r="H21" s="171"/>
      <c r="I21" s="171"/>
      <c r="J21" s="81"/>
      <c r="K21" s="172"/>
      <c r="L21" s="171"/>
    </row>
    <row r="22" spans="2:12" ht="30" customHeight="1" x14ac:dyDescent="0.25">
      <c r="B22" s="80"/>
      <c r="C22" s="170"/>
      <c r="D22" s="171"/>
      <c r="E22" s="171"/>
      <c r="F22" s="171"/>
      <c r="G22" s="171"/>
      <c r="H22" s="171"/>
      <c r="I22" s="171"/>
      <c r="J22" s="81"/>
      <c r="K22" s="172"/>
      <c r="L22" s="171"/>
    </row>
    <row r="23" spans="2:12" ht="30" customHeight="1" x14ac:dyDescent="0.25">
      <c r="B23" s="80"/>
      <c r="C23" s="170"/>
      <c r="D23" s="171"/>
      <c r="E23" s="171"/>
      <c r="F23" s="171"/>
      <c r="G23" s="171"/>
      <c r="H23" s="171"/>
      <c r="I23" s="171"/>
      <c r="J23" s="81"/>
      <c r="K23" s="172"/>
      <c r="L23" s="171"/>
    </row>
    <row r="24" spans="2:12" ht="30" customHeight="1" x14ac:dyDescent="0.25">
      <c r="B24" s="80"/>
      <c r="C24" s="170"/>
      <c r="D24" s="171"/>
      <c r="E24" s="171"/>
      <c r="F24" s="171"/>
      <c r="G24" s="171"/>
      <c r="H24" s="171"/>
      <c r="I24" s="171"/>
      <c r="J24" s="81"/>
      <c r="K24" s="172"/>
      <c r="L24" s="171"/>
    </row>
    <row r="25" spans="2:12" ht="30" customHeight="1" x14ac:dyDescent="0.25">
      <c r="B25" s="80"/>
      <c r="C25" s="170"/>
      <c r="D25" s="171"/>
      <c r="E25" s="171"/>
      <c r="F25" s="171"/>
      <c r="G25" s="171"/>
      <c r="H25" s="171"/>
      <c r="I25" s="171"/>
      <c r="J25" s="81"/>
      <c r="K25" s="172"/>
      <c r="L25" s="171"/>
    </row>
    <row r="26" spans="2:12" ht="30" customHeight="1" x14ac:dyDescent="0.25">
      <c r="B26" s="80"/>
      <c r="C26" s="170"/>
      <c r="D26" s="171"/>
      <c r="E26" s="171"/>
      <c r="F26" s="171"/>
      <c r="G26" s="171"/>
      <c r="H26" s="171"/>
      <c r="I26" s="171"/>
      <c r="J26" s="81"/>
      <c r="K26" s="172"/>
      <c r="L26" s="171"/>
    </row>
    <row r="27" spans="2:12" ht="30" customHeight="1" x14ac:dyDescent="0.25">
      <c r="B27" s="80"/>
      <c r="C27" s="170"/>
      <c r="D27" s="171"/>
      <c r="E27" s="171"/>
      <c r="F27" s="171"/>
      <c r="G27" s="171"/>
      <c r="H27" s="171"/>
      <c r="I27" s="171"/>
      <c r="J27" s="81"/>
      <c r="K27" s="172"/>
      <c r="L27" s="171"/>
    </row>
    <row r="28" spans="2:12" ht="30" customHeight="1" x14ac:dyDescent="0.25">
      <c r="B28" s="80"/>
      <c r="C28" s="170"/>
      <c r="D28" s="171"/>
      <c r="E28" s="171"/>
      <c r="F28" s="171"/>
      <c r="G28" s="171"/>
      <c r="H28" s="171"/>
      <c r="I28" s="171"/>
      <c r="J28" s="81"/>
      <c r="K28" s="172"/>
      <c r="L28" s="171"/>
    </row>
    <row r="29" spans="2:12" ht="30" customHeight="1" x14ac:dyDescent="0.25">
      <c r="B29" s="80"/>
      <c r="C29" s="170"/>
      <c r="D29" s="171"/>
      <c r="E29" s="171"/>
      <c r="F29" s="171"/>
      <c r="G29" s="171"/>
      <c r="H29" s="171"/>
      <c r="I29" s="171"/>
      <c r="J29" s="81"/>
      <c r="K29" s="172"/>
      <c r="L29" s="171"/>
    </row>
    <row r="30" spans="2:12" ht="30" customHeight="1" x14ac:dyDescent="0.25">
      <c r="B30" s="80"/>
      <c r="C30" s="170"/>
      <c r="D30" s="171"/>
      <c r="E30" s="171"/>
      <c r="F30" s="171"/>
      <c r="G30" s="171"/>
      <c r="H30" s="171"/>
      <c r="I30" s="171"/>
      <c r="J30" s="81"/>
      <c r="K30" s="172"/>
      <c r="L30" s="171"/>
    </row>
    <row r="31" spans="2:12" ht="30" customHeight="1" x14ac:dyDescent="0.25">
      <c r="B31" s="80"/>
      <c r="C31" s="170"/>
      <c r="D31" s="171"/>
      <c r="E31" s="171"/>
      <c r="F31" s="171"/>
      <c r="G31" s="171"/>
      <c r="H31" s="171"/>
      <c r="I31" s="171"/>
      <c r="J31" s="81"/>
      <c r="K31" s="172"/>
      <c r="L31" s="171"/>
    </row>
    <row r="32" spans="2:12" ht="30" customHeight="1" x14ac:dyDescent="0.25">
      <c r="B32" s="80"/>
      <c r="C32" s="170"/>
      <c r="D32" s="171"/>
      <c r="E32" s="171"/>
      <c r="F32" s="171"/>
      <c r="G32" s="171"/>
      <c r="H32" s="171"/>
      <c r="I32" s="171"/>
      <c r="J32" s="81"/>
      <c r="K32" s="172"/>
      <c r="L32" s="171"/>
    </row>
    <row r="33" spans="2:12" ht="30" customHeight="1" x14ac:dyDescent="0.25">
      <c r="B33" s="80"/>
      <c r="C33" s="170"/>
      <c r="D33" s="171"/>
      <c r="E33" s="171"/>
      <c r="F33" s="171"/>
      <c r="G33" s="171"/>
      <c r="H33" s="171"/>
      <c r="I33" s="171"/>
      <c r="J33" s="81"/>
      <c r="K33" s="172"/>
      <c r="L33" s="171"/>
    </row>
    <row r="34" spans="2:12" ht="30" customHeight="1" x14ac:dyDescent="0.25">
      <c r="B34" s="80"/>
      <c r="C34" s="170"/>
      <c r="D34" s="171"/>
      <c r="E34" s="171"/>
      <c r="F34" s="171"/>
      <c r="G34" s="171"/>
      <c r="H34" s="171"/>
      <c r="I34" s="171"/>
      <c r="J34" s="81"/>
      <c r="K34" s="172"/>
      <c r="L34" s="171"/>
    </row>
    <row r="35" spans="2:12" ht="30" customHeight="1" x14ac:dyDescent="0.25">
      <c r="B35" s="80"/>
      <c r="C35" s="170"/>
      <c r="D35" s="171"/>
      <c r="E35" s="171"/>
      <c r="F35" s="171"/>
      <c r="G35" s="171"/>
      <c r="H35" s="171"/>
      <c r="I35" s="171"/>
      <c r="J35" s="81"/>
      <c r="K35" s="172"/>
      <c r="L35" s="171"/>
    </row>
    <row r="36" spans="2:12" ht="30" customHeight="1" x14ac:dyDescent="0.25">
      <c r="B36" s="80"/>
      <c r="C36" s="170"/>
      <c r="D36" s="171"/>
      <c r="E36" s="171"/>
      <c r="F36" s="171"/>
      <c r="G36" s="171"/>
      <c r="H36" s="171"/>
      <c r="I36" s="171"/>
      <c r="J36" s="81"/>
      <c r="K36" s="172"/>
      <c r="L36" s="171"/>
    </row>
    <row r="37" spans="2:12" ht="30" customHeight="1" x14ac:dyDescent="0.25">
      <c r="B37" s="80"/>
      <c r="C37" s="170"/>
      <c r="D37" s="171"/>
      <c r="E37" s="171"/>
      <c r="F37" s="171"/>
      <c r="G37" s="171"/>
      <c r="H37" s="171"/>
      <c r="I37" s="171"/>
      <c r="J37" s="81"/>
      <c r="K37" s="172"/>
      <c r="L37" s="171"/>
    </row>
    <row r="38" spans="2:12" ht="30" customHeight="1" x14ac:dyDescent="0.25">
      <c r="B38" s="80"/>
      <c r="C38" s="170"/>
      <c r="D38" s="171"/>
      <c r="E38" s="171"/>
      <c r="F38" s="171"/>
      <c r="G38" s="171"/>
      <c r="H38" s="171"/>
      <c r="I38" s="171"/>
      <c r="J38" s="81"/>
      <c r="K38" s="172"/>
      <c r="L38" s="171"/>
    </row>
    <row r="39" spans="2:12" ht="30" customHeight="1" x14ac:dyDescent="0.25">
      <c r="B39" s="80"/>
      <c r="C39" s="170"/>
      <c r="D39" s="171"/>
      <c r="E39" s="171"/>
      <c r="F39" s="171"/>
      <c r="G39" s="171"/>
      <c r="H39" s="171"/>
      <c r="I39" s="171"/>
      <c r="J39" s="81"/>
      <c r="K39" s="172"/>
      <c r="L39" s="171"/>
    </row>
    <row r="40" spans="2:12" ht="30" customHeight="1" x14ac:dyDescent="0.25">
      <c r="B40" s="80"/>
      <c r="C40" s="170"/>
      <c r="D40" s="171"/>
      <c r="E40" s="171"/>
      <c r="F40" s="171"/>
      <c r="G40" s="171"/>
      <c r="H40" s="171"/>
      <c r="I40" s="171"/>
      <c r="J40" s="81"/>
      <c r="K40" s="172"/>
      <c r="L40" s="171"/>
    </row>
    <row r="41" spans="2:12" ht="30" customHeight="1" x14ac:dyDescent="0.25">
      <c r="B41" s="77"/>
      <c r="C41" s="177"/>
      <c r="D41" s="178"/>
      <c r="E41" s="178"/>
      <c r="F41" s="178"/>
      <c r="G41" s="178"/>
      <c r="H41" s="178"/>
      <c r="I41" s="179"/>
      <c r="J41" s="78"/>
      <c r="K41" s="180"/>
      <c r="L41" s="179"/>
    </row>
    <row r="42" spans="2:12" ht="30" customHeight="1" x14ac:dyDescent="0.25">
      <c r="B42" s="75"/>
      <c r="C42" s="181"/>
      <c r="D42" s="178"/>
      <c r="E42" s="178"/>
      <c r="F42" s="178"/>
      <c r="G42" s="178"/>
      <c r="H42" s="178"/>
      <c r="I42" s="179"/>
      <c r="J42" s="76"/>
      <c r="K42" s="182"/>
      <c r="L42" s="179"/>
    </row>
    <row r="43" spans="2:12" ht="30" customHeight="1" x14ac:dyDescent="0.25">
      <c r="B43" s="73"/>
      <c r="C43" s="183"/>
      <c r="D43" s="178"/>
      <c r="E43" s="178"/>
      <c r="F43" s="178"/>
      <c r="G43" s="178"/>
      <c r="H43" s="178"/>
      <c r="I43" s="179"/>
      <c r="J43" s="74"/>
      <c r="K43" s="184"/>
      <c r="L43" s="179"/>
    </row>
    <row r="44" spans="2:12" ht="30" customHeight="1" x14ac:dyDescent="0.25">
      <c r="B44" s="75"/>
      <c r="C44" s="181"/>
      <c r="D44" s="178"/>
      <c r="E44" s="178"/>
      <c r="F44" s="178"/>
      <c r="G44" s="178"/>
      <c r="H44" s="178"/>
      <c r="I44" s="179"/>
      <c r="J44" s="76"/>
      <c r="K44" s="182"/>
      <c r="L44" s="179"/>
    </row>
    <row r="45" spans="2:12" ht="30" customHeight="1" x14ac:dyDescent="0.25">
      <c r="B45" s="73"/>
      <c r="C45" s="183"/>
      <c r="D45" s="178"/>
      <c r="E45" s="178"/>
      <c r="F45" s="178"/>
      <c r="G45" s="178"/>
      <c r="H45" s="178"/>
      <c r="I45" s="179"/>
      <c r="J45" s="74"/>
      <c r="K45" s="184"/>
      <c r="L45" s="179"/>
    </row>
    <row r="46" spans="2:12" ht="30" customHeight="1" x14ac:dyDescent="0.25">
      <c r="B46" s="75"/>
      <c r="C46" s="181"/>
      <c r="D46" s="178"/>
      <c r="E46" s="178"/>
      <c r="F46" s="178"/>
      <c r="G46" s="178"/>
      <c r="H46" s="178"/>
      <c r="I46" s="179"/>
      <c r="J46" s="76"/>
      <c r="K46" s="182"/>
      <c r="L46" s="179"/>
    </row>
    <row r="47" spans="2:12" ht="30" customHeight="1" x14ac:dyDescent="0.25">
      <c r="B47" s="73"/>
      <c r="C47" s="183"/>
      <c r="D47" s="178"/>
      <c r="E47" s="178"/>
      <c r="F47" s="178"/>
      <c r="G47" s="178"/>
      <c r="H47" s="178"/>
      <c r="I47" s="179"/>
      <c r="J47" s="74"/>
      <c r="K47" s="184"/>
      <c r="L47" s="179"/>
    </row>
    <row r="48" spans="2:12" ht="30" customHeight="1" x14ac:dyDescent="0.25">
      <c r="B48" s="75"/>
      <c r="C48" s="181"/>
      <c r="D48" s="178"/>
      <c r="E48" s="178"/>
      <c r="F48" s="178"/>
      <c r="G48" s="178"/>
      <c r="H48" s="178"/>
      <c r="I48" s="179"/>
      <c r="J48" s="76"/>
      <c r="K48" s="182"/>
      <c r="L48" s="179"/>
    </row>
    <row r="49" spans="2:12" ht="30" customHeight="1" x14ac:dyDescent="0.25">
      <c r="B49" s="73"/>
      <c r="C49" s="183"/>
      <c r="D49" s="178"/>
      <c r="E49" s="178"/>
      <c r="F49" s="178"/>
      <c r="G49" s="178"/>
      <c r="H49" s="178"/>
      <c r="I49" s="179"/>
      <c r="J49" s="74"/>
      <c r="K49" s="184"/>
      <c r="L49" s="179"/>
    </row>
    <row r="50" spans="2:12" ht="30" customHeight="1" x14ac:dyDescent="0.25">
      <c r="B50" s="75"/>
      <c r="C50" s="181"/>
      <c r="D50" s="178"/>
      <c r="E50" s="178"/>
      <c r="F50" s="178"/>
      <c r="G50" s="178"/>
      <c r="H50" s="178"/>
      <c r="I50" s="179"/>
      <c r="J50" s="76"/>
      <c r="K50" s="182"/>
      <c r="L50" s="179"/>
    </row>
    <row r="51" spans="2:12" ht="30" customHeight="1" x14ac:dyDescent="0.25">
      <c r="B51" s="73"/>
      <c r="C51" s="183"/>
      <c r="D51" s="178"/>
      <c r="E51" s="178"/>
      <c r="F51" s="178"/>
      <c r="G51" s="178"/>
      <c r="H51" s="178"/>
      <c r="I51" s="179"/>
      <c r="J51" s="74"/>
      <c r="K51" s="184"/>
      <c r="L51" s="179"/>
    </row>
    <row r="52" spans="2:12" ht="30" customHeight="1" x14ac:dyDescent="0.25">
      <c r="B52" s="75"/>
      <c r="C52" s="181"/>
      <c r="D52" s="178"/>
      <c r="E52" s="178"/>
      <c r="F52" s="178"/>
      <c r="G52" s="178"/>
      <c r="H52" s="178"/>
      <c r="I52" s="179"/>
      <c r="J52" s="76"/>
      <c r="K52" s="182"/>
      <c r="L52" s="179"/>
    </row>
    <row r="53" spans="2:12" ht="30" customHeight="1" x14ac:dyDescent="0.25">
      <c r="B53" s="73"/>
      <c r="C53" s="183"/>
      <c r="D53" s="178"/>
      <c r="E53" s="178"/>
      <c r="F53" s="178"/>
      <c r="G53" s="178"/>
      <c r="H53" s="178"/>
      <c r="I53" s="179"/>
      <c r="J53" s="74"/>
      <c r="K53" s="184"/>
      <c r="L53" s="179"/>
    </row>
    <row r="54" spans="2:12" ht="30" customHeight="1" x14ac:dyDescent="0.25">
      <c r="B54" s="75"/>
      <c r="C54" s="181"/>
      <c r="D54" s="178"/>
      <c r="E54" s="178"/>
      <c r="F54" s="178"/>
      <c r="G54" s="178"/>
      <c r="H54" s="178"/>
      <c r="I54" s="179"/>
      <c r="J54" s="76"/>
      <c r="K54" s="182"/>
      <c r="L54" s="179"/>
    </row>
    <row r="55" spans="2:12" ht="30" customHeight="1" x14ac:dyDescent="0.25">
      <c r="B55" s="73"/>
      <c r="C55" s="183"/>
      <c r="D55" s="178"/>
      <c r="E55" s="178"/>
      <c r="F55" s="178"/>
      <c r="G55" s="178"/>
      <c r="H55" s="178"/>
      <c r="I55" s="179"/>
      <c r="J55" s="74"/>
      <c r="K55" s="184"/>
      <c r="L55" s="179"/>
    </row>
    <row r="56" spans="2:12" ht="30" customHeight="1" x14ac:dyDescent="0.25">
      <c r="B56" s="75"/>
      <c r="C56" s="181"/>
      <c r="D56" s="178"/>
      <c r="E56" s="178"/>
      <c r="F56" s="178"/>
      <c r="G56" s="178"/>
      <c r="H56" s="178"/>
      <c r="I56" s="179"/>
      <c r="J56" s="76"/>
      <c r="K56" s="182"/>
      <c r="L56" s="179"/>
    </row>
    <row r="57" spans="2:12" ht="30" customHeight="1" x14ac:dyDescent="0.25">
      <c r="B57" s="73"/>
      <c r="C57" s="183"/>
      <c r="D57" s="178"/>
      <c r="E57" s="178"/>
      <c r="F57" s="178"/>
      <c r="G57" s="178"/>
      <c r="H57" s="178"/>
      <c r="I57" s="179"/>
      <c r="J57" s="74"/>
      <c r="K57" s="184"/>
      <c r="L57" s="179"/>
    </row>
    <row r="58" spans="2:12" ht="30" customHeight="1" x14ac:dyDescent="0.25">
      <c r="B58" s="75"/>
      <c r="C58" s="181"/>
      <c r="D58" s="178"/>
      <c r="E58" s="178"/>
      <c r="F58" s="178"/>
      <c r="G58" s="178"/>
      <c r="H58" s="178"/>
      <c r="I58" s="179"/>
      <c r="J58" s="76"/>
      <c r="K58" s="182"/>
      <c r="L58" s="179"/>
    </row>
    <row r="59" spans="2:12" ht="30" customHeight="1" x14ac:dyDescent="0.25">
      <c r="B59" s="73"/>
      <c r="C59" s="183"/>
      <c r="D59" s="178"/>
      <c r="E59" s="178"/>
      <c r="F59" s="178"/>
      <c r="G59" s="178"/>
      <c r="H59" s="178"/>
      <c r="I59" s="179"/>
      <c r="J59" s="74"/>
      <c r="K59" s="184"/>
      <c r="L59" s="179"/>
    </row>
    <row r="60" spans="2:12" ht="30" customHeight="1" x14ac:dyDescent="0.25">
      <c r="B60" s="75"/>
      <c r="C60" s="181"/>
      <c r="D60" s="178"/>
      <c r="E60" s="178"/>
      <c r="F60" s="178"/>
      <c r="G60" s="178"/>
      <c r="H60" s="178"/>
      <c r="I60" s="179"/>
      <c r="J60" s="76"/>
      <c r="K60" s="182"/>
      <c r="L60" s="179"/>
    </row>
    <row r="61" spans="2:12" ht="30" customHeight="1" x14ac:dyDescent="0.25">
      <c r="B61" s="73"/>
      <c r="C61" s="183"/>
      <c r="D61" s="178"/>
      <c r="E61" s="178"/>
      <c r="F61" s="178"/>
      <c r="G61" s="178"/>
      <c r="H61" s="178"/>
      <c r="I61" s="179"/>
      <c r="J61" s="74"/>
      <c r="K61" s="184"/>
      <c r="L61" s="179"/>
    </row>
    <row r="62" spans="2:12" ht="30" customHeight="1" x14ac:dyDescent="0.25">
      <c r="B62" s="75"/>
      <c r="C62" s="181"/>
      <c r="D62" s="178"/>
      <c r="E62" s="178"/>
      <c r="F62" s="178"/>
      <c r="G62" s="178"/>
      <c r="H62" s="178"/>
      <c r="I62" s="179"/>
      <c r="J62" s="76"/>
      <c r="K62" s="182"/>
      <c r="L62" s="179"/>
    </row>
  </sheetData>
  <mergeCells count="112">
    <mergeCell ref="C5:L7"/>
    <mergeCell ref="C9:L10"/>
    <mergeCell ref="C12:I12"/>
    <mergeCell ref="K12:L12"/>
    <mergeCell ref="C13:I13"/>
    <mergeCell ref="K13:L13"/>
    <mergeCell ref="B2:C2"/>
    <mergeCell ref="D2:I2"/>
    <mergeCell ref="J2:K2"/>
    <mergeCell ref="L2:M2"/>
    <mergeCell ref="B3:C3"/>
    <mergeCell ref="D3:I3"/>
    <mergeCell ref="J3:K3"/>
    <mergeCell ref="L3:M3"/>
    <mergeCell ref="C17:I17"/>
    <mergeCell ref="K17:L17"/>
    <mergeCell ref="C18:I18"/>
    <mergeCell ref="K18:L18"/>
    <mergeCell ref="C19:I19"/>
    <mergeCell ref="K19:L19"/>
    <mergeCell ref="C14:I14"/>
    <mergeCell ref="K14:L14"/>
    <mergeCell ref="C15:I15"/>
    <mergeCell ref="K15:L15"/>
    <mergeCell ref="C16:I16"/>
    <mergeCell ref="K16:L16"/>
    <mergeCell ref="C23:I23"/>
    <mergeCell ref="K23:L23"/>
    <mergeCell ref="C24:I24"/>
    <mergeCell ref="K24:L24"/>
    <mergeCell ref="C25:I25"/>
    <mergeCell ref="K25:L25"/>
    <mergeCell ref="C20:I20"/>
    <mergeCell ref="K20:L20"/>
    <mergeCell ref="C21:I21"/>
    <mergeCell ref="K21:L21"/>
    <mergeCell ref="C22:I22"/>
    <mergeCell ref="K22:L22"/>
    <mergeCell ref="C29:I29"/>
    <mergeCell ref="K29:L29"/>
    <mergeCell ref="C30:I30"/>
    <mergeCell ref="K30:L30"/>
    <mergeCell ref="C31:I31"/>
    <mergeCell ref="K31:L31"/>
    <mergeCell ref="C26:I26"/>
    <mergeCell ref="K26:L26"/>
    <mergeCell ref="C27:I27"/>
    <mergeCell ref="K27:L27"/>
    <mergeCell ref="C28:I28"/>
    <mergeCell ref="K28:L28"/>
    <mergeCell ref="C35:I35"/>
    <mergeCell ref="K35:L35"/>
    <mergeCell ref="C36:I36"/>
    <mergeCell ref="K36:L36"/>
    <mergeCell ref="C37:I37"/>
    <mergeCell ref="K37:L37"/>
    <mergeCell ref="C32:I32"/>
    <mergeCell ref="K32:L32"/>
    <mergeCell ref="C33:I33"/>
    <mergeCell ref="K33:L33"/>
    <mergeCell ref="C34:I34"/>
    <mergeCell ref="K34:L34"/>
    <mergeCell ref="C41:I41"/>
    <mergeCell ref="K41:L41"/>
    <mergeCell ref="C42:I42"/>
    <mergeCell ref="K42:L42"/>
    <mergeCell ref="C43:I43"/>
    <mergeCell ref="K43:L43"/>
    <mergeCell ref="C38:I38"/>
    <mergeCell ref="K38:L38"/>
    <mergeCell ref="C39:I39"/>
    <mergeCell ref="K39:L39"/>
    <mergeCell ref="C40:I40"/>
    <mergeCell ref="K40:L40"/>
    <mergeCell ref="C47:I47"/>
    <mergeCell ref="K47:L47"/>
    <mergeCell ref="C48:I48"/>
    <mergeCell ref="K48:L48"/>
    <mergeCell ref="C49:I49"/>
    <mergeCell ref="K49:L49"/>
    <mergeCell ref="C44:I44"/>
    <mergeCell ref="K44:L44"/>
    <mergeCell ref="C45:I45"/>
    <mergeCell ref="K45:L45"/>
    <mergeCell ref="C46:I46"/>
    <mergeCell ref="K46:L46"/>
    <mergeCell ref="C53:I53"/>
    <mergeCell ref="K53:L53"/>
    <mergeCell ref="C54:I54"/>
    <mergeCell ref="K54:L54"/>
    <mergeCell ref="C55:I55"/>
    <mergeCell ref="K55:L55"/>
    <mergeCell ref="C50:I50"/>
    <mergeCell ref="K50:L50"/>
    <mergeCell ref="C51:I51"/>
    <mergeCell ref="K51:L51"/>
    <mergeCell ref="C52:I52"/>
    <mergeCell ref="K52:L52"/>
    <mergeCell ref="C62:I62"/>
    <mergeCell ref="K62:L62"/>
    <mergeCell ref="C59:I59"/>
    <mergeCell ref="K59:L59"/>
    <mergeCell ref="C60:I60"/>
    <mergeCell ref="K60:L60"/>
    <mergeCell ref="C61:I61"/>
    <mergeCell ref="K61:L61"/>
    <mergeCell ref="C56:I56"/>
    <mergeCell ref="K56:L56"/>
    <mergeCell ref="C57:I57"/>
    <mergeCell ref="K57:L57"/>
    <mergeCell ref="C58:I58"/>
    <mergeCell ref="K58:L58"/>
  </mergeCells>
  <conditionalFormatting sqref="B13:L100">
    <cfRule type="expression" dxfId="711" priority="1">
      <formula>$J13="Closed"</formula>
    </cfRule>
  </conditionalFormatting>
  <dataValidations count="1">
    <dataValidation type="list" allowBlank="1" showInputMessage="1" showErrorMessage="1" errorTitle="Invalid Entry" error="Please select either 'Open' or 'Closed'." sqref="J13:J100" xr:uid="{1ACDC1EE-8A10-49E2-B84E-55B0746EF360}">
      <formula1>"Open,Closed"</formula1>
    </dataValidation>
  </dataValidations>
  <pageMargins left="0.7" right="0.7" top="0.75" bottom="0.75" header="0.3" footer="0.3"/>
  <pageSetup scale="68"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B2:L25"/>
  <sheetViews>
    <sheetView zoomScale="90" zoomScaleNormal="90" workbookViewId="0">
      <selection activeCell="R10" sqref="R10"/>
    </sheetView>
  </sheetViews>
  <sheetFormatPr defaultColWidth="6.85546875" defaultRowHeight="13.35" customHeight="1" x14ac:dyDescent="0.25"/>
  <cols>
    <col min="1" max="16384" width="6.85546875" style="13"/>
  </cols>
  <sheetData>
    <row r="2" spans="2:12" ht="13.35" customHeight="1" x14ac:dyDescent="0.25">
      <c r="B2" s="185" t="s">
        <v>19</v>
      </c>
      <c r="C2" s="185"/>
      <c r="D2" s="185"/>
      <c r="E2" s="186" t="s">
        <v>327</v>
      </c>
      <c r="F2" s="186"/>
      <c r="G2" s="186"/>
      <c r="H2" s="186"/>
      <c r="I2" s="186"/>
      <c r="J2" s="186"/>
      <c r="K2" s="186"/>
      <c r="L2" s="186"/>
    </row>
    <row r="3" spans="2:12" ht="13.35" customHeight="1" x14ac:dyDescent="0.25">
      <c r="B3" s="185" t="s">
        <v>20</v>
      </c>
      <c r="C3" s="185"/>
      <c r="D3" s="185"/>
      <c r="E3" s="186" t="s">
        <v>328</v>
      </c>
      <c r="F3" s="186"/>
      <c r="G3" s="186"/>
      <c r="H3" s="186"/>
      <c r="I3" s="186"/>
      <c r="J3" s="186"/>
      <c r="K3" s="186"/>
      <c r="L3" s="186"/>
    </row>
    <row r="4" spans="2:12" ht="13.35" customHeight="1" x14ac:dyDescent="0.25">
      <c r="B4" s="185" t="s">
        <v>21</v>
      </c>
      <c r="C4" s="185"/>
      <c r="D4" s="185"/>
      <c r="E4" s="186" t="s">
        <v>329</v>
      </c>
      <c r="F4" s="186"/>
      <c r="G4" s="186"/>
      <c r="H4" s="186"/>
      <c r="I4" s="186"/>
      <c r="J4" s="186"/>
      <c r="K4" s="186"/>
      <c r="L4" s="186"/>
    </row>
    <row r="5" spans="2:12" ht="13.35" customHeight="1" x14ac:dyDescent="0.25">
      <c r="B5" s="185" t="s">
        <v>22</v>
      </c>
      <c r="C5" s="185"/>
      <c r="D5" s="185"/>
      <c r="E5" s="186" t="s">
        <v>330</v>
      </c>
      <c r="F5" s="186"/>
      <c r="G5" s="186"/>
      <c r="H5" s="186"/>
      <c r="I5" s="186"/>
      <c r="J5" s="186"/>
      <c r="K5" s="186"/>
      <c r="L5" s="186"/>
    </row>
    <row r="6" spans="2:12" ht="13.35" customHeight="1" x14ac:dyDescent="0.25">
      <c r="B6" s="185" t="s">
        <v>23</v>
      </c>
      <c r="C6" s="185"/>
      <c r="D6" s="185"/>
      <c r="E6" s="186" t="s">
        <v>254</v>
      </c>
      <c r="F6" s="186"/>
      <c r="G6" s="186"/>
      <c r="H6" s="186"/>
      <c r="I6" s="186"/>
      <c r="J6" s="186"/>
      <c r="K6" s="186"/>
      <c r="L6" s="186"/>
    </row>
    <row r="7" spans="2:12" ht="13.35" customHeight="1" x14ac:dyDescent="0.25">
      <c r="B7" s="185" t="s">
        <v>24</v>
      </c>
      <c r="C7" s="185"/>
      <c r="D7" s="185"/>
      <c r="E7" s="186" t="s">
        <v>255</v>
      </c>
      <c r="F7" s="186"/>
      <c r="G7" s="186"/>
      <c r="H7" s="186"/>
      <c r="I7" s="186"/>
      <c r="J7" s="186"/>
      <c r="K7" s="186"/>
      <c r="L7" s="186"/>
    </row>
    <row r="8" spans="2:12" ht="13.35" customHeight="1" x14ac:dyDescent="0.25">
      <c r="B8" s="185" t="s">
        <v>25</v>
      </c>
      <c r="C8" s="185"/>
      <c r="D8" s="185"/>
      <c r="E8" s="186" t="s">
        <v>256</v>
      </c>
      <c r="F8" s="186"/>
      <c r="G8" s="186"/>
      <c r="H8" s="186"/>
      <c r="I8" s="186"/>
      <c r="J8" s="186"/>
      <c r="K8" s="186"/>
      <c r="L8" s="186"/>
    </row>
    <row r="11" spans="2:12" ht="13.35" customHeight="1" x14ac:dyDescent="0.25">
      <c r="B11" s="185" t="s">
        <v>26</v>
      </c>
      <c r="C11" s="185"/>
      <c r="D11" s="185"/>
      <c r="E11" s="187">
        <v>46132</v>
      </c>
      <c r="F11" s="186"/>
      <c r="G11" s="186"/>
      <c r="H11" s="186"/>
    </row>
    <row r="12" spans="2:12" ht="13.35" customHeight="1" x14ac:dyDescent="0.25">
      <c r="B12" s="185" t="s">
        <v>27</v>
      </c>
      <c r="C12" s="185"/>
      <c r="D12" s="185"/>
      <c r="E12" s="186" t="s">
        <v>257</v>
      </c>
      <c r="F12" s="186"/>
      <c r="G12" s="186"/>
      <c r="H12" s="186"/>
    </row>
    <row r="13" spans="2:12" ht="13.35" customHeight="1" x14ac:dyDescent="0.25">
      <c r="B13" s="185" t="s">
        <v>28</v>
      </c>
      <c r="C13" s="185"/>
      <c r="D13" s="185"/>
      <c r="E13" s="186" t="s">
        <v>257</v>
      </c>
      <c r="F13" s="186"/>
      <c r="G13" s="186"/>
      <c r="H13" s="186"/>
    </row>
    <row r="16" spans="2:12" ht="13.35" customHeight="1" x14ac:dyDescent="0.25">
      <c r="B16" s="185" t="s">
        <v>29</v>
      </c>
      <c r="C16" s="185"/>
      <c r="D16" s="185"/>
      <c r="E16" s="185" t="s">
        <v>30</v>
      </c>
      <c r="F16" s="185"/>
    </row>
    <row r="17" spans="2:6" ht="13.35" customHeight="1" x14ac:dyDescent="0.25">
      <c r="B17" s="186"/>
      <c r="C17" s="186"/>
      <c r="D17" s="186"/>
      <c r="E17" s="186"/>
      <c r="F17" s="186"/>
    </row>
    <row r="18" spans="2:6" ht="13.35" customHeight="1" x14ac:dyDescent="0.25">
      <c r="B18" s="186"/>
      <c r="C18" s="186"/>
      <c r="D18" s="186"/>
      <c r="E18" s="186"/>
      <c r="F18" s="186"/>
    </row>
    <row r="19" spans="2:6" ht="13.35" customHeight="1" x14ac:dyDescent="0.25">
      <c r="B19" s="186"/>
      <c r="C19" s="186"/>
      <c r="D19" s="186"/>
      <c r="E19" s="186"/>
      <c r="F19" s="186"/>
    </row>
    <row r="20" spans="2:6" ht="13.35" customHeight="1" x14ac:dyDescent="0.25">
      <c r="B20" s="186"/>
      <c r="C20" s="186"/>
      <c r="D20" s="186"/>
      <c r="E20" s="186"/>
      <c r="F20" s="186"/>
    </row>
    <row r="21" spans="2:6" ht="13.35" customHeight="1" x14ac:dyDescent="0.25">
      <c r="B21" s="186"/>
      <c r="C21" s="186"/>
      <c r="D21" s="186"/>
      <c r="E21" s="186"/>
      <c r="F21" s="186"/>
    </row>
    <row r="22" spans="2:6" ht="13.35" customHeight="1" x14ac:dyDescent="0.25">
      <c r="B22" s="186"/>
      <c r="C22" s="186"/>
      <c r="D22" s="186"/>
      <c r="E22" s="186"/>
      <c r="F22" s="186"/>
    </row>
    <row r="23" spans="2:6" ht="13.35" customHeight="1" x14ac:dyDescent="0.25">
      <c r="B23" s="186"/>
      <c r="C23" s="186"/>
      <c r="D23" s="186"/>
      <c r="E23" s="186"/>
      <c r="F23" s="186"/>
    </row>
    <row r="24" spans="2:6" ht="13.35" customHeight="1" x14ac:dyDescent="0.25">
      <c r="B24" s="186"/>
      <c r="C24" s="186"/>
      <c r="D24" s="186"/>
      <c r="E24" s="186"/>
      <c r="F24" s="186"/>
    </row>
    <row r="25" spans="2:6" ht="13.35" customHeight="1" x14ac:dyDescent="0.25">
      <c r="B25" s="186"/>
      <c r="C25" s="186"/>
      <c r="D25" s="186"/>
      <c r="E25" s="186"/>
      <c r="F25" s="186"/>
    </row>
  </sheetData>
  <mergeCells count="40">
    <mergeCell ref="B21:D21"/>
    <mergeCell ref="B22:D22"/>
    <mergeCell ref="B23:D23"/>
    <mergeCell ref="B24:D24"/>
    <mergeCell ref="B25:D25"/>
    <mergeCell ref="E21:F21"/>
    <mergeCell ref="E22:F22"/>
    <mergeCell ref="E23:F23"/>
    <mergeCell ref="E24:F24"/>
    <mergeCell ref="E25:F25"/>
    <mergeCell ref="B20:D20"/>
    <mergeCell ref="B11:D11"/>
    <mergeCell ref="B12:D12"/>
    <mergeCell ref="B13:D13"/>
    <mergeCell ref="E11:H11"/>
    <mergeCell ref="E12:H12"/>
    <mergeCell ref="E13:H13"/>
    <mergeCell ref="B16:D16"/>
    <mergeCell ref="E16:F16"/>
    <mergeCell ref="B17:D17"/>
    <mergeCell ref="B18:D18"/>
    <mergeCell ref="B19:D19"/>
    <mergeCell ref="E17:F17"/>
    <mergeCell ref="E18:F18"/>
    <mergeCell ref="E19:F19"/>
    <mergeCell ref="E20:F20"/>
    <mergeCell ref="B8:D8"/>
    <mergeCell ref="E2:L2"/>
    <mergeCell ref="E3:L3"/>
    <mergeCell ref="E4:L4"/>
    <mergeCell ref="E5:L5"/>
    <mergeCell ref="E6:L6"/>
    <mergeCell ref="E7:L7"/>
    <mergeCell ref="E8:L8"/>
    <mergeCell ref="B2:D2"/>
    <mergeCell ref="B3:D3"/>
    <mergeCell ref="B4:D4"/>
    <mergeCell ref="B5:D5"/>
    <mergeCell ref="B6:D6"/>
    <mergeCell ref="B7:D7"/>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E59B9-F396-4C8E-9EEC-6039C8419FF0}">
  <sheetPr codeName="Sheet5">
    <tabColor rgb="FFFFFF00"/>
  </sheetPr>
  <dimension ref="B2:R148"/>
  <sheetViews>
    <sheetView view="pageBreakPreview" topLeftCell="A40" zoomScaleNormal="40" zoomScaleSheetLayoutView="100" workbookViewId="0">
      <selection activeCell="D129" sqref="D129"/>
    </sheetView>
  </sheetViews>
  <sheetFormatPr defaultColWidth="6.85546875" defaultRowHeight="13.35" customHeight="1" x14ac:dyDescent="0.25"/>
  <cols>
    <col min="1" max="1" width="3.42578125" style="13" customWidth="1"/>
    <col min="2" max="2" width="10.7109375" style="13" bestFit="1" customWidth="1"/>
    <col min="3" max="3" width="12.140625" style="13" customWidth="1"/>
    <col min="4" max="4" width="10.7109375" style="13" customWidth="1"/>
    <col min="5" max="5" width="12.42578125" style="13" bestFit="1" customWidth="1"/>
    <col min="6" max="6" width="13.85546875" style="13" bestFit="1" customWidth="1"/>
    <col min="7" max="7" width="8.5703125" style="13" customWidth="1"/>
    <col min="8" max="8" width="13.85546875" style="13" bestFit="1" customWidth="1"/>
    <col min="9" max="9" width="9" style="13" bestFit="1" customWidth="1"/>
    <col min="10" max="10" width="7.5703125" style="13" customWidth="1"/>
    <col min="11" max="11" width="9.42578125" style="13" bestFit="1" customWidth="1"/>
    <col min="12" max="13" width="6.85546875" style="13"/>
    <col min="14" max="14" width="8.42578125" style="13" customWidth="1"/>
    <col min="15" max="15" width="6.85546875" style="13"/>
    <col min="16" max="16" width="10.85546875" style="13" customWidth="1"/>
    <col min="17" max="17" width="13.5703125" style="13" customWidth="1"/>
    <col min="18" max="16384" width="6.85546875" style="13"/>
  </cols>
  <sheetData>
    <row r="2" spans="2:18" ht="13.35" customHeight="1" x14ac:dyDescent="0.25">
      <c r="B2" s="82" t="s">
        <v>0</v>
      </c>
      <c r="C2" s="100"/>
      <c r="D2" s="100"/>
      <c r="E2" s="128" t="str">
        <f>IF('{Project Information}'!E2="","",'{Project Information}'!E2)</f>
        <v>{ProjectCode}</v>
      </c>
      <c r="F2" s="128"/>
      <c r="G2" s="128"/>
      <c r="H2" s="128"/>
      <c r="I2" s="128"/>
      <c r="J2" s="128"/>
      <c r="K2" s="128"/>
      <c r="L2" s="128"/>
      <c r="M2" s="129"/>
      <c r="N2" s="119" t="s">
        <v>4</v>
      </c>
      <c r="O2" s="119"/>
      <c r="P2" s="120" t="str">
        <f>IF('{Project Information}'!I12="", "", '{Project Information}'!I12)</f>
        <v/>
      </c>
      <c r="Q2" s="121"/>
    </row>
    <row r="3" spans="2:18" ht="13.35" customHeight="1" x14ac:dyDescent="0.25">
      <c r="B3" s="83" t="s">
        <v>1</v>
      </c>
      <c r="C3" s="101"/>
      <c r="D3" s="101"/>
      <c r="E3" s="126" t="str">
        <f>IF('{Project Information}'!E3="","",'{Project Information}'!E3)</f>
        <v>{Address}</v>
      </c>
      <c r="F3" s="126"/>
      <c r="G3" s="126"/>
      <c r="H3" s="126"/>
      <c r="I3" s="126"/>
      <c r="J3" s="126"/>
      <c r="K3" s="126"/>
      <c r="L3" s="126"/>
      <c r="M3" s="127"/>
      <c r="N3" s="122" t="s">
        <v>5</v>
      </c>
      <c r="O3" s="122"/>
      <c r="P3" s="123" t="str">
        <f>IF('{Project Information}'!I11="", "", '{Project Information}'!I11)</f>
        <v/>
      </c>
      <c r="Q3" s="124"/>
    </row>
    <row r="4" spans="2:18" ht="21" customHeight="1" x14ac:dyDescent="0.25">
      <c r="B4" s="125" t="s">
        <v>318</v>
      </c>
      <c r="C4" s="125"/>
      <c r="D4" s="125"/>
      <c r="E4" s="125"/>
      <c r="F4" s="125"/>
      <c r="G4" s="125"/>
      <c r="H4" s="125"/>
      <c r="I4" s="125"/>
      <c r="J4" s="125"/>
      <c r="K4" s="125"/>
      <c r="L4" s="125"/>
      <c r="M4" s="125"/>
      <c r="N4" s="125"/>
      <c r="O4" s="125"/>
      <c r="P4" s="125"/>
      <c r="Q4" s="125"/>
    </row>
    <row r="5" spans="2:18" ht="13.35" customHeight="1" x14ac:dyDescent="0.25">
      <c r="B5" s="113" t="s">
        <v>271</v>
      </c>
      <c r="C5" s="114"/>
      <c r="D5" s="114"/>
      <c r="E5" s="114"/>
      <c r="F5" s="114"/>
      <c r="G5" s="114"/>
      <c r="H5" s="114"/>
      <c r="I5" s="114"/>
      <c r="J5" s="114"/>
      <c r="K5" s="114"/>
      <c r="L5" s="114"/>
      <c r="M5" s="114"/>
      <c r="N5" s="114"/>
      <c r="O5" s="115"/>
      <c r="P5" s="111" t="s">
        <v>321</v>
      </c>
      <c r="Q5" s="111"/>
    </row>
    <row r="6" spans="2:18" ht="27" customHeight="1" x14ac:dyDescent="0.25">
      <c r="B6" s="83" t="s">
        <v>6</v>
      </c>
      <c r="C6" s="83" t="s">
        <v>7</v>
      </c>
      <c r="D6" s="83" t="s">
        <v>8</v>
      </c>
      <c r="E6" s="83" t="s">
        <v>32</v>
      </c>
      <c r="F6" s="83" t="s">
        <v>33</v>
      </c>
      <c r="G6" s="85" t="s">
        <v>268</v>
      </c>
      <c r="H6" s="85" t="s">
        <v>40</v>
      </c>
      <c r="I6" s="85" t="s">
        <v>41</v>
      </c>
      <c r="J6" s="86" t="s">
        <v>62</v>
      </c>
      <c r="K6" s="83" t="s">
        <v>63</v>
      </c>
      <c r="L6" s="83" t="s">
        <v>269</v>
      </c>
      <c r="M6" s="105" t="s">
        <v>65</v>
      </c>
      <c r="N6" s="112" t="s">
        <v>46</v>
      </c>
      <c r="O6" s="112" t="s">
        <v>45</v>
      </c>
      <c r="P6" s="107" t="s">
        <v>319</v>
      </c>
      <c r="Q6" s="107" t="s">
        <v>320</v>
      </c>
      <c r="R6" s="104"/>
    </row>
    <row r="7" spans="2:18" ht="13.35" customHeight="1" x14ac:dyDescent="0.25">
      <c r="B7" s="89" t="s">
        <v>331</v>
      </c>
      <c r="C7" s="89"/>
      <c r="D7" s="89"/>
      <c r="E7" s="89"/>
      <c r="F7" s="89"/>
      <c r="G7" s="89"/>
      <c r="H7" s="89"/>
      <c r="I7" s="89"/>
      <c r="J7" s="89"/>
      <c r="K7" s="89"/>
      <c r="L7" s="89"/>
      <c r="M7" s="89"/>
      <c r="N7" s="89"/>
      <c r="O7" s="89"/>
      <c r="P7" s="89"/>
      <c r="Q7" s="89"/>
    </row>
    <row r="8" spans="2:18" ht="13.35" customHeight="1" x14ac:dyDescent="0.25">
      <c r="B8" s="89"/>
      <c r="C8" s="89"/>
      <c r="D8" s="89"/>
      <c r="E8" s="89"/>
      <c r="F8" s="89"/>
      <c r="G8" s="89"/>
      <c r="H8" s="89"/>
      <c r="I8" s="89"/>
      <c r="J8" s="89"/>
      <c r="K8" s="89"/>
      <c r="L8" s="89"/>
      <c r="M8" s="89"/>
      <c r="N8" s="89"/>
      <c r="O8" s="89"/>
      <c r="P8" s="89"/>
      <c r="Q8" s="89"/>
    </row>
    <row r="9" spans="2:18" ht="13.35" customHeight="1" x14ac:dyDescent="0.25">
      <c r="B9" s="89"/>
      <c r="C9" s="89"/>
      <c r="D9" s="89"/>
      <c r="E9" s="89"/>
      <c r="F9" s="89"/>
      <c r="G9" s="89"/>
      <c r="H9" s="89"/>
      <c r="I9" s="89"/>
      <c r="J9" s="89"/>
      <c r="K9" s="89"/>
      <c r="L9" s="89"/>
      <c r="M9" s="89"/>
      <c r="N9" s="89"/>
      <c r="O9" s="89"/>
      <c r="P9" s="89"/>
      <c r="Q9" s="89"/>
    </row>
    <row r="10" spans="2:18" ht="13.35" customHeight="1" x14ac:dyDescent="0.25">
      <c r="B10" s="89"/>
      <c r="C10" s="89"/>
      <c r="D10" s="89"/>
      <c r="E10" s="89"/>
      <c r="F10" s="89"/>
      <c r="G10" s="89"/>
      <c r="H10" s="89"/>
      <c r="I10" s="89"/>
      <c r="J10" s="89"/>
      <c r="K10" s="89"/>
      <c r="L10" s="89"/>
      <c r="M10" s="89"/>
      <c r="N10" s="89"/>
      <c r="O10" s="89"/>
      <c r="P10" s="89"/>
      <c r="Q10" s="89"/>
    </row>
    <row r="11" spans="2:18" ht="13.35" customHeight="1" x14ac:dyDescent="0.25">
      <c r="B11" s="89"/>
      <c r="C11" s="89"/>
      <c r="D11" s="89"/>
      <c r="E11" s="89"/>
      <c r="F11" s="89"/>
      <c r="G11" s="89"/>
      <c r="H11" s="89"/>
      <c r="I11" s="89"/>
      <c r="J11" s="89"/>
      <c r="K11" s="89"/>
      <c r="L11" s="89"/>
      <c r="M11" s="89"/>
      <c r="N11" s="89"/>
      <c r="O11" s="89"/>
      <c r="P11" s="89"/>
      <c r="Q11" s="89"/>
    </row>
    <row r="12" spans="2:18" ht="13.35" customHeight="1" x14ac:dyDescent="0.25">
      <c r="B12" s="89"/>
      <c r="C12" s="89"/>
      <c r="D12" s="89"/>
      <c r="E12" s="89"/>
      <c r="F12" s="89"/>
      <c r="G12" s="89"/>
      <c r="H12" s="89"/>
      <c r="I12" s="89"/>
      <c r="J12" s="89"/>
      <c r="K12" s="89"/>
      <c r="L12" s="89"/>
      <c r="M12" s="89"/>
      <c r="N12" s="89"/>
      <c r="O12" s="89"/>
      <c r="P12" s="89"/>
      <c r="Q12" s="89"/>
    </row>
    <row r="13" spans="2:18" ht="13.35" customHeight="1" x14ac:dyDescent="0.25">
      <c r="B13" s="89"/>
      <c r="C13" s="89"/>
      <c r="D13" s="89"/>
      <c r="E13" s="89"/>
      <c r="F13" s="89"/>
      <c r="G13" s="89"/>
      <c r="H13" s="89"/>
      <c r="I13" s="89"/>
      <c r="J13" s="89"/>
      <c r="K13" s="89"/>
      <c r="L13" s="89"/>
      <c r="M13" s="89"/>
      <c r="N13" s="89"/>
      <c r="O13" s="89"/>
      <c r="P13" s="89"/>
      <c r="Q13" s="89"/>
    </row>
    <row r="14" spans="2:18" ht="13.35" customHeight="1" x14ac:dyDescent="0.25">
      <c r="B14" s="89"/>
      <c r="C14" s="89"/>
      <c r="D14" s="89"/>
      <c r="E14" s="89"/>
      <c r="F14" s="89"/>
      <c r="G14" s="89"/>
      <c r="H14" s="89"/>
      <c r="I14" s="89"/>
      <c r="J14" s="89"/>
      <c r="K14" s="89"/>
      <c r="L14" s="89"/>
      <c r="M14" s="89"/>
      <c r="N14" s="89"/>
      <c r="O14" s="89"/>
      <c r="P14" s="89"/>
      <c r="Q14" s="89"/>
    </row>
    <row r="15" spans="2:18" ht="13.35" customHeight="1" x14ac:dyDescent="0.25">
      <c r="B15" s="89"/>
      <c r="C15" s="89"/>
      <c r="D15" s="89"/>
      <c r="E15" s="89"/>
      <c r="F15" s="89"/>
      <c r="G15" s="89"/>
      <c r="H15" s="89"/>
      <c r="I15" s="89"/>
      <c r="J15" s="89"/>
      <c r="K15" s="89"/>
      <c r="L15" s="89"/>
      <c r="M15" s="89"/>
      <c r="N15" s="89"/>
      <c r="O15" s="89"/>
      <c r="P15" s="89"/>
      <c r="Q15" s="89"/>
    </row>
    <row r="16" spans="2:18" ht="13.35" customHeight="1" x14ac:dyDescent="0.25">
      <c r="B16" s="89"/>
      <c r="C16" s="89"/>
      <c r="D16" s="89"/>
      <c r="E16" s="89"/>
      <c r="F16" s="89"/>
      <c r="G16" s="89"/>
      <c r="H16" s="89"/>
      <c r="I16" s="89"/>
      <c r="J16" s="89"/>
      <c r="K16" s="89"/>
      <c r="L16" s="89"/>
      <c r="M16" s="89"/>
      <c r="N16" s="89"/>
      <c r="O16" s="89"/>
      <c r="P16" s="89"/>
      <c r="Q16" s="89"/>
    </row>
    <row r="17" spans="2:17" ht="13.35" customHeight="1" x14ac:dyDescent="0.25">
      <c r="B17" s="89"/>
      <c r="C17" s="89"/>
      <c r="D17" s="89"/>
      <c r="E17" s="89"/>
      <c r="F17" s="89"/>
      <c r="G17" s="89"/>
      <c r="H17" s="89"/>
      <c r="I17" s="89"/>
      <c r="J17" s="89"/>
      <c r="K17" s="89"/>
      <c r="L17" s="89"/>
      <c r="M17" s="89"/>
      <c r="N17" s="89"/>
      <c r="O17" s="89"/>
      <c r="P17" s="89"/>
      <c r="Q17" s="89"/>
    </row>
    <row r="18" spans="2:17" ht="13.35" customHeight="1" x14ac:dyDescent="0.25">
      <c r="B18" s="89"/>
      <c r="C18" s="89"/>
      <c r="D18" s="89"/>
      <c r="E18" s="89"/>
      <c r="F18" s="89"/>
      <c r="G18" s="89"/>
      <c r="H18" s="89"/>
      <c r="I18" s="89"/>
      <c r="J18" s="89"/>
      <c r="K18" s="89"/>
      <c r="L18" s="89"/>
      <c r="M18" s="89"/>
      <c r="N18" s="89"/>
      <c r="O18" s="89"/>
      <c r="P18" s="89"/>
      <c r="Q18" s="89"/>
    </row>
    <row r="19" spans="2:17" ht="13.35" customHeight="1" x14ac:dyDescent="0.25">
      <c r="B19" s="89"/>
      <c r="C19" s="89"/>
      <c r="D19" s="89"/>
      <c r="E19" s="89"/>
      <c r="F19" s="89"/>
      <c r="G19" s="89"/>
      <c r="H19" s="89"/>
      <c r="I19" s="89"/>
      <c r="J19" s="89"/>
      <c r="K19" s="89"/>
      <c r="L19" s="89"/>
      <c r="M19" s="89"/>
      <c r="N19" s="89"/>
      <c r="O19" s="89"/>
      <c r="P19" s="89"/>
      <c r="Q19" s="89"/>
    </row>
    <row r="20" spans="2:17" ht="13.35" customHeight="1" x14ac:dyDescent="0.25">
      <c r="B20" s="89"/>
      <c r="C20" s="89"/>
      <c r="D20" s="89"/>
      <c r="E20" s="89"/>
      <c r="F20" s="89"/>
      <c r="G20" s="89"/>
      <c r="H20" s="89"/>
      <c r="I20" s="89"/>
      <c r="J20" s="89"/>
      <c r="K20" s="89"/>
      <c r="L20" s="89"/>
      <c r="M20" s="89"/>
      <c r="N20" s="89"/>
      <c r="O20" s="89"/>
      <c r="P20" s="89"/>
      <c r="Q20" s="89"/>
    </row>
    <row r="21" spans="2:17" ht="13.35" customHeight="1" x14ac:dyDescent="0.25">
      <c r="B21" s="89"/>
      <c r="C21" s="89"/>
      <c r="D21" s="89"/>
      <c r="E21" s="89"/>
      <c r="F21" s="89"/>
      <c r="G21" s="89"/>
      <c r="H21" s="89"/>
      <c r="I21" s="89"/>
      <c r="J21" s="89"/>
      <c r="K21" s="89"/>
      <c r="L21" s="89"/>
      <c r="M21" s="89"/>
      <c r="N21" s="89"/>
      <c r="O21" s="89"/>
      <c r="P21" s="89"/>
      <c r="Q21" s="89"/>
    </row>
    <row r="22" spans="2:17" ht="13.35" customHeight="1" x14ac:dyDescent="0.25">
      <c r="B22" s="89"/>
      <c r="C22" s="89"/>
      <c r="D22" s="89"/>
      <c r="E22" s="89"/>
      <c r="F22" s="89"/>
      <c r="G22" s="89"/>
      <c r="H22" s="89"/>
      <c r="I22" s="89"/>
      <c r="J22" s="89"/>
      <c r="K22" s="89"/>
      <c r="L22" s="89"/>
      <c r="M22" s="89"/>
      <c r="N22" s="89"/>
      <c r="O22" s="89"/>
      <c r="P22" s="89"/>
      <c r="Q22" s="89"/>
    </row>
    <row r="23" spans="2:17" ht="13.35" customHeight="1" x14ac:dyDescent="0.25">
      <c r="B23" s="89"/>
      <c r="C23" s="89"/>
      <c r="D23" s="89"/>
      <c r="E23" s="89"/>
      <c r="F23" s="89"/>
      <c r="G23" s="89"/>
      <c r="H23" s="89"/>
      <c r="I23" s="89"/>
      <c r="J23" s="89"/>
      <c r="K23" s="89"/>
      <c r="L23" s="89"/>
      <c r="M23" s="89"/>
      <c r="N23" s="89"/>
      <c r="O23" s="89"/>
      <c r="P23" s="89"/>
      <c r="Q23" s="89"/>
    </row>
    <row r="24" spans="2:17" ht="13.35" customHeight="1" x14ac:dyDescent="0.25">
      <c r="B24" s="89"/>
      <c r="C24" s="89"/>
      <c r="D24" s="89"/>
      <c r="E24" s="89"/>
      <c r="F24" s="89"/>
      <c r="G24" s="89"/>
      <c r="H24" s="89"/>
      <c r="I24" s="89"/>
      <c r="J24" s="89"/>
      <c r="K24" s="89"/>
      <c r="L24" s="89"/>
      <c r="M24" s="89"/>
      <c r="N24" s="89"/>
      <c r="O24" s="89"/>
      <c r="P24" s="89"/>
      <c r="Q24" s="89"/>
    </row>
    <row r="25" spans="2:17" ht="13.35" customHeight="1" x14ac:dyDescent="0.25">
      <c r="B25" s="89"/>
      <c r="C25" s="89"/>
      <c r="D25" s="89"/>
      <c r="E25" s="89"/>
      <c r="F25" s="89"/>
      <c r="G25" s="89"/>
      <c r="H25" s="89"/>
      <c r="I25" s="89"/>
      <c r="J25" s="89"/>
      <c r="K25" s="89"/>
      <c r="L25" s="89"/>
      <c r="M25" s="89"/>
      <c r="N25" s="89"/>
      <c r="O25" s="89"/>
      <c r="P25" s="89"/>
      <c r="Q25" s="89"/>
    </row>
    <row r="26" spans="2:17" ht="13.35" customHeight="1" x14ac:dyDescent="0.25">
      <c r="B26" s="89"/>
      <c r="C26" s="89"/>
      <c r="D26" s="89"/>
      <c r="E26" s="89"/>
      <c r="F26" s="89"/>
      <c r="G26" s="89"/>
      <c r="H26" s="89"/>
      <c r="I26" s="89"/>
      <c r="J26" s="89"/>
      <c r="K26" s="89"/>
      <c r="L26" s="89"/>
      <c r="M26" s="89"/>
      <c r="N26" s="89"/>
      <c r="O26" s="89"/>
      <c r="P26" s="89"/>
      <c r="Q26" s="89"/>
    </row>
    <row r="27" spans="2:17" ht="13.35" customHeight="1" x14ac:dyDescent="0.25">
      <c r="B27" s="89"/>
      <c r="C27" s="89"/>
      <c r="D27" s="89"/>
      <c r="E27" s="89"/>
      <c r="F27" s="89"/>
      <c r="G27" s="89"/>
      <c r="H27" s="89"/>
      <c r="I27" s="89"/>
      <c r="J27" s="89"/>
      <c r="K27" s="89"/>
      <c r="L27" s="89"/>
      <c r="M27" s="89"/>
      <c r="N27" s="89"/>
      <c r="O27" s="89"/>
      <c r="P27" s="89"/>
      <c r="Q27" s="89"/>
    </row>
    <row r="28" spans="2:17" ht="13.35" customHeight="1" x14ac:dyDescent="0.25">
      <c r="B28" s="89"/>
      <c r="C28" s="89"/>
      <c r="D28" s="89"/>
      <c r="E28" s="89"/>
      <c r="F28" s="89"/>
      <c r="G28" s="89"/>
      <c r="H28" s="89"/>
      <c r="I28" s="89"/>
      <c r="J28" s="89"/>
      <c r="K28" s="89"/>
      <c r="L28" s="89"/>
      <c r="M28" s="89"/>
      <c r="N28" s="89"/>
      <c r="O28" s="89"/>
      <c r="P28" s="89"/>
      <c r="Q28" s="89"/>
    </row>
    <row r="29" spans="2:17" ht="13.35" customHeight="1" x14ac:dyDescent="0.25">
      <c r="B29" s="89"/>
      <c r="C29" s="89"/>
      <c r="D29" s="89"/>
      <c r="E29" s="89"/>
      <c r="F29" s="89"/>
      <c r="G29" s="89"/>
      <c r="H29" s="89"/>
      <c r="I29" s="89"/>
      <c r="J29" s="89"/>
      <c r="K29" s="89"/>
      <c r="L29" s="89"/>
      <c r="M29" s="89"/>
      <c r="N29" s="89"/>
      <c r="O29" s="89"/>
      <c r="P29" s="89"/>
      <c r="Q29" s="89"/>
    </row>
    <row r="30" spans="2:17" ht="13.35" customHeight="1" x14ac:dyDescent="0.25">
      <c r="B30" s="89"/>
      <c r="C30" s="89"/>
      <c r="D30" s="89"/>
      <c r="E30" s="89"/>
      <c r="F30" s="89"/>
      <c r="G30" s="89"/>
      <c r="H30" s="89"/>
      <c r="I30" s="89"/>
      <c r="J30" s="89"/>
      <c r="K30" s="89"/>
      <c r="L30" s="89"/>
      <c r="M30" s="89"/>
      <c r="N30" s="89"/>
      <c r="O30" s="89"/>
      <c r="P30" s="89"/>
      <c r="Q30" s="89"/>
    </row>
    <row r="31" spans="2:17" ht="13.35" customHeight="1" x14ac:dyDescent="0.25">
      <c r="B31" s="89"/>
      <c r="C31" s="89"/>
      <c r="D31" s="89"/>
      <c r="E31" s="89"/>
      <c r="F31" s="89"/>
      <c r="G31" s="89"/>
      <c r="H31" s="89"/>
      <c r="I31" s="89"/>
      <c r="J31" s="89"/>
      <c r="K31" s="89"/>
      <c r="L31" s="89"/>
      <c r="M31" s="89"/>
      <c r="N31" s="89"/>
      <c r="O31" s="89"/>
      <c r="P31" s="89"/>
      <c r="Q31" s="89"/>
    </row>
    <row r="32" spans="2:17" ht="13.35" customHeight="1" x14ac:dyDescent="0.25">
      <c r="B32" s="89"/>
      <c r="C32" s="89"/>
      <c r="D32" s="89"/>
      <c r="E32" s="89"/>
      <c r="F32" s="89"/>
      <c r="G32" s="89"/>
      <c r="H32" s="89"/>
      <c r="I32" s="89"/>
      <c r="J32" s="89"/>
      <c r="K32" s="89"/>
      <c r="L32" s="89"/>
      <c r="M32" s="89"/>
      <c r="N32" s="89"/>
      <c r="O32" s="89"/>
      <c r="P32" s="89"/>
      <c r="Q32" s="89"/>
    </row>
    <row r="33" spans="2:17" ht="13.35" customHeight="1" x14ac:dyDescent="0.25">
      <c r="B33" s="89"/>
      <c r="C33" s="89"/>
      <c r="D33" s="89"/>
      <c r="E33" s="89"/>
      <c r="F33" s="89"/>
      <c r="G33" s="89"/>
      <c r="H33" s="89"/>
      <c r="I33" s="89"/>
      <c r="J33" s="89"/>
      <c r="K33" s="89"/>
      <c r="L33" s="89"/>
      <c r="M33" s="89"/>
      <c r="N33" s="89"/>
      <c r="O33" s="89"/>
      <c r="P33" s="89"/>
      <c r="Q33" s="89"/>
    </row>
    <row r="34" spans="2:17" ht="13.35" customHeight="1" x14ac:dyDescent="0.25">
      <c r="B34" s="89"/>
      <c r="C34" s="89"/>
      <c r="D34" s="89"/>
      <c r="E34" s="89"/>
      <c r="F34" s="89"/>
      <c r="G34" s="89"/>
      <c r="H34" s="89"/>
      <c r="I34" s="89"/>
      <c r="J34" s="89"/>
      <c r="K34" s="89"/>
      <c r="L34" s="89"/>
      <c r="M34" s="89"/>
      <c r="N34" s="89"/>
      <c r="O34" s="89"/>
      <c r="P34" s="89"/>
      <c r="Q34" s="89"/>
    </row>
    <row r="35" spans="2:17" ht="13.35" customHeight="1" x14ac:dyDescent="0.25">
      <c r="B35" s="89"/>
      <c r="C35" s="89"/>
      <c r="D35" s="89"/>
      <c r="E35" s="89"/>
      <c r="F35" s="89"/>
      <c r="G35" s="89"/>
      <c r="H35" s="89"/>
      <c r="I35" s="89"/>
      <c r="J35" s="89"/>
      <c r="K35" s="89"/>
      <c r="L35" s="89"/>
      <c r="M35" s="89"/>
      <c r="N35" s="89"/>
      <c r="O35" s="89"/>
      <c r="P35" s="89"/>
      <c r="Q35" s="89"/>
    </row>
    <row r="36" spans="2:17" ht="13.35" customHeight="1" x14ac:dyDescent="0.25">
      <c r="B36" s="89"/>
      <c r="C36" s="89"/>
      <c r="D36" s="89"/>
      <c r="E36" s="89"/>
      <c r="F36" s="89"/>
      <c r="G36" s="89"/>
      <c r="H36" s="89"/>
      <c r="I36" s="89"/>
      <c r="J36" s="89"/>
      <c r="K36" s="89"/>
      <c r="L36" s="89"/>
      <c r="M36" s="89"/>
      <c r="N36" s="89"/>
      <c r="O36" s="89"/>
      <c r="P36" s="89"/>
      <c r="Q36" s="89"/>
    </row>
    <row r="37" spans="2:17" ht="13.35" customHeight="1" x14ac:dyDescent="0.25">
      <c r="B37" s="89"/>
      <c r="C37" s="89"/>
      <c r="D37" s="89"/>
      <c r="E37" s="89"/>
      <c r="F37" s="89"/>
      <c r="G37" s="89"/>
      <c r="H37" s="89"/>
      <c r="I37" s="89"/>
      <c r="J37" s="89"/>
      <c r="K37" s="89"/>
      <c r="L37" s="89"/>
      <c r="M37" s="89"/>
      <c r="N37" s="89"/>
      <c r="O37" s="89"/>
      <c r="P37" s="89"/>
      <c r="Q37" s="89"/>
    </row>
    <row r="38" spans="2:17" ht="13.35" customHeight="1" x14ac:dyDescent="0.25">
      <c r="B38" s="89"/>
      <c r="C38" s="89"/>
      <c r="D38" s="89"/>
      <c r="E38" s="89"/>
      <c r="F38" s="89"/>
      <c r="G38" s="89"/>
      <c r="H38" s="89"/>
      <c r="I38" s="89"/>
      <c r="J38" s="89"/>
      <c r="K38" s="89"/>
      <c r="L38" s="89"/>
      <c r="M38" s="89"/>
      <c r="N38" s="89"/>
      <c r="O38" s="89"/>
      <c r="P38" s="89"/>
      <c r="Q38" s="89"/>
    </row>
    <row r="39" spans="2:17" ht="13.35" customHeight="1" x14ac:dyDescent="0.25">
      <c r="B39" s="89"/>
      <c r="C39" s="89"/>
      <c r="D39" s="89"/>
      <c r="E39" s="89"/>
      <c r="F39" s="89"/>
      <c r="G39" s="89"/>
      <c r="H39" s="89"/>
      <c r="I39" s="89"/>
      <c r="J39" s="89"/>
      <c r="K39" s="89"/>
      <c r="L39" s="89"/>
      <c r="M39" s="89"/>
      <c r="N39" s="89"/>
      <c r="O39" s="89"/>
      <c r="P39" s="89"/>
      <c r="Q39" s="89"/>
    </row>
    <row r="40" spans="2:17" ht="13.35" customHeight="1" x14ac:dyDescent="0.25">
      <c r="B40" s="89"/>
      <c r="C40" s="89"/>
      <c r="D40" s="89"/>
      <c r="E40" s="89"/>
      <c r="F40" s="89"/>
      <c r="G40" s="89"/>
      <c r="H40" s="89"/>
      <c r="I40" s="89"/>
      <c r="J40" s="89"/>
      <c r="K40" s="89"/>
      <c r="L40" s="89"/>
      <c r="M40" s="89"/>
      <c r="N40" s="89"/>
      <c r="O40" s="89"/>
      <c r="P40" s="89"/>
      <c r="Q40" s="89"/>
    </row>
    <row r="41" spans="2:17" ht="13.35" customHeight="1" x14ac:dyDescent="0.25">
      <c r="B41" s="89"/>
      <c r="C41" s="89"/>
      <c r="D41" s="89"/>
      <c r="E41" s="89"/>
      <c r="F41" s="89"/>
      <c r="G41" s="89"/>
      <c r="H41" s="89"/>
      <c r="I41" s="89"/>
      <c r="J41" s="89"/>
      <c r="K41" s="89"/>
      <c r="L41" s="89"/>
      <c r="M41" s="89"/>
      <c r="N41" s="89"/>
      <c r="O41" s="89"/>
      <c r="P41" s="89"/>
      <c r="Q41" s="89"/>
    </row>
    <row r="42" spans="2:17" ht="13.35" customHeight="1" x14ac:dyDescent="0.25">
      <c r="B42" s="89"/>
      <c r="C42" s="89"/>
      <c r="D42" s="89"/>
      <c r="E42" s="89"/>
      <c r="F42" s="89"/>
      <c r="G42" s="89"/>
      <c r="H42" s="89"/>
      <c r="I42" s="89"/>
      <c r="J42" s="89"/>
      <c r="K42" s="89"/>
      <c r="L42" s="89"/>
      <c r="M42" s="89"/>
      <c r="N42" s="89"/>
      <c r="O42" s="89"/>
      <c r="P42" s="89"/>
      <c r="Q42" s="89"/>
    </row>
    <row r="43" spans="2:17" ht="13.35" customHeight="1" x14ac:dyDescent="0.25">
      <c r="B43" s="89"/>
      <c r="C43" s="89"/>
      <c r="D43" s="89"/>
      <c r="E43" s="89"/>
      <c r="F43" s="89"/>
      <c r="G43" s="89"/>
      <c r="H43" s="89"/>
      <c r="I43" s="89"/>
      <c r="J43" s="89"/>
      <c r="K43" s="89"/>
      <c r="L43" s="89"/>
      <c r="M43" s="89"/>
      <c r="N43" s="89"/>
      <c r="O43" s="89"/>
      <c r="P43" s="89"/>
      <c r="Q43" s="89"/>
    </row>
    <row r="44" spans="2:17" ht="13.35" customHeight="1" x14ac:dyDescent="0.25">
      <c r="B44" s="89"/>
      <c r="C44" s="89"/>
      <c r="D44" s="89"/>
      <c r="E44" s="89"/>
      <c r="F44" s="89"/>
      <c r="G44" s="89"/>
      <c r="H44" s="89"/>
      <c r="I44" s="89"/>
      <c r="J44" s="89"/>
      <c r="K44" s="89"/>
      <c r="L44" s="89"/>
      <c r="M44" s="89"/>
      <c r="N44" s="89"/>
      <c r="O44" s="89"/>
      <c r="P44" s="89"/>
      <c r="Q44" s="89"/>
    </row>
    <row r="45" spans="2:17" ht="13.35" customHeight="1" x14ac:dyDescent="0.25">
      <c r="B45" s="89"/>
      <c r="C45" s="89"/>
      <c r="D45" s="89"/>
      <c r="E45" s="89"/>
      <c r="F45" s="89"/>
      <c r="G45" s="89"/>
      <c r="H45" s="89"/>
      <c r="I45" s="89"/>
      <c r="J45" s="89"/>
      <c r="K45" s="89"/>
      <c r="L45" s="89"/>
      <c r="M45" s="89"/>
      <c r="N45" s="89"/>
      <c r="O45" s="89"/>
      <c r="P45" s="89"/>
      <c r="Q45" s="89"/>
    </row>
    <row r="46" spans="2:17" ht="13.35" customHeight="1" x14ac:dyDescent="0.25">
      <c r="B46" s="89"/>
      <c r="C46" s="89"/>
      <c r="D46" s="89"/>
      <c r="E46" s="89"/>
      <c r="F46" s="89"/>
      <c r="G46" s="89"/>
      <c r="H46" s="89"/>
      <c r="I46" s="89"/>
      <c r="J46" s="89"/>
      <c r="K46" s="89"/>
      <c r="L46" s="89"/>
      <c r="M46" s="89"/>
      <c r="N46" s="89"/>
      <c r="O46" s="89"/>
      <c r="P46" s="89"/>
      <c r="Q46" s="89"/>
    </row>
    <row r="47" spans="2:17" ht="13.35" customHeight="1" x14ac:dyDescent="0.25">
      <c r="E47" s="84"/>
      <c r="F47" s="84"/>
      <c r="G47" s="84"/>
      <c r="H47" s="84"/>
      <c r="I47" s="84"/>
      <c r="J47" s="84"/>
      <c r="K47" s="84"/>
      <c r="L47" s="84"/>
      <c r="M47" s="84"/>
    </row>
    <row r="50" spans="2:17" ht="13.35" customHeight="1" x14ac:dyDescent="0.25">
      <c r="B50" s="113" t="s">
        <v>270</v>
      </c>
      <c r="C50" s="114"/>
      <c r="D50" s="114"/>
      <c r="E50" s="114"/>
      <c r="F50" s="114"/>
      <c r="G50" s="114"/>
      <c r="H50" s="114"/>
      <c r="I50" s="114"/>
      <c r="J50" s="114"/>
      <c r="K50" s="114"/>
      <c r="L50" s="114"/>
      <c r="M50" s="114"/>
      <c r="N50" s="114"/>
      <c r="O50" s="115"/>
      <c r="P50" s="111" t="s">
        <v>321</v>
      </c>
      <c r="Q50" s="111"/>
    </row>
    <row r="51" spans="2:17" ht="24.95" customHeight="1" x14ac:dyDescent="0.25">
      <c r="B51" s="83" t="s">
        <v>6</v>
      </c>
      <c r="C51" s="83" t="s">
        <v>7</v>
      </c>
      <c r="D51" s="83" t="s">
        <v>8</v>
      </c>
      <c r="E51" s="83" t="s">
        <v>32</v>
      </c>
      <c r="F51" s="83" t="s">
        <v>33</v>
      </c>
      <c r="G51" s="85" t="s">
        <v>268</v>
      </c>
      <c r="H51" s="85" t="s">
        <v>40</v>
      </c>
      <c r="I51" s="85" t="s">
        <v>41</v>
      </c>
      <c r="J51" s="86" t="s">
        <v>62</v>
      </c>
      <c r="K51" s="83" t="s">
        <v>63</v>
      </c>
      <c r="L51" s="83" t="s">
        <v>269</v>
      </c>
      <c r="M51" s="83" t="s">
        <v>65</v>
      </c>
      <c r="N51" s="112" t="s">
        <v>46</v>
      </c>
      <c r="O51" s="112" t="s">
        <v>45</v>
      </c>
      <c r="P51" s="107" t="s">
        <v>319</v>
      </c>
      <c r="Q51" s="107" t="s">
        <v>320</v>
      </c>
    </row>
    <row r="52" spans="2:17" ht="13.35" customHeight="1" x14ac:dyDescent="0.25">
      <c r="B52" s="95" t="s">
        <v>308</v>
      </c>
      <c r="C52" s="89"/>
      <c r="D52" s="89"/>
      <c r="E52" s="89"/>
      <c r="F52" s="89"/>
      <c r="G52" s="89"/>
      <c r="H52" s="89"/>
      <c r="I52" s="89"/>
      <c r="J52" s="89"/>
      <c r="K52" s="89"/>
      <c r="L52" s="89"/>
      <c r="M52" s="89"/>
      <c r="N52" s="89"/>
      <c r="O52" s="89"/>
      <c r="P52" s="89"/>
      <c r="Q52" s="89"/>
    </row>
    <row r="53" spans="2:17" ht="13.35" customHeight="1" x14ac:dyDescent="0.25">
      <c r="B53" s="95"/>
      <c r="C53" s="89"/>
      <c r="D53" s="89"/>
      <c r="E53" s="89"/>
      <c r="F53" s="89"/>
      <c r="G53" s="89"/>
      <c r="H53" s="89"/>
      <c r="I53" s="89"/>
      <c r="J53" s="89"/>
      <c r="K53" s="89"/>
      <c r="L53" s="89"/>
      <c r="M53" s="89"/>
      <c r="N53" s="89"/>
      <c r="O53" s="89"/>
      <c r="P53" s="89"/>
      <c r="Q53" s="89"/>
    </row>
    <row r="54" spans="2:17" ht="13.35" customHeight="1" x14ac:dyDescent="0.25">
      <c r="B54" s="95"/>
      <c r="C54" s="89"/>
      <c r="D54" s="89"/>
      <c r="E54" s="89"/>
      <c r="F54" s="89"/>
      <c r="G54" s="89"/>
      <c r="H54" s="89"/>
      <c r="I54" s="89"/>
      <c r="J54" s="89"/>
      <c r="K54" s="89"/>
      <c r="L54" s="89"/>
      <c r="M54" s="89"/>
      <c r="N54" s="89"/>
      <c r="O54" s="89"/>
      <c r="P54" s="89"/>
      <c r="Q54" s="89"/>
    </row>
    <row r="55" spans="2:17" ht="13.35" customHeight="1" x14ac:dyDescent="0.25">
      <c r="B55" s="95"/>
      <c r="C55" s="89"/>
      <c r="D55" s="89"/>
      <c r="E55" s="89"/>
      <c r="F55" s="89"/>
      <c r="G55" s="89"/>
      <c r="H55" s="89"/>
      <c r="I55" s="89"/>
      <c r="J55" s="89"/>
      <c r="K55" s="89"/>
      <c r="L55" s="89"/>
      <c r="M55" s="89"/>
      <c r="N55" s="89"/>
      <c r="O55" s="89"/>
      <c r="P55" s="89"/>
      <c r="Q55" s="89"/>
    </row>
    <row r="56" spans="2:17" ht="13.35" customHeight="1" x14ac:dyDescent="0.25">
      <c r="B56" s="95"/>
      <c r="C56" s="89"/>
      <c r="D56" s="89"/>
      <c r="E56" s="89"/>
      <c r="F56" s="89"/>
      <c r="G56" s="89"/>
      <c r="H56" s="89"/>
      <c r="I56" s="89"/>
      <c r="J56" s="89"/>
      <c r="K56" s="89"/>
      <c r="L56" s="89"/>
      <c r="M56" s="89"/>
      <c r="N56" s="89"/>
      <c r="O56" s="89"/>
      <c r="P56" s="89"/>
      <c r="Q56" s="89"/>
    </row>
    <row r="57" spans="2:17" ht="13.35" customHeight="1" x14ac:dyDescent="0.25">
      <c r="B57" s="95"/>
      <c r="C57" s="89"/>
      <c r="D57" s="89"/>
      <c r="E57" s="89"/>
      <c r="F57" s="89"/>
      <c r="G57" s="89"/>
      <c r="H57" s="89"/>
      <c r="I57" s="89"/>
      <c r="J57" s="89"/>
      <c r="K57" s="89"/>
      <c r="L57" s="89"/>
      <c r="M57" s="89"/>
      <c r="N57" s="89"/>
      <c r="O57" s="89"/>
      <c r="P57" s="89"/>
      <c r="Q57" s="89"/>
    </row>
    <row r="58" spans="2:17" ht="13.35" customHeight="1" x14ac:dyDescent="0.25">
      <c r="B58" s="95"/>
      <c r="C58" s="89"/>
      <c r="D58" s="89"/>
      <c r="E58" s="89"/>
      <c r="F58" s="89"/>
      <c r="G58" s="89"/>
      <c r="H58" s="89"/>
      <c r="I58" s="89"/>
      <c r="J58" s="89"/>
      <c r="K58" s="89"/>
      <c r="L58" s="89"/>
      <c r="M58" s="89"/>
      <c r="N58" s="89"/>
      <c r="O58" s="89"/>
      <c r="P58" s="89"/>
      <c r="Q58" s="89"/>
    </row>
    <row r="59" spans="2:17" ht="13.35" customHeight="1" x14ac:dyDescent="0.25">
      <c r="B59" s="95"/>
      <c r="C59" s="89"/>
      <c r="D59" s="89"/>
      <c r="E59" s="89"/>
      <c r="F59" s="89"/>
      <c r="G59" s="89"/>
      <c r="H59" s="89"/>
      <c r="I59" s="89"/>
      <c r="J59" s="89"/>
      <c r="K59" s="89"/>
      <c r="L59" s="89"/>
      <c r="M59" s="89"/>
      <c r="N59" s="89"/>
      <c r="O59" s="89"/>
      <c r="P59" s="89"/>
      <c r="Q59" s="89"/>
    </row>
    <row r="60" spans="2:17" ht="13.35" customHeight="1" x14ac:dyDescent="0.25">
      <c r="B60" s="95"/>
      <c r="C60" s="89"/>
      <c r="D60" s="89"/>
      <c r="E60" s="89"/>
      <c r="F60" s="89"/>
      <c r="G60" s="89"/>
      <c r="H60" s="89"/>
      <c r="I60" s="89"/>
      <c r="J60" s="89"/>
      <c r="K60" s="89"/>
      <c r="L60" s="89"/>
      <c r="M60" s="89"/>
      <c r="N60" s="89"/>
      <c r="O60" s="89"/>
      <c r="P60" s="89"/>
      <c r="Q60" s="89"/>
    </row>
    <row r="61" spans="2:17" ht="13.35" customHeight="1" x14ac:dyDescent="0.25">
      <c r="B61" s="95"/>
      <c r="C61" s="89"/>
      <c r="D61" s="89"/>
      <c r="E61" s="89"/>
      <c r="F61" s="89"/>
      <c r="G61" s="89"/>
      <c r="H61" s="89"/>
      <c r="I61" s="89"/>
      <c r="J61" s="89"/>
      <c r="K61" s="89"/>
      <c r="L61" s="89"/>
      <c r="M61" s="89"/>
      <c r="N61" s="89"/>
      <c r="O61" s="89"/>
      <c r="P61" s="89"/>
      <c r="Q61" s="89"/>
    </row>
    <row r="63" spans="2:17" ht="13.35" customHeight="1" x14ac:dyDescent="0.25">
      <c r="B63" s="113" t="s">
        <v>272</v>
      </c>
      <c r="C63" s="114"/>
      <c r="D63" s="114"/>
      <c r="E63" s="114"/>
      <c r="F63" s="114"/>
      <c r="G63" s="114"/>
      <c r="H63" s="114"/>
      <c r="I63" s="114"/>
      <c r="J63" s="114"/>
      <c r="K63" s="114"/>
      <c r="L63" s="114"/>
      <c r="M63" s="114"/>
      <c r="N63" s="114"/>
      <c r="O63" s="115"/>
      <c r="P63" s="111" t="s">
        <v>321</v>
      </c>
      <c r="Q63" s="111"/>
    </row>
    <row r="64" spans="2:17" ht="24.95" customHeight="1" x14ac:dyDescent="0.25">
      <c r="B64" s="83" t="s">
        <v>6</v>
      </c>
      <c r="C64" s="83" t="s">
        <v>7</v>
      </c>
      <c r="D64" s="83" t="s">
        <v>8</v>
      </c>
      <c r="E64" s="83" t="s">
        <v>32</v>
      </c>
      <c r="F64" s="83" t="s">
        <v>33</v>
      </c>
      <c r="G64" s="85" t="s">
        <v>268</v>
      </c>
      <c r="H64" s="85" t="s">
        <v>40</v>
      </c>
      <c r="I64" s="85" t="s">
        <v>41</v>
      </c>
      <c r="J64" s="86" t="s">
        <v>62</v>
      </c>
      <c r="K64" s="83" t="s">
        <v>63</v>
      </c>
      <c r="L64" s="83" t="s">
        <v>269</v>
      </c>
      <c r="M64" s="83" t="s">
        <v>65</v>
      </c>
      <c r="N64" s="112" t="s">
        <v>46</v>
      </c>
      <c r="O64" s="112" t="s">
        <v>45</v>
      </c>
      <c r="P64" s="107" t="s">
        <v>319</v>
      </c>
      <c r="Q64" s="107" t="s">
        <v>320</v>
      </c>
    </row>
    <row r="65" spans="2:17" ht="13.35" customHeight="1" x14ac:dyDescent="0.25">
      <c r="B65" s="88"/>
      <c r="C65" s="88"/>
      <c r="D65" s="88"/>
      <c r="E65" s="89"/>
      <c r="F65" s="89"/>
      <c r="G65" s="89"/>
      <c r="H65" s="89"/>
      <c r="I65" s="89"/>
      <c r="J65" s="89"/>
      <c r="K65" s="89"/>
      <c r="L65" s="89"/>
      <c r="M65" s="106"/>
      <c r="N65" s="96"/>
      <c r="O65" s="96"/>
      <c r="P65" s="96"/>
      <c r="Q65" s="96"/>
    </row>
    <row r="66" spans="2:17" ht="13.35" customHeight="1" x14ac:dyDescent="0.25">
      <c r="B66" s="88"/>
      <c r="C66" s="88"/>
      <c r="D66" s="88"/>
      <c r="E66" s="89"/>
      <c r="F66" s="89"/>
      <c r="G66" s="89"/>
      <c r="H66" s="89"/>
      <c r="I66" s="89"/>
      <c r="J66" s="89"/>
      <c r="K66" s="89"/>
      <c r="L66" s="89"/>
      <c r="M66" s="106"/>
      <c r="N66" s="96"/>
      <c r="O66" s="96"/>
      <c r="P66" s="96"/>
      <c r="Q66" s="96"/>
    </row>
    <row r="67" spans="2:17" ht="13.35" customHeight="1" x14ac:dyDescent="0.25">
      <c r="B67" s="88"/>
      <c r="C67" s="88"/>
      <c r="D67" s="88"/>
      <c r="E67" s="89"/>
      <c r="F67" s="89"/>
      <c r="G67" s="89"/>
      <c r="H67" s="89"/>
      <c r="I67" s="89"/>
      <c r="J67" s="89"/>
      <c r="K67" s="89"/>
      <c r="L67" s="89"/>
      <c r="M67" s="106"/>
      <c r="N67" s="96"/>
      <c r="O67" s="96"/>
      <c r="P67" s="96"/>
      <c r="Q67" s="96"/>
    </row>
    <row r="68" spans="2:17" ht="13.35" customHeight="1" x14ac:dyDescent="0.25">
      <c r="B68" s="88"/>
      <c r="C68" s="88"/>
      <c r="D68" s="88"/>
      <c r="E68" s="89"/>
      <c r="F68" s="89"/>
      <c r="G68" s="89"/>
      <c r="H68" s="89"/>
      <c r="I68" s="89"/>
      <c r="J68" s="89"/>
      <c r="K68" s="89"/>
      <c r="L68" s="89"/>
      <c r="M68" s="106"/>
      <c r="N68" s="96"/>
      <c r="O68" s="96"/>
      <c r="P68" s="96"/>
      <c r="Q68" s="96"/>
    </row>
    <row r="69" spans="2:17" ht="13.35" customHeight="1" x14ac:dyDescent="0.25">
      <c r="B69" s="88"/>
      <c r="C69" s="88"/>
      <c r="D69" s="88"/>
      <c r="E69" s="89"/>
      <c r="F69" s="89"/>
      <c r="G69" s="89"/>
      <c r="H69" s="89"/>
      <c r="I69" s="89"/>
      <c r="J69" s="89"/>
      <c r="K69" s="89"/>
      <c r="L69" s="89"/>
      <c r="M69" s="106"/>
      <c r="N69" s="96"/>
      <c r="O69" s="96"/>
      <c r="P69" s="96"/>
      <c r="Q69" s="96"/>
    </row>
    <row r="70" spans="2:17" ht="13.35" customHeight="1" x14ac:dyDescent="0.25">
      <c r="B70" s="88"/>
      <c r="C70" s="88"/>
      <c r="D70" s="88"/>
      <c r="E70" s="88"/>
      <c r="F70" s="88"/>
      <c r="G70" s="88"/>
      <c r="H70" s="88"/>
      <c r="I70" s="88"/>
      <c r="J70" s="88"/>
      <c r="K70" s="88"/>
      <c r="L70" s="88"/>
      <c r="M70" s="108"/>
      <c r="N70" s="96"/>
      <c r="O70" s="96"/>
      <c r="P70" s="96"/>
      <c r="Q70" s="96"/>
    </row>
    <row r="71" spans="2:17" ht="13.35" customHeight="1" x14ac:dyDescent="0.25">
      <c r="B71" s="90"/>
      <c r="C71" s="90"/>
      <c r="D71" s="90"/>
      <c r="E71" s="90"/>
      <c r="F71" s="90"/>
      <c r="G71" s="90"/>
      <c r="H71" s="90"/>
      <c r="I71" s="90"/>
      <c r="J71" s="90"/>
      <c r="K71" s="90"/>
      <c r="L71" s="90"/>
      <c r="M71" s="109"/>
      <c r="N71" s="96"/>
      <c r="O71" s="96"/>
      <c r="P71" s="96"/>
      <c r="Q71" s="96"/>
    </row>
    <row r="72" spans="2:17" ht="13.35" customHeight="1" x14ac:dyDescent="0.25">
      <c r="B72" s="91"/>
      <c r="C72" s="91"/>
      <c r="D72" s="91"/>
      <c r="E72" s="91"/>
      <c r="F72" s="91"/>
      <c r="G72" s="91"/>
      <c r="H72" s="91"/>
      <c r="I72" s="91"/>
      <c r="J72" s="91"/>
      <c r="K72" s="91"/>
      <c r="L72" s="91"/>
      <c r="M72" s="110"/>
      <c r="N72" s="96"/>
      <c r="O72" s="96"/>
      <c r="P72" s="96"/>
      <c r="Q72" s="96"/>
    </row>
    <row r="73" spans="2:17" ht="13.35" customHeight="1" x14ac:dyDescent="0.25">
      <c r="B73" s="91"/>
      <c r="C73" s="91"/>
      <c r="D73" s="91"/>
      <c r="E73" s="91"/>
      <c r="F73" s="91"/>
      <c r="G73" s="91"/>
      <c r="H73" s="91"/>
      <c r="I73" s="91"/>
      <c r="J73" s="91"/>
      <c r="K73" s="91"/>
      <c r="L73" s="91"/>
      <c r="M73" s="110"/>
      <c r="N73" s="96"/>
      <c r="O73" s="96"/>
      <c r="P73" s="96"/>
      <c r="Q73" s="96"/>
    </row>
    <row r="74" spans="2:17" ht="13.35" customHeight="1" x14ac:dyDescent="0.25">
      <c r="B74" s="91"/>
      <c r="C74" s="91"/>
      <c r="D74" s="91"/>
      <c r="E74" s="91"/>
      <c r="F74" s="91"/>
      <c r="G74" s="91"/>
      <c r="H74" s="91"/>
      <c r="I74" s="91"/>
      <c r="J74" s="91"/>
      <c r="K74" s="91"/>
      <c r="L74" s="91"/>
      <c r="M74" s="110"/>
      <c r="N74" s="96"/>
      <c r="O74" s="96"/>
      <c r="P74" s="96"/>
      <c r="Q74" s="96"/>
    </row>
    <row r="75" spans="2:17" ht="13.35" customHeight="1" x14ac:dyDescent="0.25">
      <c r="B75" s="91"/>
      <c r="C75" s="91"/>
      <c r="D75" s="91"/>
      <c r="E75" s="91"/>
      <c r="F75" s="91"/>
      <c r="G75" s="91"/>
      <c r="H75" s="91"/>
      <c r="I75" s="91"/>
      <c r="J75" s="91"/>
      <c r="K75" s="91"/>
      <c r="L75" s="91"/>
      <c r="M75" s="110"/>
      <c r="N75" s="96"/>
      <c r="O75" s="96"/>
      <c r="P75" s="96"/>
      <c r="Q75" s="96"/>
    </row>
    <row r="76" spans="2:17" ht="13.35" customHeight="1" x14ac:dyDescent="0.25">
      <c r="B76" s="91"/>
      <c r="C76" s="91"/>
      <c r="D76" s="91"/>
      <c r="E76" s="91"/>
      <c r="F76" s="91"/>
      <c r="G76" s="91"/>
      <c r="H76" s="91"/>
      <c r="I76" s="91"/>
      <c r="J76" s="91"/>
      <c r="K76" s="91"/>
      <c r="L76" s="91"/>
      <c r="M76" s="110"/>
      <c r="N76" s="96"/>
      <c r="O76" s="96"/>
      <c r="P76" s="96"/>
      <c r="Q76" s="96"/>
    </row>
    <row r="79" spans="2:17" ht="13.35" customHeight="1" x14ac:dyDescent="0.25">
      <c r="B79" s="113" t="s">
        <v>273</v>
      </c>
      <c r="C79" s="114"/>
      <c r="D79" s="114"/>
      <c r="E79" s="114"/>
      <c r="F79" s="114"/>
      <c r="G79" s="114"/>
      <c r="H79" s="114"/>
      <c r="I79" s="114"/>
      <c r="J79" s="114"/>
      <c r="K79" s="114"/>
      <c r="L79" s="114"/>
      <c r="M79" s="114"/>
      <c r="N79" s="114"/>
      <c r="O79" s="115"/>
      <c r="P79" s="111" t="s">
        <v>321</v>
      </c>
      <c r="Q79" s="111"/>
    </row>
    <row r="80" spans="2:17" ht="24.95" customHeight="1" x14ac:dyDescent="0.25">
      <c r="B80" s="83" t="s">
        <v>6</v>
      </c>
      <c r="C80" s="83" t="s">
        <v>7</v>
      </c>
      <c r="D80" s="83" t="s">
        <v>8</v>
      </c>
      <c r="E80" s="83" t="s">
        <v>32</v>
      </c>
      <c r="F80" s="83" t="s">
        <v>33</v>
      </c>
      <c r="G80" s="85" t="s">
        <v>268</v>
      </c>
      <c r="H80" s="85" t="s">
        <v>40</v>
      </c>
      <c r="I80" s="85" t="s">
        <v>41</v>
      </c>
      <c r="J80" s="86" t="s">
        <v>62</v>
      </c>
      <c r="K80" s="83" t="s">
        <v>63</v>
      </c>
      <c r="L80" s="83" t="s">
        <v>269</v>
      </c>
      <c r="M80" s="83" t="s">
        <v>65</v>
      </c>
      <c r="N80" s="112" t="s">
        <v>46</v>
      </c>
      <c r="O80" s="112" t="s">
        <v>45</v>
      </c>
      <c r="P80" s="107" t="s">
        <v>319</v>
      </c>
      <c r="Q80" s="107" t="s">
        <v>320</v>
      </c>
    </row>
    <row r="81" spans="2:17" ht="13.35" customHeight="1" x14ac:dyDescent="0.25">
      <c r="B81" s="88" t="s">
        <v>317</v>
      </c>
      <c r="C81" s="89"/>
      <c r="D81" s="89"/>
      <c r="E81" s="89"/>
      <c r="F81" s="89"/>
      <c r="G81" s="89"/>
      <c r="H81" s="89"/>
      <c r="I81" s="89"/>
      <c r="J81" s="89"/>
      <c r="K81" s="89"/>
      <c r="L81" s="89"/>
      <c r="M81" s="89"/>
      <c r="N81" s="89"/>
      <c r="O81" s="89"/>
      <c r="P81" s="89"/>
      <c r="Q81" s="89"/>
    </row>
    <row r="82" spans="2:17" ht="13.35" customHeight="1" x14ac:dyDescent="0.25">
      <c r="B82" s="88"/>
      <c r="C82" s="89"/>
      <c r="D82" s="89"/>
      <c r="E82" s="89"/>
      <c r="F82" s="89"/>
      <c r="G82" s="89"/>
      <c r="H82" s="89"/>
      <c r="I82" s="89"/>
      <c r="J82" s="89"/>
      <c r="K82" s="89"/>
      <c r="L82" s="89"/>
      <c r="M82" s="89"/>
      <c r="N82" s="89"/>
      <c r="O82" s="89"/>
      <c r="P82" s="89"/>
      <c r="Q82" s="89"/>
    </row>
    <row r="83" spans="2:17" ht="13.35" customHeight="1" x14ac:dyDescent="0.25">
      <c r="B83" s="88"/>
      <c r="C83" s="89"/>
      <c r="D83" s="89"/>
      <c r="E83" s="89"/>
      <c r="F83" s="89"/>
      <c r="G83" s="89"/>
      <c r="H83" s="89"/>
      <c r="I83" s="89"/>
      <c r="J83" s="89"/>
      <c r="K83" s="89"/>
      <c r="L83" s="89"/>
      <c r="M83" s="89"/>
      <c r="N83" s="89"/>
      <c r="O83" s="89"/>
      <c r="P83" s="89"/>
      <c r="Q83" s="89"/>
    </row>
    <row r="84" spans="2:17" ht="13.35" customHeight="1" x14ac:dyDescent="0.25">
      <c r="B84" s="88"/>
      <c r="C84" s="89"/>
      <c r="D84" s="89"/>
      <c r="E84" s="89"/>
      <c r="F84" s="89"/>
      <c r="G84" s="89"/>
      <c r="H84" s="89"/>
      <c r="I84" s="89"/>
      <c r="J84" s="89"/>
      <c r="K84" s="89"/>
      <c r="L84" s="89"/>
      <c r="M84" s="89"/>
      <c r="N84" s="89"/>
      <c r="O84" s="89"/>
      <c r="P84" s="89"/>
      <c r="Q84" s="89"/>
    </row>
    <row r="85" spans="2:17" ht="13.35" customHeight="1" x14ac:dyDescent="0.25">
      <c r="B85" s="88"/>
      <c r="C85" s="89"/>
      <c r="D85" s="89"/>
      <c r="E85" s="89"/>
      <c r="F85" s="89"/>
      <c r="G85" s="89"/>
      <c r="H85" s="89"/>
      <c r="I85" s="89"/>
      <c r="J85" s="89"/>
      <c r="K85" s="89"/>
      <c r="L85" s="89"/>
      <c r="M85" s="89"/>
      <c r="N85" s="89"/>
      <c r="O85" s="89"/>
      <c r="P85" s="89"/>
      <c r="Q85" s="89"/>
    </row>
    <row r="86" spans="2:17" ht="13.35" customHeight="1" x14ac:dyDescent="0.25">
      <c r="B86" s="88"/>
      <c r="C86" s="89"/>
      <c r="D86" s="89"/>
      <c r="E86" s="89"/>
      <c r="F86" s="89"/>
      <c r="G86" s="89"/>
      <c r="H86" s="89"/>
      <c r="I86" s="89"/>
      <c r="J86" s="89"/>
      <c r="K86" s="89"/>
      <c r="L86" s="89"/>
      <c r="M86" s="89"/>
      <c r="N86" s="89"/>
      <c r="O86" s="89"/>
      <c r="P86" s="89"/>
      <c r="Q86" s="89"/>
    </row>
    <row r="87" spans="2:17" ht="13.35" customHeight="1" x14ac:dyDescent="0.25">
      <c r="B87" s="88"/>
      <c r="C87" s="89"/>
      <c r="D87" s="89"/>
      <c r="E87" s="89"/>
      <c r="F87" s="89"/>
      <c r="G87" s="89"/>
      <c r="H87" s="89"/>
      <c r="I87" s="89"/>
      <c r="J87" s="89"/>
      <c r="K87" s="89"/>
      <c r="L87" s="89"/>
      <c r="M87" s="89"/>
      <c r="N87" s="89"/>
      <c r="O87" s="89"/>
      <c r="P87" s="89"/>
      <c r="Q87" s="89"/>
    </row>
    <row r="88" spans="2:17" ht="13.35" customHeight="1" x14ac:dyDescent="0.25">
      <c r="B88" s="88"/>
      <c r="C88" s="89"/>
      <c r="D88" s="89"/>
      <c r="E88" s="89"/>
      <c r="F88" s="89"/>
      <c r="G88" s="89"/>
      <c r="H88" s="89"/>
      <c r="I88" s="89"/>
      <c r="J88" s="89"/>
      <c r="K88" s="89"/>
      <c r="L88" s="89"/>
      <c r="M88" s="89"/>
      <c r="N88" s="89"/>
      <c r="O88" s="89"/>
      <c r="P88" s="89"/>
      <c r="Q88" s="89"/>
    </row>
    <row r="89" spans="2:17" ht="13.35" customHeight="1" x14ac:dyDescent="0.25">
      <c r="B89" s="88"/>
      <c r="C89" s="89"/>
      <c r="D89" s="89"/>
      <c r="E89" s="89"/>
      <c r="F89" s="89"/>
      <c r="G89" s="89"/>
      <c r="H89" s="89"/>
      <c r="I89" s="89"/>
      <c r="J89" s="89"/>
      <c r="K89" s="89"/>
      <c r="L89" s="89"/>
      <c r="M89" s="89"/>
      <c r="N89" s="89"/>
      <c r="O89" s="89"/>
      <c r="P89" s="89"/>
      <c r="Q89" s="89"/>
    </row>
    <row r="90" spans="2:17" ht="13.35" customHeight="1" x14ac:dyDescent="0.25">
      <c r="B90" s="88"/>
      <c r="C90" s="89"/>
      <c r="D90" s="89"/>
      <c r="E90" s="89"/>
      <c r="F90" s="89"/>
      <c r="G90" s="89"/>
      <c r="H90" s="89"/>
      <c r="I90" s="89"/>
      <c r="J90" s="89"/>
      <c r="K90" s="89"/>
      <c r="L90" s="89"/>
      <c r="M90" s="89"/>
      <c r="N90" s="89"/>
      <c r="O90" s="89"/>
      <c r="P90" s="89"/>
      <c r="Q90" s="89"/>
    </row>
    <row r="91" spans="2:17" ht="13.35" customHeight="1" x14ac:dyDescent="0.25">
      <c r="B91" s="88"/>
      <c r="C91" s="89"/>
      <c r="D91" s="89"/>
      <c r="E91" s="89"/>
      <c r="F91" s="89"/>
      <c r="G91" s="89"/>
      <c r="H91" s="89"/>
      <c r="I91" s="89"/>
      <c r="J91" s="89"/>
      <c r="K91" s="89"/>
      <c r="L91" s="89"/>
      <c r="M91" s="89"/>
      <c r="N91" s="89"/>
      <c r="O91" s="89"/>
      <c r="P91" s="89"/>
      <c r="Q91" s="89"/>
    </row>
    <row r="92" spans="2:17" ht="13.35" customHeight="1" x14ac:dyDescent="0.25">
      <c r="B92" s="88"/>
      <c r="C92" s="89"/>
      <c r="D92" s="89"/>
      <c r="E92" s="89"/>
      <c r="F92" s="89"/>
      <c r="G92" s="89"/>
      <c r="H92" s="89"/>
      <c r="I92" s="89"/>
      <c r="J92" s="89"/>
      <c r="K92" s="89"/>
      <c r="L92" s="89"/>
      <c r="M92" s="89"/>
      <c r="N92" s="89"/>
      <c r="O92" s="89"/>
      <c r="P92" s="89"/>
      <c r="Q92" s="89"/>
    </row>
    <row r="93" spans="2:17" ht="13.35" customHeight="1" x14ac:dyDescent="0.25">
      <c r="B93" s="88"/>
      <c r="C93" s="89"/>
      <c r="D93" s="89"/>
      <c r="E93" s="89"/>
      <c r="F93" s="89"/>
      <c r="G93" s="89"/>
      <c r="H93" s="89"/>
      <c r="I93" s="89"/>
      <c r="J93" s="89"/>
      <c r="K93" s="89"/>
      <c r="L93" s="89"/>
      <c r="M93" s="89"/>
      <c r="N93" s="89"/>
      <c r="O93" s="89"/>
      <c r="P93" s="89"/>
      <c r="Q93" s="89"/>
    </row>
    <row r="94" spans="2:17" ht="13.35" customHeight="1" x14ac:dyDescent="0.25">
      <c r="B94" s="88"/>
      <c r="C94" s="89"/>
      <c r="D94" s="89"/>
      <c r="E94" s="89"/>
      <c r="F94" s="89"/>
      <c r="G94" s="89"/>
      <c r="H94" s="89"/>
      <c r="I94" s="89"/>
      <c r="J94" s="89"/>
      <c r="K94" s="89"/>
      <c r="L94" s="89"/>
      <c r="M94" s="89"/>
      <c r="N94" s="89"/>
      <c r="O94" s="89"/>
      <c r="P94" s="89"/>
      <c r="Q94" s="89"/>
    </row>
    <row r="95" spans="2:17" ht="13.35" customHeight="1" x14ac:dyDescent="0.25">
      <c r="B95" s="88"/>
      <c r="C95" s="89"/>
      <c r="D95" s="89"/>
      <c r="E95" s="89"/>
      <c r="F95" s="89"/>
      <c r="G95" s="89"/>
      <c r="H95" s="89"/>
      <c r="I95" s="89"/>
      <c r="J95" s="89"/>
      <c r="K95" s="89"/>
      <c r="L95" s="89"/>
      <c r="M95" s="89"/>
      <c r="N95" s="89"/>
      <c r="O95" s="89"/>
      <c r="P95" s="89"/>
      <c r="Q95" s="89"/>
    </row>
    <row r="96" spans="2:17" ht="13.35" customHeight="1" x14ac:dyDescent="0.25">
      <c r="B96" s="88"/>
      <c r="C96" s="89"/>
      <c r="D96" s="89"/>
      <c r="E96" s="89"/>
      <c r="F96" s="89"/>
      <c r="G96" s="89"/>
      <c r="H96" s="89"/>
      <c r="I96" s="89"/>
      <c r="J96" s="89"/>
      <c r="K96" s="89"/>
      <c r="L96" s="89"/>
      <c r="M96" s="89"/>
      <c r="N96" s="89"/>
      <c r="O96" s="89"/>
      <c r="P96" s="89"/>
      <c r="Q96" s="89"/>
    </row>
    <row r="97" spans="2:17" ht="13.35" customHeight="1" x14ac:dyDescent="0.25">
      <c r="B97" s="88"/>
      <c r="C97" s="89"/>
      <c r="D97" s="89"/>
      <c r="E97" s="89"/>
      <c r="F97" s="89"/>
      <c r="G97" s="89"/>
      <c r="H97" s="89"/>
      <c r="I97" s="89"/>
      <c r="J97" s="89"/>
      <c r="K97" s="89"/>
      <c r="L97" s="89"/>
      <c r="M97" s="89"/>
      <c r="N97" s="89"/>
      <c r="O97" s="89"/>
      <c r="P97" s="89"/>
      <c r="Q97" s="89"/>
    </row>
    <row r="98" spans="2:17" ht="13.35" customHeight="1" x14ac:dyDescent="0.25">
      <c r="B98" s="88"/>
      <c r="C98" s="89"/>
      <c r="D98" s="89"/>
      <c r="E98" s="89"/>
      <c r="F98" s="89"/>
      <c r="G98" s="89"/>
      <c r="H98" s="89"/>
      <c r="I98" s="89"/>
      <c r="J98" s="89"/>
      <c r="K98" s="89"/>
      <c r="L98" s="89"/>
      <c r="M98" s="89"/>
      <c r="N98" s="89"/>
      <c r="O98" s="89"/>
      <c r="P98" s="89"/>
      <c r="Q98" s="89"/>
    </row>
    <row r="99" spans="2:17" ht="13.35" customHeight="1" x14ac:dyDescent="0.25">
      <c r="B99" s="88"/>
      <c r="C99" s="89"/>
      <c r="D99" s="89"/>
      <c r="E99" s="89"/>
      <c r="F99" s="89"/>
      <c r="G99" s="89"/>
      <c r="H99" s="89"/>
      <c r="I99" s="89"/>
      <c r="J99" s="89"/>
      <c r="K99" s="89"/>
      <c r="L99" s="89"/>
      <c r="M99" s="89"/>
      <c r="N99" s="89"/>
      <c r="O99" s="89"/>
      <c r="P99" s="89"/>
      <c r="Q99" s="89"/>
    </row>
    <row r="100" spans="2:17" ht="13.35" customHeight="1" x14ac:dyDescent="0.25">
      <c r="B100" s="88"/>
      <c r="C100" s="89"/>
      <c r="D100" s="89"/>
      <c r="E100" s="89"/>
      <c r="F100" s="89"/>
      <c r="G100" s="89"/>
      <c r="H100" s="89"/>
      <c r="I100" s="89"/>
      <c r="J100" s="89"/>
      <c r="K100" s="89"/>
      <c r="L100" s="89"/>
      <c r="M100" s="89"/>
      <c r="N100" s="89"/>
      <c r="O100" s="89"/>
      <c r="P100" s="89"/>
      <c r="Q100" s="89"/>
    </row>
    <row r="101" spans="2:17" ht="13.35" customHeight="1" x14ac:dyDescent="0.25">
      <c r="B101" s="88"/>
      <c r="C101" s="89"/>
      <c r="D101" s="89"/>
      <c r="E101" s="89"/>
      <c r="F101" s="89"/>
      <c r="G101" s="89"/>
      <c r="H101" s="89"/>
      <c r="I101" s="89"/>
      <c r="J101" s="89"/>
      <c r="K101" s="89"/>
      <c r="L101" s="89"/>
      <c r="M101" s="89"/>
      <c r="N101" s="89"/>
      <c r="O101" s="89"/>
      <c r="P101" s="89"/>
      <c r="Q101" s="89"/>
    </row>
    <row r="102" spans="2:17" ht="13.35" customHeight="1" x14ac:dyDescent="0.25">
      <c r="B102" s="88"/>
      <c r="C102" s="89"/>
      <c r="D102" s="89"/>
      <c r="E102" s="89"/>
      <c r="F102" s="89"/>
      <c r="G102" s="89"/>
      <c r="H102" s="89"/>
      <c r="I102" s="89"/>
      <c r="J102" s="89"/>
      <c r="K102" s="89"/>
      <c r="L102" s="89"/>
      <c r="M102" s="89"/>
      <c r="N102" s="89"/>
      <c r="O102" s="89"/>
      <c r="P102" s="89"/>
      <c r="Q102" s="89"/>
    </row>
    <row r="103" spans="2:17" ht="13.35" customHeight="1" x14ac:dyDescent="0.25">
      <c r="B103" s="88"/>
      <c r="C103" s="89"/>
      <c r="D103" s="89"/>
      <c r="E103" s="89"/>
      <c r="F103" s="89"/>
      <c r="G103" s="89"/>
      <c r="H103" s="89"/>
      <c r="I103" s="89"/>
      <c r="J103" s="89"/>
      <c r="K103" s="89"/>
      <c r="L103" s="89"/>
      <c r="M103" s="89"/>
      <c r="N103" s="89"/>
      <c r="O103" s="89"/>
      <c r="P103" s="89"/>
      <c r="Q103" s="89"/>
    </row>
    <row r="104" spans="2:17" ht="13.35" customHeight="1" x14ac:dyDescent="0.25">
      <c r="B104" s="88"/>
      <c r="C104" s="89"/>
      <c r="D104" s="89"/>
      <c r="E104" s="89"/>
      <c r="F104" s="89"/>
      <c r="G104" s="89"/>
      <c r="H104" s="89"/>
      <c r="I104" s="89"/>
      <c r="J104" s="89"/>
      <c r="K104" s="89"/>
      <c r="L104" s="89"/>
      <c r="M104" s="89"/>
      <c r="N104" s="89"/>
      <c r="O104" s="89"/>
      <c r="P104" s="89"/>
      <c r="Q104" s="89"/>
    </row>
    <row r="105" spans="2:17" ht="13.35" customHeight="1" x14ac:dyDescent="0.25">
      <c r="B105" s="88"/>
      <c r="C105" s="89"/>
      <c r="D105" s="89"/>
      <c r="E105" s="89"/>
      <c r="F105" s="89"/>
      <c r="G105" s="89"/>
      <c r="H105" s="89"/>
      <c r="I105" s="89"/>
      <c r="J105" s="89"/>
      <c r="K105" s="89"/>
      <c r="L105" s="89"/>
      <c r="M105" s="89"/>
      <c r="N105" s="89"/>
      <c r="O105" s="89"/>
      <c r="P105" s="89"/>
      <c r="Q105" s="89"/>
    </row>
    <row r="106" spans="2:17" ht="13.35" customHeight="1" x14ac:dyDescent="0.25">
      <c r="B106" s="88"/>
      <c r="C106" s="89"/>
      <c r="D106" s="89"/>
      <c r="E106" s="89"/>
      <c r="F106" s="89"/>
      <c r="G106" s="89"/>
      <c r="H106" s="89"/>
      <c r="I106" s="89"/>
      <c r="J106" s="89"/>
      <c r="K106" s="89"/>
      <c r="L106" s="89"/>
      <c r="M106" s="89"/>
      <c r="N106" s="89"/>
      <c r="O106" s="89"/>
      <c r="P106" s="89"/>
      <c r="Q106" s="89"/>
    </row>
    <row r="107" spans="2:17" ht="13.35" customHeight="1" x14ac:dyDescent="0.25">
      <c r="B107" s="88"/>
      <c r="C107" s="89"/>
      <c r="D107" s="89"/>
      <c r="E107" s="89"/>
      <c r="F107" s="89"/>
      <c r="G107" s="89"/>
      <c r="H107" s="89"/>
      <c r="I107" s="89"/>
      <c r="J107" s="89"/>
      <c r="K107" s="89"/>
      <c r="L107" s="89"/>
      <c r="M107" s="89"/>
      <c r="N107" s="89"/>
      <c r="O107" s="89"/>
      <c r="P107" s="89"/>
      <c r="Q107" s="89"/>
    </row>
    <row r="108" spans="2:17" ht="13.35" customHeight="1" x14ac:dyDescent="0.25">
      <c r="B108" s="88"/>
      <c r="C108" s="89"/>
      <c r="D108" s="89"/>
      <c r="E108" s="89"/>
      <c r="F108" s="89"/>
      <c r="G108" s="89"/>
      <c r="H108" s="89"/>
      <c r="I108" s="89"/>
      <c r="J108" s="89"/>
      <c r="K108" s="89"/>
      <c r="L108" s="89"/>
      <c r="M108" s="89"/>
      <c r="N108" s="89"/>
      <c r="O108" s="89"/>
      <c r="P108" s="89"/>
      <c r="Q108" s="89"/>
    </row>
    <row r="109" spans="2:17" ht="13.35" customHeight="1" x14ac:dyDescent="0.25">
      <c r="B109" s="88"/>
      <c r="C109" s="89"/>
      <c r="D109" s="89"/>
      <c r="E109" s="89"/>
      <c r="F109" s="89"/>
      <c r="G109" s="89"/>
      <c r="H109" s="89"/>
      <c r="I109" s="89"/>
      <c r="J109" s="89"/>
      <c r="K109" s="89"/>
      <c r="L109" s="89"/>
      <c r="M109" s="89"/>
      <c r="N109" s="89"/>
      <c r="O109" s="89"/>
      <c r="P109" s="89"/>
      <c r="Q109" s="89"/>
    </row>
    <row r="110" spans="2:17" ht="13.35" customHeight="1" x14ac:dyDescent="0.25">
      <c r="B110" s="88"/>
      <c r="C110" s="89"/>
      <c r="D110" s="89"/>
      <c r="E110" s="89"/>
      <c r="F110" s="89"/>
      <c r="G110" s="89"/>
      <c r="H110" s="89"/>
      <c r="I110" s="89"/>
      <c r="J110" s="89"/>
      <c r="K110" s="89"/>
      <c r="L110" s="89"/>
      <c r="M110" s="89"/>
      <c r="N110" s="89"/>
      <c r="O110" s="89"/>
      <c r="P110" s="89"/>
      <c r="Q110" s="89"/>
    </row>
    <row r="111" spans="2:17" ht="13.35" customHeight="1" x14ac:dyDescent="0.25">
      <c r="B111" s="88"/>
      <c r="C111" s="89"/>
      <c r="D111" s="89"/>
      <c r="E111" s="89"/>
      <c r="F111" s="89"/>
      <c r="G111" s="89"/>
      <c r="H111" s="89"/>
      <c r="I111" s="89"/>
      <c r="J111" s="89"/>
      <c r="K111" s="89"/>
      <c r="L111" s="89"/>
      <c r="M111" s="89"/>
      <c r="N111" s="89"/>
      <c r="O111" s="89"/>
      <c r="P111" s="89"/>
      <c r="Q111" s="89"/>
    </row>
    <row r="112" spans="2:17" ht="13.35" customHeight="1" x14ac:dyDescent="0.25">
      <c r="B112" s="88"/>
      <c r="C112" s="89"/>
      <c r="D112" s="89"/>
      <c r="E112" s="89"/>
      <c r="F112" s="89"/>
      <c r="G112" s="89"/>
      <c r="H112" s="89"/>
      <c r="I112" s="89"/>
      <c r="J112" s="89"/>
      <c r="K112" s="89"/>
      <c r="L112" s="89"/>
      <c r="M112" s="89"/>
      <c r="N112" s="89"/>
      <c r="O112" s="89"/>
      <c r="P112" s="89"/>
      <c r="Q112" s="89"/>
    </row>
    <row r="113" spans="2:17" ht="13.35" customHeight="1" x14ac:dyDescent="0.25">
      <c r="B113" s="88"/>
      <c r="C113" s="89"/>
      <c r="D113" s="89"/>
      <c r="E113" s="89"/>
      <c r="F113" s="89"/>
      <c r="G113" s="89"/>
      <c r="H113" s="89"/>
      <c r="I113" s="89"/>
      <c r="J113" s="89"/>
      <c r="K113" s="89"/>
      <c r="L113" s="89"/>
      <c r="M113" s="89"/>
      <c r="N113" s="89"/>
      <c r="O113" s="89"/>
      <c r="P113" s="89"/>
      <c r="Q113" s="89"/>
    </row>
    <row r="114" spans="2:17" ht="13.35" customHeight="1" x14ac:dyDescent="0.25">
      <c r="B114" s="88"/>
      <c r="C114" s="89"/>
      <c r="D114" s="89"/>
      <c r="E114" s="89"/>
      <c r="F114" s="89"/>
      <c r="G114" s="89"/>
      <c r="H114" s="89"/>
      <c r="I114" s="89"/>
      <c r="J114" s="89"/>
      <c r="K114" s="89"/>
      <c r="L114" s="89"/>
      <c r="M114" s="89"/>
      <c r="N114" s="89"/>
      <c r="O114" s="89"/>
      <c r="P114" s="89"/>
      <c r="Q114" s="89"/>
    </row>
    <row r="115" spans="2:17" ht="13.35" customHeight="1" x14ac:dyDescent="0.25">
      <c r="B115" s="88"/>
      <c r="C115" s="89"/>
      <c r="D115" s="89"/>
      <c r="E115" s="89"/>
      <c r="F115" s="89"/>
      <c r="G115" s="89"/>
      <c r="H115" s="89"/>
      <c r="I115" s="89"/>
      <c r="J115" s="89"/>
      <c r="K115" s="89"/>
      <c r="L115" s="89"/>
      <c r="M115" s="89"/>
      <c r="N115" s="89"/>
      <c r="O115" s="89"/>
      <c r="P115" s="89"/>
      <c r="Q115" s="89"/>
    </row>
    <row r="116" spans="2:17" ht="13.35" customHeight="1" x14ac:dyDescent="0.25">
      <c r="B116" s="88"/>
      <c r="C116" s="89"/>
      <c r="D116" s="89"/>
      <c r="E116" s="89"/>
      <c r="F116" s="89"/>
      <c r="G116" s="89"/>
      <c r="H116" s="89"/>
      <c r="I116" s="89"/>
      <c r="J116" s="89"/>
      <c r="K116" s="89"/>
      <c r="L116" s="89"/>
      <c r="M116" s="89"/>
      <c r="N116" s="89"/>
      <c r="O116" s="89"/>
      <c r="P116" s="89"/>
      <c r="Q116" s="89"/>
    </row>
    <row r="117" spans="2:17" ht="13.35" customHeight="1" x14ac:dyDescent="0.25">
      <c r="B117" s="88"/>
      <c r="C117" s="89"/>
      <c r="D117" s="89"/>
      <c r="E117" s="89"/>
      <c r="F117" s="89"/>
      <c r="G117" s="89"/>
      <c r="H117" s="89"/>
      <c r="I117" s="89"/>
      <c r="J117" s="89"/>
      <c r="K117" s="89"/>
      <c r="L117" s="89"/>
      <c r="M117" s="89"/>
      <c r="N117" s="89"/>
      <c r="O117" s="89"/>
      <c r="P117" s="89"/>
      <c r="Q117" s="89"/>
    </row>
    <row r="118" spans="2:17" ht="13.35" customHeight="1" x14ac:dyDescent="0.25">
      <c r="B118" s="88"/>
      <c r="C118" s="89"/>
      <c r="D118" s="89"/>
      <c r="E118" s="89"/>
      <c r="F118" s="89"/>
      <c r="G118" s="89"/>
      <c r="H118" s="89"/>
      <c r="I118" s="89"/>
      <c r="J118" s="89"/>
      <c r="K118" s="89"/>
      <c r="L118" s="89"/>
      <c r="M118" s="89"/>
      <c r="N118" s="89"/>
      <c r="O118" s="89"/>
      <c r="P118" s="89"/>
      <c r="Q118" s="89"/>
    </row>
    <row r="119" spans="2:17" ht="13.35" customHeight="1" x14ac:dyDescent="0.25">
      <c r="B119" s="88"/>
      <c r="C119" s="89"/>
      <c r="D119" s="89"/>
      <c r="E119" s="89"/>
      <c r="F119" s="89"/>
      <c r="G119" s="89"/>
      <c r="H119" s="89"/>
      <c r="I119" s="89"/>
      <c r="J119" s="89"/>
      <c r="K119" s="89"/>
      <c r="L119" s="89"/>
      <c r="M119" s="89"/>
      <c r="N119" s="89"/>
      <c r="O119" s="89"/>
      <c r="P119" s="89"/>
      <c r="Q119" s="89"/>
    </row>
    <row r="120" spans="2:17" ht="13.35" customHeight="1" x14ac:dyDescent="0.25">
      <c r="B120" s="88"/>
      <c r="C120" s="89"/>
      <c r="D120" s="89"/>
      <c r="E120" s="89"/>
      <c r="F120" s="89"/>
      <c r="G120" s="89"/>
      <c r="H120" s="89"/>
      <c r="I120" s="89"/>
      <c r="J120" s="89"/>
      <c r="K120" s="89"/>
      <c r="L120" s="89"/>
      <c r="M120" s="89"/>
      <c r="N120" s="89"/>
      <c r="O120" s="89"/>
      <c r="P120" s="89"/>
      <c r="Q120" s="89"/>
    </row>
    <row r="121" spans="2:17" ht="13.35" customHeight="1" x14ac:dyDescent="0.25">
      <c r="G121" s="87"/>
      <c r="H121" s="87"/>
      <c r="I121" s="87"/>
      <c r="J121" s="87"/>
      <c r="K121" s="84"/>
      <c r="L121" s="84"/>
      <c r="M121" s="84"/>
    </row>
    <row r="124" spans="2:17" ht="13.35" customHeight="1" x14ac:dyDescent="0.25">
      <c r="B124" s="116" t="s">
        <v>274</v>
      </c>
      <c r="C124" s="117"/>
      <c r="D124" s="117"/>
      <c r="E124" s="117"/>
      <c r="F124" s="117"/>
      <c r="G124" s="117"/>
      <c r="H124" s="117"/>
      <c r="I124" s="117"/>
      <c r="J124" s="118"/>
    </row>
    <row r="125" spans="2:17" ht="24.95" customHeight="1" x14ac:dyDescent="0.25">
      <c r="B125" s="92" t="s">
        <v>6</v>
      </c>
      <c r="C125" s="83" t="s">
        <v>7</v>
      </c>
      <c r="D125" s="83" t="s">
        <v>8</v>
      </c>
      <c r="E125" s="92" t="s">
        <v>32</v>
      </c>
      <c r="F125" s="92" t="s">
        <v>275</v>
      </c>
      <c r="G125" s="93" t="s">
        <v>276</v>
      </c>
      <c r="H125" s="94" t="s">
        <v>33</v>
      </c>
      <c r="I125" s="94"/>
      <c r="J125" s="93"/>
    </row>
    <row r="126" spans="2:17" ht="13.35" customHeight="1" x14ac:dyDescent="0.25">
      <c r="B126" s="88" t="s">
        <v>309</v>
      </c>
      <c r="C126" s="88"/>
      <c r="D126" s="88"/>
      <c r="E126" s="88"/>
      <c r="F126" s="88"/>
      <c r="G126" s="88"/>
      <c r="H126" s="88"/>
      <c r="I126" s="89"/>
      <c r="J126" s="89"/>
    </row>
    <row r="127" spans="2:17" ht="13.35" customHeight="1" x14ac:dyDescent="0.25">
      <c r="B127" s="88"/>
      <c r="C127" s="88"/>
      <c r="D127" s="88"/>
      <c r="E127" s="88"/>
      <c r="F127" s="88"/>
      <c r="G127" s="88"/>
      <c r="H127" s="88"/>
      <c r="I127" s="89"/>
      <c r="J127" s="89"/>
    </row>
    <row r="128" spans="2:17" ht="13.35" customHeight="1" x14ac:dyDescent="0.25">
      <c r="B128" s="88"/>
      <c r="C128" s="88"/>
      <c r="D128" s="88"/>
      <c r="E128" s="88"/>
      <c r="F128" s="88"/>
      <c r="G128" s="88"/>
      <c r="H128" s="88"/>
      <c r="I128" s="89"/>
      <c r="J128" s="89"/>
    </row>
    <row r="129" spans="2:13" ht="13.35" customHeight="1" x14ac:dyDescent="0.25">
      <c r="B129" s="88"/>
      <c r="C129" s="88"/>
      <c r="D129" s="88"/>
      <c r="E129" s="88"/>
      <c r="F129" s="88"/>
      <c r="G129" s="88"/>
      <c r="H129" s="88"/>
      <c r="I129" s="89"/>
      <c r="J129" s="89"/>
    </row>
    <row r="130" spans="2:13" ht="13.35" customHeight="1" x14ac:dyDescent="0.25">
      <c r="B130" s="88"/>
      <c r="C130" s="88"/>
      <c r="D130" s="88"/>
      <c r="E130" s="88"/>
      <c r="F130" s="88"/>
      <c r="G130" s="88"/>
      <c r="H130" s="88"/>
      <c r="I130" s="89"/>
      <c r="J130" s="89"/>
    </row>
    <row r="131" spans="2:13" ht="13.35" customHeight="1" x14ac:dyDescent="0.25">
      <c r="B131" s="88"/>
      <c r="C131" s="88"/>
      <c r="D131" s="88"/>
      <c r="E131" s="88"/>
      <c r="F131" s="88"/>
      <c r="G131" s="88"/>
      <c r="H131" s="88"/>
      <c r="I131" s="89"/>
      <c r="J131" s="89"/>
    </row>
    <row r="132" spans="2:13" ht="13.35" customHeight="1" x14ac:dyDescent="0.25">
      <c r="B132" s="88"/>
      <c r="C132" s="88"/>
      <c r="D132" s="88"/>
      <c r="E132" s="88"/>
      <c r="F132" s="88"/>
      <c r="G132" s="88"/>
      <c r="H132" s="88"/>
      <c r="I132" s="89"/>
      <c r="J132" s="89"/>
    </row>
    <row r="133" spans="2:13" ht="13.35" customHeight="1" x14ac:dyDescent="0.25">
      <c r="B133" s="88"/>
      <c r="C133" s="88"/>
      <c r="D133" s="88"/>
      <c r="E133" s="88"/>
      <c r="F133" s="88"/>
      <c r="G133" s="88"/>
      <c r="H133" s="88"/>
      <c r="I133" s="89"/>
      <c r="J133" s="89"/>
    </row>
    <row r="134" spans="2:13" ht="13.35" customHeight="1" x14ac:dyDescent="0.25">
      <c r="B134" s="88"/>
      <c r="C134" s="88"/>
      <c r="D134" s="88"/>
      <c r="E134" s="88"/>
      <c r="F134" s="88"/>
      <c r="G134" s="88"/>
      <c r="H134" s="88"/>
      <c r="I134" s="89"/>
      <c r="J134" s="89"/>
    </row>
    <row r="135" spans="2:13" ht="13.35" customHeight="1" x14ac:dyDescent="0.25">
      <c r="B135" s="88"/>
      <c r="C135" s="88"/>
      <c r="D135" s="88"/>
      <c r="E135" s="89"/>
      <c r="F135" s="89"/>
      <c r="G135" s="89"/>
      <c r="H135" s="89"/>
      <c r="I135" s="89"/>
      <c r="J135" s="89"/>
    </row>
    <row r="136" spans="2:13" ht="13.35" customHeight="1" x14ac:dyDescent="0.25">
      <c r="E136" s="84"/>
      <c r="F136" s="84"/>
      <c r="G136" s="84"/>
      <c r="H136" s="84"/>
      <c r="I136" s="84"/>
      <c r="J136" s="84"/>
    </row>
    <row r="137" spans="2:13" ht="13.35" customHeight="1" x14ac:dyDescent="0.25">
      <c r="E137" s="84"/>
      <c r="F137" s="84"/>
      <c r="G137" s="84"/>
      <c r="H137" s="84"/>
      <c r="I137" s="84"/>
      <c r="J137" s="84"/>
    </row>
    <row r="138" spans="2:13" ht="13.35" customHeight="1" x14ac:dyDescent="0.25">
      <c r="E138" s="84"/>
      <c r="F138" s="84"/>
      <c r="G138" s="84"/>
      <c r="H138" s="84"/>
      <c r="I138" s="84"/>
      <c r="J138" s="84"/>
      <c r="K138" s="84"/>
      <c r="L138" s="84"/>
      <c r="M138" s="84"/>
    </row>
    <row r="139" spans="2:13" ht="13.35" customHeight="1" x14ac:dyDescent="0.25">
      <c r="E139" s="84"/>
      <c r="F139" s="84"/>
      <c r="G139" s="84"/>
      <c r="H139" s="84"/>
      <c r="I139" s="84"/>
      <c r="J139" s="84"/>
      <c r="K139" s="84"/>
      <c r="L139" s="84"/>
      <c r="M139" s="84"/>
    </row>
    <row r="140" spans="2:13" ht="13.35" customHeight="1" x14ac:dyDescent="0.25">
      <c r="E140" s="84"/>
      <c r="F140" s="84"/>
      <c r="G140" s="84"/>
      <c r="H140" s="84"/>
      <c r="I140" s="84"/>
      <c r="J140" s="84"/>
      <c r="K140" s="84"/>
      <c r="L140" s="84"/>
      <c r="M140" s="84"/>
    </row>
    <row r="141" spans="2:13" ht="13.35" customHeight="1" x14ac:dyDescent="0.25">
      <c r="E141" s="84"/>
      <c r="F141" s="84"/>
      <c r="G141" s="84"/>
      <c r="H141" s="84"/>
      <c r="I141" s="84"/>
      <c r="J141" s="84"/>
      <c r="K141" s="84"/>
      <c r="L141" s="84"/>
      <c r="M141" s="84"/>
    </row>
    <row r="142" spans="2:13" ht="13.35" customHeight="1" x14ac:dyDescent="0.25">
      <c r="E142" s="84"/>
      <c r="F142" s="84"/>
      <c r="G142" s="84"/>
      <c r="H142" s="84"/>
      <c r="I142" s="84"/>
      <c r="J142" s="84"/>
      <c r="K142" s="84"/>
      <c r="L142" s="84"/>
      <c r="M142" s="84"/>
    </row>
    <row r="143" spans="2:13" ht="13.35" customHeight="1" x14ac:dyDescent="0.25">
      <c r="E143" s="84"/>
      <c r="F143" s="84"/>
      <c r="G143" s="84"/>
      <c r="H143" s="84"/>
      <c r="I143" s="84"/>
      <c r="J143" s="84"/>
      <c r="K143" s="84"/>
      <c r="L143" s="84"/>
      <c r="M143" s="84"/>
    </row>
    <row r="144" spans="2:13" ht="13.35" customHeight="1" x14ac:dyDescent="0.25">
      <c r="E144" s="84"/>
      <c r="F144" s="84"/>
      <c r="G144" s="84"/>
      <c r="H144" s="84"/>
      <c r="I144" s="84"/>
      <c r="J144" s="84"/>
      <c r="K144" s="84"/>
      <c r="L144" s="84"/>
      <c r="M144" s="84"/>
    </row>
    <row r="145" spans="5:13" ht="13.35" customHeight="1" x14ac:dyDescent="0.25">
      <c r="E145" s="84"/>
      <c r="F145" s="84"/>
      <c r="G145" s="84"/>
      <c r="H145" s="84"/>
      <c r="I145" s="84"/>
      <c r="J145" s="84"/>
      <c r="K145" s="84"/>
      <c r="L145" s="84"/>
      <c r="M145" s="84"/>
    </row>
    <row r="146" spans="5:13" ht="13.35" customHeight="1" x14ac:dyDescent="0.25">
      <c r="E146" s="84"/>
      <c r="F146" s="84"/>
      <c r="G146" s="84"/>
      <c r="H146" s="84"/>
      <c r="I146" s="84"/>
      <c r="J146" s="84"/>
      <c r="K146" s="84"/>
      <c r="L146" s="84"/>
      <c r="M146" s="84"/>
    </row>
    <row r="147" spans="5:13" ht="13.35" customHeight="1" x14ac:dyDescent="0.25">
      <c r="E147" s="84"/>
      <c r="F147" s="84"/>
      <c r="G147" s="84"/>
      <c r="H147" s="84"/>
      <c r="I147" s="84"/>
      <c r="J147" s="84"/>
      <c r="K147" s="84"/>
      <c r="L147" s="84"/>
      <c r="M147" s="84"/>
    </row>
    <row r="148" spans="5:13" ht="13.35" customHeight="1" x14ac:dyDescent="0.25">
      <c r="E148" s="84"/>
      <c r="F148" s="84"/>
      <c r="G148" s="84"/>
      <c r="H148" s="84"/>
      <c r="I148" s="84"/>
      <c r="J148" s="84"/>
      <c r="K148" s="84"/>
      <c r="L148" s="84"/>
      <c r="M148" s="84"/>
    </row>
  </sheetData>
  <mergeCells count="12">
    <mergeCell ref="N2:O2"/>
    <mergeCell ref="P2:Q2"/>
    <mergeCell ref="N3:O3"/>
    <mergeCell ref="P3:Q3"/>
    <mergeCell ref="B4:Q4"/>
    <mergeCell ref="E3:M3"/>
    <mergeCell ref="E2:M2"/>
    <mergeCell ref="B79:O79"/>
    <mergeCell ref="B63:O63"/>
    <mergeCell ref="B50:O50"/>
    <mergeCell ref="B5:O5"/>
    <mergeCell ref="B124:J124"/>
  </mergeCells>
  <phoneticPr fontId="23" type="noConversion"/>
  <pageMargins left="0.7" right="0.7" top="0.75" bottom="0.75" header="0.3" footer="0.3"/>
  <pageSetup scale="55" orientation="portrait" r:id="rId1"/>
  <rowBreaks count="1" manualBreakCount="1">
    <brk id="77"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FF00"/>
  </sheetPr>
  <dimension ref="A1:F12"/>
  <sheetViews>
    <sheetView workbookViewId="0">
      <selection activeCell="B8" sqref="B8"/>
    </sheetView>
  </sheetViews>
  <sheetFormatPr defaultRowHeight="15" x14ac:dyDescent="0.25"/>
  <sheetData>
    <row r="1" spans="1:6" x14ac:dyDescent="0.25">
      <c r="A1" t="s">
        <v>52</v>
      </c>
      <c r="B1" t="s">
        <v>46</v>
      </c>
      <c r="C1" t="s">
        <v>45</v>
      </c>
      <c r="D1" t="s">
        <v>118</v>
      </c>
      <c r="F1" t="s">
        <v>125</v>
      </c>
    </row>
    <row r="2" spans="1:6" x14ac:dyDescent="0.25">
      <c r="A2" t="s">
        <v>53</v>
      </c>
      <c r="B2">
        <v>115</v>
      </c>
      <c r="C2" t="s">
        <v>47</v>
      </c>
    </row>
    <row r="3" spans="1:6" x14ac:dyDescent="0.25">
      <c r="A3" t="s">
        <v>54</v>
      </c>
      <c r="B3">
        <v>120</v>
      </c>
      <c r="C3" t="s">
        <v>58</v>
      </c>
      <c r="D3">
        <v>6</v>
      </c>
      <c r="F3" t="s">
        <v>126</v>
      </c>
    </row>
    <row r="4" spans="1:6" x14ac:dyDescent="0.25">
      <c r="A4" t="s">
        <v>55</v>
      </c>
      <c r="B4">
        <v>208</v>
      </c>
      <c r="D4">
        <v>8</v>
      </c>
      <c r="F4" t="s">
        <v>127</v>
      </c>
    </row>
    <row r="5" spans="1:6" x14ac:dyDescent="0.25">
      <c r="A5" t="s">
        <v>56</v>
      </c>
      <c r="B5">
        <v>230</v>
      </c>
      <c r="D5">
        <v>10</v>
      </c>
      <c r="F5" t="s">
        <v>128</v>
      </c>
    </row>
    <row r="6" spans="1:6" x14ac:dyDescent="0.25">
      <c r="A6" t="s">
        <v>57</v>
      </c>
      <c r="B6">
        <v>460</v>
      </c>
      <c r="D6">
        <v>12</v>
      </c>
      <c r="F6" t="s">
        <v>129</v>
      </c>
    </row>
    <row r="7" spans="1:6" x14ac:dyDescent="0.25">
      <c r="B7">
        <v>480</v>
      </c>
      <c r="D7">
        <v>14</v>
      </c>
      <c r="F7" t="s">
        <v>130</v>
      </c>
    </row>
    <row r="8" spans="1:6" x14ac:dyDescent="0.25">
      <c r="D8">
        <v>16</v>
      </c>
      <c r="F8" t="s">
        <v>131</v>
      </c>
    </row>
    <row r="9" spans="1:6" x14ac:dyDescent="0.25">
      <c r="D9">
        <v>18</v>
      </c>
      <c r="F9" t="s">
        <v>132</v>
      </c>
    </row>
    <row r="10" spans="1:6" x14ac:dyDescent="0.25">
      <c r="D10">
        <v>20</v>
      </c>
    </row>
    <row r="11" spans="1:6" x14ac:dyDescent="0.25">
      <c r="D11">
        <v>22</v>
      </c>
    </row>
    <row r="12" spans="1:6" x14ac:dyDescent="0.25">
      <c r="D12">
        <v>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00B0F0"/>
  </sheetPr>
  <dimension ref="B2:M74"/>
  <sheetViews>
    <sheetView view="pageBreakPreview" zoomScaleNormal="100" zoomScaleSheetLayoutView="100" workbookViewId="0">
      <selection activeCell="S25" sqref="S25"/>
    </sheetView>
  </sheetViews>
  <sheetFormatPr defaultColWidth="6.85546875" defaultRowHeight="13.35" customHeight="1" x14ac:dyDescent="0.25"/>
  <cols>
    <col min="1" max="1" width="3.42578125" style="1" customWidth="1"/>
    <col min="2" max="6" width="6.85546875" style="1"/>
    <col min="7" max="7" width="7.140625" style="1" bestFit="1" customWidth="1"/>
    <col min="8" max="8" width="8.140625" style="1" bestFit="1" customWidth="1"/>
    <col min="9" max="12" width="6.85546875" style="1"/>
    <col min="13" max="13" width="7.140625" style="1" bestFit="1" customWidth="1"/>
    <col min="14" max="14" width="3.140625" style="1" customWidth="1"/>
    <col min="15" max="16384" width="6.85546875" style="1"/>
  </cols>
  <sheetData>
    <row r="2" spans="2:1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3" ht="13.35" customHeight="1" thickBot="1" x14ac:dyDescent="0.3">
      <c r="B4" s="3"/>
      <c r="C4" s="3"/>
      <c r="D4" s="4"/>
      <c r="E4" s="4"/>
      <c r="F4" s="4"/>
      <c r="G4" s="4"/>
      <c r="H4" s="4"/>
      <c r="I4" s="4"/>
      <c r="J4" s="4"/>
      <c r="K4" s="4"/>
      <c r="L4" s="4"/>
      <c r="M4" s="4"/>
    </row>
    <row r="5" spans="2:13" ht="13.35" customHeight="1" x14ac:dyDescent="0.25">
      <c r="B5" s="190" t="s">
        <v>10</v>
      </c>
      <c r="C5" s="191"/>
      <c r="D5" s="191"/>
      <c r="E5" s="191"/>
      <c r="F5" s="191"/>
      <c r="G5" s="192"/>
      <c r="H5" s="190" t="s">
        <v>12</v>
      </c>
      <c r="I5" s="191"/>
      <c r="J5" s="191"/>
      <c r="K5" s="191"/>
      <c r="L5" s="191"/>
      <c r="M5" s="192"/>
    </row>
    <row r="6" spans="2:13" ht="13.35" customHeight="1" x14ac:dyDescent="0.25">
      <c r="B6" s="7" t="s">
        <v>11</v>
      </c>
      <c r="C6" s="188" t="s">
        <v>13</v>
      </c>
      <c r="D6" s="188"/>
      <c r="E6" s="188" t="s">
        <v>14</v>
      </c>
      <c r="F6" s="188"/>
      <c r="G6" s="8" t="s">
        <v>15</v>
      </c>
      <c r="H6" s="7" t="s">
        <v>11</v>
      </c>
      <c r="I6" s="188" t="s">
        <v>13</v>
      </c>
      <c r="J6" s="188"/>
      <c r="K6" s="188" t="s">
        <v>14</v>
      </c>
      <c r="L6" s="188"/>
      <c r="M6" s="8" t="s">
        <v>15</v>
      </c>
    </row>
    <row r="7" spans="2:13" ht="13.35" customHeight="1" x14ac:dyDescent="0.25">
      <c r="B7" s="11" t="str">
        <f>IF('{Equipment Data Entry}'!B7=0,"",'{Equipment Data Entry}'!B7)</f>
        <v>RTU-1</v>
      </c>
      <c r="C7" s="189" t="str">
        <f>IF('RTU Data'!K10=0,"",'RTU Data'!K10)</f>
        <v/>
      </c>
      <c r="D7" s="189"/>
      <c r="E7" s="189" t="str">
        <f>IF('RTU Data'!L10=0,"",'RTU Data'!L10)</f>
        <v/>
      </c>
      <c r="F7" s="189"/>
      <c r="G7" s="49" t="str">
        <f t="shared" ref="G7:G38" si="0">IF(E7="","",E7/C7)</f>
        <v/>
      </c>
      <c r="H7" s="11" t="str">
        <f>IF('{Equipment Data Entry}'!B81=0,"",'{Equipment Data Entry}'!B81)</f>
        <v>EF-1</v>
      </c>
      <c r="I7" s="189" t="str">
        <f>IF('Fan Data (EFs, TFs, etc.)'!K9=0,"",'Fan Data (EFs, TFs, etc.)'!K9)</f>
        <v/>
      </c>
      <c r="J7" s="189"/>
      <c r="K7" s="189" t="str">
        <f>IF('Fan Data (EFs, TFs, etc.)'!L9=0,"",'Fan Data (EFs, TFs, etc.)'!L9)</f>
        <v/>
      </c>
      <c r="L7" s="189"/>
      <c r="M7" s="49" t="str">
        <f t="shared" ref="M7:M46" si="1">IF(K7="","",K7/I7)</f>
        <v/>
      </c>
    </row>
    <row r="8" spans="2:13" ht="13.35" customHeight="1" x14ac:dyDescent="0.25">
      <c r="B8" s="11" t="str">
        <f>IF('{Equipment Data Entry}'!B8=0,"",'{Equipment Data Entry}'!B8)</f>
        <v/>
      </c>
      <c r="C8" s="189" t="str">
        <f>IF('RTU Data'!K33=0,"",'RTU Data'!K33)</f>
        <v/>
      </c>
      <c r="D8" s="189"/>
      <c r="E8" s="189" t="str">
        <f>IF('RTU Data'!L33=0,"",'RTU Data'!L33)</f>
        <v/>
      </c>
      <c r="F8" s="189"/>
      <c r="G8" s="49" t="str">
        <f t="shared" si="0"/>
        <v/>
      </c>
      <c r="H8" s="11" t="str">
        <f>IF('{Equipment Data Entry}'!B82=0,"",'{Equipment Data Entry}'!B82)</f>
        <v/>
      </c>
      <c r="I8" s="189" t="str">
        <f>IF('Fan Data (EFs, TFs, etc.)'!K32=0,"",'Fan Data (EFs, TFs, etc.)'!K32)</f>
        <v/>
      </c>
      <c r="J8" s="189"/>
      <c r="K8" s="189" t="str">
        <f>IF('Fan Data (EFs, TFs, etc.)'!L32=0,"",'Fan Data (EFs, TFs, etc.)'!L32)</f>
        <v/>
      </c>
      <c r="L8" s="189"/>
      <c r="M8" s="49" t="str">
        <f t="shared" si="1"/>
        <v/>
      </c>
    </row>
    <row r="9" spans="2:13" ht="13.35" customHeight="1" x14ac:dyDescent="0.25">
      <c r="B9" s="11" t="str">
        <f>IF('{Equipment Data Entry}'!B9=0,"",'{Equipment Data Entry}'!B9)</f>
        <v/>
      </c>
      <c r="C9" s="189" t="str">
        <f>IF('RTU Data'!K59=0,"",'RTU Data'!K59)</f>
        <v/>
      </c>
      <c r="D9" s="189"/>
      <c r="E9" s="189" t="str">
        <f>IF('RTU Data'!L59=0,"",'RTU Data'!L59)</f>
        <v/>
      </c>
      <c r="F9" s="189"/>
      <c r="G9" s="49" t="str">
        <f t="shared" si="0"/>
        <v/>
      </c>
      <c r="H9" s="11" t="str">
        <f>IF('{Equipment Data Entry}'!B83=0,"",'{Equipment Data Entry}'!B83)</f>
        <v/>
      </c>
      <c r="I9" s="189" t="str">
        <f>IF('Fan Data (EFs, TFs, etc.)'!K58=0,"",'Fan Data (EFs, TFs, etc.)'!K58)</f>
        <v/>
      </c>
      <c r="J9" s="189"/>
      <c r="K9" s="189" t="str">
        <f>IF('Fan Data (EFs, TFs, etc.)'!L58=0,"",'Fan Data (EFs, TFs, etc.)'!L58)</f>
        <v/>
      </c>
      <c r="L9" s="189"/>
      <c r="M9" s="49" t="str">
        <f t="shared" si="1"/>
        <v/>
      </c>
    </row>
    <row r="10" spans="2:13" ht="13.35" customHeight="1" x14ac:dyDescent="0.25">
      <c r="B10" s="11" t="str">
        <f>IF('{Equipment Data Entry}'!B10=0,"",'{Equipment Data Entry}'!B10)</f>
        <v/>
      </c>
      <c r="C10" s="189" t="str">
        <f>IF('RTU Data'!K82=0,"",'RTU Data'!K82)</f>
        <v/>
      </c>
      <c r="D10" s="189"/>
      <c r="E10" s="189" t="str">
        <f>IF('RTU Data'!L82=0,"",'RTU Data'!L82)</f>
        <v/>
      </c>
      <c r="F10" s="189"/>
      <c r="G10" s="49" t="str">
        <f t="shared" si="0"/>
        <v/>
      </c>
      <c r="H10" s="11" t="str">
        <f>IF('{Equipment Data Entry}'!B84=0,"",'{Equipment Data Entry}'!B84)</f>
        <v/>
      </c>
      <c r="I10" s="189" t="str">
        <f>IF('Fan Data (EFs, TFs, etc.)'!K81=0,"",'Fan Data (EFs, TFs, etc.)'!K81)</f>
        <v/>
      </c>
      <c r="J10" s="189"/>
      <c r="K10" s="189" t="str">
        <f>IF('Fan Data (EFs, TFs, etc.)'!L81=0,"",'Fan Data (EFs, TFs, etc.)'!L81)</f>
        <v/>
      </c>
      <c r="L10" s="189"/>
      <c r="M10" s="49" t="str">
        <f t="shared" si="1"/>
        <v/>
      </c>
    </row>
    <row r="11" spans="2:13" ht="13.35" customHeight="1" x14ac:dyDescent="0.25">
      <c r="B11" s="11" t="str">
        <f>IF('{Equipment Data Entry}'!B11=0,"",'{Equipment Data Entry}'!B11)</f>
        <v/>
      </c>
      <c r="C11" s="189" t="str">
        <f>IF('RTU Data'!K108=0,"",'RTU Data'!K108)</f>
        <v/>
      </c>
      <c r="D11" s="189"/>
      <c r="E11" s="189" t="str">
        <f>IF('RTU Data'!L108=0,"",'RTU Data'!L108)</f>
        <v/>
      </c>
      <c r="F11" s="189"/>
      <c r="G11" s="49" t="str">
        <f t="shared" si="0"/>
        <v/>
      </c>
      <c r="H11" s="11" t="str">
        <f>IF('{Equipment Data Entry}'!B85=0,"",'{Equipment Data Entry}'!B85)</f>
        <v/>
      </c>
      <c r="I11" s="189" t="str">
        <f>IF('Fan Data (EFs, TFs, etc.)'!K107=0,"",'Fan Data (EFs, TFs, etc.)'!K107)</f>
        <v/>
      </c>
      <c r="J11" s="189"/>
      <c r="K11" s="189" t="str">
        <f>IF('Fan Data (EFs, TFs, etc.)'!L107=0,"",'Fan Data (EFs, TFs, etc.)'!L107)</f>
        <v/>
      </c>
      <c r="L11" s="189"/>
      <c r="M11" s="49" t="str">
        <f t="shared" si="1"/>
        <v/>
      </c>
    </row>
    <row r="12" spans="2:13" ht="13.35" customHeight="1" x14ac:dyDescent="0.25">
      <c r="B12" s="11" t="str">
        <f>IF('{Equipment Data Entry}'!B12=0,"",'{Equipment Data Entry}'!B12)</f>
        <v/>
      </c>
      <c r="C12" s="189" t="str">
        <f>IF('RTU Data'!K131=0,"",'RTU Data'!K131)</f>
        <v/>
      </c>
      <c r="D12" s="189"/>
      <c r="E12" s="189" t="str">
        <f>IF('RTU Data'!L131=0,"",'RTU Data'!L131)</f>
        <v/>
      </c>
      <c r="F12" s="189"/>
      <c r="G12" s="49" t="str">
        <f t="shared" si="0"/>
        <v/>
      </c>
      <c r="H12" s="11" t="str">
        <f>IF('{Equipment Data Entry}'!B86=0,"",'{Equipment Data Entry}'!B86)</f>
        <v/>
      </c>
      <c r="I12" s="189" t="str">
        <f>IF('Fan Data (EFs, TFs, etc.)'!K130=0,"",'Fan Data (EFs, TFs, etc.)'!K130)</f>
        <v/>
      </c>
      <c r="J12" s="189"/>
      <c r="K12" s="189" t="str">
        <f>IF('Fan Data (EFs, TFs, etc.)'!L130=0,"",'Fan Data (EFs, TFs, etc.)'!L130)</f>
        <v/>
      </c>
      <c r="L12" s="189"/>
      <c r="M12" s="49" t="str">
        <f t="shared" si="1"/>
        <v/>
      </c>
    </row>
    <row r="13" spans="2:13" ht="13.35" customHeight="1" x14ac:dyDescent="0.25">
      <c r="B13" s="11" t="str">
        <f>IF('{Equipment Data Entry}'!B13=0,"",'{Equipment Data Entry}'!B13)</f>
        <v/>
      </c>
      <c r="C13" s="189" t="str">
        <f>IF('RTU Data'!K157=0,"",'RTU Data'!K157)</f>
        <v/>
      </c>
      <c r="D13" s="189"/>
      <c r="E13" s="189" t="str">
        <f>IF('RTU Data'!L157=0,"",'RTU Data'!L157)</f>
        <v/>
      </c>
      <c r="F13" s="189"/>
      <c r="G13" s="49" t="str">
        <f t="shared" si="0"/>
        <v/>
      </c>
      <c r="H13" s="11" t="str">
        <f>IF('{Equipment Data Entry}'!B87=0,"",'{Equipment Data Entry}'!B87)</f>
        <v/>
      </c>
      <c r="I13" s="189" t="str">
        <f>IF('Fan Data (EFs, TFs, etc.)'!K156=0,"",'Fan Data (EFs, TFs, etc.)'!K156)</f>
        <v/>
      </c>
      <c r="J13" s="189"/>
      <c r="K13" s="189" t="str">
        <f>IF('Fan Data (EFs, TFs, etc.)'!L156=0,"",'Fan Data (EFs, TFs, etc.)'!L156)</f>
        <v/>
      </c>
      <c r="L13" s="189"/>
      <c r="M13" s="49" t="str">
        <f t="shared" si="1"/>
        <v/>
      </c>
    </row>
    <row r="14" spans="2:13" ht="13.35" customHeight="1" x14ac:dyDescent="0.25">
      <c r="B14" s="11" t="str">
        <f>IF('{Equipment Data Entry}'!B14=0,"",'{Equipment Data Entry}'!B14)</f>
        <v/>
      </c>
      <c r="C14" s="189" t="str">
        <f>IF('RTU Data'!K180=0,"",'RTU Data'!K180)</f>
        <v/>
      </c>
      <c r="D14" s="189"/>
      <c r="E14" s="189" t="str">
        <f>IF('RTU Data'!L180=0,"",'RTU Data'!L180)</f>
        <v/>
      </c>
      <c r="F14" s="189"/>
      <c r="G14" s="49" t="str">
        <f t="shared" si="0"/>
        <v/>
      </c>
      <c r="H14" s="11" t="str">
        <f>IF('{Equipment Data Entry}'!B88=0,"",'{Equipment Data Entry}'!B88)</f>
        <v/>
      </c>
      <c r="I14" s="189" t="str">
        <f>IF('Fan Data (EFs, TFs, etc.)'!K179=0,"",'Fan Data (EFs, TFs, etc.)'!K179)</f>
        <v/>
      </c>
      <c r="J14" s="189"/>
      <c r="K14" s="189" t="str">
        <f>IF('Fan Data (EFs, TFs, etc.)'!L179=0,"",'Fan Data (EFs, TFs, etc.)'!L179)</f>
        <v/>
      </c>
      <c r="L14" s="189"/>
      <c r="M14" s="49" t="str">
        <f t="shared" si="1"/>
        <v/>
      </c>
    </row>
    <row r="15" spans="2:13" ht="13.35" customHeight="1" x14ac:dyDescent="0.25">
      <c r="B15" s="11" t="str">
        <f>IF('{Equipment Data Entry}'!B15=0,"",'{Equipment Data Entry}'!B15)</f>
        <v/>
      </c>
      <c r="C15" s="189" t="str">
        <f>IF('RTU Data'!K206=0,"",'RTU Data'!K206)</f>
        <v/>
      </c>
      <c r="D15" s="189"/>
      <c r="E15" s="189" t="str">
        <f>IF('RTU Data'!L206=0,"",'RTU Data'!L206)</f>
        <v/>
      </c>
      <c r="F15" s="189"/>
      <c r="G15" s="49" t="str">
        <f t="shared" si="0"/>
        <v/>
      </c>
      <c r="H15" s="11" t="str">
        <f>IF('{Equipment Data Entry}'!B89=0,"",'{Equipment Data Entry}'!B89)</f>
        <v/>
      </c>
      <c r="I15" s="189" t="str">
        <f>IF('Fan Data (EFs, TFs, etc.)'!K205=0,"",'Fan Data (EFs, TFs, etc.)'!K205)</f>
        <v/>
      </c>
      <c r="J15" s="189"/>
      <c r="K15" s="189" t="str">
        <f>IF('Fan Data (EFs, TFs, etc.)'!L205=0,"",'Fan Data (EFs, TFs, etc.)'!L205)</f>
        <v/>
      </c>
      <c r="L15" s="189"/>
      <c r="M15" s="49" t="str">
        <f t="shared" si="1"/>
        <v/>
      </c>
    </row>
    <row r="16" spans="2:13" ht="13.35" customHeight="1" x14ac:dyDescent="0.25">
      <c r="B16" s="11" t="str">
        <f>IF('{Equipment Data Entry}'!B16=0,"",'{Equipment Data Entry}'!B16)</f>
        <v/>
      </c>
      <c r="C16" s="189" t="str">
        <f>IF('RTU Data'!K229=0,"",'RTU Data'!K229)</f>
        <v/>
      </c>
      <c r="D16" s="189"/>
      <c r="E16" s="189" t="str">
        <f>IF('RTU Data'!L229=0,"",'RTU Data'!L229)</f>
        <v/>
      </c>
      <c r="F16" s="189"/>
      <c r="G16" s="49" t="str">
        <f t="shared" si="0"/>
        <v/>
      </c>
      <c r="H16" s="11" t="str">
        <f>IF('{Equipment Data Entry}'!B90=0,"",'{Equipment Data Entry}'!B90)</f>
        <v/>
      </c>
      <c r="I16" s="189" t="str">
        <f>IF('Fan Data (EFs, TFs, etc.)'!K228=0,"",'Fan Data (EFs, TFs, etc.)'!K228)</f>
        <v/>
      </c>
      <c r="J16" s="189"/>
      <c r="K16" s="189" t="str">
        <f>IF('Fan Data (EFs, TFs, etc.)'!L228=0,"",'Fan Data (EFs, TFs, etc.)'!L228)</f>
        <v/>
      </c>
      <c r="L16" s="189"/>
      <c r="M16" s="49" t="str">
        <f t="shared" si="1"/>
        <v/>
      </c>
    </row>
    <row r="17" spans="2:13" ht="13.35" customHeight="1" x14ac:dyDescent="0.25">
      <c r="B17" s="11" t="str">
        <f>IF('{Equipment Data Entry}'!B17=0,"",'{Equipment Data Entry}'!B17)</f>
        <v/>
      </c>
      <c r="C17" s="189" t="str">
        <f>IF('RTU Data'!K255=0,"",'RTU Data'!K255)</f>
        <v/>
      </c>
      <c r="D17" s="189"/>
      <c r="E17" s="189" t="str">
        <f>IF('RTU Data'!L255=0,"",'RTU Data'!L255)</f>
        <v/>
      </c>
      <c r="F17" s="189"/>
      <c r="G17" s="49" t="str">
        <f t="shared" si="0"/>
        <v/>
      </c>
      <c r="H17" s="11" t="str">
        <f>IF('{Equipment Data Entry}'!B91=0,"",'{Equipment Data Entry}'!B91)</f>
        <v/>
      </c>
      <c r="I17" s="189" t="str">
        <f>IF('Fan Data (EFs, TFs, etc.)'!K254=0,"",'Fan Data (EFs, TFs, etc.)'!K254)</f>
        <v/>
      </c>
      <c r="J17" s="189"/>
      <c r="K17" s="189" t="str">
        <f>IF('Fan Data (EFs, TFs, etc.)'!L254=0,"",'Fan Data (EFs, TFs, etc.)'!L254)</f>
        <v/>
      </c>
      <c r="L17" s="189"/>
      <c r="M17" s="49" t="str">
        <f t="shared" si="1"/>
        <v/>
      </c>
    </row>
    <row r="18" spans="2:13" ht="13.35" customHeight="1" x14ac:dyDescent="0.25">
      <c r="B18" s="11" t="str">
        <f>IF('{Equipment Data Entry}'!B18=0,"",'{Equipment Data Entry}'!B18)</f>
        <v/>
      </c>
      <c r="C18" s="189" t="str">
        <f>IF('RTU Data'!K278=0,"",'RTU Data'!K278)</f>
        <v/>
      </c>
      <c r="D18" s="189"/>
      <c r="E18" s="189" t="str">
        <f>IF('RTU Data'!L278=0,"",'RTU Data'!L278)</f>
        <v/>
      </c>
      <c r="F18" s="189"/>
      <c r="G18" s="49" t="str">
        <f t="shared" si="0"/>
        <v/>
      </c>
      <c r="H18" s="11" t="str">
        <f>IF('{Equipment Data Entry}'!B92=0,"",'{Equipment Data Entry}'!B92)</f>
        <v/>
      </c>
      <c r="I18" s="189" t="str">
        <f>IF('Fan Data (EFs, TFs, etc.)'!K277=0,"",'Fan Data (EFs, TFs, etc.)'!K277)</f>
        <v/>
      </c>
      <c r="J18" s="189"/>
      <c r="K18" s="189" t="str">
        <f>IF('Fan Data (EFs, TFs, etc.)'!L277=0,"",'Fan Data (EFs, TFs, etc.)'!L277)</f>
        <v/>
      </c>
      <c r="L18" s="189"/>
      <c r="M18" s="49" t="str">
        <f t="shared" si="1"/>
        <v/>
      </c>
    </row>
    <row r="19" spans="2:13" ht="13.35" customHeight="1" x14ac:dyDescent="0.25">
      <c r="B19" s="11" t="str">
        <f>IF('{Equipment Data Entry}'!B19=0,"",'{Equipment Data Entry}'!B19)</f>
        <v/>
      </c>
      <c r="C19" s="189" t="str">
        <f>IF('RTU Data'!K304=0,"",'RTU Data'!K304)</f>
        <v/>
      </c>
      <c r="D19" s="189"/>
      <c r="E19" s="189" t="str">
        <f>IF('RTU Data'!L304=0,"",'RTU Data'!L304)</f>
        <v/>
      </c>
      <c r="F19" s="189"/>
      <c r="G19" s="49" t="str">
        <f t="shared" si="0"/>
        <v/>
      </c>
      <c r="H19" s="11" t="str">
        <f>IF('{Equipment Data Entry}'!B93=0,"",'{Equipment Data Entry}'!B93)</f>
        <v/>
      </c>
      <c r="I19" s="189" t="str">
        <f>IF('Fan Data (EFs, TFs, etc.)'!K303=0,"",'Fan Data (EFs, TFs, etc.)'!K303)</f>
        <v/>
      </c>
      <c r="J19" s="189"/>
      <c r="K19" s="189" t="str">
        <f>IF('Fan Data (EFs, TFs, etc.)'!L303=0,"",'Fan Data (EFs, TFs, etc.)'!L303)</f>
        <v/>
      </c>
      <c r="L19" s="189"/>
      <c r="M19" s="49" t="str">
        <f t="shared" si="1"/>
        <v/>
      </c>
    </row>
    <row r="20" spans="2:13" ht="13.35" customHeight="1" x14ac:dyDescent="0.25">
      <c r="B20" s="11" t="str">
        <f>IF('{Equipment Data Entry}'!B20=0,"",'{Equipment Data Entry}'!B20)</f>
        <v/>
      </c>
      <c r="C20" s="189" t="str">
        <f>IF('RTU Data'!K327=0,"",'RTU Data'!K327)</f>
        <v/>
      </c>
      <c r="D20" s="189"/>
      <c r="E20" s="189" t="str">
        <f>IF('RTU Data'!L327=0,"",'RTU Data'!L327)</f>
        <v/>
      </c>
      <c r="F20" s="189"/>
      <c r="G20" s="49" t="str">
        <f t="shared" si="0"/>
        <v/>
      </c>
      <c r="H20" s="11" t="str">
        <f>IF('{Equipment Data Entry}'!B94=0,"",'{Equipment Data Entry}'!B94)</f>
        <v/>
      </c>
      <c r="I20" s="189" t="str">
        <f>IF('Fan Data (EFs, TFs, etc.)'!K326=0,"",'Fan Data (EFs, TFs, etc.)'!K326)</f>
        <v/>
      </c>
      <c r="J20" s="189"/>
      <c r="K20" s="189" t="str">
        <f>IF('Fan Data (EFs, TFs, etc.)'!L326=0,"",'Fan Data (EFs, TFs, etc.)'!L326)</f>
        <v/>
      </c>
      <c r="L20" s="189"/>
      <c r="M20" s="49" t="str">
        <f t="shared" si="1"/>
        <v/>
      </c>
    </row>
    <row r="21" spans="2:13" ht="13.35" customHeight="1" x14ac:dyDescent="0.25">
      <c r="B21" s="11" t="str">
        <f>IF('{Equipment Data Entry}'!B21=0,"",'{Equipment Data Entry}'!B21)</f>
        <v/>
      </c>
      <c r="C21" s="189" t="str">
        <f>IF('RTU Data'!K353=0,"",'RTU Data'!K353)</f>
        <v/>
      </c>
      <c r="D21" s="189"/>
      <c r="E21" s="189" t="str">
        <f>IF('RTU Data'!L353=0,"",'RTU Data'!L353)</f>
        <v/>
      </c>
      <c r="F21" s="189"/>
      <c r="G21" s="49" t="str">
        <f t="shared" si="0"/>
        <v/>
      </c>
      <c r="H21" s="11" t="str">
        <f>IF('{Equipment Data Entry}'!B95=0,"",'{Equipment Data Entry}'!B95)</f>
        <v/>
      </c>
      <c r="I21" s="189" t="str">
        <f>IF('Fan Data (EFs, TFs, etc.)'!K352=0,"",'Fan Data (EFs, TFs, etc.)'!K352)</f>
        <v/>
      </c>
      <c r="J21" s="189"/>
      <c r="K21" s="189" t="str">
        <f>IF('Fan Data (EFs, TFs, etc.)'!L352=0,"",'Fan Data (EFs, TFs, etc.)'!L352)</f>
        <v/>
      </c>
      <c r="L21" s="189"/>
      <c r="M21" s="49" t="str">
        <f t="shared" si="1"/>
        <v/>
      </c>
    </row>
    <row r="22" spans="2:13" ht="13.35" customHeight="1" x14ac:dyDescent="0.25">
      <c r="B22" s="11" t="str">
        <f>IF('{Equipment Data Entry}'!B22=0,"",'{Equipment Data Entry}'!B22)</f>
        <v/>
      </c>
      <c r="C22" s="189" t="str">
        <f>IF('RTU Data'!K376=0,"",'RTU Data'!K376)</f>
        <v/>
      </c>
      <c r="D22" s="189"/>
      <c r="E22" s="189" t="str">
        <f>IF('RTU Data'!L376=0,"",'RTU Data'!L376)</f>
        <v/>
      </c>
      <c r="F22" s="189"/>
      <c r="G22" s="49" t="str">
        <f t="shared" si="0"/>
        <v/>
      </c>
      <c r="H22" s="11" t="str">
        <f>IF('{Equipment Data Entry}'!B96=0,"",'{Equipment Data Entry}'!B96)</f>
        <v/>
      </c>
      <c r="I22" s="189" t="str">
        <f>IF('Fan Data (EFs, TFs, etc.)'!K375=0,"",'Fan Data (EFs, TFs, etc.)'!K375)</f>
        <v/>
      </c>
      <c r="J22" s="189"/>
      <c r="K22" s="189" t="str">
        <f>IF('Fan Data (EFs, TFs, etc.)'!L375=0,"",'Fan Data (EFs, TFs, etc.)'!L375)</f>
        <v/>
      </c>
      <c r="L22" s="189"/>
      <c r="M22" s="49" t="str">
        <f t="shared" si="1"/>
        <v/>
      </c>
    </row>
    <row r="23" spans="2:13" ht="13.35" customHeight="1" x14ac:dyDescent="0.25">
      <c r="B23" s="11" t="str">
        <f>IF('{Equipment Data Entry}'!B23=0,"",'{Equipment Data Entry}'!B23)</f>
        <v/>
      </c>
      <c r="C23" s="189" t="str">
        <f>IF('RTU Data'!K402=0,"",'RTU Data'!K402)</f>
        <v/>
      </c>
      <c r="D23" s="189"/>
      <c r="E23" s="189" t="str">
        <f>IF('RTU Data'!L402=0,"",'RTU Data'!L402)</f>
        <v/>
      </c>
      <c r="F23" s="189"/>
      <c r="G23" s="49" t="str">
        <f t="shared" si="0"/>
        <v/>
      </c>
      <c r="H23" s="11" t="str">
        <f>IF('{Equipment Data Entry}'!B97=0,"",'{Equipment Data Entry}'!B97)</f>
        <v/>
      </c>
      <c r="I23" s="189" t="str">
        <f>IF('Fan Data (EFs, TFs, etc.)'!K401=0,"",'Fan Data (EFs, TFs, etc.)'!K401)</f>
        <v/>
      </c>
      <c r="J23" s="189"/>
      <c r="K23" s="189" t="str">
        <f>IF('Fan Data (EFs, TFs, etc.)'!L401=0,"",'Fan Data (EFs, TFs, etc.)'!L401)</f>
        <v/>
      </c>
      <c r="L23" s="189"/>
      <c r="M23" s="49" t="str">
        <f t="shared" si="1"/>
        <v/>
      </c>
    </row>
    <row r="24" spans="2:13" ht="13.35" customHeight="1" x14ac:dyDescent="0.25">
      <c r="B24" s="11" t="str">
        <f>IF('{Equipment Data Entry}'!B24=0,"",'{Equipment Data Entry}'!B24)</f>
        <v/>
      </c>
      <c r="C24" s="189" t="str">
        <f>IF('RTU Data'!K425=0,"",'RTU Data'!K425)</f>
        <v/>
      </c>
      <c r="D24" s="189"/>
      <c r="E24" s="189" t="str">
        <f>IF('RTU Data'!L425=0,"",'RTU Data'!L425)</f>
        <v/>
      </c>
      <c r="F24" s="189"/>
      <c r="G24" s="49" t="str">
        <f t="shared" si="0"/>
        <v/>
      </c>
      <c r="H24" s="11" t="str">
        <f>IF('{Equipment Data Entry}'!B98=0,"",'{Equipment Data Entry}'!B98)</f>
        <v/>
      </c>
      <c r="I24" s="189" t="str">
        <f>IF('Fan Data (EFs, TFs, etc.)'!K424=0,"",'Fan Data (EFs, TFs, etc.)'!K424)</f>
        <v/>
      </c>
      <c r="J24" s="189"/>
      <c r="K24" s="189" t="str">
        <f>IF('Fan Data (EFs, TFs, etc.)'!L424=0,"",'Fan Data (EFs, TFs, etc.)'!L424)</f>
        <v/>
      </c>
      <c r="L24" s="189"/>
      <c r="M24" s="49" t="str">
        <f t="shared" si="1"/>
        <v/>
      </c>
    </row>
    <row r="25" spans="2:13" ht="13.35" customHeight="1" x14ac:dyDescent="0.25">
      <c r="B25" s="11" t="str">
        <f>IF('{Equipment Data Entry}'!B25=0,"",'{Equipment Data Entry}'!B25)</f>
        <v/>
      </c>
      <c r="C25" s="189" t="str">
        <f>IF('RTU Data'!K451=0,"",'RTU Data'!K451)</f>
        <v/>
      </c>
      <c r="D25" s="189"/>
      <c r="E25" s="189" t="str">
        <f>IF('RTU Data'!L451=0,"",'RTU Data'!L451)</f>
        <v/>
      </c>
      <c r="F25" s="189"/>
      <c r="G25" s="49" t="str">
        <f t="shared" si="0"/>
        <v/>
      </c>
      <c r="H25" s="11" t="str">
        <f>IF('{Equipment Data Entry}'!B99=0,"",'{Equipment Data Entry}'!B99)</f>
        <v/>
      </c>
      <c r="I25" s="189" t="str">
        <f>IF('Fan Data (EFs, TFs, etc.)'!K450=0,"",'Fan Data (EFs, TFs, etc.)'!K450)</f>
        <v/>
      </c>
      <c r="J25" s="189"/>
      <c r="K25" s="189" t="str">
        <f>IF('Fan Data (EFs, TFs, etc.)'!L450=0,"",'Fan Data (EFs, TFs, etc.)'!L450)</f>
        <v/>
      </c>
      <c r="L25" s="189"/>
      <c r="M25" s="49" t="str">
        <f t="shared" si="1"/>
        <v/>
      </c>
    </row>
    <row r="26" spans="2:13" ht="13.35" customHeight="1" x14ac:dyDescent="0.25">
      <c r="B26" s="11" t="str">
        <f>IF('{Equipment Data Entry}'!B26=0,"",'{Equipment Data Entry}'!B26)</f>
        <v/>
      </c>
      <c r="C26" s="189" t="str">
        <f>IF('RTU Data'!K474=0,"",'RTU Data'!K474)</f>
        <v/>
      </c>
      <c r="D26" s="189"/>
      <c r="E26" s="189" t="str">
        <f>IF('RTU Data'!L474=0,"",'RTU Data'!L474)</f>
        <v/>
      </c>
      <c r="F26" s="189"/>
      <c r="G26" s="49" t="str">
        <f t="shared" si="0"/>
        <v/>
      </c>
      <c r="H26" s="11" t="str">
        <f>IF('{Equipment Data Entry}'!B100=0,"",'{Equipment Data Entry}'!B100)</f>
        <v/>
      </c>
      <c r="I26" s="189" t="str">
        <f>IF('Fan Data (EFs, TFs, etc.)'!K473=0,"",'Fan Data (EFs, TFs, etc.)'!K473)</f>
        <v/>
      </c>
      <c r="J26" s="189"/>
      <c r="K26" s="189" t="str">
        <f>IF('Fan Data (EFs, TFs, etc.)'!L473=0,"",'Fan Data (EFs, TFs, etc.)'!L473)</f>
        <v/>
      </c>
      <c r="L26" s="189"/>
      <c r="M26" s="49" t="str">
        <f t="shared" si="1"/>
        <v/>
      </c>
    </row>
    <row r="27" spans="2:13" ht="13.35" hidden="1" customHeight="1" x14ac:dyDescent="0.25">
      <c r="B27" s="11" t="str">
        <f>IF('{Equipment Data Entry}'!B27=0,"",'{Equipment Data Entry}'!B27)</f>
        <v/>
      </c>
      <c r="C27" s="189" t="str">
        <f>IF('RTU Data'!K500=0,"",'RTU Data'!K500)</f>
        <v/>
      </c>
      <c r="D27" s="189"/>
      <c r="E27" s="189" t="str">
        <f>IF('RTU Data'!L500=0,"",'RTU Data'!L500)</f>
        <v/>
      </c>
      <c r="F27" s="189"/>
      <c r="G27" s="49" t="str">
        <f t="shared" si="0"/>
        <v/>
      </c>
      <c r="H27" s="11" t="str">
        <f>IF('{Equipment Data Entry}'!B101=0,"",'{Equipment Data Entry}'!B101)</f>
        <v/>
      </c>
      <c r="I27" s="189" t="str">
        <f>IF('Fan Data (EFs, TFs, etc.)'!K499=0,"",'Fan Data (EFs, TFs, etc.)'!K499)</f>
        <v/>
      </c>
      <c r="J27" s="189"/>
      <c r="K27" s="189" t="str">
        <f>IF('Fan Data (EFs, TFs, etc.)'!L499=0,"",'Fan Data (EFs, TFs, etc.)'!L499)</f>
        <v/>
      </c>
      <c r="L27" s="189"/>
      <c r="M27" s="49" t="str">
        <f t="shared" si="1"/>
        <v/>
      </c>
    </row>
    <row r="28" spans="2:13" ht="13.35" hidden="1" customHeight="1" x14ac:dyDescent="0.25">
      <c r="B28" s="11" t="str">
        <f>IF('{Equipment Data Entry}'!B28=0,"",'{Equipment Data Entry}'!B28)</f>
        <v/>
      </c>
      <c r="C28" s="189" t="str">
        <f>IF('RTU Data'!K523=0,"",'RTU Data'!K523)</f>
        <v/>
      </c>
      <c r="D28" s="189"/>
      <c r="E28" s="189" t="str">
        <f>IF('RTU Data'!L523=0,"",'RTU Data'!L523)</f>
        <v/>
      </c>
      <c r="F28" s="189"/>
      <c r="G28" s="49" t="str">
        <f t="shared" si="0"/>
        <v/>
      </c>
      <c r="H28" s="11" t="str">
        <f>IF('{Equipment Data Entry}'!B102=0,"",'{Equipment Data Entry}'!B102)</f>
        <v/>
      </c>
      <c r="I28" s="189" t="str">
        <f>IF('Fan Data (EFs, TFs, etc.)'!K522=0,"",'Fan Data (EFs, TFs, etc.)'!K522)</f>
        <v/>
      </c>
      <c r="J28" s="189"/>
      <c r="K28" s="189" t="str">
        <f>IF('Fan Data (EFs, TFs, etc.)'!L522=0,"",'Fan Data (EFs, TFs, etc.)'!L522)</f>
        <v/>
      </c>
      <c r="L28" s="189"/>
      <c r="M28" s="49" t="str">
        <f t="shared" si="1"/>
        <v/>
      </c>
    </row>
    <row r="29" spans="2:13" ht="13.35" hidden="1" customHeight="1" x14ac:dyDescent="0.25">
      <c r="B29" s="11" t="str">
        <f>IF('{Equipment Data Entry}'!B29=0,"",'{Equipment Data Entry}'!B29)</f>
        <v/>
      </c>
      <c r="C29" s="189" t="str">
        <f>IF('RTU Data'!K549=0,"",'RTU Data'!K549)</f>
        <v/>
      </c>
      <c r="D29" s="189"/>
      <c r="E29" s="189" t="str">
        <f>IF('RTU Data'!L549=0,"",'RTU Data'!L549)</f>
        <v/>
      </c>
      <c r="F29" s="189"/>
      <c r="G29" s="49" t="str">
        <f t="shared" si="0"/>
        <v/>
      </c>
      <c r="H29" s="11" t="str">
        <f>IF('{Equipment Data Entry}'!B103=0,"",'{Equipment Data Entry}'!B103)</f>
        <v/>
      </c>
      <c r="I29" s="189" t="str">
        <f>IF('Fan Data (EFs, TFs, etc.)'!K548=0,"",'Fan Data (EFs, TFs, etc.)'!K548)</f>
        <v/>
      </c>
      <c r="J29" s="189"/>
      <c r="K29" s="189" t="str">
        <f>IF('Fan Data (EFs, TFs, etc.)'!L548=0,"",'Fan Data (EFs, TFs, etc.)'!L548)</f>
        <v/>
      </c>
      <c r="L29" s="189"/>
      <c r="M29" s="49" t="str">
        <f t="shared" si="1"/>
        <v/>
      </c>
    </row>
    <row r="30" spans="2:13" ht="13.35" hidden="1" customHeight="1" x14ac:dyDescent="0.25">
      <c r="B30" s="11" t="str">
        <f>IF('{Equipment Data Entry}'!B30=0,"",'{Equipment Data Entry}'!B30)</f>
        <v/>
      </c>
      <c r="C30" s="189" t="str">
        <f>IF('RTU Data'!K572=0,"",'RTU Data'!K572)</f>
        <v/>
      </c>
      <c r="D30" s="189"/>
      <c r="E30" s="189" t="str">
        <f>IF('RTU Data'!L572=0,"",'RTU Data'!L572)</f>
        <v/>
      </c>
      <c r="F30" s="189"/>
      <c r="G30" s="49" t="str">
        <f t="shared" si="0"/>
        <v/>
      </c>
      <c r="H30" s="11" t="str">
        <f>IF('{Equipment Data Entry}'!B104=0,"",'{Equipment Data Entry}'!B104)</f>
        <v/>
      </c>
      <c r="I30" s="189" t="str">
        <f>IF('Fan Data (EFs, TFs, etc.)'!K571=0,"",'Fan Data (EFs, TFs, etc.)'!K571)</f>
        <v/>
      </c>
      <c r="J30" s="189"/>
      <c r="K30" s="189" t="str">
        <f>IF('Fan Data (EFs, TFs, etc.)'!L571=0,"",'Fan Data (EFs, TFs, etc.)'!L571)</f>
        <v/>
      </c>
      <c r="L30" s="189"/>
      <c r="M30" s="49" t="str">
        <f t="shared" si="1"/>
        <v/>
      </c>
    </row>
    <row r="31" spans="2:13" ht="13.35" hidden="1" customHeight="1" x14ac:dyDescent="0.25">
      <c r="B31" s="11" t="str">
        <f>IF('{Equipment Data Entry}'!B31=0,"",'{Equipment Data Entry}'!B31)</f>
        <v/>
      </c>
      <c r="C31" s="189" t="str">
        <f>IF('RTU Data'!K598=0,"",'RTU Data'!K598)</f>
        <v/>
      </c>
      <c r="D31" s="189"/>
      <c r="E31" s="189" t="str">
        <f>IF('RTU Data'!L598=0,"",'RTU Data'!L598)</f>
        <v/>
      </c>
      <c r="F31" s="189"/>
      <c r="G31" s="49" t="str">
        <f t="shared" si="0"/>
        <v/>
      </c>
      <c r="H31" s="11" t="str">
        <f>IF('{Equipment Data Entry}'!B105=0,"",'{Equipment Data Entry}'!B105)</f>
        <v/>
      </c>
      <c r="I31" s="189" t="str">
        <f>IF('Fan Data (EFs, TFs, etc.)'!K597=0,"",'Fan Data (EFs, TFs, etc.)'!K597)</f>
        <v/>
      </c>
      <c r="J31" s="189"/>
      <c r="K31" s="189" t="str">
        <f>IF('Fan Data (EFs, TFs, etc.)'!L597=0,"",'Fan Data (EFs, TFs, etc.)'!L597)</f>
        <v/>
      </c>
      <c r="L31" s="189"/>
      <c r="M31" s="49" t="str">
        <f t="shared" si="1"/>
        <v/>
      </c>
    </row>
    <row r="32" spans="2:13" ht="13.35" hidden="1" customHeight="1" x14ac:dyDescent="0.25">
      <c r="B32" s="11" t="str">
        <f>IF('{Equipment Data Entry}'!B32=0,"",'{Equipment Data Entry}'!B32)</f>
        <v/>
      </c>
      <c r="C32" s="189" t="str">
        <f>IF('RTU Data'!K621=0,"",'RTU Data'!K621)</f>
        <v/>
      </c>
      <c r="D32" s="189"/>
      <c r="E32" s="189" t="str">
        <f>IF('RTU Data'!L621=0,"",'RTU Data'!L621)</f>
        <v/>
      </c>
      <c r="F32" s="189"/>
      <c r="G32" s="49" t="str">
        <f t="shared" si="0"/>
        <v/>
      </c>
      <c r="H32" s="11" t="str">
        <f>IF('{Equipment Data Entry}'!B106=0,"",'{Equipment Data Entry}'!B106)</f>
        <v/>
      </c>
      <c r="I32" s="189" t="str">
        <f>IF('Fan Data (EFs, TFs, etc.)'!K620=0,"",'Fan Data (EFs, TFs, etc.)'!K620)</f>
        <v/>
      </c>
      <c r="J32" s="189"/>
      <c r="K32" s="189" t="str">
        <f>IF('Fan Data (EFs, TFs, etc.)'!L620=0,"",'Fan Data (EFs, TFs, etc.)'!L620)</f>
        <v/>
      </c>
      <c r="L32" s="189"/>
      <c r="M32" s="49" t="str">
        <f t="shared" si="1"/>
        <v/>
      </c>
    </row>
    <row r="33" spans="2:13" ht="13.35" hidden="1" customHeight="1" x14ac:dyDescent="0.25">
      <c r="B33" s="11" t="str">
        <f>IF('{Equipment Data Entry}'!B33=0,"",'{Equipment Data Entry}'!B33)</f>
        <v/>
      </c>
      <c r="C33" s="189" t="str">
        <f>IF('RTU Data'!K647=0,"",'RTU Data'!K647)</f>
        <v/>
      </c>
      <c r="D33" s="189"/>
      <c r="E33" s="189" t="str">
        <f>IF('RTU Data'!L647=0,"",'RTU Data'!L647)</f>
        <v/>
      </c>
      <c r="F33" s="189"/>
      <c r="G33" s="49" t="str">
        <f t="shared" si="0"/>
        <v/>
      </c>
      <c r="H33" s="11" t="str">
        <f>IF('{Equipment Data Entry}'!B107=0,"",'{Equipment Data Entry}'!B107)</f>
        <v/>
      </c>
      <c r="I33" s="189" t="str">
        <f>IF('Fan Data (EFs, TFs, etc.)'!K646=0,"",'Fan Data (EFs, TFs, etc.)'!K646)</f>
        <v/>
      </c>
      <c r="J33" s="189"/>
      <c r="K33" s="189" t="str">
        <f>IF('Fan Data (EFs, TFs, etc.)'!L646=0,"",'Fan Data (EFs, TFs, etc.)'!L646)</f>
        <v/>
      </c>
      <c r="L33" s="189"/>
      <c r="M33" s="49" t="str">
        <f t="shared" si="1"/>
        <v/>
      </c>
    </row>
    <row r="34" spans="2:13" ht="13.35" hidden="1" customHeight="1" x14ac:dyDescent="0.25">
      <c r="B34" s="11" t="str">
        <f>IF('{Equipment Data Entry}'!B34=0,"",'{Equipment Data Entry}'!B34)</f>
        <v/>
      </c>
      <c r="C34" s="189" t="str">
        <f>IF('RTU Data'!K670=0,"",'RTU Data'!K670)</f>
        <v/>
      </c>
      <c r="D34" s="189"/>
      <c r="E34" s="189" t="str">
        <f>IF('RTU Data'!L670=0,"",'RTU Data'!L670)</f>
        <v/>
      </c>
      <c r="F34" s="189"/>
      <c r="G34" s="49" t="str">
        <f t="shared" si="0"/>
        <v/>
      </c>
      <c r="H34" s="11" t="str">
        <f>IF('{Equipment Data Entry}'!B108=0,"",'{Equipment Data Entry}'!B108)</f>
        <v/>
      </c>
      <c r="I34" s="189" t="str">
        <f>IF('Fan Data (EFs, TFs, etc.)'!K669=0,"",'Fan Data (EFs, TFs, etc.)'!K669)</f>
        <v/>
      </c>
      <c r="J34" s="189"/>
      <c r="K34" s="189" t="str">
        <f>IF('Fan Data (EFs, TFs, etc.)'!L669=0,"",'Fan Data (EFs, TFs, etc.)'!L669)</f>
        <v/>
      </c>
      <c r="L34" s="189"/>
      <c r="M34" s="49" t="str">
        <f t="shared" si="1"/>
        <v/>
      </c>
    </row>
    <row r="35" spans="2:13" ht="13.35" hidden="1" customHeight="1" x14ac:dyDescent="0.25">
      <c r="B35" s="11" t="str">
        <f>IF('{Equipment Data Entry}'!B35=0,"",'{Equipment Data Entry}'!B35)</f>
        <v/>
      </c>
      <c r="C35" s="189" t="str">
        <f>IF('RTU Data'!K696=0,"",'RTU Data'!K696)</f>
        <v/>
      </c>
      <c r="D35" s="189"/>
      <c r="E35" s="189" t="str">
        <f>IF('RTU Data'!L696=0,"",'RTU Data'!L696)</f>
        <v/>
      </c>
      <c r="F35" s="189"/>
      <c r="G35" s="49" t="str">
        <f t="shared" si="0"/>
        <v/>
      </c>
      <c r="H35" s="11" t="str">
        <f>IF('{Equipment Data Entry}'!B109=0,"",'{Equipment Data Entry}'!B109)</f>
        <v/>
      </c>
      <c r="I35" s="189" t="str">
        <f>IF('Fan Data (EFs, TFs, etc.)'!K695=0,"",'Fan Data (EFs, TFs, etc.)'!K695)</f>
        <v/>
      </c>
      <c r="J35" s="189"/>
      <c r="K35" s="189" t="str">
        <f>IF('Fan Data (EFs, TFs, etc.)'!L695=0,"",'Fan Data (EFs, TFs, etc.)'!L695)</f>
        <v/>
      </c>
      <c r="L35" s="189"/>
      <c r="M35" s="49" t="str">
        <f t="shared" si="1"/>
        <v/>
      </c>
    </row>
    <row r="36" spans="2:13" ht="13.35" hidden="1" customHeight="1" x14ac:dyDescent="0.25">
      <c r="B36" s="11" t="str">
        <f>IF('{Equipment Data Entry}'!B36=0,"",'{Equipment Data Entry}'!B36)</f>
        <v/>
      </c>
      <c r="C36" s="189" t="str">
        <f>IF('RTU Data'!K719=0,"",'RTU Data'!K719)</f>
        <v/>
      </c>
      <c r="D36" s="189"/>
      <c r="E36" s="189" t="str">
        <f>IF('RTU Data'!L719=0,"",'RTU Data'!L719)</f>
        <v/>
      </c>
      <c r="F36" s="189"/>
      <c r="G36" s="49" t="str">
        <f t="shared" si="0"/>
        <v/>
      </c>
      <c r="H36" s="11" t="str">
        <f>IF('{Equipment Data Entry}'!B110=0,"",'{Equipment Data Entry}'!B110)</f>
        <v/>
      </c>
      <c r="I36" s="189" t="str">
        <f>IF('Fan Data (EFs, TFs, etc.)'!K718=0,"",'Fan Data (EFs, TFs, etc.)'!K718)</f>
        <v/>
      </c>
      <c r="J36" s="189"/>
      <c r="K36" s="189" t="str">
        <f>IF('Fan Data (EFs, TFs, etc.)'!L718=0,"",'Fan Data (EFs, TFs, etc.)'!L718)</f>
        <v/>
      </c>
      <c r="L36" s="189"/>
      <c r="M36" s="49" t="str">
        <f t="shared" si="1"/>
        <v/>
      </c>
    </row>
    <row r="37" spans="2:13" ht="13.35" hidden="1" customHeight="1" x14ac:dyDescent="0.25">
      <c r="B37" s="11" t="str">
        <f>IF('{Equipment Data Entry}'!B37=0,"",'{Equipment Data Entry}'!B37)</f>
        <v/>
      </c>
      <c r="C37" s="189" t="str">
        <f>IF('RTU Data'!K745=0,"",'RTU Data'!K745)</f>
        <v/>
      </c>
      <c r="D37" s="189"/>
      <c r="E37" s="189" t="str">
        <f>IF('RTU Data'!L745=0,"",'RTU Data'!L745)</f>
        <v/>
      </c>
      <c r="F37" s="189"/>
      <c r="G37" s="49" t="str">
        <f t="shared" si="0"/>
        <v/>
      </c>
      <c r="H37" s="11" t="str">
        <f>IF('{Equipment Data Entry}'!B111=0,"",'{Equipment Data Entry}'!B111)</f>
        <v/>
      </c>
      <c r="I37" s="189" t="str">
        <f>IF('Fan Data (EFs, TFs, etc.)'!K744=0,"",'Fan Data (EFs, TFs, etc.)'!K744)</f>
        <v/>
      </c>
      <c r="J37" s="189"/>
      <c r="K37" s="189" t="str">
        <f>IF('Fan Data (EFs, TFs, etc.)'!L744=0,"",'Fan Data (EFs, TFs, etc.)'!L744)</f>
        <v/>
      </c>
      <c r="L37" s="189"/>
      <c r="M37" s="49" t="str">
        <f t="shared" si="1"/>
        <v/>
      </c>
    </row>
    <row r="38" spans="2:13" ht="13.35" hidden="1" customHeight="1" x14ac:dyDescent="0.25">
      <c r="B38" s="11" t="str">
        <f>IF('{Equipment Data Entry}'!B38=0,"",'{Equipment Data Entry}'!B38)</f>
        <v/>
      </c>
      <c r="C38" s="189" t="str">
        <f>IF('RTU Data'!K768=0,"",'RTU Data'!K768)</f>
        <v/>
      </c>
      <c r="D38" s="189"/>
      <c r="E38" s="189" t="str">
        <f>IF('RTU Data'!L768=0,"",'RTU Data'!L768)</f>
        <v/>
      </c>
      <c r="F38" s="189"/>
      <c r="G38" s="49" t="str">
        <f t="shared" si="0"/>
        <v/>
      </c>
      <c r="H38" s="11" t="str">
        <f>IF('{Equipment Data Entry}'!B112=0,"",'{Equipment Data Entry}'!B112)</f>
        <v/>
      </c>
      <c r="I38" s="189" t="str">
        <f>IF('Fan Data (EFs, TFs, etc.)'!K767=0,"",'Fan Data (EFs, TFs, etc.)'!K767)</f>
        <v/>
      </c>
      <c r="J38" s="189"/>
      <c r="K38" s="189" t="str">
        <f>IF('Fan Data (EFs, TFs, etc.)'!L767=0,"",'Fan Data (EFs, TFs, etc.)'!L767)</f>
        <v/>
      </c>
      <c r="L38" s="189"/>
      <c r="M38" s="49" t="str">
        <f t="shared" si="1"/>
        <v/>
      </c>
    </row>
    <row r="39" spans="2:13" ht="13.35" hidden="1" customHeight="1" x14ac:dyDescent="0.25">
      <c r="B39" s="11" t="str">
        <f>IF('{Equipment Data Entry}'!B39=0,"",'{Equipment Data Entry}'!B39)</f>
        <v/>
      </c>
      <c r="C39" s="189" t="str">
        <f>IF('RTU Data'!K794=0,"",'RTU Data'!K794)</f>
        <v/>
      </c>
      <c r="D39" s="189"/>
      <c r="E39" s="189" t="str">
        <f>IF('RTU Data'!L794=0,"",'RTU Data'!L794)</f>
        <v/>
      </c>
      <c r="F39" s="189"/>
      <c r="G39" s="49" t="str">
        <f t="shared" ref="G39:G56" si="2">IF(E39="","",E39/C39)</f>
        <v/>
      </c>
      <c r="H39" s="11" t="str">
        <f>IF('{Equipment Data Entry}'!B113=0,"",'{Equipment Data Entry}'!B113)</f>
        <v/>
      </c>
      <c r="I39" s="189" t="str">
        <f>IF('Fan Data (EFs, TFs, etc.)'!K793=0,"",'Fan Data (EFs, TFs, etc.)'!K793)</f>
        <v/>
      </c>
      <c r="J39" s="189"/>
      <c r="K39" s="189" t="str">
        <f>IF('Fan Data (EFs, TFs, etc.)'!L793=0,"",'Fan Data (EFs, TFs, etc.)'!L793)</f>
        <v/>
      </c>
      <c r="L39" s="189"/>
      <c r="M39" s="49" t="str">
        <f t="shared" si="1"/>
        <v/>
      </c>
    </row>
    <row r="40" spans="2:13" ht="13.35" hidden="1" customHeight="1" x14ac:dyDescent="0.25">
      <c r="B40" s="11" t="str">
        <f>IF('{Equipment Data Entry}'!B40=0,"",'{Equipment Data Entry}'!B40)</f>
        <v/>
      </c>
      <c r="C40" s="189" t="str">
        <f>IF('RTU Data'!K817=0,"",'RTU Data'!K817)</f>
        <v/>
      </c>
      <c r="D40" s="189"/>
      <c r="E40" s="189" t="str">
        <f>IF('RTU Data'!L817=0,"",'RTU Data'!L817)</f>
        <v/>
      </c>
      <c r="F40" s="189"/>
      <c r="G40" s="49" t="str">
        <f t="shared" si="2"/>
        <v/>
      </c>
      <c r="H40" s="11" t="str">
        <f>IF('{Equipment Data Entry}'!B114=0,"",'{Equipment Data Entry}'!B114)</f>
        <v/>
      </c>
      <c r="I40" s="189" t="str">
        <f>IF('Fan Data (EFs, TFs, etc.)'!K816=0,"",'Fan Data (EFs, TFs, etc.)'!K816)</f>
        <v/>
      </c>
      <c r="J40" s="189"/>
      <c r="K40" s="189" t="str">
        <f>IF('Fan Data (EFs, TFs, etc.)'!L816=0,"",'Fan Data (EFs, TFs, etc.)'!L816)</f>
        <v/>
      </c>
      <c r="L40" s="189"/>
      <c r="M40" s="49" t="str">
        <f t="shared" si="1"/>
        <v/>
      </c>
    </row>
    <row r="41" spans="2:13" ht="13.35" hidden="1" customHeight="1" x14ac:dyDescent="0.25">
      <c r="B41" s="11" t="str">
        <f>IF('{Equipment Data Entry}'!B41=0,"",'{Equipment Data Entry}'!B41)</f>
        <v/>
      </c>
      <c r="C41" s="189" t="str">
        <f>IF('RTU Data'!K843=0,"",'RTU Data'!K843)</f>
        <v/>
      </c>
      <c r="D41" s="189"/>
      <c r="E41" s="189" t="str">
        <f>IF('RTU Data'!L843=0,"",'RTU Data'!L843)</f>
        <v/>
      </c>
      <c r="F41" s="189"/>
      <c r="G41" s="49" t="str">
        <f t="shared" si="2"/>
        <v/>
      </c>
      <c r="H41" s="11" t="str">
        <f>IF('{Equipment Data Entry}'!B115=0,"",'{Equipment Data Entry}'!B115)</f>
        <v/>
      </c>
      <c r="I41" s="189" t="str">
        <f>IF('Fan Data (EFs, TFs, etc.)'!K842=0,"",'Fan Data (EFs, TFs, etc.)'!K842)</f>
        <v/>
      </c>
      <c r="J41" s="189"/>
      <c r="K41" s="189" t="str">
        <f>IF('Fan Data (EFs, TFs, etc.)'!L842=0,"",'Fan Data (EFs, TFs, etc.)'!L842)</f>
        <v/>
      </c>
      <c r="L41" s="189"/>
      <c r="M41" s="49" t="str">
        <f t="shared" si="1"/>
        <v/>
      </c>
    </row>
    <row r="42" spans="2:13" ht="13.35" hidden="1" customHeight="1" x14ac:dyDescent="0.25">
      <c r="B42" s="11" t="str">
        <f>IF('{Equipment Data Entry}'!B42=0,"",'{Equipment Data Entry}'!B42)</f>
        <v/>
      </c>
      <c r="C42" s="189" t="str">
        <f>IF('RTU Data'!K866=0,"",'RTU Data'!K866)</f>
        <v/>
      </c>
      <c r="D42" s="189"/>
      <c r="E42" s="189" t="str">
        <f>IF('RTU Data'!L866=0,"",'RTU Data'!L866)</f>
        <v/>
      </c>
      <c r="F42" s="189"/>
      <c r="G42" s="49" t="str">
        <f t="shared" si="2"/>
        <v/>
      </c>
      <c r="H42" s="11" t="str">
        <f>IF('{Equipment Data Entry}'!B116=0,"",'{Equipment Data Entry}'!B116)</f>
        <v/>
      </c>
      <c r="I42" s="189" t="str">
        <f>IF('Fan Data (EFs, TFs, etc.)'!K865=0,"",'Fan Data (EFs, TFs, etc.)'!K865)</f>
        <v/>
      </c>
      <c r="J42" s="189"/>
      <c r="K42" s="189" t="str">
        <f>IF('Fan Data (EFs, TFs, etc.)'!L865=0,"",'Fan Data (EFs, TFs, etc.)'!L865)</f>
        <v/>
      </c>
      <c r="L42" s="189"/>
      <c r="M42" s="49" t="str">
        <f t="shared" si="1"/>
        <v/>
      </c>
    </row>
    <row r="43" spans="2:13" ht="13.35" hidden="1" customHeight="1" x14ac:dyDescent="0.25">
      <c r="B43" s="11" t="str">
        <f>IF('{Equipment Data Entry}'!B43=0,"",'{Equipment Data Entry}'!B43)</f>
        <v/>
      </c>
      <c r="C43" s="189" t="str">
        <f>IF('RTU Data'!K892=0,"",'RTU Data'!K892)</f>
        <v/>
      </c>
      <c r="D43" s="189"/>
      <c r="E43" s="189" t="str">
        <f>IF('RTU Data'!L892=0,"",'RTU Data'!L892)</f>
        <v/>
      </c>
      <c r="F43" s="189"/>
      <c r="G43" s="49" t="str">
        <f t="shared" si="2"/>
        <v/>
      </c>
      <c r="H43" s="11" t="str">
        <f>IF('{Equipment Data Entry}'!B117=0,"",'{Equipment Data Entry}'!B117)</f>
        <v/>
      </c>
      <c r="I43" s="189" t="str">
        <f>IF('Fan Data (EFs, TFs, etc.)'!K891=0,"",'Fan Data (EFs, TFs, etc.)'!K891)</f>
        <v/>
      </c>
      <c r="J43" s="189"/>
      <c r="K43" s="189" t="str">
        <f>IF('Fan Data (EFs, TFs, etc.)'!L891=0,"",'Fan Data (EFs, TFs, etc.)'!L891)</f>
        <v/>
      </c>
      <c r="L43" s="189"/>
      <c r="M43" s="49" t="str">
        <f t="shared" si="1"/>
        <v/>
      </c>
    </row>
    <row r="44" spans="2:13" ht="13.35" hidden="1" customHeight="1" x14ac:dyDescent="0.25">
      <c r="B44" s="11" t="str">
        <f>IF('{Equipment Data Entry}'!B44=0,"",'{Equipment Data Entry}'!B44)</f>
        <v/>
      </c>
      <c r="C44" s="189" t="str">
        <f>IF('RTU Data'!K915=0,"",'RTU Data'!K915)</f>
        <v/>
      </c>
      <c r="D44" s="189"/>
      <c r="E44" s="189" t="str">
        <f>IF('RTU Data'!L915=0,"",'RTU Data'!L915)</f>
        <v/>
      </c>
      <c r="F44" s="189"/>
      <c r="G44" s="49" t="str">
        <f t="shared" si="2"/>
        <v/>
      </c>
      <c r="H44" s="11" t="str">
        <f>IF('{Equipment Data Entry}'!B118=0,"",'{Equipment Data Entry}'!B118)</f>
        <v/>
      </c>
      <c r="I44" s="189" t="str">
        <f>IF('Fan Data (EFs, TFs, etc.)'!K914=0,"",'Fan Data (EFs, TFs, etc.)'!K914)</f>
        <v/>
      </c>
      <c r="J44" s="189"/>
      <c r="K44" s="189" t="str">
        <f>IF('Fan Data (EFs, TFs, etc.)'!L914=0,"",'Fan Data (EFs, TFs, etc.)'!L914)</f>
        <v/>
      </c>
      <c r="L44" s="189"/>
      <c r="M44" s="49" t="str">
        <f t="shared" si="1"/>
        <v/>
      </c>
    </row>
    <row r="45" spans="2:13" ht="13.35" hidden="1" customHeight="1" x14ac:dyDescent="0.25">
      <c r="B45" s="11" t="str">
        <f>IF('{Equipment Data Entry}'!B45=0,"",'{Equipment Data Entry}'!B45)</f>
        <v/>
      </c>
      <c r="C45" s="189" t="str">
        <f>IF('RTU Data'!K941=0,"",'RTU Data'!K941)</f>
        <v/>
      </c>
      <c r="D45" s="189"/>
      <c r="E45" s="189" t="str">
        <f>IF('RTU Data'!L941=0,"",'RTU Data'!L941)</f>
        <v/>
      </c>
      <c r="F45" s="189"/>
      <c r="G45" s="49" t="str">
        <f t="shared" si="2"/>
        <v/>
      </c>
      <c r="H45" s="11" t="str">
        <f>IF('{Equipment Data Entry}'!B119=0,"",'{Equipment Data Entry}'!B119)</f>
        <v/>
      </c>
      <c r="I45" s="189" t="str">
        <f>IF('Fan Data (EFs, TFs, etc.)'!K940=0,"",'Fan Data (EFs, TFs, etc.)'!K940)</f>
        <v/>
      </c>
      <c r="J45" s="189"/>
      <c r="K45" s="189" t="str">
        <f>IF('Fan Data (EFs, TFs, etc.)'!L940=0,"",'Fan Data (EFs, TFs, etc.)'!L940)</f>
        <v/>
      </c>
      <c r="L45" s="189"/>
      <c r="M45" s="49" t="str">
        <f t="shared" si="1"/>
        <v/>
      </c>
    </row>
    <row r="46" spans="2:13" ht="13.35" hidden="1" customHeight="1" x14ac:dyDescent="0.25">
      <c r="B46" s="11" t="str">
        <f>IF('{Equipment Data Entry}'!B46=0,"",'{Equipment Data Entry}'!B46)</f>
        <v/>
      </c>
      <c r="C46" s="189" t="str">
        <f>IF('RTU Data'!K964=0,"",'RTU Data'!K964)</f>
        <v/>
      </c>
      <c r="D46" s="189"/>
      <c r="E46" s="189" t="str">
        <f>IF('RTU Data'!L964=0,"",'RTU Data'!L964)</f>
        <v/>
      </c>
      <c r="F46" s="189"/>
      <c r="G46" s="49" t="str">
        <f t="shared" si="2"/>
        <v/>
      </c>
      <c r="H46" s="11" t="str">
        <f>IF('{Equipment Data Entry}'!B120=0,"",'{Equipment Data Entry}'!B120)</f>
        <v/>
      </c>
      <c r="I46" s="189" t="str">
        <f>IF('Fan Data (EFs, TFs, etc.)'!K963=0,"",'Fan Data (EFs, TFs, etc.)'!K963)</f>
        <v/>
      </c>
      <c r="J46" s="189"/>
      <c r="K46" s="189" t="str">
        <f>IF('Fan Data (EFs, TFs, etc.)'!L963=0,"",'Fan Data (EFs, TFs, etc.)'!L963)</f>
        <v/>
      </c>
      <c r="L46" s="189"/>
      <c r="M46" s="49" t="str">
        <f t="shared" si="1"/>
        <v/>
      </c>
    </row>
    <row r="47" spans="2:13" ht="13.35" customHeight="1" x14ac:dyDescent="0.25">
      <c r="B47" s="11" t="str">
        <f>IF('{Equipment Data Entry}'!B52=0,"",'{Equipment Data Entry}'!B52)</f>
        <v>MUA-1</v>
      </c>
      <c r="C47" s="189" t="str">
        <f>IF('MAU Data'!K9=0,"",'MAU Data'!K9)</f>
        <v/>
      </c>
      <c r="D47" s="189"/>
      <c r="E47" s="189" t="str">
        <f>IF('MAU Data'!L9=0,"",'MAU Data'!L9)</f>
        <v/>
      </c>
      <c r="F47" s="189"/>
      <c r="G47" s="49" t="str">
        <f t="shared" si="2"/>
        <v/>
      </c>
      <c r="H47" s="11"/>
      <c r="I47" s="189"/>
      <c r="J47" s="189"/>
      <c r="K47" s="189"/>
      <c r="L47" s="189"/>
      <c r="M47" s="49"/>
    </row>
    <row r="48" spans="2:13" ht="13.35" customHeight="1" x14ac:dyDescent="0.25">
      <c r="B48" s="11" t="str">
        <f>IF('{Equipment Data Entry}'!B53=0,"",'{Equipment Data Entry}'!B53)</f>
        <v/>
      </c>
      <c r="C48" s="189" t="str">
        <f>IF('MAU Data'!K32=0,"",'MAU Data'!K32)</f>
        <v/>
      </c>
      <c r="D48" s="189"/>
      <c r="E48" s="189" t="str">
        <f>IF('MAU Data'!L32=0,"",'MAU Data'!L32)</f>
        <v/>
      </c>
      <c r="F48" s="189"/>
      <c r="G48" s="49" t="str">
        <f t="shared" si="2"/>
        <v/>
      </c>
      <c r="H48" s="11"/>
      <c r="I48" s="189"/>
      <c r="J48" s="189"/>
      <c r="K48" s="189"/>
      <c r="L48" s="189"/>
      <c r="M48" s="49"/>
    </row>
    <row r="49" spans="2:13" ht="13.35" customHeight="1" x14ac:dyDescent="0.25">
      <c r="B49" s="11" t="str">
        <f>IF('{Equipment Data Entry}'!B54=0,"",'{Equipment Data Entry}'!B54)</f>
        <v/>
      </c>
      <c r="C49" s="189" t="str">
        <f>IF('MAU Data'!K58=0,"",'MAU Data'!K58)</f>
        <v/>
      </c>
      <c r="D49" s="189"/>
      <c r="E49" s="189" t="str">
        <f>IF('MAU Data'!L58=0,"",'MAU Data'!L58)</f>
        <v/>
      </c>
      <c r="F49" s="189"/>
      <c r="G49" s="49" t="str">
        <f t="shared" si="2"/>
        <v/>
      </c>
      <c r="H49" s="11"/>
      <c r="I49" s="189"/>
      <c r="J49" s="189"/>
      <c r="K49" s="189"/>
      <c r="L49" s="189"/>
      <c r="M49" s="49"/>
    </row>
    <row r="50" spans="2:13" ht="13.35" customHeight="1" x14ac:dyDescent="0.25">
      <c r="B50" s="11" t="str">
        <f>IF('{Equipment Data Entry}'!B55=0,"",'{Equipment Data Entry}'!B55)</f>
        <v/>
      </c>
      <c r="C50" s="189" t="str">
        <f>IF('MAU Data'!K81=0,"",'MAU Data'!K81)</f>
        <v/>
      </c>
      <c r="D50" s="189"/>
      <c r="E50" s="189" t="str">
        <f>IF('MAU Data'!L81=0,"",'MAU Data'!L81)</f>
        <v/>
      </c>
      <c r="F50" s="189"/>
      <c r="G50" s="49" t="str">
        <f t="shared" si="2"/>
        <v/>
      </c>
      <c r="H50" s="11"/>
      <c r="I50" s="189"/>
      <c r="J50" s="189"/>
      <c r="K50" s="189"/>
      <c r="L50" s="189"/>
      <c r="M50" s="49"/>
    </row>
    <row r="51" spans="2:13" ht="13.35" customHeight="1" x14ac:dyDescent="0.25">
      <c r="B51" s="11" t="str">
        <f>IF('{Equipment Data Entry}'!B56=0,"",'{Equipment Data Entry}'!B56)</f>
        <v/>
      </c>
      <c r="C51" s="189" t="str">
        <f>IF('MAU Data'!K107=0,"",'MAU Data'!K107)</f>
        <v/>
      </c>
      <c r="D51" s="189"/>
      <c r="E51" s="189" t="str">
        <f>IF('MAU Data'!L107=0,"",'MAU Data'!L107)</f>
        <v/>
      </c>
      <c r="F51" s="189"/>
      <c r="G51" s="49" t="str">
        <f t="shared" si="2"/>
        <v/>
      </c>
      <c r="H51" s="11"/>
      <c r="I51" s="189"/>
      <c r="J51" s="189"/>
      <c r="K51" s="189"/>
      <c r="L51" s="189"/>
      <c r="M51" s="49"/>
    </row>
    <row r="52" spans="2:13" ht="13.35" hidden="1" customHeight="1" x14ac:dyDescent="0.25">
      <c r="B52" s="11" t="str">
        <f>IF('{Equipment Data Entry}'!B57=0,"",'{Equipment Data Entry}'!B57)</f>
        <v/>
      </c>
      <c r="C52" s="189" t="str">
        <f>IF('MAU Data'!K130=0,"",'MAU Data'!K130)</f>
        <v/>
      </c>
      <c r="D52" s="189"/>
      <c r="E52" s="189" t="str">
        <f>IF('MAU Data'!L130=0,"",'MAU Data'!L130)</f>
        <v/>
      </c>
      <c r="F52" s="189"/>
      <c r="G52" s="49" t="str">
        <f t="shared" si="2"/>
        <v/>
      </c>
      <c r="H52" s="11"/>
      <c r="I52" s="189"/>
      <c r="J52" s="189"/>
      <c r="K52" s="189"/>
      <c r="L52" s="189"/>
      <c r="M52" s="49"/>
    </row>
    <row r="53" spans="2:13" ht="13.35" hidden="1" customHeight="1" x14ac:dyDescent="0.25">
      <c r="B53" s="11" t="str">
        <f>IF('{Equipment Data Entry}'!B58=0,"",'{Equipment Data Entry}'!B58)</f>
        <v/>
      </c>
      <c r="C53" s="189" t="str">
        <f>IF('MAU Data'!K156=0,"",'MAU Data'!K156)</f>
        <v/>
      </c>
      <c r="D53" s="189"/>
      <c r="E53" s="189" t="str">
        <f>IF('MAU Data'!L156=0,"",'MAU Data'!L156)</f>
        <v/>
      </c>
      <c r="F53" s="189"/>
      <c r="G53" s="49" t="str">
        <f t="shared" si="2"/>
        <v/>
      </c>
      <c r="H53" s="11"/>
      <c r="I53" s="189"/>
      <c r="J53" s="189"/>
      <c r="K53" s="189"/>
      <c r="L53" s="189"/>
      <c r="M53" s="49"/>
    </row>
    <row r="54" spans="2:13" ht="13.35" hidden="1" customHeight="1" x14ac:dyDescent="0.25">
      <c r="B54" s="11" t="str">
        <f>IF('{Equipment Data Entry}'!B59=0,"",'{Equipment Data Entry}'!B59)</f>
        <v/>
      </c>
      <c r="C54" s="189" t="str">
        <f>IF('MAU Data'!K179=0,"",'MAU Data'!K179)</f>
        <v/>
      </c>
      <c r="D54" s="189"/>
      <c r="E54" s="189" t="str">
        <f>IF('MAU Data'!L179=0,"",'MAU Data'!L179)</f>
        <v/>
      </c>
      <c r="F54" s="189"/>
      <c r="G54" s="49" t="str">
        <f t="shared" si="2"/>
        <v/>
      </c>
      <c r="H54" s="11"/>
      <c r="I54" s="189"/>
      <c r="J54" s="189"/>
      <c r="K54" s="189"/>
      <c r="L54" s="189"/>
      <c r="M54" s="49"/>
    </row>
    <row r="55" spans="2:13" ht="13.35" hidden="1" customHeight="1" x14ac:dyDescent="0.25">
      <c r="B55" s="11" t="str">
        <f>IF('{Equipment Data Entry}'!B60=0,"",'{Equipment Data Entry}'!B60)</f>
        <v/>
      </c>
      <c r="C55" s="189" t="str">
        <f>IF('MAU Data'!K205=0,"",'MAU Data'!K205)</f>
        <v/>
      </c>
      <c r="D55" s="189"/>
      <c r="E55" s="189" t="str">
        <f>IF('MAU Data'!L205=0,"",'MAU Data'!L205)</f>
        <v/>
      </c>
      <c r="F55" s="189"/>
      <c r="G55" s="49" t="str">
        <f t="shared" si="2"/>
        <v/>
      </c>
      <c r="H55" s="11"/>
      <c r="I55" s="189"/>
      <c r="J55" s="189"/>
      <c r="K55" s="189"/>
      <c r="L55" s="189"/>
      <c r="M55" s="49"/>
    </row>
    <row r="56" spans="2:13" ht="13.35" hidden="1" customHeight="1" x14ac:dyDescent="0.25">
      <c r="B56" s="11" t="str">
        <f>IF('{Equipment Data Entry}'!B61=0,"",'{Equipment Data Entry}'!B61)</f>
        <v/>
      </c>
      <c r="C56" s="189" t="str">
        <f>IF('MAU Data'!K228=0,"",'MAU Data'!K228)</f>
        <v/>
      </c>
      <c r="D56" s="189"/>
      <c r="E56" s="189" t="str">
        <f>IF('MAU Data'!L228=0,"",'MAU Data'!L228)</f>
        <v/>
      </c>
      <c r="F56" s="189"/>
      <c r="G56" s="49" t="str">
        <f t="shared" si="2"/>
        <v/>
      </c>
      <c r="H56" s="11"/>
      <c r="I56" s="189"/>
      <c r="J56" s="189"/>
      <c r="K56" s="189"/>
      <c r="L56" s="189"/>
      <c r="M56" s="49"/>
    </row>
    <row r="57" spans="2:13" ht="13.35" customHeight="1" thickBot="1" x14ac:dyDescent="0.3">
      <c r="B57" s="12" t="s">
        <v>86</v>
      </c>
      <c r="C57" s="197" t="str">
        <f>IF(SUM(C7:C56)=0,"",SUM(C7:C56))</f>
        <v/>
      </c>
      <c r="D57" s="197"/>
      <c r="E57" s="197" t="str">
        <f>IF(SUM(E7:E56)=0,"",SUM(E7:E56))</f>
        <v/>
      </c>
      <c r="F57" s="197"/>
      <c r="G57" s="50" t="str">
        <f>IF(OR(E57="",C57=0),"",E57/C57)</f>
        <v/>
      </c>
      <c r="H57" s="12" t="s">
        <v>86</v>
      </c>
      <c r="I57" s="197" t="str">
        <f>IF(SUM(I7:I56)=0,"",SUM(I7:I56))</f>
        <v/>
      </c>
      <c r="J57" s="197"/>
      <c r="K57" s="197" t="str">
        <f>IF(SUM(K7:K56)=0,"",SUM(K7:K56))</f>
        <v/>
      </c>
      <c r="L57" s="197"/>
      <c r="M57" s="50" t="str">
        <f>IF(OR(K57="",I57=0),"",K57/I57)</f>
        <v/>
      </c>
    </row>
    <row r="59" spans="2:13" ht="13.35" customHeight="1" x14ac:dyDescent="0.25">
      <c r="C59" s="10"/>
      <c r="D59" s="10"/>
      <c r="E59" s="194" t="s">
        <v>16</v>
      </c>
      <c r="F59" s="194"/>
      <c r="G59" s="194"/>
      <c r="H59" s="195" t="str">
        <f>IF(AND(C57="",I57=""),"",C57-I57)</f>
        <v/>
      </c>
      <c r="I59" s="196"/>
      <c r="J59" s="196"/>
    </row>
    <row r="60" spans="2:13" ht="13.35" customHeight="1" x14ac:dyDescent="0.25">
      <c r="C60" s="10"/>
      <c r="D60" s="10"/>
      <c r="E60" s="194"/>
      <c r="F60" s="194"/>
      <c r="G60" s="194"/>
      <c r="H60" s="196"/>
      <c r="I60" s="196"/>
      <c r="J60" s="196"/>
    </row>
    <row r="61" spans="2:13" ht="13.35" customHeight="1" x14ac:dyDescent="0.25">
      <c r="C61" s="10"/>
      <c r="D61" s="10"/>
      <c r="E61" s="194" t="s">
        <v>17</v>
      </c>
      <c r="F61" s="194"/>
      <c r="G61" s="194"/>
      <c r="H61" s="195" t="str">
        <f>IF(AND(E57="",K57=""),"",E57-K57)</f>
        <v/>
      </c>
      <c r="I61" s="196"/>
      <c r="J61" s="196"/>
    </row>
    <row r="62" spans="2:13" ht="13.35" customHeight="1" x14ac:dyDescent="0.25">
      <c r="C62" s="10"/>
      <c r="D62" s="10"/>
      <c r="E62" s="194"/>
      <c r="F62" s="194"/>
      <c r="G62" s="194"/>
      <c r="H62" s="196"/>
      <c r="I62" s="196"/>
      <c r="J62" s="196"/>
    </row>
    <row r="63" spans="2:13" ht="13.35" customHeight="1" x14ac:dyDescent="0.25">
      <c r="C63" s="9"/>
      <c r="D63" s="9"/>
      <c r="E63" s="194" t="s">
        <v>18</v>
      </c>
      <c r="F63" s="194"/>
      <c r="G63" s="194"/>
      <c r="H63" s="193"/>
      <c r="I63" s="193"/>
      <c r="J63" s="193"/>
    </row>
    <row r="64" spans="2:13" ht="13.35" customHeight="1" x14ac:dyDescent="0.25">
      <c r="C64" s="9"/>
      <c r="D64" s="9"/>
      <c r="E64" s="194"/>
      <c r="F64" s="194"/>
      <c r="G64" s="194"/>
      <c r="H64" s="193"/>
      <c r="I64" s="193"/>
      <c r="J64" s="193"/>
    </row>
    <row r="68" spans="2:13" ht="13.35" customHeight="1" x14ac:dyDescent="0.25">
      <c r="B68" s="188" t="s">
        <v>9</v>
      </c>
      <c r="C68" s="188"/>
      <c r="D68" s="188"/>
      <c r="E68" s="188"/>
      <c r="F68" s="188"/>
      <c r="G68" s="188"/>
      <c r="H68" s="188"/>
      <c r="I68" s="188"/>
      <c r="J68" s="188"/>
      <c r="K68" s="188"/>
      <c r="L68" s="188"/>
      <c r="M68" s="188"/>
    </row>
    <row r="69" spans="2:13" ht="13.35" customHeight="1" x14ac:dyDescent="0.25">
      <c r="B69" s="154"/>
      <c r="C69" s="154"/>
      <c r="D69" s="154"/>
      <c r="E69" s="154"/>
      <c r="F69" s="154"/>
      <c r="G69" s="154"/>
      <c r="H69" s="154"/>
      <c r="I69" s="154"/>
      <c r="J69" s="154"/>
      <c r="K69" s="154"/>
      <c r="L69" s="154"/>
      <c r="M69" s="154"/>
    </row>
    <row r="70" spans="2:13" ht="13.35" customHeight="1" x14ac:dyDescent="0.25">
      <c r="B70" s="154"/>
      <c r="C70" s="154"/>
      <c r="D70" s="154"/>
      <c r="E70" s="154"/>
      <c r="F70" s="154"/>
      <c r="G70" s="154"/>
      <c r="H70" s="154"/>
      <c r="I70" s="154"/>
      <c r="J70" s="154"/>
      <c r="K70" s="154"/>
      <c r="L70" s="154"/>
      <c r="M70" s="154"/>
    </row>
    <row r="71" spans="2:13" ht="13.35" customHeight="1" x14ac:dyDescent="0.25">
      <c r="B71" s="154"/>
      <c r="C71" s="154"/>
      <c r="D71" s="154"/>
      <c r="E71" s="154"/>
      <c r="F71" s="154"/>
      <c r="G71" s="154"/>
      <c r="H71" s="154"/>
      <c r="I71" s="154"/>
      <c r="J71" s="154"/>
      <c r="K71" s="154"/>
      <c r="L71" s="154"/>
      <c r="M71" s="154"/>
    </row>
    <row r="72" spans="2:13" ht="13.35" customHeight="1" x14ac:dyDescent="0.25">
      <c r="B72" s="154"/>
      <c r="C72" s="154"/>
      <c r="D72" s="154"/>
      <c r="E72" s="154"/>
      <c r="F72" s="154"/>
      <c r="G72" s="154"/>
      <c r="H72" s="154"/>
      <c r="I72" s="154"/>
      <c r="J72" s="154"/>
      <c r="K72" s="154"/>
      <c r="L72" s="154"/>
      <c r="M72" s="154"/>
    </row>
    <row r="73" spans="2:13" ht="13.35" customHeight="1" x14ac:dyDescent="0.25">
      <c r="B73" s="154"/>
      <c r="C73" s="154"/>
      <c r="D73" s="154"/>
      <c r="E73" s="154"/>
      <c r="F73" s="154"/>
      <c r="G73" s="154"/>
      <c r="H73" s="154"/>
      <c r="I73" s="154"/>
      <c r="J73" s="154"/>
      <c r="K73" s="154"/>
      <c r="L73" s="154"/>
      <c r="M73" s="154"/>
    </row>
    <row r="74" spans="2:13" ht="13.35" customHeight="1" x14ac:dyDescent="0.25">
      <c r="B74" s="154"/>
      <c r="C74" s="154"/>
      <c r="D74" s="154"/>
      <c r="E74" s="154"/>
      <c r="F74" s="154"/>
      <c r="G74" s="154"/>
      <c r="H74" s="154"/>
      <c r="I74" s="154"/>
      <c r="J74" s="154"/>
      <c r="K74" s="154"/>
      <c r="L74" s="154"/>
      <c r="M74" s="154"/>
    </row>
  </sheetData>
  <mergeCells count="231">
    <mergeCell ref="C55:D55"/>
    <mergeCell ref="E55:F55"/>
    <mergeCell ref="I55:J55"/>
    <mergeCell ref="K55:L55"/>
    <mergeCell ref="C56:D56"/>
    <mergeCell ref="E56:F56"/>
    <mergeCell ref="I56:J56"/>
    <mergeCell ref="K56:L56"/>
    <mergeCell ref="C52:D52"/>
    <mergeCell ref="E52:F52"/>
    <mergeCell ref="I52:J52"/>
    <mergeCell ref="K52:L52"/>
    <mergeCell ref="C53:D53"/>
    <mergeCell ref="E53:F53"/>
    <mergeCell ref="I53:J53"/>
    <mergeCell ref="K53:L53"/>
    <mergeCell ref="C54:D54"/>
    <mergeCell ref="E54:F54"/>
    <mergeCell ref="I54:J54"/>
    <mergeCell ref="K54:L54"/>
    <mergeCell ref="C49:D49"/>
    <mergeCell ref="E49:F49"/>
    <mergeCell ref="I49:J49"/>
    <mergeCell ref="K49:L49"/>
    <mergeCell ref="C50:D50"/>
    <mergeCell ref="E50:F50"/>
    <mergeCell ref="I50:J50"/>
    <mergeCell ref="K50:L50"/>
    <mergeCell ref="C51:D51"/>
    <mergeCell ref="E51:F51"/>
    <mergeCell ref="I51:J51"/>
    <mergeCell ref="K51:L51"/>
    <mergeCell ref="C46:D46"/>
    <mergeCell ref="E46:F46"/>
    <mergeCell ref="I46:J46"/>
    <mergeCell ref="K46:L46"/>
    <mergeCell ref="C47:D47"/>
    <mergeCell ref="E47:F47"/>
    <mergeCell ref="I47:J47"/>
    <mergeCell ref="K47:L47"/>
    <mergeCell ref="C48:D48"/>
    <mergeCell ref="E48:F48"/>
    <mergeCell ref="I48:J48"/>
    <mergeCell ref="K48:L48"/>
    <mergeCell ref="C43:D43"/>
    <mergeCell ref="E43:F43"/>
    <mergeCell ref="I43:J43"/>
    <mergeCell ref="K43:L43"/>
    <mergeCell ref="C44:D44"/>
    <mergeCell ref="E44:F44"/>
    <mergeCell ref="I44:J44"/>
    <mergeCell ref="K44:L44"/>
    <mergeCell ref="C45:D45"/>
    <mergeCell ref="E45:F45"/>
    <mergeCell ref="I45:J45"/>
    <mergeCell ref="K45:L45"/>
    <mergeCell ref="C40:D40"/>
    <mergeCell ref="E40:F40"/>
    <mergeCell ref="I40:J40"/>
    <mergeCell ref="K40:L40"/>
    <mergeCell ref="C41:D41"/>
    <mergeCell ref="E41:F41"/>
    <mergeCell ref="I41:J41"/>
    <mergeCell ref="K41:L41"/>
    <mergeCell ref="C42:D42"/>
    <mergeCell ref="E42:F42"/>
    <mergeCell ref="I42:J42"/>
    <mergeCell ref="K42:L42"/>
    <mergeCell ref="C37:D37"/>
    <mergeCell ref="E37:F37"/>
    <mergeCell ref="I37:J37"/>
    <mergeCell ref="K37:L37"/>
    <mergeCell ref="C38:D38"/>
    <mergeCell ref="E38:F38"/>
    <mergeCell ref="I38:J38"/>
    <mergeCell ref="K38:L38"/>
    <mergeCell ref="C39:D39"/>
    <mergeCell ref="E39:F39"/>
    <mergeCell ref="I39:J39"/>
    <mergeCell ref="K39:L39"/>
    <mergeCell ref="C34:D34"/>
    <mergeCell ref="E34:F34"/>
    <mergeCell ref="I34:J34"/>
    <mergeCell ref="K34:L34"/>
    <mergeCell ref="C35:D35"/>
    <mergeCell ref="E35:F35"/>
    <mergeCell ref="I35:J35"/>
    <mergeCell ref="K35:L35"/>
    <mergeCell ref="C36:D36"/>
    <mergeCell ref="E36:F36"/>
    <mergeCell ref="I36:J36"/>
    <mergeCell ref="K36:L36"/>
    <mergeCell ref="B71:M71"/>
    <mergeCell ref="B72:M72"/>
    <mergeCell ref="B73:M73"/>
    <mergeCell ref="B74:M74"/>
    <mergeCell ref="B68:M68"/>
    <mergeCell ref="B69:M69"/>
    <mergeCell ref="B70:M70"/>
    <mergeCell ref="E30:F30"/>
    <mergeCell ref="E31:F31"/>
    <mergeCell ref="E32:F32"/>
    <mergeCell ref="E33:F33"/>
    <mergeCell ref="E57:F57"/>
    <mergeCell ref="C33:D33"/>
    <mergeCell ref="C57:D57"/>
    <mergeCell ref="K31:L31"/>
    <mergeCell ref="K32:L32"/>
    <mergeCell ref="K33:L33"/>
    <mergeCell ref="K57:L57"/>
    <mergeCell ref="I31:J31"/>
    <mergeCell ref="I32:J32"/>
    <mergeCell ref="I33:J33"/>
    <mergeCell ref="I57:J57"/>
    <mergeCell ref="H61:J62"/>
    <mergeCell ref="E63:G64"/>
    <mergeCell ref="H63:J64"/>
    <mergeCell ref="E59:G60"/>
    <mergeCell ref="E61:G62"/>
    <mergeCell ref="E12:F12"/>
    <mergeCell ref="E13:F13"/>
    <mergeCell ref="E14:F14"/>
    <mergeCell ref="E15:F15"/>
    <mergeCell ref="E16:F16"/>
    <mergeCell ref="E17:F17"/>
    <mergeCell ref="E18:F18"/>
    <mergeCell ref="E19:F19"/>
    <mergeCell ref="E20:F20"/>
    <mergeCell ref="E21:F21"/>
    <mergeCell ref="E22:F22"/>
    <mergeCell ref="E23:F23"/>
    <mergeCell ref="I16:J16"/>
    <mergeCell ref="I17:J17"/>
    <mergeCell ref="I18:J18"/>
    <mergeCell ref="H59:J60"/>
    <mergeCell ref="I25:J25"/>
    <mergeCell ref="I26:J26"/>
    <mergeCell ref="I27:J27"/>
    <mergeCell ref="I19:J19"/>
    <mergeCell ref="I20:J20"/>
    <mergeCell ref="C31:D31"/>
    <mergeCell ref="C32:D32"/>
    <mergeCell ref="C28:D28"/>
    <mergeCell ref="C29:D29"/>
    <mergeCell ref="E24:F24"/>
    <mergeCell ref="E25:F25"/>
    <mergeCell ref="E26:F26"/>
    <mergeCell ref="E27:F27"/>
    <mergeCell ref="E28:F28"/>
    <mergeCell ref="E29:F29"/>
    <mergeCell ref="C13:D13"/>
    <mergeCell ref="C14:D14"/>
    <mergeCell ref="C15:D15"/>
    <mergeCell ref="C16:D16"/>
    <mergeCell ref="C17:D17"/>
    <mergeCell ref="C7:D7"/>
    <mergeCell ref="C8:D8"/>
    <mergeCell ref="C9:D9"/>
    <mergeCell ref="C30:D30"/>
    <mergeCell ref="C24:D24"/>
    <mergeCell ref="C25:D25"/>
    <mergeCell ref="C26:D26"/>
    <mergeCell ref="C27:D27"/>
    <mergeCell ref="C18:D18"/>
    <mergeCell ref="C19:D19"/>
    <mergeCell ref="C20:D20"/>
    <mergeCell ref="C21:D21"/>
    <mergeCell ref="C22:D22"/>
    <mergeCell ref="C23:D23"/>
    <mergeCell ref="K13:L13"/>
    <mergeCell ref="K14:L14"/>
    <mergeCell ref="K15:L15"/>
    <mergeCell ref="K16:L16"/>
    <mergeCell ref="K17:L17"/>
    <mergeCell ref="K18:L18"/>
    <mergeCell ref="I28:J28"/>
    <mergeCell ref="I29:J29"/>
    <mergeCell ref="I30:J30"/>
    <mergeCell ref="K25:L25"/>
    <mergeCell ref="K26:L26"/>
    <mergeCell ref="K27:L27"/>
    <mergeCell ref="K28:L28"/>
    <mergeCell ref="K29:L29"/>
    <mergeCell ref="K30:L30"/>
    <mergeCell ref="K19:L19"/>
    <mergeCell ref="K20:L20"/>
    <mergeCell ref="K21:L21"/>
    <mergeCell ref="K22:L22"/>
    <mergeCell ref="K23:L23"/>
    <mergeCell ref="K24:L24"/>
    <mergeCell ref="I13:J13"/>
    <mergeCell ref="I14:J14"/>
    <mergeCell ref="I15:J15"/>
    <mergeCell ref="I21:J21"/>
    <mergeCell ref="I22:J22"/>
    <mergeCell ref="I23:J23"/>
    <mergeCell ref="I24:J24"/>
    <mergeCell ref="B2:C2"/>
    <mergeCell ref="D2:I2"/>
    <mergeCell ref="J2:K2"/>
    <mergeCell ref="L2:M2"/>
    <mergeCell ref="B3:C3"/>
    <mergeCell ref="D3:I3"/>
    <mergeCell ref="J3:K3"/>
    <mergeCell ref="L3:M3"/>
    <mergeCell ref="I7:J7"/>
    <mergeCell ref="E7:F7"/>
    <mergeCell ref="K7:L7"/>
    <mergeCell ref="K8:L8"/>
    <mergeCell ref="K9:L9"/>
    <mergeCell ref="K10:L10"/>
    <mergeCell ref="K11:L11"/>
    <mergeCell ref="K12:L12"/>
    <mergeCell ref="C10:D10"/>
    <mergeCell ref="C11:D11"/>
    <mergeCell ref="B5:G5"/>
    <mergeCell ref="H5:M5"/>
    <mergeCell ref="C6:D6"/>
    <mergeCell ref="E6:F6"/>
    <mergeCell ref="I6:J6"/>
    <mergeCell ref="K6:L6"/>
    <mergeCell ref="I8:J8"/>
    <mergeCell ref="I9:J9"/>
    <mergeCell ref="I10:J10"/>
    <mergeCell ref="I11:J11"/>
    <mergeCell ref="I12:J12"/>
    <mergeCell ref="E8:F8"/>
    <mergeCell ref="E9:F9"/>
    <mergeCell ref="E10:F10"/>
    <mergeCell ref="E11:F11"/>
    <mergeCell ref="C12:D12"/>
  </mergeCells>
  <conditionalFormatting sqref="B7:G56">
    <cfRule type="expression" dxfId="710" priority="1">
      <formula>$N7="X"</formula>
    </cfRule>
  </conditionalFormatting>
  <conditionalFormatting sqref="H7:M56">
    <cfRule type="expression" dxfId="709" priority="2">
      <formula>$O7="X"</formula>
    </cfRule>
  </conditionalFormatting>
  <pageMargins left="0.7" right="0.7" top="0.75" bottom="0.75" header="0.3" footer="0.3"/>
  <pageSetup orientation="portrait" r:id="rId1"/>
  <headerFooter>
    <oddHeader>&amp;L&amp;G&amp;C&amp;"+,Bold"&amp;14Building Balance Report</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rgb="FF00B0F0"/>
  </sheetPr>
  <dimension ref="B2:Y981"/>
  <sheetViews>
    <sheetView view="pageBreakPreview" topLeftCell="A312" zoomScale="90" zoomScaleNormal="100" zoomScaleSheetLayoutView="90" workbookViewId="0">
      <selection activeCell="H356" sqref="H356"/>
    </sheetView>
  </sheetViews>
  <sheetFormatPr defaultColWidth="6.85546875" defaultRowHeight="13.35" customHeight="1" x14ac:dyDescent="0.25"/>
  <cols>
    <col min="1" max="1" width="3.42578125" style="13" customWidth="1"/>
    <col min="2" max="7" width="6.85546875" style="13"/>
    <col min="8" max="8" width="6.85546875" style="13" customWidth="1"/>
    <col min="9" max="12" width="6.85546875" style="13"/>
    <col min="13" max="13" width="7.140625" style="13" bestFit="1" customWidth="1"/>
    <col min="14" max="14" width="3.85546875" style="13" customWidth="1"/>
    <col min="15" max="15" width="6.5703125" style="13" customWidth="1"/>
    <col min="16" max="16" width="6.85546875" style="13"/>
    <col min="17" max="17" width="8.140625" style="13" bestFit="1" customWidth="1"/>
    <col min="18" max="21" width="6.85546875" style="13"/>
    <col min="22" max="22" width="13.85546875" style="13" customWidth="1"/>
    <col min="23" max="16384" width="6.85546875" style="13"/>
  </cols>
  <sheetData>
    <row r="2" spans="2:25"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5"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c r="P3" s="57"/>
      <c r="Q3" s="57"/>
      <c r="R3" s="216" t="s">
        <v>210</v>
      </c>
      <c r="S3" s="216"/>
      <c r="T3" s="216"/>
      <c r="U3" s="217"/>
      <c r="V3" s="217"/>
      <c r="W3" s="57"/>
      <c r="X3" s="57"/>
      <c r="Y3" s="57"/>
    </row>
    <row r="4" spans="2:25" ht="13.35" customHeight="1" x14ac:dyDescent="0.25">
      <c r="B4" s="200" t="s">
        <v>2</v>
      </c>
      <c r="C4" s="200"/>
      <c r="D4" s="209" t="str">
        <f>'{Equipment Data Entry}'!B7</f>
        <v>RTU-1</v>
      </c>
      <c r="E4" s="209"/>
      <c r="F4" s="209"/>
      <c r="G4" s="200" t="s">
        <v>3</v>
      </c>
      <c r="H4" s="200"/>
      <c r="I4" s="210" t="str">
        <f>IF('{Equipment Data Entry}'!C7="", "", '{Equipment Data Entry}'!C7)</f>
        <v/>
      </c>
      <c r="J4" s="210"/>
      <c r="K4" s="210"/>
      <c r="L4" s="210"/>
      <c r="M4" s="210"/>
      <c r="P4" s="57"/>
      <c r="Q4" s="57"/>
      <c r="R4" s="211" t="s">
        <v>211</v>
      </c>
      <c r="S4" s="211"/>
      <c r="T4" s="211"/>
      <c r="U4" s="212"/>
      <c r="V4" s="212"/>
      <c r="W4" s="57"/>
      <c r="X4" s="57"/>
      <c r="Y4" s="57"/>
    </row>
    <row r="5" spans="2:25" ht="13.35" customHeight="1" x14ac:dyDescent="0.25">
      <c r="B5" s="200"/>
      <c r="C5" s="200"/>
      <c r="D5" s="209"/>
      <c r="E5" s="209"/>
      <c r="F5" s="209"/>
      <c r="G5" s="200"/>
      <c r="H5" s="200"/>
      <c r="I5" s="210"/>
      <c r="J5" s="210"/>
      <c r="K5" s="210"/>
      <c r="L5" s="210"/>
      <c r="M5" s="210"/>
      <c r="P5" s="57"/>
      <c r="Q5" s="57"/>
      <c r="R5" s="211" t="s">
        <v>212</v>
      </c>
      <c r="S5" s="211"/>
      <c r="T5" s="211"/>
      <c r="U5" s="212"/>
      <c r="V5" s="212"/>
      <c r="W5" s="57"/>
      <c r="X5" s="57"/>
      <c r="Y5" s="57"/>
    </row>
    <row r="6" spans="2:25" ht="13.35" customHeight="1" x14ac:dyDescent="0.25">
      <c r="P6" s="57"/>
      <c r="Q6" s="57"/>
      <c r="R6" s="211" t="s">
        <v>213</v>
      </c>
      <c r="S6" s="211"/>
      <c r="T6" s="211"/>
      <c r="U6" s="212"/>
      <c r="V6" s="212"/>
      <c r="W6" s="57"/>
      <c r="X6" s="57"/>
      <c r="Y6" s="57"/>
    </row>
    <row r="7" spans="2:25" ht="13.35" customHeight="1" x14ac:dyDescent="0.25">
      <c r="B7" s="200" t="s">
        <v>31</v>
      </c>
      <c r="C7" s="200"/>
      <c r="D7" s="200"/>
      <c r="E7" s="200"/>
      <c r="F7" s="200"/>
      <c r="G7" s="200"/>
      <c r="I7" s="200" t="s">
        <v>35</v>
      </c>
      <c r="J7" s="200"/>
      <c r="K7" s="200"/>
      <c r="L7" s="200"/>
      <c r="M7" s="15"/>
      <c r="P7" s="58"/>
      <c r="Q7" s="58"/>
      <c r="R7" s="211" t="s">
        <v>214</v>
      </c>
      <c r="S7" s="211"/>
      <c r="T7" s="211"/>
      <c r="U7" s="212"/>
      <c r="V7" s="212"/>
      <c r="W7" s="57"/>
      <c r="X7" s="57"/>
      <c r="Y7" s="57"/>
    </row>
    <row r="8" spans="2:25" ht="13.35" customHeight="1" x14ac:dyDescent="0.25">
      <c r="B8" s="199" t="s">
        <v>32</v>
      </c>
      <c r="C8" s="199"/>
      <c r="D8" s="204">
        <f>IF('{Equipment Data Entry}'!E7=0,0,'{Equipment Data Entry}'!E7)</f>
        <v>0</v>
      </c>
      <c r="E8" s="204"/>
      <c r="F8" s="204"/>
      <c r="G8" s="204"/>
      <c r="I8" s="199" t="s">
        <v>36</v>
      </c>
      <c r="J8" s="199"/>
      <c r="K8" s="18" t="s">
        <v>42</v>
      </c>
      <c r="L8" s="18" t="s">
        <v>14</v>
      </c>
      <c r="P8" s="57"/>
      <c r="Q8" s="57"/>
      <c r="R8" s="59" t="s">
        <v>87</v>
      </c>
      <c r="S8" s="212"/>
      <c r="T8" s="212"/>
      <c r="U8" s="59" t="s">
        <v>215</v>
      </c>
      <c r="V8" s="60"/>
      <c r="W8" s="57"/>
      <c r="X8" s="57"/>
      <c r="Y8" s="57"/>
    </row>
    <row r="9" spans="2:25" ht="13.35" customHeight="1" x14ac:dyDescent="0.25">
      <c r="B9" s="199" t="s">
        <v>33</v>
      </c>
      <c r="C9" s="199"/>
      <c r="D9" s="204">
        <f>IF('{Equipment Data Entry}'!F7=0,0,'{Equipment Data Entry}'!F7)</f>
        <v>0</v>
      </c>
      <c r="E9" s="204"/>
      <c r="F9" s="204"/>
      <c r="G9" s="204"/>
      <c r="I9" s="199" t="s">
        <v>37</v>
      </c>
      <c r="J9" s="199"/>
      <c r="K9" s="24" t="str">
        <f>'RTU Airflow'!H37</f>
        <v/>
      </c>
      <c r="L9" s="24" t="str">
        <f>'RTU Airflow'!L37</f>
        <v/>
      </c>
      <c r="M9" s="22" t="str">
        <f>IF(L9="","",L9/K9)</f>
        <v/>
      </c>
      <c r="P9" s="217"/>
      <c r="Q9" s="217"/>
      <c r="R9" s="217"/>
      <c r="S9" s="217"/>
      <c r="T9" s="217"/>
      <c r="U9" s="217"/>
      <c r="V9" s="57"/>
      <c r="W9" s="57"/>
      <c r="X9" s="57"/>
      <c r="Y9" s="57"/>
    </row>
    <row r="10" spans="2:25" ht="13.35" customHeight="1" x14ac:dyDescent="0.25">
      <c r="B10" s="199" t="s">
        <v>34</v>
      </c>
      <c r="C10" s="199"/>
      <c r="D10" s="204"/>
      <c r="E10" s="204"/>
      <c r="F10" s="204"/>
      <c r="G10" s="204"/>
      <c r="I10" s="199" t="s">
        <v>38</v>
      </c>
      <c r="J10" s="199"/>
      <c r="K10" s="24">
        <f>IF('RTU Airflow'!H48=0,0,'RTU Airflow'!H48)</f>
        <v>0</v>
      </c>
      <c r="L10" s="24" t="str">
        <f>'RTU Airflow'!L48</f>
        <v/>
      </c>
      <c r="M10" s="22" t="str">
        <f>IF(L10="","",L10/K10)</f>
        <v/>
      </c>
      <c r="P10" s="57"/>
      <c r="Q10" s="57"/>
      <c r="R10" s="216" t="s">
        <v>216</v>
      </c>
      <c r="S10" s="216"/>
      <c r="T10" s="216"/>
      <c r="U10" s="216" t="s">
        <v>217</v>
      </c>
      <c r="V10" s="216"/>
      <c r="W10" s="61" t="s">
        <v>218</v>
      </c>
      <c r="X10" s="61" t="s">
        <v>219</v>
      </c>
      <c r="Y10" s="57"/>
    </row>
    <row r="11" spans="2:25" ht="13.35" customHeight="1" x14ac:dyDescent="0.25">
      <c r="B11" s="199" t="s">
        <v>7</v>
      </c>
      <c r="C11" s="199"/>
      <c r="D11" s="204" t="str">
        <f>I4</f>
        <v/>
      </c>
      <c r="E11" s="204"/>
      <c r="F11" s="204"/>
      <c r="G11" s="204"/>
      <c r="I11" s="199" t="s">
        <v>39</v>
      </c>
      <c r="J11" s="199"/>
      <c r="K11" s="24" t="str">
        <f>IF(K9="","",K9-K10)</f>
        <v/>
      </c>
      <c r="L11" s="24" t="str">
        <f>IF(L9="","",L9-L10)</f>
        <v/>
      </c>
      <c r="P11" s="57"/>
      <c r="Q11" s="59"/>
      <c r="R11" s="59" t="s">
        <v>67</v>
      </c>
      <c r="S11" s="59" t="s">
        <v>68</v>
      </c>
      <c r="T11" s="57"/>
      <c r="U11" s="211" t="s">
        <v>62</v>
      </c>
      <c r="V11" s="211"/>
      <c r="W11" s="60"/>
      <c r="X11" s="60"/>
      <c r="Y11" s="57"/>
    </row>
    <row r="12" spans="2:25" ht="13.35" customHeight="1" x14ac:dyDescent="0.25">
      <c r="B12" s="199" t="s">
        <v>8</v>
      </c>
      <c r="C12" s="199"/>
      <c r="D12" s="204" t="str">
        <f>IF('{Equipment Data Entry}'!D7="","",'{Equipment Data Entry}'!D7)</f>
        <v/>
      </c>
      <c r="E12" s="204"/>
      <c r="F12" s="204"/>
      <c r="G12" s="204"/>
      <c r="I12" s="199" t="s">
        <v>40</v>
      </c>
      <c r="J12" s="199"/>
      <c r="K12" s="71">
        <f>IF('{Equipment Data Entry}'!H7=0,0,'{Equipment Data Entry}'!H7)</f>
        <v>0</v>
      </c>
      <c r="L12" s="29" t="str">
        <f>F25</f>
        <v/>
      </c>
      <c r="P12" s="57"/>
      <c r="Q12" s="59" t="s">
        <v>48</v>
      </c>
      <c r="R12" s="60"/>
      <c r="S12" s="59"/>
      <c r="T12" s="57"/>
      <c r="U12" s="211" t="s">
        <v>220</v>
      </c>
      <c r="V12" s="211"/>
      <c r="W12" s="60"/>
      <c r="X12" s="60"/>
      <c r="Y12" s="57"/>
    </row>
    <row r="13" spans="2:25" ht="13.35" customHeight="1" x14ac:dyDescent="0.25">
      <c r="I13" s="199" t="s">
        <v>41</v>
      </c>
      <c r="J13" s="199"/>
      <c r="K13" s="24">
        <f>IF('{Equipment Data Entry}'!I7=0,0,'{Equipment Data Entry}'!I7)</f>
        <v>0</v>
      </c>
      <c r="L13" s="24" t="str">
        <f>IF(L22="","",L22)</f>
        <v/>
      </c>
      <c r="P13" s="57"/>
      <c r="Q13" s="59" t="s">
        <v>221</v>
      </c>
      <c r="R13" s="60"/>
      <c r="S13" s="59"/>
      <c r="T13" s="57"/>
      <c r="U13" s="211" t="s">
        <v>222</v>
      </c>
      <c r="V13" s="211"/>
      <c r="W13" s="60"/>
      <c r="X13" s="60"/>
      <c r="Y13" s="57"/>
    </row>
    <row r="14" spans="2:25" ht="13.35" customHeight="1" x14ac:dyDescent="0.25">
      <c r="B14" s="200" t="s">
        <v>43</v>
      </c>
      <c r="C14" s="200"/>
      <c r="D14" s="200"/>
      <c r="E14" s="200"/>
      <c r="F14" s="200"/>
      <c r="G14" s="200"/>
      <c r="P14" s="57"/>
      <c r="Q14" s="59" t="s">
        <v>223</v>
      </c>
      <c r="R14" s="60"/>
      <c r="S14" s="59"/>
      <c r="T14" s="57"/>
      <c r="U14" s="211" t="s">
        <v>65</v>
      </c>
      <c r="V14" s="211"/>
      <c r="W14" s="60"/>
      <c r="X14" s="60"/>
      <c r="Y14" s="57"/>
    </row>
    <row r="15" spans="2:25" ht="13.35" customHeight="1" x14ac:dyDescent="0.25">
      <c r="B15" s="199" t="s">
        <v>32</v>
      </c>
      <c r="C15" s="199"/>
      <c r="D15" s="203"/>
      <c r="E15" s="203"/>
      <c r="F15" s="203"/>
      <c r="G15" s="203"/>
      <c r="I15" s="200" t="s">
        <v>61</v>
      </c>
      <c r="J15" s="200"/>
      <c r="K15" s="200"/>
      <c r="L15" s="200"/>
      <c r="P15" s="57"/>
      <c r="Q15" s="57"/>
      <c r="R15" s="57"/>
      <c r="S15" s="57"/>
      <c r="T15" s="57"/>
      <c r="U15" s="57"/>
      <c r="V15" s="57"/>
      <c r="W15" s="57"/>
      <c r="X15" s="57"/>
      <c r="Y15" s="57"/>
    </row>
    <row r="16" spans="2:25" ht="13.35" customHeight="1" x14ac:dyDescent="0.25">
      <c r="B16" s="199" t="s">
        <v>44</v>
      </c>
      <c r="C16" s="199"/>
      <c r="D16" s="28">
        <f>IF('{Equipment Data Entry}'!G7=0,0,'{Equipment Data Entry}'!G7)</f>
        <v>0</v>
      </c>
      <c r="E16" s="21" t="s">
        <v>48</v>
      </c>
      <c r="F16" s="24"/>
      <c r="G16" s="18" t="s">
        <v>52</v>
      </c>
      <c r="I16" s="206" t="s">
        <v>62</v>
      </c>
      <c r="J16" s="207"/>
      <c r="K16" s="208">
        <f>IF('{Equipment Data Entry}'!J7=0,0,'{Equipment Data Entry}'!J7)</f>
        <v>0</v>
      </c>
      <c r="L16" s="208"/>
      <c r="P16" s="57"/>
      <c r="Q16" s="57"/>
      <c r="R16" s="58" t="s">
        <v>224</v>
      </c>
      <c r="S16" s="57"/>
      <c r="T16" s="57"/>
      <c r="U16" s="57"/>
      <c r="V16" s="57"/>
      <c r="W16" s="57"/>
      <c r="X16" s="57"/>
      <c r="Y16" s="57"/>
    </row>
    <row r="17" spans="2:25" ht="13.35" customHeight="1" x14ac:dyDescent="0.25">
      <c r="B17" s="20">
        <f>'{Equipment Data Entry}'!N7</f>
        <v>0</v>
      </c>
      <c r="C17" s="20">
        <f>'{Equipment Data Entry}'!O7</f>
        <v>0</v>
      </c>
      <c r="D17" s="21" t="s">
        <v>49</v>
      </c>
      <c r="E17" s="25"/>
      <c r="F17" s="21" t="s">
        <v>50</v>
      </c>
      <c r="G17" s="26"/>
      <c r="I17" s="206" t="s">
        <v>63</v>
      </c>
      <c r="J17" s="207"/>
      <c r="K17" s="208">
        <f>IF('{Equipment Data Entry}'!K7=0,0,'{Equipment Data Entry}'!K7)</f>
        <v>0</v>
      </c>
      <c r="L17" s="208"/>
      <c r="P17" s="57"/>
      <c r="Q17" s="57"/>
      <c r="R17" s="213"/>
      <c r="S17" s="214"/>
      <c r="T17" s="214"/>
      <c r="U17" s="214"/>
      <c r="V17" s="214"/>
      <c r="W17" s="214"/>
      <c r="X17" s="215"/>
      <c r="Y17" s="57"/>
    </row>
    <row r="18" spans="2:25" ht="13.35" customHeight="1" x14ac:dyDescent="0.25">
      <c r="B18" s="199" t="s">
        <v>51</v>
      </c>
      <c r="C18" s="199"/>
      <c r="D18" s="27" t="str">
        <f>IF(E19="", "", B17/(AVERAGE(E19, F19, G19))*E17)</f>
        <v/>
      </c>
      <c r="E18" s="199" t="s">
        <v>80</v>
      </c>
      <c r="F18" s="199"/>
      <c r="G18" s="27" t="e">
        <f>IF(C17="1-phase", ((0.8*0.9*E19*E20)/746), AVERAGE(E19,F19,G19)*AVERAGE(E20,F20,G20)*0.8*0.9*1.732/746)</f>
        <v>#DIV/0!</v>
      </c>
      <c r="I18" s="18" t="s">
        <v>64</v>
      </c>
      <c r="J18" s="26">
        <f>IF('{Equipment Data Entry}'!L7=0,0,'{Equipment Data Entry}'!L7)</f>
        <v>0</v>
      </c>
      <c r="K18" s="18" t="s">
        <v>65</v>
      </c>
      <c r="L18" s="64">
        <f>IF('{Equipment Data Entry}'!M7=0,0,'{Equipment Data Entry}'!M7)</f>
        <v>0</v>
      </c>
      <c r="P18" s="57"/>
      <c r="Q18" s="57"/>
      <c r="R18" s="218"/>
      <c r="S18" s="219"/>
      <c r="T18" s="219"/>
      <c r="U18" s="219"/>
      <c r="V18" s="219"/>
      <c r="W18" s="219"/>
      <c r="X18" s="220"/>
      <c r="Y18" s="57"/>
    </row>
    <row r="19" spans="2:25" ht="13.35" customHeight="1" x14ac:dyDescent="0.25">
      <c r="B19" s="199" t="s">
        <v>59</v>
      </c>
      <c r="C19" s="199"/>
      <c r="D19" s="199"/>
      <c r="E19" s="24"/>
      <c r="F19" s="24"/>
      <c r="G19" s="24"/>
      <c r="P19" s="57"/>
      <c r="Q19" s="57"/>
      <c r="R19" s="218"/>
      <c r="S19" s="219"/>
      <c r="T19" s="219"/>
      <c r="U19" s="219"/>
      <c r="V19" s="219"/>
      <c r="W19" s="219"/>
      <c r="X19" s="220"/>
      <c r="Y19" s="57"/>
    </row>
    <row r="20" spans="2:25" ht="13.35" customHeight="1" x14ac:dyDescent="0.25">
      <c r="B20" s="199" t="s">
        <v>60</v>
      </c>
      <c r="C20" s="199"/>
      <c r="D20" s="199"/>
      <c r="E20" s="25"/>
      <c r="F20" s="25"/>
      <c r="G20" s="25"/>
      <c r="I20" s="205" t="s">
        <v>66</v>
      </c>
      <c r="J20" s="205"/>
      <c r="K20" s="16" t="s">
        <v>67</v>
      </c>
      <c r="L20" s="16" t="s">
        <v>68</v>
      </c>
      <c r="P20" s="57"/>
      <c r="Q20" s="57"/>
      <c r="R20" s="218"/>
      <c r="S20" s="219"/>
      <c r="T20" s="219"/>
      <c r="U20" s="219"/>
      <c r="V20" s="219"/>
      <c r="W20" s="219"/>
      <c r="X20" s="220"/>
      <c r="Y20" s="57"/>
    </row>
    <row r="21" spans="2:25" ht="13.35" customHeight="1" x14ac:dyDescent="0.25">
      <c r="I21" s="199" t="s">
        <v>69</v>
      </c>
      <c r="J21" s="199"/>
      <c r="K21" s="24"/>
      <c r="L21" s="24"/>
      <c r="P21" s="57"/>
      <c r="Q21" s="57"/>
      <c r="R21" s="218"/>
      <c r="S21" s="219"/>
      <c r="T21" s="219"/>
      <c r="U21" s="219"/>
      <c r="V21" s="219"/>
      <c r="W21" s="219"/>
      <c r="X21" s="220"/>
      <c r="Y21" s="57"/>
    </row>
    <row r="22" spans="2:25" ht="13.35" customHeight="1" x14ac:dyDescent="0.25">
      <c r="B22" s="200" t="s">
        <v>71</v>
      </c>
      <c r="C22" s="200"/>
      <c r="D22" s="200"/>
      <c r="E22" s="200"/>
      <c r="F22" s="200"/>
      <c r="G22" s="200"/>
      <c r="I22" s="199" t="s">
        <v>70</v>
      </c>
      <c r="J22" s="199"/>
      <c r="K22" s="24"/>
      <c r="L22" s="24"/>
      <c r="P22" s="57"/>
      <c r="Q22" s="57"/>
      <c r="R22" s="218"/>
      <c r="S22" s="219"/>
      <c r="T22" s="219"/>
      <c r="U22" s="219"/>
      <c r="V22" s="219"/>
      <c r="W22" s="219"/>
      <c r="X22" s="220"/>
      <c r="Y22" s="57"/>
    </row>
    <row r="23" spans="2:25" ht="13.35" customHeight="1" x14ac:dyDescent="0.25">
      <c r="B23" s="201"/>
      <c r="C23" s="202"/>
      <c r="D23" s="16" t="s">
        <v>79</v>
      </c>
      <c r="E23" s="16" t="s">
        <v>74</v>
      </c>
      <c r="F23" s="201"/>
      <c r="G23" s="202"/>
      <c r="I23" s="199" t="s">
        <v>76</v>
      </c>
      <c r="J23" s="199"/>
      <c r="K23" s="66"/>
      <c r="L23" s="66"/>
      <c r="P23" s="57"/>
      <c r="Q23" s="57"/>
      <c r="R23" s="218"/>
      <c r="S23" s="219"/>
      <c r="T23" s="219"/>
      <c r="U23" s="219"/>
      <c r="V23" s="219"/>
      <c r="W23" s="219"/>
      <c r="X23" s="220"/>
      <c r="Y23" s="57"/>
    </row>
    <row r="24" spans="2:25" ht="13.35" customHeight="1" x14ac:dyDescent="0.25">
      <c r="B24" s="198" t="s">
        <v>72</v>
      </c>
      <c r="C24" s="198"/>
      <c r="D24" s="19"/>
      <c r="E24" s="19"/>
      <c r="F24" s="19" t="str">
        <f>IF(E24="", "", E25-E24)</f>
        <v/>
      </c>
      <c r="G24" s="17" t="s">
        <v>77</v>
      </c>
      <c r="H24" s="23"/>
      <c r="I24" s="199" t="s">
        <v>75</v>
      </c>
      <c r="J24" s="199"/>
      <c r="K24" s="199"/>
      <c r="L24" s="56"/>
      <c r="P24" s="57"/>
      <c r="Q24" s="57"/>
      <c r="R24" s="221"/>
      <c r="S24" s="222"/>
      <c r="T24" s="222"/>
      <c r="U24" s="222"/>
      <c r="V24" s="222"/>
      <c r="W24" s="222"/>
      <c r="X24" s="223"/>
      <c r="Y24" s="57"/>
    </row>
    <row r="25" spans="2:25" ht="13.35" customHeight="1" x14ac:dyDescent="0.25">
      <c r="B25" s="198" t="s">
        <v>73</v>
      </c>
      <c r="C25" s="198"/>
      <c r="D25" s="55" t="str">
        <f>IF(E24="", "", E24)</f>
        <v/>
      </c>
      <c r="E25" s="19"/>
      <c r="F25" s="19" t="str">
        <f>IF(E25="", "", E25-D24)</f>
        <v/>
      </c>
      <c r="G25" s="17" t="s">
        <v>78</v>
      </c>
      <c r="H25" s="23"/>
      <c r="P25" s="57"/>
      <c r="Q25" s="57"/>
      <c r="R25" s="218"/>
      <c r="S25" s="219"/>
      <c r="T25" s="219"/>
      <c r="U25" s="219"/>
      <c r="V25" s="219"/>
      <c r="W25" s="219"/>
      <c r="X25" s="220"/>
      <c r="Y25" s="57"/>
    </row>
    <row r="26" spans="2:25" ht="13.35" customHeight="1" x14ac:dyDescent="0.25">
      <c r="P26" s="57"/>
      <c r="Q26" s="57"/>
      <c r="R26" s="224"/>
      <c r="S26" s="225"/>
      <c r="T26" s="225"/>
      <c r="U26" s="225"/>
      <c r="V26" s="225"/>
      <c r="W26" s="225"/>
      <c r="X26" s="226"/>
      <c r="Y26" s="57"/>
    </row>
    <row r="27" spans="2:25" ht="13.35" customHeight="1" x14ac:dyDescent="0.25">
      <c r="B27" s="200" t="s">
        <v>2</v>
      </c>
      <c r="C27" s="200"/>
      <c r="D27" s="209">
        <f>'{Equipment Data Entry}'!B8</f>
        <v>0</v>
      </c>
      <c r="E27" s="209"/>
      <c r="F27" s="209"/>
      <c r="G27" s="200" t="s">
        <v>3</v>
      </c>
      <c r="H27" s="200"/>
      <c r="I27" s="210" t="str">
        <f>IF('{Equipment Data Entry}'!C8="", "", '{Equipment Data Entry}'!C8)</f>
        <v/>
      </c>
      <c r="J27" s="210"/>
      <c r="K27" s="210"/>
      <c r="L27" s="210"/>
      <c r="M27" s="210"/>
      <c r="P27" s="57"/>
      <c r="Q27" s="57"/>
      <c r="R27" s="57"/>
      <c r="S27" s="57"/>
      <c r="T27" s="57"/>
      <c r="U27" s="57"/>
      <c r="V27" s="57"/>
      <c r="W27" s="57"/>
      <c r="X27" s="57"/>
      <c r="Y27" s="57"/>
    </row>
    <row r="28" spans="2:25" ht="13.35" customHeight="1" x14ac:dyDescent="0.25">
      <c r="B28" s="200"/>
      <c r="C28" s="200"/>
      <c r="D28" s="209"/>
      <c r="E28" s="209"/>
      <c r="F28" s="209"/>
      <c r="G28" s="200"/>
      <c r="H28" s="200"/>
      <c r="I28" s="210"/>
      <c r="J28" s="210"/>
      <c r="K28" s="210"/>
      <c r="L28" s="210"/>
      <c r="M28" s="210"/>
      <c r="P28" s="57"/>
      <c r="Q28" s="57"/>
      <c r="R28" s="57"/>
      <c r="S28" s="57"/>
      <c r="T28" s="57"/>
      <c r="U28" s="57"/>
      <c r="V28" s="57"/>
      <c r="W28" s="57"/>
      <c r="X28" s="57"/>
      <c r="Y28" s="57"/>
    </row>
    <row r="29" spans="2:25" ht="13.35" customHeight="1" x14ac:dyDescent="0.25">
      <c r="P29" s="57"/>
      <c r="Q29" s="57"/>
      <c r="R29" s="216" t="s">
        <v>210</v>
      </c>
      <c r="S29" s="216"/>
      <c r="T29" s="216"/>
      <c r="U29" s="217"/>
      <c r="V29" s="217"/>
      <c r="W29" s="57"/>
      <c r="X29" s="57"/>
      <c r="Y29" s="57"/>
    </row>
    <row r="30" spans="2:25" ht="13.35" customHeight="1" x14ac:dyDescent="0.25">
      <c r="B30" s="200" t="s">
        <v>31</v>
      </c>
      <c r="C30" s="200"/>
      <c r="D30" s="200"/>
      <c r="E30" s="200"/>
      <c r="F30" s="200"/>
      <c r="G30" s="200"/>
      <c r="I30" s="200" t="s">
        <v>35</v>
      </c>
      <c r="J30" s="200"/>
      <c r="K30" s="200"/>
      <c r="L30" s="200"/>
      <c r="M30" s="15"/>
      <c r="P30" s="57"/>
      <c r="Q30" s="57"/>
      <c r="R30" s="211" t="s">
        <v>211</v>
      </c>
      <c r="S30" s="211"/>
      <c r="T30" s="211"/>
      <c r="U30" s="212"/>
      <c r="V30" s="212"/>
      <c r="W30" s="57"/>
      <c r="X30" s="57"/>
      <c r="Y30" s="57"/>
    </row>
    <row r="31" spans="2:25" ht="13.35" customHeight="1" x14ac:dyDescent="0.25">
      <c r="B31" s="199" t="s">
        <v>32</v>
      </c>
      <c r="C31" s="199"/>
      <c r="D31" s="204">
        <f>IF('{Equipment Data Entry}'!E8=0,0,'{Equipment Data Entry}'!E8)</f>
        <v>0</v>
      </c>
      <c r="E31" s="204"/>
      <c r="F31" s="204"/>
      <c r="G31" s="204"/>
      <c r="I31" s="199" t="s">
        <v>36</v>
      </c>
      <c r="J31" s="199"/>
      <c r="K31" s="18" t="s">
        <v>42</v>
      </c>
      <c r="L31" s="18" t="s">
        <v>14</v>
      </c>
      <c r="P31" s="57"/>
      <c r="Q31" s="57"/>
      <c r="R31" s="211" t="s">
        <v>212</v>
      </c>
      <c r="S31" s="211"/>
      <c r="T31" s="211"/>
      <c r="U31" s="212"/>
      <c r="V31" s="212"/>
      <c r="W31" s="57"/>
      <c r="X31" s="57"/>
      <c r="Y31" s="57"/>
    </row>
    <row r="32" spans="2:25" ht="13.35" customHeight="1" x14ac:dyDescent="0.25">
      <c r="B32" s="199" t="s">
        <v>33</v>
      </c>
      <c r="C32" s="199"/>
      <c r="D32" s="204">
        <f>IF('{Equipment Data Entry}'!F8=0,0,'{Equipment Data Entry}'!F8)</f>
        <v>0</v>
      </c>
      <c r="E32" s="204"/>
      <c r="F32" s="204"/>
      <c r="G32" s="204"/>
      <c r="I32" s="199" t="s">
        <v>37</v>
      </c>
      <c r="J32" s="199"/>
      <c r="K32" s="24" t="str">
        <f>'RTU Airflow'!H86</f>
        <v/>
      </c>
      <c r="L32" s="24" t="str">
        <f>'RTU Airflow'!L86</f>
        <v/>
      </c>
      <c r="M32" s="22" t="str">
        <f>IF(L32="","",L32/K32)</f>
        <v/>
      </c>
      <c r="P32" s="57"/>
      <c r="Q32" s="57"/>
      <c r="R32" s="211" t="s">
        <v>213</v>
      </c>
      <c r="S32" s="211"/>
      <c r="T32" s="211"/>
      <c r="U32" s="212"/>
      <c r="V32" s="212"/>
      <c r="W32" s="57"/>
      <c r="X32" s="57"/>
      <c r="Y32" s="57"/>
    </row>
    <row r="33" spans="2:25" ht="13.35" customHeight="1" x14ac:dyDescent="0.25">
      <c r="B33" s="199" t="s">
        <v>34</v>
      </c>
      <c r="C33" s="199"/>
      <c r="D33" s="204"/>
      <c r="E33" s="204"/>
      <c r="F33" s="204"/>
      <c r="G33" s="204"/>
      <c r="I33" s="199" t="s">
        <v>38</v>
      </c>
      <c r="J33" s="199"/>
      <c r="K33" s="24">
        <f>IF('RTU Airflow'!H97=0,0,'RTU Airflow'!H97)</f>
        <v>0</v>
      </c>
      <c r="L33" s="24" t="str">
        <f>'RTU Airflow'!L97</f>
        <v/>
      </c>
      <c r="M33" s="22" t="str">
        <f>IF(L33="","",L33/K33)</f>
        <v/>
      </c>
      <c r="P33" s="58"/>
      <c r="Q33" s="58"/>
      <c r="R33" s="211" t="s">
        <v>214</v>
      </c>
      <c r="S33" s="211"/>
      <c r="T33" s="211"/>
      <c r="U33" s="212"/>
      <c r="V33" s="212"/>
      <c r="W33" s="57"/>
      <c r="X33" s="57"/>
      <c r="Y33" s="57"/>
    </row>
    <row r="34" spans="2:25" ht="13.35" customHeight="1" x14ac:dyDescent="0.25">
      <c r="B34" s="199" t="s">
        <v>7</v>
      </c>
      <c r="C34" s="199"/>
      <c r="D34" s="204" t="str">
        <f>I27</f>
        <v/>
      </c>
      <c r="E34" s="204"/>
      <c r="F34" s="204"/>
      <c r="G34" s="204"/>
      <c r="I34" s="199" t="s">
        <v>39</v>
      </c>
      <c r="J34" s="199"/>
      <c r="K34" s="24" t="str">
        <f>IF(K32="","",K32-K33)</f>
        <v/>
      </c>
      <c r="L34" s="24" t="str">
        <f>IF(L32="","",L32-L33)</f>
        <v/>
      </c>
      <c r="P34" s="57"/>
      <c r="Q34" s="57"/>
      <c r="R34" s="59" t="s">
        <v>87</v>
      </c>
      <c r="S34" s="212"/>
      <c r="T34" s="212"/>
      <c r="U34" s="59" t="s">
        <v>215</v>
      </c>
      <c r="V34" s="60"/>
      <c r="W34" s="57"/>
      <c r="X34" s="57"/>
      <c r="Y34" s="57"/>
    </row>
    <row r="35" spans="2:25" ht="13.35" customHeight="1" x14ac:dyDescent="0.25">
      <c r="B35" s="199" t="s">
        <v>8</v>
      </c>
      <c r="C35" s="199"/>
      <c r="D35" s="204" t="str">
        <f>IF('{Equipment Data Entry}'!D8="","",'{Equipment Data Entry}'!D8)</f>
        <v/>
      </c>
      <c r="E35" s="204"/>
      <c r="F35" s="204"/>
      <c r="G35" s="204"/>
      <c r="I35" s="199" t="s">
        <v>40</v>
      </c>
      <c r="J35" s="199"/>
      <c r="K35" s="71">
        <f>IF('{Equipment Data Entry}'!H8=0,0,'{Equipment Data Entry}'!H8)</f>
        <v>0</v>
      </c>
      <c r="L35" s="29" t="str">
        <f>F48</f>
        <v/>
      </c>
      <c r="P35" s="217"/>
      <c r="Q35" s="217"/>
      <c r="R35" s="217"/>
      <c r="S35" s="217"/>
      <c r="T35" s="217"/>
      <c r="U35" s="217"/>
      <c r="V35" s="57"/>
      <c r="W35" s="57"/>
      <c r="X35" s="57"/>
      <c r="Y35" s="57"/>
    </row>
    <row r="36" spans="2:25" ht="13.35" customHeight="1" x14ac:dyDescent="0.25">
      <c r="I36" s="199" t="s">
        <v>41</v>
      </c>
      <c r="J36" s="199"/>
      <c r="K36" s="24">
        <f>IF('{Equipment Data Entry}'!I8=0,0,'{Equipment Data Entry}'!I8)</f>
        <v>0</v>
      </c>
      <c r="L36" s="24" t="str">
        <f>IF(L45="","",L45)</f>
        <v/>
      </c>
      <c r="P36" s="57"/>
      <c r="Q36" s="57"/>
      <c r="R36" s="216" t="s">
        <v>216</v>
      </c>
      <c r="S36" s="216"/>
      <c r="T36" s="216"/>
      <c r="U36" s="216" t="s">
        <v>217</v>
      </c>
      <c r="V36" s="216"/>
      <c r="W36" s="61" t="s">
        <v>218</v>
      </c>
      <c r="X36" s="61" t="s">
        <v>219</v>
      </c>
      <c r="Y36" s="57"/>
    </row>
    <row r="37" spans="2:25" ht="13.35" customHeight="1" x14ac:dyDescent="0.25">
      <c r="B37" s="200" t="s">
        <v>43</v>
      </c>
      <c r="C37" s="200"/>
      <c r="D37" s="200"/>
      <c r="E37" s="200"/>
      <c r="F37" s="200"/>
      <c r="G37" s="200"/>
      <c r="P37" s="57"/>
      <c r="Q37" s="59"/>
      <c r="R37" s="59" t="s">
        <v>67</v>
      </c>
      <c r="S37" s="59" t="s">
        <v>68</v>
      </c>
      <c r="T37" s="57"/>
      <c r="U37" s="211" t="s">
        <v>62</v>
      </c>
      <c r="V37" s="211"/>
      <c r="W37" s="60"/>
      <c r="X37" s="60"/>
      <c r="Y37" s="57"/>
    </row>
    <row r="38" spans="2:25" ht="13.35" customHeight="1" x14ac:dyDescent="0.25">
      <c r="B38" s="199" t="s">
        <v>32</v>
      </c>
      <c r="C38" s="199"/>
      <c r="D38" s="203"/>
      <c r="E38" s="203"/>
      <c r="F38" s="203"/>
      <c r="G38" s="203"/>
      <c r="I38" s="200" t="s">
        <v>61</v>
      </c>
      <c r="J38" s="200"/>
      <c r="K38" s="200"/>
      <c r="L38" s="200"/>
      <c r="P38" s="57"/>
      <c r="Q38" s="59" t="s">
        <v>48</v>
      </c>
      <c r="R38" s="60"/>
      <c r="S38" s="59"/>
      <c r="T38" s="57"/>
      <c r="U38" s="211" t="s">
        <v>220</v>
      </c>
      <c r="V38" s="211"/>
      <c r="W38" s="60"/>
      <c r="X38" s="60"/>
      <c r="Y38" s="57"/>
    </row>
    <row r="39" spans="2:25" ht="13.35" customHeight="1" x14ac:dyDescent="0.25">
      <c r="B39" s="199" t="s">
        <v>44</v>
      </c>
      <c r="C39" s="199"/>
      <c r="D39" s="28">
        <f>IF('{Equipment Data Entry}'!G8=0,0,'{Equipment Data Entry}'!G8)</f>
        <v>0</v>
      </c>
      <c r="E39" s="21" t="s">
        <v>48</v>
      </c>
      <c r="F39" s="24"/>
      <c r="G39" s="18" t="s">
        <v>52</v>
      </c>
      <c r="I39" s="206" t="s">
        <v>62</v>
      </c>
      <c r="J39" s="207"/>
      <c r="K39" s="208">
        <f>IF('{Equipment Data Entry}'!J8=0,0,'{Equipment Data Entry}'!J8)</f>
        <v>0</v>
      </c>
      <c r="L39" s="208"/>
      <c r="P39" s="57"/>
      <c r="Q39" s="59" t="s">
        <v>221</v>
      </c>
      <c r="R39" s="60"/>
      <c r="S39" s="59"/>
      <c r="T39" s="57"/>
      <c r="U39" s="211" t="s">
        <v>222</v>
      </c>
      <c r="V39" s="211"/>
      <c r="W39" s="60"/>
      <c r="X39" s="60"/>
      <c r="Y39" s="57"/>
    </row>
    <row r="40" spans="2:25" ht="13.35" customHeight="1" x14ac:dyDescent="0.25">
      <c r="B40" s="20">
        <f>'{Equipment Data Entry}'!N8</f>
        <v>0</v>
      </c>
      <c r="C40" s="20">
        <f>'{Equipment Data Entry}'!O7</f>
        <v>0</v>
      </c>
      <c r="D40" s="21" t="s">
        <v>49</v>
      </c>
      <c r="E40" s="25"/>
      <c r="F40" s="21" t="s">
        <v>50</v>
      </c>
      <c r="G40" s="26"/>
      <c r="I40" s="206" t="s">
        <v>63</v>
      </c>
      <c r="J40" s="207"/>
      <c r="K40" s="208">
        <f>IF('{Equipment Data Entry}'!K8=0,0,'{Equipment Data Entry}'!K8)</f>
        <v>0</v>
      </c>
      <c r="L40" s="208"/>
      <c r="P40" s="57"/>
      <c r="Q40" s="59" t="s">
        <v>223</v>
      </c>
      <c r="R40" s="60"/>
      <c r="S40" s="59"/>
      <c r="T40" s="57"/>
      <c r="U40" s="211" t="s">
        <v>65</v>
      </c>
      <c r="V40" s="211"/>
      <c r="W40" s="60"/>
      <c r="X40" s="60"/>
      <c r="Y40" s="57"/>
    </row>
    <row r="41" spans="2:25" ht="13.35" customHeight="1" x14ac:dyDescent="0.25">
      <c r="B41" s="199" t="s">
        <v>51</v>
      </c>
      <c r="C41" s="199"/>
      <c r="D41" s="27" t="str">
        <f>IF(E42="", "", B40/(AVERAGE(E42, F42, G42))*E40)</f>
        <v/>
      </c>
      <c r="E41" s="199" t="s">
        <v>80</v>
      </c>
      <c r="F41" s="199"/>
      <c r="G41" s="27" t="e">
        <f>IF(C40="1-phase", ((0.8*0.9*E42*E43)/746), AVERAGE(E42,F42,G42)*AVERAGE(E43,F43,G43)*0.8*0.9*1.732/746)</f>
        <v>#DIV/0!</v>
      </c>
      <c r="I41" s="18" t="s">
        <v>64</v>
      </c>
      <c r="J41" s="26">
        <f>IF('{Equipment Data Entry}'!L8=0,0,'{Equipment Data Entry}'!L8)</f>
        <v>0</v>
      </c>
      <c r="K41" s="18" t="s">
        <v>65</v>
      </c>
      <c r="L41" s="25">
        <f>IF('{Equipment Data Entry}'!M8=0,0,'{Equipment Data Entry}'!M8)</f>
        <v>0</v>
      </c>
      <c r="P41" s="57"/>
      <c r="Q41" s="57"/>
      <c r="R41" s="57"/>
      <c r="S41" s="57"/>
      <c r="T41" s="57"/>
      <c r="U41" s="57"/>
      <c r="V41" s="57"/>
      <c r="W41" s="57"/>
      <c r="X41" s="57"/>
      <c r="Y41" s="57"/>
    </row>
    <row r="42" spans="2:25" ht="13.35" customHeight="1" x14ac:dyDescent="0.25">
      <c r="B42" s="199" t="s">
        <v>59</v>
      </c>
      <c r="C42" s="199"/>
      <c r="D42" s="199"/>
      <c r="E42" s="24"/>
      <c r="F42" s="24"/>
      <c r="G42" s="24"/>
      <c r="P42" s="57"/>
      <c r="Q42" s="57"/>
      <c r="R42" s="58" t="s">
        <v>224</v>
      </c>
      <c r="S42" s="57"/>
      <c r="T42" s="57"/>
      <c r="U42" s="57"/>
      <c r="V42" s="57"/>
      <c r="W42" s="57"/>
      <c r="X42" s="57"/>
      <c r="Y42" s="57"/>
    </row>
    <row r="43" spans="2:25" ht="13.35" customHeight="1" x14ac:dyDescent="0.25">
      <c r="B43" s="199" t="s">
        <v>60</v>
      </c>
      <c r="C43" s="199"/>
      <c r="D43" s="199"/>
      <c r="E43" s="25"/>
      <c r="F43" s="25"/>
      <c r="G43" s="25"/>
      <c r="I43" s="205" t="s">
        <v>66</v>
      </c>
      <c r="J43" s="205"/>
      <c r="K43" s="16" t="s">
        <v>67</v>
      </c>
      <c r="L43" s="16" t="s">
        <v>68</v>
      </c>
      <c r="P43" s="57"/>
      <c r="Q43" s="57"/>
      <c r="R43" s="213"/>
      <c r="S43" s="214"/>
      <c r="T43" s="214"/>
      <c r="U43" s="214"/>
      <c r="V43" s="214"/>
      <c r="W43" s="214"/>
      <c r="X43" s="215"/>
      <c r="Y43" s="57"/>
    </row>
    <row r="44" spans="2:25" ht="13.35" customHeight="1" x14ac:dyDescent="0.25">
      <c r="I44" s="199" t="s">
        <v>69</v>
      </c>
      <c r="J44" s="199"/>
      <c r="K44" s="24"/>
      <c r="L44" s="24"/>
      <c r="P44" s="57"/>
      <c r="Q44" s="57"/>
      <c r="R44" s="218"/>
      <c r="S44" s="219"/>
      <c r="T44" s="219"/>
      <c r="U44" s="219"/>
      <c r="V44" s="219"/>
      <c r="W44" s="219"/>
      <c r="X44" s="220"/>
      <c r="Y44" s="57"/>
    </row>
    <row r="45" spans="2:25" ht="13.35" customHeight="1" x14ac:dyDescent="0.25">
      <c r="B45" s="200" t="s">
        <v>71</v>
      </c>
      <c r="C45" s="200"/>
      <c r="D45" s="200"/>
      <c r="E45" s="200"/>
      <c r="F45" s="200"/>
      <c r="G45" s="200"/>
      <c r="I45" s="199" t="s">
        <v>70</v>
      </c>
      <c r="J45" s="199"/>
      <c r="K45" s="24"/>
      <c r="L45" s="24"/>
      <c r="P45" s="57"/>
      <c r="Q45" s="57"/>
      <c r="R45" s="218"/>
      <c r="S45" s="219"/>
      <c r="T45" s="219"/>
      <c r="U45" s="219"/>
      <c r="V45" s="219"/>
      <c r="W45" s="219"/>
      <c r="X45" s="220"/>
      <c r="Y45" s="57"/>
    </row>
    <row r="46" spans="2:25" ht="13.35" customHeight="1" x14ac:dyDescent="0.25">
      <c r="B46" s="201"/>
      <c r="C46" s="202"/>
      <c r="D46" s="16" t="s">
        <v>79</v>
      </c>
      <c r="E46" s="16" t="s">
        <v>74</v>
      </c>
      <c r="F46" s="201"/>
      <c r="G46" s="202"/>
      <c r="I46" s="199" t="s">
        <v>76</v>
      </c>
      <c r="J46" s="199"/>
      <c r="K46" s="66"/>
      <c r="L46" s="66"/>
      <c r="P46" s="57"/>
      <c r="Q46" s="57"/>
      <c r="R46" s="218"/>
      <c r="S46" s="219"/>
      <c r="T46" s="219"/>
      <c r="U46" s="219"/>
      <c r="V46" s="219"/>
      <c r="W46" s="219"/>
      <c r="X46" s="220"/>
      <c r="Y46" s="57"/>
    </row>
    <row r="47" spans="2:25" ht="13.35" customHeight="1" x14ac:dyDescent="0.25">
      <c r="B47" s="198" t="s">
        <v>72</v>
      </c>
      <c r="C47" s="198"/>
      <c r="D47" s="19"/>
      <c r="E47" s="19"/>
      <c r="F47" s="19" t="str">
        <f>IF(E47="", "", E48-E47)</f>
        <v/>
      </c>
      <c r="G47" s="17" t="s">
        <v>77</v>
      </c>
      <c r="H47" s="23"/>
      <c r="I47" s="199" t="s">
        <v>75</v>
      </c>
      <c r="J47" s="199"/>
      <c r="K47" s="199"/>
      <c r="L47" s="56"/>
      <c r="P47" s="57"/>
      <c r="Q47" s="57"/>
      <c r="R47" s="218"/>
      <c r="S47" s="219"/>
      <c r="T47" s="219"/>
      <c r="U47" s="219"/>
      <c r="V47" s="219"/>
      <c r="W47" s="219"/>
      <c r="X47" s="220"/>
      <c r="Y47" s="57"/>
    </row>
    <row r="48" spans="2:25" ht="13.35" customHeight="1" x14ac:dyDescent="0.25">
      <c r="B48" s="198" t="s">
        <v>73</v>
      </c>
      <c r="C48" s="198"/>
      <c r="D48" s="55" t="str">
        <f>IF(E47="", "", E47)</f>
        <v/>
      </c>
      <c r="E48" s="19"/>
      <c r="F48" s="19" t="str">
        <f>IF(E48="", "", E48-D47)</f>
        <v/>
      </c>
      <c r="G48" s="17" t="s">
        <v>78</v>
      </c>
      <c r="H48" s="23"/>
      <c r="P48" s="57"/>
      <c r="Q48" s="57"/>
      <c r="R48" s="218"/>
      <c r="S48" s="219"/>
      <c r="T48" s="219"/>
      <c r="U48" s="219"/>
      <c r="V48" s="219"/>
      <c r="W48" s="219"/>
      <c r="X48" s="220"/>
      <c r="Y48" s="57"/>
    </row>
    <row r="49" spans="2:25" ht="13.35" customHeight="1" x14ac:dyDescent="0.25">
      <c r="P49" s="57"/>
      <c r="Q49" s="57"/>
      <c r="R49" s="218"/>
      <c r="S49" s="219"/>
      <c r="T49" s="219"/>
      <c r="U49" s="219"/>
      <c r="V49" s="219"/>
      <c r="W49" s="219"/>
      <c r="X49" s="220"/>
      <c r="Y49" s="57"/>
    </row>
    <row r="50" spans="2:25" ht="13.35" customHeight="1" x14ac:dyDescent="0.25">
      <c r="B50" s="16" t="s">
        <v>9</v>
      </c>
      <c r="C50" s="186"/>
      <c r="D50" s="186"/>
      <c r="E50" s="186"/>
      <c r="F50" s="186"/>
      <c r="G50" s="186"/>
      <c r="H50" s="186"/>
      <c r="I50" s="186"/>
      <c r="J50" s="186"/>
      <c r="K50" s="186"/>
      <c r="L50" s="186"/>
      <c r="M50" s="186"/>
      <c r="P50" s="57"/>
      <c r="Q50" s="57"/>
      <c r="R50" s="221"/>
      <c r="S50" s="222"/>
      <c r="T50" s="222"/>
      <c r="U50" s="222"/>
      <c r="V50" s="222"/>
      <c r="W50" s="222"/>
      <c r="X50" s="223"/>
      <c r="Y50" s="57"/>
    </row>
    <row r="51" spans="2:25" ht="13.35" customHeight="1" x14ac:dyDescent="0.25">
      <c r="B51" s="186"/>
      <c r="C51" s="186"/>
      <c r="D51" s="186"/>
      <c r="E51" s="186"/>
      <c r="F51" s="186"/>
      <c r="G51" s="186"/>
      <c r="H51" s="186"/>
      <c r="I51" s="186"/>
      <c r="J51" s="186"/>
      <c r="K51" s="186"/>
      <c r="L51" s="186"/>
      <c r="M51" s="186"/>
      <c r="P51" s="57"/>
      <c r="Q51" s="57"/>
      <c r="R51" s="218"/>
      <c r="S51" s="219"/>
      <c r="T51" s="219"/>
      <c r="U51" s="219"/>
      <c r="V51" s="219"/>
      <c r="W51" s="219"/>
      <c r="X51" s="220"/>
      <c r="Y51" s="57"/>
    </row>
    <row r="52" spans="2:25" ht="13.35" customHeight="1" x14ac:dyDescent="0.25">
      <c r="B52" s="186"/>
      <c r="C52" s="186"/>
      <c r="D52" s="186"/>
      <c r="E52" s="186"/>
      <c r="F52" s="186"/>
      <c r="G52" s="186"/>
      <c r="H52" s="186"/>
      <c r="I52" s="186"/>
      <c r="J52" s="186"/>
      <c r="K52" s="186"/>
      <c r="L52" s="186"/>
      <c r="M52" s="186"/>
      <c r="P52" s="57"/>
      <c r="Q52" s="57"/>
      <c r="R52" s="224"/>
      <c r="S52" s="225"/>
      <c r="T52" s="225"/>
      <c r="U52" s="225"/>
      <c r="V52" s="225"/>
      <c r="W52" s="225"/>
      <c r="X52" s="226"/>
      <c r="Y52" s="57"/>
    </row>
    <row r="53" spans="2:25" ht="13.35" customHeight="1" x14ac:dyDescent="0.25">
      <c r="B53" s="200" t="s">
        <v>2</v>
      </c>
      <c r="C53" s="200"/>
      <c r="D53" s="209">
        <f>IF('{Equipment Data Entry}'!B9=0,0,'{Equipment Data Entry}'!B9)</f>
        <v>0</v>
      </c>
      <c r="E53" s="209"/>
      <c r="F53" s="209"/>
      <c r="G53" s="200" t="s">
        <v>3</v>
      </c>
      <c r="H53" s="200"/>
      <c r="I53" s="210" t="str">
        <f>IF('{Equipment Data Entry}'!C9="", "", '{Equipment Data Entry}'!C9)</f>
        <v/>
      </c>
      <c r="J53" s="210"/>
      <c r="K53" s="210"/>
      <c r="L53" s="210"/>
      <c r="M53" s="210"/>
    </row>
    <row r="54" spans="2:25" ht="13.35" customHeight="1" x14ac:dyDescent="0.25">
      <c r="B54" s="200"/>
      <c r="C54" s="200"/>
      <c r="D54" s="209"/>
      <c r="E54" s="209"/>
      <c r="F54" s="209"/>
      <c r="G54" s="200"/>
      <c r="H54" s="200"/>
      <c r="I54" s="210"/>
      <c r="J54" s="210"/>
      <c r="K54" s="210"/>
      <c r="L54" s="210"/>
      <c r="M54" s="210"/>
      <c r="P54" s="57"/>
      <c r="Q54" s="57"/>
      <c r="R54" s="216" t="s">
        <v>210</v>
      </c>
      <c r="S54" s="216"/>
      <c r="T54" s="216"/>
      <c r="U54" s="217"/>
      <c r="V54" s="217"/>
      <c r="W54" s="57"/>
      <c r="X54" s="57"/>
      <c r="Y54" s="57"/>
    </row>
    <row r="55" spans="2:25" ht="13.35" customHeight="1" x14ac:dyDescent="0.25">
      <c r="P55" s="57"/>
      <c r="Q55" s="57"/>
      <c r="R55" s="211" t="s">
        <v>211</v>
      </c>
      <c r="S55" s="211"/>
      <c r="T55" s="211"/>
      <c r="U55" s="212"/>
      <c r="V55" s="212"/>
      <c r="W55" s="57"/>
      <c r="X55" s="57"/>
      <c r="Y55" s="57"/>
    </row>
    <row r="56" spans="2:25" ht="13.35" customHeight="1" x14ac:dyDescent="0.25">
      <c r="B56" s="200" t="s">
        <v>31</v>
      </c>
      <c r="C56" s="200"/>
      <c r="D56" s="200"/>
      <c r="E56" s="200"/>
      <c r="F56" s="200"/>
      <c r="G56" s="200"/>
      <c r="I56" s="200" t="s">
        <v>35</v>
      </c>
      <c r="J56" s="200"/>
      <c r="K56" s="200"/>
      <c r="L56" s="200"/>
      <c r="M56" s="15"/>
      <c r="P56" s="57"/>
      <c r="Q56" s="57"/>
      <c r="R56" s="211" t="s">
        <v>212</v>
      </c>
      <c r="S56" s="211"/>
      <c r="T56" s="211"/>
      <c r="U56" s="212"/>
      <c r="V56" s="212"/>
      <c r="W56" s="57"/>
      <c r="X56" s="57"/>
      <c r="Y56" s="57"/>
    </row>
    <row r="57" spans="2:25" ht="13.35" customHeight="1" x14ac:dyDescent="0.25">
      <c r="B57" s="199" t="s">
        <v>32</v>
      </c>
      <c r="C57" s="199"/>
      <c r="D57" s="204">
        <f>IF('{Equipment Data Entry}'!E9=0,0,'{Equipment Data Entry}'!E9)</f>
        <v>0</v>
      </c>
      <c r="E57" s="204"/>
      <c r="F57" s="204"/>
      <c r="G57" s="204"/>
      <c r="I57" s="199" t="s">
        <v>36</v>
      </c>
      <c r="J57" s="199"/>
      <c r="K57" s="18" t="s">
        <v>42</v>
      </c>
      <c r="L57" s="18" t="s">
        <v>14</v>
      </c>
      <c r="P57" s="57"/>
      <c r="Q57" s="57"/>
      <c r="R57" s="211" t="s">
        <v>213</v>
      </c>
      <c r="S57" s="211"/>
      <c r="T57" s="211"/>
      <c r="U57" s="212"/>
      <c r="V57" s="212"/>
      <c r="W57" s="57"/>
      <c r="X57" s="57"/>
      <c r="Y57" s="57"/>
    </row>
    <row r="58" spans="2:25" ht="13.35" customHeight="1" x14ac:dyDescent="0.25">
      <c r="B58" s="199" t="s">
        <v>33</v>
      </c>
      <c r="C58" s="199"/>
      <c r="D58" s="204">
        <f>IF('{Equipment Data Entry}'!F9=0,0,'{Equipment Data Entry}'!F9)</f>
        <v>0</v>
      </c>
      <c r="E58" s="204"/>
      <c r="F58" s="204"/>
      <c r="G58" s="204"/>
      <c r="I58" s="199" t="s">
        <v>37</v>
      </c>
      <c r="J58" s="199"/>
      <c r="K58" s="24" t="str">
        <f>'RTU Airflow'!H135</f>
        <v/>
      </c>
      <c r="L58" s="24" t="str">
        <f>'RTU Airflow'!L135</f>
        <v/>
      </c>
      <c r="M58" s="22" t="str">
        <f>IF(L58="","",L58/K58)</f>
        <v/>
      </c>
      <c r="P58" s="58"/>
      <c r="Q58" s="58"/>
      <c r="R58" s="211" t="s">
        <v>214</v>
      </c>
      <c r="S58" s="211"/>
      <c r="T58" s="211"/>
      <c r="U58" s="212"/>
      <c r="V58" s="212"/>
      <c r="W58" s="57"/>
      <c r="X58" s="57"/>
      <c r="Y58" s="57"/>
    </row>
    <row r="59" spans="2:25" ht="13.35" customHeight="1" x14ac:dyDescent="0.25">
      <c r="B59" s="199" t="s">
        <v>34</v>
      </c>
      <c r="C59" s="199"/>
      <c r="D59" s="204"/>
      <c r="E59" s="204"/>
      <c r="F59" s="204"/>
      <c r="G59" s="204"/>
      <c r="I59" s="199" t="s">
        <v>38</v>
      </c>
      <c r="J59" s="199"/>
      <c r="K59" s="24">
        <f>IF('RTU Airflow'!H146=0,0,'RTU Airflow'!H146)</f>
        <v>0</v>
      </c>
      <c r="L59" s="24" t="str">
        <f>'RTU Airflow'!L146</f>
        <v/>
      </c>
      <c r="M59" s="22" t="str">
        <f>IF(L59="","",L59/K59)</f>
        <v/>
      </c>
      <c r="P59" s="57"/>
      <c r="Q59" s="57"/>
      <c r="R59" s="59" t="s">
        <v>87</v>
      </c>
      <c r="S59" s="212"/>
      <c r="T59" s="212"/>
      <c r="U59" s="59" t="s">
        <v>215</v>
      </c>
      <c r="V59" s="60"/>
      <c r="W59" s="57"/>
      <c r="X59" s="57"/>
      <c r="Y59" s="57"/>
    </row>
    <row r="60" spans="2:25" ht="13.35" customHeight="1" x14ac:dyDescent="0.25">
      <c r="B60" s="199" t="s">
        <v>7</v>
      </c>
      <c r="C60" s="199"/>
      <c r="D60" s="204" t="str">
        <f>I53</f>
        <v/>
      </c>
      <c r="E60" s="204"/>
      <c r="F60" s="204"/>
      <c r="G60" s="204"/>
      <c r="I60" s="199" t="s">
        <v>39</v>
      </c>
      <c r="J60" s="199"/>
      <c r="K60" s="24" t="str">
        <f>IF(K58="","",K58-K59)</f>
        <v/>
      </c>
      <c r="L60" s="24" t="str">
        <f>IF(L58="","",L58-L59)</f>
        <v/>
      </c>
      <c r="P60" s="217"/>
      <c r="Q60" s="217"/>
      <c r="R60" s="217"/>
      <c r="S60" s="217"/>
      <c r="T60" s="217"/>
      <c r="U60" s="217"/>
      <c r="V60" s="57"/>
      <c r="W60" s="57"/>
      <c r="X60" s="57"/>
      <c r="Y60" s="57"/>
    </row>
    <row r="61" spans="2:25" ht="13.35" customHeight="1" x14ac:dyDescent="0.25">
      <c r="B61" s="199" t="s">
        <v>8</v>
      </c>
      <c r="C61" s="199"/>
      <c r="D61" s="204" t="str">
        <f>IF('{Equipment Data Entry}'!D9="","",'{Equipment Data Entry}'!D9)</f>
        <v/>
      </c>
      <c r="E61" s="204"/>
      <c r="F61" s="204"/>
      <c r="G61" s="204"/>
      <c r="I61" s="199" t="s">
        <v>40</v>
      </c>
      <c r="J61" s="199"/>
      <c r="K61" s="71">
        <f>IF('{Equipment Data Entry}'!H9=0,0,'{Equipment Data Entry}'!H9)</f>
        <v>0</v>
      </c>
      <c r="L61" s="29" t="str">
        <f>F74</f>
        <v/>
      </c>
      <c r="P61" s="57"/>
      <c r="Q61" s="57"/>
      <c r="R61" s="216" t="s">
        <v>216</v>
      </c>
      <c r="S61" s="216"/>
      <c r="T61" s="216"/>
      <c r="U61" s="216" t="s">
        <v>217</v>
      </c>
      <c r="V61" s="216"/>
      <c r="W61" s="61" t="s">
        <v>218</v>
      </c>
      <c r="X61" s="61" t="s">
        <v>219</v>
      </c>
      <c r="Y61" s="57"/>
    </row>
    <row r="62" spans="2:25" ht="13.35" customHeight="1" x14ac:dyDescent="0.25">
      <c r="I62" s="199" t="s">
        <v>41</v>
      </c>
      <c r="J62" s="199"/>
      <c r="K62" s="24">
        <f>IF('{Equipment Data Entry}'!I9=0,0,'{Equipment Data Entry}'!I9)</f>
        <v>0</v>
      </c>
      <c r="L62" s="24" t="str">
        <f>IF(L71="","",L71)</f>
        <v/>
      </c>
      <c r="P62" s="57"/>
      <c r="Q62" s="59"/>
      <c r="R62" s="59" t="s">
        <v>67</v>
      </c>
      <c r="S62" s="59" t="s">
        <v>68</v>
      </c>
      <c r="T62" s="57"/>
      <c r="U62" s="211" t="s">
        <v>62</v>
      </c>
      <c r="V62" s="211"/>
      <c r="W62" s="60"/>
      <c r="X62" s="60"/>
      <c r="Y62" s="57"/>
    </row>
    <row r="63" spans="2:25" ht="13.35" customHeight="1" x14ac:dyDescent="0.25">
      <c r="B63" s="200" t="s">
        <v>43</v>
      </c>
      <c r="C63" s="200"/>
      <c r="D63" s="200"/>
      <c r="E63" s="200"/>
      <c r="F63" s="200"/>
      <c r="G63" s="200"/>
      <c r="P63" s="57"/>
      <c r="Q63" s="59" t="s">
        <v>48</v>
      </c>
      <c r="R63" s="60"/>
      <c r="S63" s="59"/>
      <c r="T63" s="57"/>
      <c r="U63" s="211" t="s">
        <v>220</v>
      </c>
      <c r="V63" s="211"/>
      <c r="W63" s="60"/>
      <c r="X63" s="60"/>
      <c r="Y63" s="57"/>
    </row>
    <row r="64" spans="2:25" ht="13.35" customHeight="1" x14ac:dyDescent="0.25">
      <c r="B64" s="199" t="s">
        <v>32</v>
      </c>
      <c r="C64" s="199"/>
      <c r="D64" s="203"/>
      <c r="E64" s="203"/>
      <c r="F64" s="203"/>
      <c r="G64" s="203"/>
      <c r="I64" s="200" t="s">
        <v>61</v>
      </c>
      <c r="J64" s="200"/>
      <c r="K64" s="200"/>
      <c r="L64" s="200"/>
      <c r="P64" s="57"/>
      <c r="Q64" s="59" t="s">
        <v>221</v>
      </c>
      <c r="R64" s="60"/>
      <c r="S64" s="59"/>
      <c r="T64" s="57"/>
      <c r="U64" s="211" t="s">
        <v>222</v>
      </c>
      <c r="V64" s="211"/>
      <c r="W64" s="60"/>
      <c r="X64" s="60"/>
      <c r="Y64" s="57"/>
    </row>
    <row r="65" spans="2:25" ht="13.35" customHeight="1" x14ac:dyDescent="0.25">
      <c r="B65" s="199" t="s">
        <v>44</v>
      </c>
      <c r="C65" s="199"/>
      <c r="D65" s="28">
        <f>IF('{Equipment Data Entry}'!G9=0,0,'{Equipment Data Entry}'!G9)</f>
        <v>0</v>
      </c>
      <c r="E65" s="21" t="s">
        <v>48</v>
      </c>
      <c r="F65" s="24"/>
      <c r="G65" s="18" t="s">
        <v>52</v>
      </c>
      <c r="I65" s="206" t="s">
        <v>62</v>
      </c>
      <c r="J65" s="207"/>
      <c r="K65" s="208">
        <f>IF('{Equipment Data Entry}'!J9=0,0,'{Equipment Data Entry}'!J9)</f>
        <v>0</v>
      </c>
      <c r="L65" s="208"/>
      <c r="P65" s="57"/>
      <c r="Q65" s="59" t="s">
        <v>223</v>
      </c>
      <c r="R65" s="60"/>
      <c r="S65" s="59"/>
      <c r="T65" s="57"/>
      <c r="U65" s="211" t="s">
        <v>65</v>
      </c>
      <c r="V65" s="211"/>
      <c r="W65" s="60"/>
      <c r="X65" s="60"/>
      <c r="Y65" s="57"/>
    </row>
    <row r="66" spans="2:25" ht="13.35" customHeight="1" x14ac:dyDescent="0.25">
      <c r="B66" s="20">
        <f>'{Equipment Data Entry}'!N9</f>
        <v>0</v>
      </c>
      <c r="C66" s="20">
        <f>'{Equipment Data Entry}'!O9</f>
        <v>0</v>
      </c>
      <c r="D66" s="21" t="s">
        <v>49</v>
      </c>
      <c r="E66" s="25"/>
      <c r="F66" s="21" t="s">
        <v>50</v>
      </c>
      <c r="G66" s="26"/>
      <c r="I66" s="206" t="s">
        <v>63</v>
      </c>
      <c r="J66" s="207"/>
      <c r="K66" s="208">
        <f>IF('{Equipment Data Entry}'!K9=0,0,'{Equipment Data Entry}'!K9)</f>
        <v>0</v>
      </c>
      <c r="L66" s="208"/>
      <c r="P66" s="57"/>
      <c r="Q66" s="57"/>
      <c r="R66" s="57"/>
      <c r="S66" s="57"/>
      <c r="T66" s="57"/>
      <c r="U66" s="57"/>
      <c r="V66" s="57"/>
      <c r="W66" s="57"/>
      <c r="X66" s="57"/>
      <c r="Y66" s="57"/>
    </row>
    <row r="67" spans="2:25" ht="13.35" customHeight="1" x14ac:dyDescent="0.25">
      <c r="B67" s="199" t="s">
        <v>51</v>
      </c>
      <c r="C67" s="199"/>
      <c r="D67" s="27" t="str">
        <f>IF(E68="", "", B66/(AVERAGE(E68, F68, G68))*E66)</f>
        <v/>
      </c>
      <c r="E67" s="199" t="s">
        <v>80</v>
      </c>
      <c r="F67" s="199"/>
      <c r="G67" s="27" t="e">
        <f>IF(C66="1-phase", ((0.8*0.9*E68*E69)/746), AVERAGE(E68,F68,G68)*AVERAGE(E69,F69,G69)*0.8*0.9*1.732/746)</f>
        <v>#DIV/0!</v>
      </c>
      <c r="I67" s="18" t="s">
        <v>64</v>
      </c>
      <c r="J67" s="26">
        <f>IF('{Equipment Data Entry}'!L9=0,0,'{Equipment Data Entry}'!L9)</f>
        <v>0</v>
      </c>
      <c r="K67" s="18" t="s">
        <v>65</v>
      </c>
      <c r="L67" s="25">
        <f>IF('{Equipment Data Entry}'!M9=0,0,'{Equipment Data Entry}'!M9)</f>
        <v>0</v>
      </c>
      <c r="P67" s="57"/>
      <c r="Q67" s="57"/>
      <c r="R67" s="58" t="s">
        <v>224</v>
      </c>
      <c r="S67" s="57"/>
      <c r="T67" s="57"/>
      <c r="U67" s="57"/>
      <c r="V67" s="57"/>
      <c r="W67" s="57"/>
      <c r="X67" s="57"/>
      <c r="Y67" s="57"/>
    </row>
    <row r="68" spans="2:25" ht="13.35" customHeight="1" x14ac:dyDescent="0.25">
      <c r="B68" s="199" t="s">
        <v>59</v>
      </c>
      <c r="C68" s="199"/>
      <c r="D68" s="199"/>
      <c r="E68" s="24"/>
      <c r="F68" s="24"/>
      <c r="G68" s="24"/>
      <c r="P68" s="57"/>
      <c r="Q68" s="57"/>
      <c r="R68" s="213"/>
      <c r="S68" s="214"/>
      <c r="T68" s="214"/>
      <c r="U68" s="214"/>
      <c r="V68" s="214"/>
      <c r="W68" s="214"/>
      <c r="X68" s="215"/>
      <c r="Y68" s="57"/>
    </row>
    <row r="69" spans="2:25" ht="13.35" customHeight="1" x14ac:dyDescent="0.25">
      <c r="B69" s="199" t="s">
        <v>60</v>
      </c>
      <c r="C69" s="199"/>
      <c r="D69" s="199"/>
      <c r="E69" s="25"/>
      <c r="F69" s="25"/>
      <c r="G69" s="25"/>
      <c r="I69" s="205" t="s">
        <v>66</v>
      </c>
      <c r="J69" s="205"/>
      <c r="K69" s="16" t="s">
        <v>67</v>
      </c>
      <c r="L69" s="16" t="s">
        <v>68</v>
      </c>
      <c r="P69" s="57"/>
      <c r="Q69" s="57"/>
      <c r="R69" s="218"/>
      <c r="S69" s="219"/>
      <c r="T69" s="219"/>
      <c r="U69" s="219"/>
      <c r="V69" s="219"/>
      <c r="W69" s="219"/>
      <c r="X69" s="220"/>
      <c r="Y69" s="57"/>
    </row>
    <row r="70" spans="2:25" ht="13.35" customHeight="1" x14ac:dyDescent="0.25">
      <c r="I70" s="199" t="s">
        <v>69</v>
      </c>
      <c r="J70" s="199"/>
      <c r="K70" s="24"/>
      <c r="L70" s="24"/>
      <c r="P70" s="57"/>
      <c r="Q70" s="57"/>
      <c r="R70" s="218"/>
      <c r="S70" s="219"/>
      <c r="T70" s="219"/>
      <c r="U70" s="219"/>
      <c r="V70" s="219"/>
      <c r="W70" s="219"/>
      <c r="X70" s="220"/>
      <c r="Y70" s="57"/>
    </row>
    <row r="71" spans="2:25" ht="13.35" customHeight="1" x14ac:dyDescent="0.25">
      <c r="B71" s="200" t="s">
        <v>71</v>
      </c>
      <c r="C71" s="200"/>
      <c r="D71" s="200"/>
      <c r="E71" s="200"/>
      <c r="F71" s="200"/>
      <c r="G71" s="200"/>
      <c r="I71" s="199" t="s">
        <v>70</v>
      </c>
      <c r="J71" s="199"/>
      <c r="K71" s="24"/>
      <c r="L71" s="24"/>
      <c r="P71" s="57"/>
      <c r="Q71" s="57"/>
      <c r="R71" s="218"/>
      <c r="S71" s="219"/>
      <c r="T71" s="219"/>
      <c r="U71" s="219"/>
      <c r="V71" s="219"/>
      <c r="W71" s="219"/>
      <c r="X71" s="220"/>
      <c r="Y71" s="57"/>
    </row>
    <row r="72" spans="2:25" ht="13.35" customHeight="1" x14ac:dyDescent="0.25">
      <c r="B72" s="201"/>
      <c r="C72" s="202"/>
      <c r="D72" s="16" t="s">
        <v>79</v>
      </c>
      <c r="E72" s="16" t="s">
        <v>74</v>
      </c>
      <c r="F72" s="201"/>
      <c r="G72" s="202"/>
      <c r="I72" s="199" t="s">
        <v>76</v>
      </c>
      <c r="J72" s="199"/>
      <c r="K72" s="66"/>
      <c r="L72" s="66"/>
      <c r="P72" s="57"/>
      <c r="Q72" s="57"/>
      <c r="R72" s="218"/>
      <c r="S72" s="219"/>
      <c r="T72" s="219"/>
      <c r="U72" s="219"/>
      <c r="V72" s="219"/>
      <c r="W72" s="219"/>
      <c r="X72" s="220"/>
      <c r="Y72" s="57"/>
    </row>
    <row r="73" spans="2:25" ht="13.35" customHeight="1" x14ac:dyDescent="0.25">
      <c r="B73" s="198" t="s">
        <v>72</v>
      </c>
      <c r="C73" s="198"/>
      <c r="D73" s="19"/>
      <c r="E73" s="19"/>
      <c r="F73" s="19" t="str">
        <f>IF(E73="", "", E74-E73)</f>
        <v/>
      </c>
      <c r="G73" s="17" t="s">
        <v>77</v>
      </c>
      <c r="H73" s="23"/>
      <c r="I73" s="199" t="s">
        <v>75</v>
      </c>
      <c r="J73" s="199"/>
      <c r="K73" s="199"/>
      <c r="L73" s="56"/>
      <c r="P73" s="57"/>
      <c r="Q73" s="57"/>
      <c r="R73" s="218"/>
      <c r="S73" s="219"/>
      <c r="T73" s="219"/>
      <c r="U73" s="219"/>
      <c r="V73" s="219"/>
      <c r="W73" s="219"/>
      <c r="X73" s="220"/>
      <c r="Y73" s="57"/>
    </row>
    <row r="74" spans="2:25" ht="13.35" customHeight="1" x14ac:dyDescent="0.25">
      <c r="B74" s="198" t="s">
        <v>73</v>
      </c>
      <c r="C74" s="198"/>
      <c r="D74" s="55" t="str">
        <f>IF(E73="", "", E73)</f>
        <v/>
      </c>
      <c r="E74" s="19"/>
      <c r="F74" s="19" t="str">
        <f>IF(E74="", "", E74-D73)</f>
        <v/>
      </c>
      <c r="G74" s="17" t="s">
        <v>78</v>
      </c>
      <c r="H74" s="23"/>
      <c r="P74" s="57"/>
      <c r="Q74" s="57"/>
      <c r="R74" s="218"/>
      <c r="S74" s="219"/>
      <c r="T74" s="219"/>
      <c r="U74" s="219"/>
      <c r="V74" s="219"/>
      <c r="W74" s="219"/>
      <c r="X74" s="220"/>
      <c r="Y74" s="57"/>
    </row>
    <row r="75" spans="2:25" ht="13.35" customHeight="1" x14ac:dyDescent="0.25">
      <c r="P75" s="57"/>
      <c r="Q75" s="57"/>
      <c r="R75" s="221"/>
      <c r="S75" s="222"/>
      <c r="T75" s="222"/>
      <c r="U75" s="222"/>
      <c r="V75" s="222"/>
      <c r="W75" s="222"/>
      <c r="X75" s="223"/>
      <c r="Y75" s="57"/>
    </row>
    <row r="76" spans="2:25" ht="13.35" customHeight="1" x14ac:dyDescent="0.25">
      <c r="B76" s="200" t="s">
        <v>2</v>
      </c>
      <c r="C76" s="200"/>
      <c r="D76" s="209">
        <f>IF('{Equipment Data Entry}'!B10=0,0,'{Equipment Data Entry}'!B10)</f>
        <v>0</v>
      </c>
      <c r="E76" s="209"/>
      <c r="F76" s="209"/>
      <c r="G76" s="200" t="s">
        <v>3</v>
      </c>
      <c r="H76" s="200"/>
      <c r="I76" s="210" t="str">
        <f>IF('{Equipment Data Entry}'!C10="", "", '{Equipment Data Entry}'!C10)</f>
        <v/>
      </c>
      <c r="J76" s="210"/>
      <c r="K76" s="210"/>
      <c r="L76" s="210"/>
      <c r="M76" s="210"/>
      <c r="P76" s="57"/>
      <c r="Q76" s="57"/>
      <c r="R76" s="218"/>
      <c r="S76" s="219"/>
      <c r="T76" s="219"/>
      <c r="U76" s="219"/>
      <c r="V76" s="219"/>
      <c r="W76" s="219"/>
      <c r="X76" s="220"/>
      <c r="Y76" s="57"/>
    </row>
    <row r="77" spans="2:25" ht="13.35" customHeight="1" x14ac:dyDescent="0.25">
      <c r="B77" s="200"/>
      <c r="C77" s="200"/>
      <c r="D77" s="209"/>
      <c r="E77" s="209"/>
      <c r="F77" s="209"/>
      <c r="G77" s="200"/>
      <c r="H77" s="200"/>
      <c r="I77" s="210"/>
      <c r="J77" s="210"/>
      <c r="K77" s="210"/>
      <c r="L77" s="210"/>
      <c r="M77" s="210"/>
      <c r="P77" s="57"/>
      <c r="Q77" s="57"/>
      <c r="R77" s="224"/>
      <c r="S77" s="225"/>
      <c r="T77" s="225"/>
      <c r="U77" s="225"/>
      <c r="V77" s="225"/>
      <c r="W77" s="225"/>
      <c r="X77" s="226"/>
      <c r="Y77" s="57"/>
    </row>
    <row r="79" spans="2:25" ht="13.35" customHeight="1" x14ac:dyDescent="0.25">
      <c r="B79" s="200" t="s">
        <v>31</v>
      </c>
      <c r="C79" s="200"/>
      <c r="D79" s="200"/>
      <c r="E79" s="200"/>
      <c r="F79" s="200"/>
      <c r="G79" s="200"/>
      <c r="I79" s="200" t="s">
        <v>35</v>
      </c>
      <c r="J79" s="200"/>
      <c r="K79" s="200"/>
      <c r="L79" s="200"/>
      <c r="M79" s="15"/>
      <c r="P79" s="57"/>
      <c r="Q79" s="57"/>
      <c r="R79" s="216" t="s">
        <v>210</v>
      </c>
      <c r="S79" s="216"/>
      <c r="T79" s="216"/>
      <c r="U79" s="217"/>
      <c r="V79" s="217"/>
      <c r="W79" s="57"/>
      <c r="X79" s="57"/>
      <c r="Y79" s="57"/>
    </row>
    <row r="80" spans="2:25" ht="13.35" customHeight="1" x14ac:dyDescent="0.25">
      <c r="B80" s="199" t="s">
        <v>32</v>
      </c>
      <c r="C80" s="199"/>
      <c r="D80" s="204">
        <f>IF('{Equipment Data Entry}'!E10=0,0,'{Equipment Data Entry}'!E10)</f>
        <v>0</v>
      </c>
      <c r="E80" s="204"/>
      <c r="F80" s="204"/>
      <c r="G80" s="204"/>
      <c r="I80" s="199" t="s">
        <v>36</v>
      </c>
      <c r="J80" s="199"/>
      <c r="K80" s="18" t="s">
        <v>42</v>
      </c>
      <c r="L80" s="18" t="s">
        <v>14</v>
      </c>
      <c r="P80" s="57"/>
      <c r="Q80" s="57"/>
      <c r="R80" s="211" t="s">
        <v>211</v>
      </c>
      <c r="S80" s="211"/>
      <c r="T80" s="211"/>
      <c r="U80" s="212"/>
      <c r="V80" s="212"/>
      <c r="W80" s="57"/>
      <c r="X80" s="57"/>
      <c r="Y80" s="57"/>
    </row>
    <row r="81" spans="2:25" ht="13.35" customHeight="1" x14ac:dyDescent="0.25">
      <c r="B81" s="199" t="s">
        <v>33</v>
      </c>
      <c r="C81" s="199"/>
      <c r="D81" s="204">
        <f>IF('{Equipment Data Entry}'!F10=0,0,'{Equipment Data Entry}'!F10)</f>
        <v>0</v>
      </c>
      <c r="E81" s="204"/>
      <c r="F81" s="204"/>
      <c r="G81" s="204"/>
      <c r="I81" s="199" t="s">
        <v>37</v>
      </c>
      <c r="J81" s="199"/>
      <c r="K81" s="24" t="str">
        <f>'RTU Airflow'!H184</f>
        <v/>
      </c>
      <c r="L81" s="24" t="str">
        <f>'RTU Airflow'!L184</f>
        <v/>
      </c>
      <c r="M81" s="22" t="str">
        <f>IF(L81="","",L81/K81)</f>
        <v/>
      </c>
      <c r="P81" s="57"/>
      <c r="Q81" s="57"/>
      <c r="R81" s="211" t="s">
        <v>212</v>
      </c>
      <c r="S81" s="211"/>
      <c r="T81" s="211"/>
      <c r="U81" s="212"/>
      <c r="V81" s="212"/>
      <c r="W81" s="57"/>
      <c r="X81" s="57"/>
      <c r="Y81" s="57"/>
    </row>
    <row r="82" spans="2:25" ht="13.35" customHeight="1" x14ac:dyDescent="0.25">
      <c r="B82" s="199" t="s">
        <v>34</v>
      </c>
      <c r="C82" s="199"/>
      <c r="D82" s="204"/>
      <c r="E82" s="204"/>
      <c r="F82" s="204"/>
      <c r="G82" s="204"/>
      <c r="I82" s="199" t="s">
        <v>38</v>
      </c>
      <c r="J82" s="199"/>
      <c r="K82" s="24">
        <f>IF('RTU Airflow'!H195=0,0,'RTU Airflow'!H195)</f>
        <v>0</v>
      </c>
      <c r="L82" s="24" t="str">
        <f>'RTU Airflow'!L195</f>
        <v/>
      </c>
      <c r="M82" s="22" t="str">
        <f>IF(L82="","",L82/K82)</f>
        <v/>
      </c>
      <c r="P82" s="57"/>
      <c r="Q82" s="57"/>
      <c r="R82" s="211" t="s">
        <v>213</v>
      </c>
      <c r="S82" s="211"/>
      <c r="T82" s="211"/>
      <c r="U82" s="212"/>
      <c r="V82" s="212"/>
      <c r="W82" s="57"/>
      <c r="X82" s="57"/>
      <c r="Y82" s="57"/>
    </row>
    <row r="83" spans="2:25" ht="13.35" customHeight="1" x14ac:dyDescent="0.25">
      <c r="B83" s="199" t="s">
        <v>7</v>
      </c>
      <c r="C83" s="199"/>
      <c r="D83" s="204" t="str">
        <f>I76</f>
        <v/>
      </c>
      <c r="E83" s="204"/>
      <c r="F83" s="204"/>
      <c r="G83" s="204"/>
      <c r="I83" s="199" t="s">
        <v>39</v>
      </c>
      <c r="J83" s="199"/>
      <c r="K83" s="24" t="str">
        <f>IF(K81="","",K81-K82)</f>
        <v/>
      </c>
      <c r="L83" s="24" t="str">
        <f>IF(L81="","",L81-L82)</f>
        <v/>
      </c>
      <c r="P83" s="58"/>
      <c r="Q83" s="58"/>
      <c r="R83" s="211" t="s">
        <v>214</v>
      </c>
      <c r="S83" s="211"/>
      <c r="T83" s="211"/>
      <c r="U83" s="212"/>
      <c r="V83" s="212"/>
      <c r="W83" s="57"/>
      <c r="X83" s="57"/>
      <c r="Y83" s="57"/>
    </row>
    <row r="84" spans="2:25" ht="13.35" customHeight="1" x14ac:dyDescent="0.25">
      <c r="B84" s="199" t="s">
        <v>8</v>
      </c>
      <c r="C84" s="199"/>
      <c r="D84" s="204" t="str">
        <f>IF('{Equipment Data Entry}'!D10="","",'{Equipment Data Entry}'!D10)</f>
        <v/>
      </c>
      <c r="E84" s="204"/>
      <c r="F84" s="204"/>
      <c r="G84" s="204"/>
      <c r="I84" s="199" t="s">
        <v>40</v>
      </c>
      <c r="J84" s="199"/>
      <c r="K84" s="71">
        <f>IF('{Equipment Data Entry}'!H10=0,0,'{Equipment Data Entry}'!H10)</f>
        <v>0</v>
      </c>
      <c r="L84" s="29" t="str">
        <f>F97</f>
        <v/>
      </c>
      <c r="P84" s="57"/>
      <c r="Q84" s="57"/>
      <c r="R84" s="59" t="s">
        <v>87</v>
      </c>
      <c r="S84" s="212"/>
      <c r="T84" s="212"/>
      <c r="U84" s="59" t="s">
        <v>215</v>
      </c>
      <c r="V84" s="60"/>
      <c r="W84" s="57"/>
      <c r="X84" s="57"/>
      <c r="Y84" s="57"/>
    </row>
    <row r="85" spans="2:25" ht="13.35" customHeight="1" x14ac:dyDescent="0.25">
      <c r="I85" s="199" t="s">
        <v>41</v>
      </c>
      <c r="J85" s="199"/>
      <c r="K85" s="24">
        <f>IF('{Equipment Data Entry}'!I10=0,0,'{Equipment Data Entry}'!I10)</f>
        <v>0</v>
      </c>
      <c r="L85" s="24" t="str">
        <f>IF(L94="","",L94)</f>
        <v/>
      </c>
      <c r="P85" s="217"/>
      <c r="Q85" s="217"/>
      <c r="R85" s="217"/>
      <c r="S85" s="217"/>
      <c r="T85" s="217"/>
      <c r="U85" s="217"/>
      <c r="V85" s="57"/>
      <c r="W85" s="57"/>
      <c r="X85" s="57"/>
      <c r="Y85" s="57"/>
    </row>
    <row r="86" spans="2:25" ht="13.35" customHeight="1" x14ac:dyDescent="0.25">
      <c r="B86" s="200" t="s">
        <v>43</v>
      </c>
      <c r="C86" s="200"/>
      <c r="D86" s="200"/>
      <c r="E86" s="200"/>
      <c r="F86" s="200"/>
      <c r="G86" s="200"/>
      <c r="P86" s="57"/>
      <c r="Q86" s="57"/>
      <c r="R86" s="216" t="s">
        <v>216</v>
      </c>
      <c r="S86" s="216"/>
      <c r="T86" s="216"/>
      <c r="U86" s="216" t="s">
        <v>217</v>
      </c>
      <c r="V86" s="216"/>
      <c r="W86" s="61" t="s">
        <v>218</v>
      </c>
      <c r="X86" s="61" t="s">
        <v>219</v>
      </c>
      <c r="Y86" s="57"/>
    </row>
    <row r="87" spans="2:25" ht="13.35" customHeight="1" x14ac:dyDescent="0.25">
      <c r="B87" s="199" t="s">
        <v>32</v>
      </c>
      <c r="C87" s="199"/>
      <c r="D87" s="203"/>
      <c r="E87" s="203"/>
      <c r="F87" s="203"/>
      <c r="G87" s="203"/>
      <c r="I87" s="200" t="s">
        <v>61</v>
      </c>
      <c r="J87" s="200"/>
      <c r="K87" s="200"/>
      <c r="L87" s="200"/>
      <c r="P87" s="57"/>
      <c r="Q87" s="59"/>
      <c r="R87" s="59" t="s">
        <v>67</v>
      </c>
      <c r="S87" s="59" t="s">
        <v>68</v>
      </c>
      <c r="T87" s="57"/>
      <c r="U87" s="211" t="s">
        <v>62</v>
      </c>
      <c r="V87" s="211"/>
      <c r="W87" s="60"/>
      <c r="X87" s="60"/>
      <c r="Y87" s="57"/>
    </row>
    <row r="88" spans="2:25" ht="13.35" customHeight="1" x14ac:dyDescent="0.25">
      <c r="B88" s="199" t="s">
        <v>44</v>
      </c>
      <c r="C88" s="199"/>
      <c r="D88" s="28">
        <f>IF('{Equipment Data Entry}'!G10=0,0,'{Equipment Data Entry}'!G10)</f>
        <v>0</v>
      </c>
      <c r="E88" s="21" t="s">
        <v>48</v>
      </c>
      <c r="F88" s="24"/>
      <c r="G88" s="18" t="s">
        <v>52</v>
      </c>
      <c r="I88" s="206" t="s">
        <v>62</v>
      </c>
      <c r="J88" s="207"/>
      <c r="K88" s="208">
        <f>IF('{Equipment Data Entry}'!J10=0,0,'{Equipment Data Entry}'!J10)</f>
        <v>0</v>
      </c>
      <c r="L88" s="208"/>
      <c r="P88" s="57"/>
      <c r="Q88" s="59" t="s">
        <v>48</v>
      </c>
      <c r="R88" s="60"/>
      <c r="S88" s="59"/>
      <c r="T88" s="57"/>
      <c r="U88" s="211" t="s">
        <v>220</v>
      </c>
      <c r="V88" s="211"/>
      <c r="W88" s="60"/>
      <c r="X88" s="60"/>
      <c r="Y88" s="57"/>
    </row>
    <row r="89" spans="2:25" ht="13.35" customHeight="1" x14ac:dyDescent="0.25">
      <c r="B89" s="20">
        <f>'{Equipment Data Entry}'!N10</f>
        <v>0</v>
      </c>
      <c r="C89" s="20">
        <f>'{Equipment Data Entry}'!O10</f>
        <v>0</v>
      </c>
      <c r="D89" s="21" t="s">
        <v>49</v>
      </c>
      <c r="E89" s="25"/>
      <c r="F89" s="21" t="s">
        <v>50</v>
      </c>
      <c r="G89" s="26"/>
      <c r="I89" s="206" t="s">
        <v>63</v>
      </c>
      <c r="J89" s="207"/>
      <c r="K89" s="208">
        <f>IF('{Equipment Data Entry}'!K10=0,0,'{Equipment Data Entry}'!K10)</f>
        <v>0</v>
      </c>
      <c r="L89" s="208"/>
      <c r="P89" s="57"/>
      <c r="Q89" s="59" t="s">
        <v>221</v>
      </c>
      <c r="R89" s="60"/>
      <c r="S89" s="59"/>
      <c r="T89" s="57"/>
      <c r="U89" s="211" t="s">
        <v>222</v>
      </c>
      <c r="V89" s="211"/>
      <c r="W89" s="60"/>
      <c r="X89" s="60"/>
      <c r="Y89" s="57"/>
    </row>
    <row r="90" spans="2:25" ht="13.35" customHeight="1" x14ac:dyDescent="0.25">
      <c r="B90" s="199" t="s">
        <v>51</v>
      </c>
      <c r="C90" s="199"/>
      <c r="D90" s="27" t="str">
        <f>IF(E91="", "", B89/(AVERAGE(E91, F91, G91))*E89)</f>
        <v/>
      </c>
      <c r="E90" s="199" t="s">
        <v>80</v>
      </c>
      <c r="F90" s="199"/>
      <c r="G90" s="27" t="e">
        <f>IF(C89="1-phase", ((0.8*0.9*E91*E92)/746), AVERAGE(E91,F91,G91)*AVERAGE(E92,F92,G92)*0.8*0.9*1.732/746)</f>
        <v>#DIV/0!</v>
      </c>
      <c r="I90" s="18" t="s">
        <v>64</v>
      </c>
      <c r="J90" s="26">
        <f>IF('{Equipment Data Entry}'!L10=0,0,'{Equipment Data Entry}'!L10)</f>
        <v>0</v>
      </c>
      <c r="K90" s="18" t="s">
        <v>65</v>
      </c>
      <c r="L90" s="25">
        <f>IF('{Equipment Data Entry}'!M10=0,0,'{Equipment Data Entry}'!M10)</f>
        <v>0</v>
      </c>
      <c r="P90" s="57"/>
      <c r="Q90" s="59" t="s">
        <v>223</v>
      </c>
      <c r="R90" s="60"/>
      <c r="S90" s="59"/>
      <c r="T90" s="57"/>
      <c r="U90" s="211" t="s">
        <v>65</v>
      </c>
      <c r="V90" s="211"/>
      <c r="W90" s="60"/>
      <c r="X90" s="60"/>
      <c r="Y90" s="57"/>
    </row>
    <row r="91" spans="2:25" ht="13.35" customHeight="1" x14ac:dyDescent="0.25">
      <c r="B91" s="199" t="s">
        <v>59</v>
      </c>
      <c r="C91" s="199"/>
      <c r="D91" s="199"/>
      <c r="E91" s="24"/>
      <c r="F91" s="24"/>
      <c r="G91" s="24"/>
      <c r="P91" s="57"/>
      <c r="Q91" s="57"/>
      <c r="R91" s="57"/>
      <c r="S91" s="57"/>
      <c r="T91" s="57"/>
      <c r="U91" s="57"/>
      <c r="V91" s="57"/>
      <c r="W91" s="57"/>
      <c r="X91" s="57"/>
      <c r="Y91" s="57"/>
    </row>
    <row r="92" spans="2:25" ht="13.35" customHeight="1" x14ac:dyDescent="0.25">
      <c r="B92" s="199" t="s">
        <v>60</v>
      </c>
      <c r="C92" s="199"/>
      <c r="D92" s="199"/>
      <c r="E92" s="25"/>
      <c r="F92" s="25"/>
      <c r="G92" s="25"/>
      <c r="I92" s="205" t="s">
        <v>66</v>
      </c>
      <c r="J92" s="205"/>
      <c r="K92" s="16" t="s">
        <v>67</v>
      </c>
      <c r="L92" s="16" t="s">
        <v>68</v>
      </c>
      <c r="P92" s="57"/>
      <c r="Q92" s="57"/>
      <c r="R92" s="58" t="s">
        <v>224</v>
      </c>
      <c r="S92" s="57"/>
      <c r="T92" s="57"/>
      <c r="U92" s="57"/>
      <c r="V92" s="57"/>
      <c r="W92" s="57"/>
      <c r="X92" s="57"/>
      <c r="Y92" s="57"/>
    </row>
    <row r="93" spans="2:25" ht="13.35" customHeight="1" x14ac:dyDescent="0.25">
      <c r="I93" s="199" t="s">
        <v>69</v>
      </c>
      <c r="J93" s="199"/>
      <c r="K93" s="24"/>
      <c r="L93" s="24"/>
      <c r="P93" s="57"/>
      <c r="Q93" s="57"/>
      <c r="R93" s="213"/>
      <c r="S93" s="214"/>
      <c r="T93" s="214"/>
      <c r="U93" s="214"/>
      <c r="V93" s="214"/>
      <c r="W93" s="214"/>
      <c r="X93" s="215"/>
      <c r="Y93" s="57"/>
    </row>
    <row r="94" spans="2:25" ht="13.35" customHeight="1" x14ac:dyDescent="0.25">
      <c r="B94" s="200" t="s">
        <v>71</v>
      </c>
      <c r="C94" s="200"/>
      <c r="D94" s="200"/>
      <c r="E94" s="200"/>
      <c r="F94" s="200"/>
      <c r="G94" s="200"/>
      <c r="I94" s="199" t="s">
        <v>70</v>
      </c>
      <c r="J94" s="199"/>
      <c r="K94" s="24"/>
      <c r="L94" s="24"/>
      <c r="P94" s="57"/>
      <c r="Q94" s="57"/>
      <c r="R94" s="218"/>
      <c r="S94" s="219"/>
      <c r="T94" s="219"/>
      <c r="U94" s="219"/>
      <c r="V94" s="219"/>
      <c r="W94" s="219"/>
      <c r="X94" s="220"/>
      <c r="Y94" s="57"/>
    </row>
    <row r="95" spans="2:25" ht="13.35" customHeight="1" x14ac:dyDescent="0.25">
      <c r="B95" s="201"/>
      <c r="C95" s="202"/>
      <c r="D95" s="16" t="s">
        <v>79</v>
      </c>
      <c r="E95" s="16" t="s">
        <v>74</v>
      </c>
      <c r="F95" s="201"/>
      <c r="G95" s="202"/>
      <c r="I95" s="199" t="s">
        <v>76</v>
      </c>
      <c r="J95" s="199"/>
      <c r="K95" s="66"/>
      <c r="L95" s="66"/>
      <c r="P95" s="57"/>
      <c r="Q95" s="57"/>
      <c r="R95" s="218"/>
      <c r="S95" s="219"/>
      <c r="T95" s="219"/>
      <c r="U95" s="219"/>
      <c r="V95" s="219"/>
      <c r="W95" s="219"/>
      <c r="X95" s="220"/>
      <c r="Y95" s="57"/>
    </row>
    <row r="96" spans="2:25" ht="13.35" customHeight="1" x14ac:dyDescent="0.25">
      <c r="B96" s="198" t="s">
        <v>72</v>
      </c>
      <c r="C96" s="198"/>
      <c r="D96" s="19"/>
      <c r="E96" s="19"/>
      <c r="F96" s="19" t="str">
        <f>IF(E96="", "", E97-E96)</f>
        <v/>
      </c>
      <c r="G96" s="17" t="s">
        <v>77</v>
      </c>
      <c r="H96" s="23"/>
      <c r="I96" s="199" t="s">
        <v>75</v>
      </c>
      <c r="J96" s="199"/>
      <c r="K96" s="199"/>
      <c r="L96" s="56"/>
      <c r="P96" s="57"/>
      <c r="Q96" s="57"/>
      <c r="R96" s="218"/>
      <c r="S96" s="219"/>
      <c r="T96" s="219"/>
      <c r="U96" s="219"/>
      <c r="V96" s="219"/>
      <c r="W96" s="219"/>
      <c r="X96" s="220"/>
      <c r="Y96" s="57"/>
    </row>
    <row r="97" spans="2:25" ht="13.35" customHeight="1" x14ac:dyDescent="0.25">
      <c r="B97" s="198" t="s">
        <v>73</v>
      </c>
      <c r="C97" s="198"/>
      <c r="D97" s="55" t="str">
        <f>IF(E96="", "", E96)</f>
        <v/>
      </c>
      <c r="E97" s="19"/>
      <c r="F97" s="19" t="str">
        <f>IF(E97="", "", E97-D96)</f>
        <v/>
      </c>
      <c r="G97" s="17" t="s">
        <v>78</v>
      </c>
      <c r="H97" s="23"/>
      <c r="P97" s="57"/>
      <c r="Q97" s="57"/>
      <c r="R97" s="218"/>
      <c r="S97" s="219"/>
      <c r="T97" s="219"/>
      <c r="U97" s="219"/>
      <c r="V97" s="219"/>
      <c r="W97" s="219"/>
      <c r="X97" s="220"/>
      <c r="Y97" s="57"/>
    </row>
    <row r="98" spans="2:25" ht="13.35" customHeight="1" x14ac:dyDescent="0.25">
      <c r="P98" s="57"/>
      <c r="Q98" s="57"/>
      <c r="R98" s="218"/>
      <c r="S98" s="219"/>
      <c r="T98" s="219"/>
      <c r="U98" s="219"/>
      <c r="V98" s="219"/>
      <c r="W98" s="219"/>
      <c r="X98" s="220"/>
      <c r="Y98" s="57"/>
    </row>
    <row r="99" spans="2:25" ht="13.35" customHeight="1" x14ac:dyDescent="0.25">
      <c r="B99" s="16" t="s">
        <v>9</v>
      </c>
      <c r="C99" s="186"/>
      <c r="D99" s="186"/>
      <c r="E99" s="186"/>
      <c r="F99" s="186"/>
      <c r="G99" s="186"/>
      <c r="H99" s="186"/>
      <c r="I99" s="186"/>
      <c r="J99" s="186"/>
      <c r="K99" s="186"/>
      <c r="L99" s="186"/>
      <c r="M99" s="186"/>
      <c r="P99" s="57"/>
      <c r="Q99" s="57"/>
      <c r="R99" s="218"/>
      <c r="S99" s="219"/>
      <c r="T99" s="219"/>
      <c r="U99" s="219"/>
      <c r="V99" s="219"/>
      <c r="W99" s="219"/>
      <c r="X99" s="220"/>
      <c r="Y99" s="57"/>
    </row>
    <row r="100" spans="2:25" ht="13.35" customHeight="1" x14ac:dyDescent="0.25">
      <c r="B100" s="186"/>
      <c r="C100" s="186"/>
      <c r="D100" s="186"/>
      <c r="E100" s="186"/>
      <c r="F100" s="186"/>
      <c r="G100" s="186"/>
      <c r="H100" s="186"/>
      <c r="I100" s="186"/>
      <c r="J100" s="186"/>
      <c r="K100" s="186"/>
      <c r="L100" s="186"/>
      <c r="M100" s="186"/>
      <c r="P100" s="57"/>
      <c r="Q100" s="57"/>
      <c r="R100" s="221"/>
      <c r="S100" s="222"/>
      <c r="T100" s="222"/>
      <c r="U100" s="222"/>
      <c r="V100" s="222"/>
      <c r="W100" s="222"/>
      <c r="X100" s="223"/>
      <c r="Y100" s="57"/>
    </row>
    <row r="101" spans="2:25" ht="13.35" customHeight="1" x14ac:dyDescent="0.25">
      <c r="B101" s="186"/>
      <c r="C101" s="186"/>
      <c r="D101" s="186"/>
      <c r="E101" s="186"/>
      <c r="F101" s="186"/>
      <c r="G101" s="186"/>
      <c r="H101" s="186"/>
      <c r="I101" s="186"/>
      <c r="J101" s="186"/>
      <c r="K101" s="186"/>
      <c r="L101" s="186"/>
      <c r="M101" s="186"/>
      <c r="P101" s="57"/>
      <c r="Q101" s="57"/>
      <c r="R101" s="218"/>
      <c r="S101" s="219"/>
      <c r="T101" s="219"/>
      <c r="U101" s="219"/>
      <c r="V101" s="219"/>
      <c r="W101" s="219"/>
      <c r="X101" s="220"/>
      <c r="Y101" s="57"/>
    </row>
    <row r="102" spans="2:25" ht="13.35" customHeight="1" x14ac:dyDescent="0.25">
      <c r="B102" s="200" t="s">
        <v>2</v>
      </c>
      <c r="C102" s="200"/>
      <c r="D102" s="209">
        <f>IF('{Equipment Data Entry}'!B11=0,0,'{Equipment Data Entry}'!B11)</f>
        <v>0</v>
      </c>
      <c r="E102" s="209"/>
      <c r="F102" s="209"/>
      <c r="G102" s="200" t="s">
        <v>3</v>
      </c>
      <c r="H102" s="200"/>
      <c r="I102" s="210" t="str">
        <f>IF('{Equipment Data Entry}'!C11="", "", '{Equipment Data Entry}'!C11)</f>
        <v/>
      </c>
      <c r="J102" s="210"/>
      <c r="K102" s="210"/>
      <c r="L102" s="210"/>
      <c r="M102" s="210"/>
      <c r="P102" s="57"/>
      <c r="Q102" s="57"/>
      <c r="R102" s="224"/>
      <c r="S102" s="225"/>
      <c r="T102" s="225"/>
      <c r="U102" s="225"/>
      <c r="V102" s="225"/>
      <c r="W102" s="225"/>
      <c r="X102" s="226"/>
      <c r="Y102" s="57"/>
    </row>
    <row r="103" spans="2:25" ht="13.35" customHeight="1" x14ac:dyDescent="0.25">
      <c r="B103" s="200"/>
      <c r="C103" s="200"/>
      <c r="D103" s="209"/>
      <c r="E103" s="209"/>
      <c r="F103" s="209"/>
      <c r="G103" s="200"/>
      <c r="H103" s="200"/>
      <c r="I103" s="210"/>
      <c r="J103" s="210"/>
      <c r="K103" s="210"/>
      <c r="L103" s="210"/>
      <c r="M103" s="210"/>
    </row>
    <row r="104" spans="2:25" ht="13.35" customHeight="1" x14ac:dyDescent="0.25">
      <c r="P104" s="57"/>
      <c r="Q104" s="57"/>
      <c r="R104" s="216" t="s">
        <v>210</v>
      </c>
      <c r="S104" s="216"/>
      <c r="T104" s="216"/>
      <c r="U104" s="217"/>
      <c r="V104" s="217"/>
      <c r="W104" s="57"/>
      <c r="X104" s="57"/>
      <c r="Y104" s="57"/>
    </row>
    <row r="105" spans="2:25" ht="13.35" customHeight="1" x14ac:dyDescent="0.25">
      <c r="B105" s="200" t="s">
        <v>31</v>
      </c>
      <c r="C105" s="200"/>
      <c r="D105" s="200"/>
      <c r="E105" s="200"/>
      <c r="F105" s="200"/>
      <c r="G105" s="200"/>
      <c r="I105" s="200" t="s">
        <v>35</v>
      </c>
      <c r="J105" s="200"/>
      <c r="K105" s="200"/>
      <c r="L105" s="200"/>
      <c r="M105" s="15"/>
      <c r="P105" s="57"/>
      <c r="Q105" s="57"/>
      <c r="R105" s="211" t="s">
        <v>211</v>
      </c>
      <c r="S105" s="211"/>
      <c r="T105" s="211"/>
      <c r="U105" s="212"/>
      <c r="V105" s="212"/>
      <c r="W105" s="57"/>
      <c r="X105" s="57"/>
      <c r="Y105" s="57"/>
    </row>
    <row r="106" spans="2:25" ht="13.35" customHeight="1" x14ac:dyDescent="0.25">
      <c r="B106" s="199" t="s">
        <v>32</v>
      </c>
      <c r="C106" s="199"/>
      <c r="D106" s="204">
        <f>IF('{Equipment Data Entry}'!E11=0,0,'{Equipment Data Entry}'!E11)</f>
        <v>0</v>
      </c>
      <c r="E106" s="204"/>
      <c r="F106" s="204"/>
      <c r="G106" s="204"/>
      <c r="I106" s="199" t="s">
        <v>36</v>
      </c>
      <c r="J106" s="199"/>
      <c r="K106" s="18" t="s">
        <v>42</v>
      </c>
      <c r="L106" s="18" t="s">
        <v>14</v>
      </c>
      <c r="P106" s="57"/>
      <c r="Q106" s="57"/>
      <c r="R106" s="211" t="s">
        <v>212</v>
      </c>
      <c r="S106" s="211"/>
      <c r="T106" s="211"/>
      <c r="U106" s="212"/>
      <c r="V106" s="212"/>
      <c r="W106" s="57"/>
      <c r="X106" s="57"/>
      <c r="Y106" s="57"/>
    </row>
    <row r="107" spans="2:25" ht="13.35" customHeight="1" x14ac:dyDescent="0.25">
      <c r="B107" s="199" t="s">
        <v>33</v>
      </c>
      <c r="C107" s="199"/>
      <c r="D107" s="204">
        <f>IF('{Equipment Data Entry}'!F11=0,0,'{Equipment Data Entry}'!F11)</f>
        <v>0</v>
      </c>
      <c r="E107" s="204"/>
      <c r="F107" s="204"/>
      <c r="G107" s="204"/>
      <c r="I107" s="199" t="s">
        <v>37</v>
      </c>
      <c r="J107" s="199"/>
      <c r="K107" s="24" t="str">
        <f>'RTU Airflow'!H233</f>
        <v/>
      </c>
      <c r="L107" s="24" t="str">
        <f>'RTU Airflow'!L233</f>
        <v/>
      </c>
      <c r="M107" s="22" t="str">
        <f>IF(L107="","",L107/K107)</f>
        <v/>
      </c>
      <c r="P107" s="57"/>
      <c r="Q107" s="57"/>
      <c r="R107" s="211" t="s">
        <v>213</v>
      </c>
      <c r="S107" s="211"/>
      <c r="T107" s="211"/>
      <c r="U107" s="212"/>
      <c r="V107" s="212"/>
      <c r="W107" s="57"/>
      <c r="X107" s="57"/>
      <c r="Y107" s="57"/>
    </row>
    <row r="108" spans="2:25" ht="13.35" customHeight="1" x14ac:dyDescent="0.25">
      <c r="B108" s="199" t="s">
        <v>34</v>
      </c>
      <c r="C108" s="199"/>
      <c r="D108" s="204"/>
      <c r="E108" s="204"/>
      <c r="F108" s="204"/>
      <c r="G108" s="204"/>
      <c r="I108" s="199" t="s">
        <v>38</v>
      </c>
      <c r="J108" s="199"/>
      <c r="K108" s="24">
        <f>IF('RTU Airflow'!H244=0,0,'RTU Airflow'!H244)</f>
        <v>0</v>
      </c>
      <c r="L108" s="24" t="str">
        <f>'RTU Airflow'!L244</f>
        <v/>
      </c>
      <c r="M108" s="22" t="str">
        <f>IF(L108="","",L108/K108)</f>
        <v/>
      </c>
      <c r="P108" s="58"/>
      <c r="Q108" s="58"/>
      <c r="R108" s="211" t="s">
        <v>214</v>
      </c>
      <c r="S108" s="211"/>
      <c r="T108" s="211"/>
      <c r="U108" s="212"/>
      <c r="V108" s="212"/>
      <c r="W108" s="57"/>
      <c r="X108" s="57"/>
      <c r="Y108" s="57"/>
    </row>
    <row r="109" spans="2:25" ht="13.35" customHeight="1" x14ac:dyDescent="0.25">
      <c r="B109" s="199" t="s">
        <v>7</v>
      </c>
      <c r="C109" s="199"/>
      <c r="D109" s="204" t="str">
        <f>I102</f>
        <v/>
      </c>
      <c r="E109" s="204"/>
      <c r="F109" s="204"/>
      <c r="G109" s="204"/>
      <c r="I109" s="199" t="s">
        <v>39</v>
      </c>
      <c r="J109" s="199"/>
      <c r="K109" s="24" t="str">
        <f>IF(K81="","",K107-K108)</f>
        <v/>
      </c>
      <c r="L109" s="24" t="str">
        <f>IF(L107="","",L107-L108)</f>
        <v/>
      </c>
      <c r="P109" s="57"/>
      <c r="Q109" s="57"/>
      <c r="R109" s="59" t="s">
        <v>87</v>
      </c>
      <c r="S109" s="212"/>
      <c r="T109" s="212"/>
      <c r="U109" s="59" t="s">
        <v>215</v>
      </c>
      <c r="V109" s="60"/>
      <c r="W109" s="57"/>
      <c r="X109" s="57"/>
      <c r="Y109" s="57"/>
    </row>
    <row r="110" spans="2:25" ht="13.35" customHeight="1" x14ac:dyDescent="0.25">
      <c r="B110" s="199" t="s">
        <v>8</v>
      </c>
      <c r="C110" s="199"/>
      <c r="D110" s="204" t="str">
        <f>IF('{Equipment Data Entry}'!D11="","",'{Equipment Data Entry}'!D11)</f>
        <v/>
      </c>
      <c r="E110" s="204"/>
      <c r="F110" s="204"/>
      <c r="G110" s="204"/>
      <c r="I110" s="199" t="s">
        <v>40</v>
      </c>
      <c r="J110" s="199"/>
      <c r="K110" s="71">
        <f>IF('{Equipment Data Entry}'!H11=0,0,'{Equipment Data Entry}'!H11)</f>
        <v>0</v>
      </c>
      <c r="L110" s="29"/>
      <c r="P110" s="217"/>
      <c r="Q110" s="217"/>
      <c r="R110" s="217"/>
      <c r="S110" s="217"/>
      <c r="T110" s="217"/>
      <c r="U110" s="217"/>
      <c r="V110" s="57"/>
      <c r="W110" s="57"/>
      <c r="X110" s="57"/>
      <c r="Y110" s="57"/>
    </row>
    <row r="111" spans="2:25" ht="13.35" customHeight="1" x14ac:dyDescent="0.25">
      <c r="I111" s="199" t="s">
        <v>41</v>
      </c>
      <c r="J111" s="199"/>
      <c r="K111" s="24">
        <f>IF('{Equipment Data Entry}'!I11=0,0,'{Equipment Data Entry}'!I11)</f>
        <v>0</v>
      </c>
      <c r="L111" s="24" t="str">
        <f>IF(L120="","",L120)</f>
        <v/>
      </c>
      <c r="P111" s="57"/>
      <c r="Q111" s="57"/>
      <c r="R111" s="216" t="s">
        <v>216</v>
      </c>
      <c r="S111" s="216"/>
      <c r="T111" s="216"/>
      <c r="U111" s="216" t="s">
        <v>217</v>
      </c>
      <c r="V111" s="216"/>
      <c r="W111" s="61" t="s">
        <v>218</v>
      </c>
      <c r="X111" s="61" t="s">
        <v>219</v>
      </c>
      <c r="Y111" s="57"/>
    </row>
    <row r="112" spans="2:25" ht="13.35" customHeight="1" x14ac:dyDescent="0.25">
      <c r="B112" s="200" t="s">
        <v>43</v>
      </c>
      <c r="C112" s="200"/>
      <c r="D112" s="200"/>
      <c r="E112" s="200"/>
      <c r="F112" s="200"/>
      <c r="G112" s="200"/>
      <c r="P112" s="57"/>
      <c r="Q112" s="59"/>
      <c r="R112" s="59" t="s">
        <v>67</v>
      </c>
      <c r="S112" s="59" t="s">
        <v>68</v>
      </c>
      <c r="T112" s="57"/>
      <c r="U112" s="211" t="s">
        <v>62</v>
      </c>
      <c r="V112" s="211"/>
      <c r="W112" s="60"/>
      <c r="X112" s="60"/>
      <c r="Y112" s="57"/>
    </row>
    <row r="113" spans="2:25" ht="13.35" customHeight="1" x14ac:dyDescent="0.25">
      <c r="B113" s="199" t="s">
        <v>32</v>
      </c>
      <c r="C113" s="199"/>
      <c r="D113" s="203"/>
      <c r="E113" s="203"/>
      <c r="F113" s="203"/>
      <c r="G113" s="203"/>
      <c r="I113" s="200" t="s">
        <v>61</v>
      </c>
      <c r="J113" s="200"/>
      <c r="K113" s="200"/>
      <c r="L113" s="200"/>
      <c r="P113" s="57"/>
      <c r="Q113" s="59" t="s">
        <v>48</v>
      </c>
      <c r="R113" s="60"/>
      <c r="S113" s="59"/>
      <c r="T113" s="57"/>
      <c r="U113" s="211" t="s">
        <v>220</v>
      </c>
      <c r="V113" s="211"/>
      <c r="W113" s="60"/>
      <c r="X113" s="60"/>
      <c r="Y113" s="57"/>
    </row>
    <row r="114" spans="2:25" ht="13.35" customHeight="1" x14ac:dyDescent="0.25">
      <c r="B114" s="199" t="s">
        <v>44</v>
      </c>
      <c r="C114" s="199"/>
      <c r="D114" s="28">
        <f>IF('{Equipment Data Entry}'!G11=0,0,'{Equipment Data Entry}'!G11)</f>
        <v>0</v>
      </c>
      <c r="E114" s="21" t="s">
        <v>48</v>
      </c>
      <c r="F114" s="24"/>
      <c r="G114" s="18" t="s">
        <v>52</v>
      </c>
      <c r="I114" s="206" t="s">
        <v>62</v>
      </c>
      <c r="J114" s="207"/>
      <c r="K114" s="208">
        <f>IF('{Equipment Data Entry}'!J11=0,0,'{Equipment Data Entry}'!J11)</f>
        <v>0</v>
      </c>
      <c r="L114" s="208"/>
      <c r="P114" s="57"/>
      <c r="Q114" s="59" t="s">
        <v>221</v>
      </c>
      <c r="R114" s="60"/>
      <c r="S114" s="59"/>
      <c r="T114" s="57"/>
      <c r="U114" s="211" t="s">
        <v>222</v>
      </c>
      <c r="V114" s="211"/>
      <c r="W114" s="60"/>
      <c r="X114" s="60"/>
      <c r="Y114" s="57"/>
    </row>
    <row r="115" spans="2:25" ht="13.35" customHeight="1" x14ac:dyDescent="0.25">
      <c r="B115" s="20">
        <f>'{Equipment Data Entry}'!N11</f>
        <v>0</v>
      </c>
      <c r="C115" s="20">
        <f>'{Equipment Data Entry}'!O11</f>
        <v>0</v>
      </c>
      <c r="D115" s="21" t="s">
        <v>49</v>
      </c>
      <c r="E115" s="25"/>
      <c r="F115" s="21" t="s">
        <v>50</v>
      </c>
      <c r="G115" s="26"/>
      <c r="I115" s="206" t="s">
        <v>63</v>
      </c>
      <c r="J115" s="207"/>
      <c r="K115" s="208">
        <f>IF('{Equipment Data Entry}'!K11=0,0,'{Equipment Data Entry}'!K11)</f>
        <v>0</v>
      </c>
      <c r="L115" s="208"/>
      <c r="P115" s="57"/>
      <c r="Q115" s="59" t="s">
        <v>223</v>
      </c>
      <c r="R115" s="60"/>
      <c r="S115" s="59"/>
      <c r="T115" s="57"/>
      <c r="U115" s="211" t="s">
        <v>65</v>
      </c>
      <c r="V115" s="211"/>
      <c r="W115" s="60"/>
      <c r="X115" s="60"/>
      <c r="Y115" s="57"/>
    </row>
    <row r="116" spans="2:25" ht="13.35" customHeight="1" x14ac:dyDescent="0.25">
      <c r="B116" s="199" t="s">
        <v>51</v>
      </c>
      <c r="C116" s="199"/>
      <c r="D116" s="27" t="str">
        <f>IF(E117="", "", B115/(AVERAGE(E117, F117, G117))*E115)</f>
        <v/>
      </c>
      <c r="E116" s="199" t="s">
        <v>80</v>
      </c>
      <c r="F116" s="199"/>
      <c r="G116" s="27" t="e">
        <f>IF(C115="1-phase", ((0.8*0.9*E117*E118)/746), AVERAGE(E117,F117,G117)*AVERAGE(E118,F118,G118)*0.8*0.9*1.732/746)</f>
        <v>#DIV/0!</v>
      </c>
      <c r="I116" s="18" t="s">
        <v>64</v>
      </c>
      <c r="J116" s="26">
        <f>IF('{Equipment Data Entry}'!L11=0,0,'{Equipment Data Entry}'!L11)</f>
        <v>0</v>
      </c>
      <c r="K116" s="18" t="s">
        <v>65</v>
      </c>
      <c r="L116" s="25">
        <f>IF('{Equipment Data Entry}'!M11=0,0,'{Equipment Data Entry}'!M11)</f>
        <v>0</v>
      </c>
      <c r="P116" s="57"/>
      <c r="Q116" s="57"/>
      <c r="R116" s="57"/>
      <c r="S116" s="57"/>
      <c r="T116" s="57"/>
      <c r="U116" s="57"/>
      <c r="V116" s="57"/>
      <c r="W116" s="57"/>
      <c r="X116" s="57"/>
      <c r="Y116" s="57"/>
    </row>
    <row r="117" spans="2:25" ht="13.35" customHeight="1" x14ac:dyDescent="0.25">
      <c r="B117" s="199" t="s">
        <v>59</v>
      </c>
      <c r="C117" s="199"/>
      <c r="D117" s="199"/>
      <c r="E117" s="24"/>
      <c r="F117" s="24"/>
      <c r="G117" s="24"/>
      <c r="P117" s="57"/>
      <c r="Q117" s="57"/>
      <c r="R117" s="58" t="s">
        <v>224</v>
      </c>
      <c r="S117" s="57"/>
      <c r="T117" s="57"/>
      <c r="U117" s="57"/>
      <c r="V117" s="57"/>
      <c r="W117" s="57"/>
      <c r="X117" s="57"/>
      <c r="Y117" s="57"/>
    </row>
    <row r="118" spans="2:25" ht="13.35" customHeight="1" x14ac:dyDescent="0.25">
      <c r="B118" s="199" t="s">
        <v>60</v>
      </c>
      <c r="C118" s="199"/>
      <c r="D118" s="199"/>
      <c r="E118" s="25"/>
      <c r="F118" s="25"/>
      <c r="G118" s="25"/>
      <c r="I118" s="205" t="s">
        <v>66</v>
      </c>
      <c r="J118" s="205"/>
      <c r="K118" s="16" t="s">
        <v>67</v>
      </c>
      <c r="L118" s="16" t="s">
        <v>68</v>
      </c>
      <c r="P118" s="57"/>
      <c r="Q118" s="57"/>
      <c r="R118" s="213"/>
      <c r="S118" s="214"/>
      <c r="T118" s="214"/>
      <c r="U118" s="214"/>
      <c r="V118" s="214"/>
      <c r="W118" s="214"/>
      <c r="X118" s="215"/>
      <c r="Y118" s="57"/>
    </row>
    <row r="119" spans="2:25" ht="13.35" customHeight="1" x14ac:dyDescent="0.25">
      <c r="I119" s="199" t="s">
        <v>69</v>
      </c>
      <c r="J119" s="199"/>
      <c r="K119" s="24"/>
      <c r="L119" s="24"/>
      <c r="P119" s="57"/>
      <c r="Q119" s="57"/>
      <c r="R119" s="218"/>
      <c r="S119" s="219"/>
      <c r="T119" s="219"/>
      <c r="U119" s="219"/>
      <c r="V119" s="219"/>
      <c r="W119" s="219"/>
      <c r="X119" s="220"/>
      <c r="Y119" s="57"/>
    </row>
    <row r="120" spans="2:25" ht="13.35" customHeight="1" x14ac:dyDescent="0.25">
      <c r="B120" s="200" t="s">
        <v>71</v>
      </c>
      <c r="C120" s="200"/>
      <c r="D120" s="200"/>
      <c r="E120" s="200"/>
      <c r="F120" s="200"/>
      <c r="G120" s="200"/>
      <c r="I120" s="199" t="s">
        <v>70</v>
      </c>
      <c r="J120" s="199"/>
      <c r="K120" s="24"/>
      <c r="L120" s="24"/>
      <c r="P120" s="57"/>
      <c r="Q120" s="57"/>
      <c r="R120" s="218"/>
      <c r="S120" s="219"/>
      <c r="T120" s="219"/>
      <c r="U120" s="219"/>
      <c r="V120" s="219"/>
      <c r="W120" s="219"/>
      <c r="X120" s="220"/>
      <c r="Y120" s="57"/>
    </row>
    <row r="121" spans="2:25" ht="13.35" customHeight="1" x14ac:dyDescent="0.25">
      <c r="B121" s="201"/>
      <c r="C121" s="202"/>
      <c r="D121" s="16" t="s">
        <v>79</v>
      </c>
      <c r="E121" s="16" t="s">
        <v>74</v>
      </c>
      <c r="F121" s="201"/>
      <c r="G121" s="202"/>
      <c r="I121" s="199" t="s">
        <v>76</v>
      </c>
      <c r="J121" s="199"/>
      <c r="K121" s="66"/>
      <c r="L121" s="66"/>
      <c r="P121" s="57"/>
      <c r="Q121" s="57"/>
      <c r="R121" s="218"/>
      <c r="S121" s="219"/>
      <c r="T121" s="219"/>
      <c r="U121" s="219"/>
      <c r="V121" s="219"/>
      <c r="W121" s="219"/>
      <c r="X121" s="220"/>
      <c r="Y121" s="57"/>
    </row>
    <row r="122" spans="2:25" ht="13.35" customHeight="1" x14ac:dyDescent="0.25">
      <c r="B122" s="198" t="s">
        <v>72</v>
      </c>
      <c r="C122" s="198"/>
      <c r="D122" s="19"/>
      <c r="E122" s="19"/>
      <c r="F122" s="19" t="str">
        <f>IF(E122="", "", E123-E122)</f>
        <v/>
      </c>
      <c r="G122" s="17" t="s">
        <v>77</v>
      </c>
      <c r="H122" s="23"/>
      <c r="I122" s="199" t="s">
        <v>75</v>
      </c>
      <c r="J122" s="199"/>
      <c r="K122" s="199"/>
      <c r="L122" s="56"/>
      <c r="P122" s="57"/>
      <c r="Q122" s="57"/>
      <c r="R122" s="218"/>
      <c r="S122" s="219"/>
      <c r="T122" s="219"/>
      <c r="U122" s="219"/>
      <c r="V122" s="219"/>
      <c r="W122" s="219"/>
      <c r="X122" s="220"/>
      <c r="Y122" s="57"/>
    </row>
    <row r="123" spans="2:25" ht="13.35" customHeight="1" x14ac:dyDescent="0.25">
      <c r="B123" s="198" t="s">
        <v>73</v>
      </c>
      <c r="C123" s="198"/>
      <c r="D123" s="55"/>
      <c r="E123" s="19"/>
      <c r="F123" s="19" t="str">
        <f>IF(E123="", "", E123-D122)</f>
        <v/>
      </c>
      <c r="G123" s="17" t="s">
        <v>78</v>
      </c>
      <c r="H123" s="23"/>
      <c r="P123" s="57"/>
      <c r="Q123" s="57"/>
      <c r="R123" s="218"/>
      <c r="S123" s="219"/>
      <c r="T123" s="219"/>
      <c r="U123" s="219"/>
      <c r="V123" s="219"/>
      <c r="W123" s="219"/>
      <c r="X123" s="220"/>
      <c r="Y123" s="57"/>
    </row>
    <row r="124" spans="2:25" ht="13.35" customHeight="1" x14ac:dyDescent="0.25">
      <c r="P124" s="57"/>
      <c r="Q124" s="57"/>
      <c r="R124" s="218"/>
      <c r="S124" s="219"/>
      <c r="T124" s="219"/>
      <c r="U124" s="219"/>
      <c r="V124" s="219"/>
      <c r="W124" s="219"/>
      <c r="X124" s="220"/>
      <c r="Y124" s="57"/>
    </row>
    <row r="125" spans="2:25" ht="13.35" customHeight="1" x14ac:dyDescent="0.25">
      <c r="B125" s="200" t="s">
        <v>2</v>
      </c>
      <c r="C125" s="200"/>
      <c r="D125" s="209">
        <f>IF('{Equipment Data Entry}'!B12=0,0,'{Equipment Data Entry}'!B12)</f>
        <v>0</v>
      </c>
      <c r="E125" s="209"/>
      <c r="F125" s="209"/>
      <c r="G125" s="200" t="s">
        <v>3</v>
      </c>
      <c r="H125" s="200"/>
      <c r="I125" s="210" t="str">
        <f>IF('{Equipment Data Entry}'!C12="", "", '{Equipment Data Entry}'!C12)</f>
        <v/>
      </c>
      <c r="J125" s="210"/>
      <c r="K125" s="210"/>
      <c r="L125" s="210"/>
      <c r="M125" s="210"/>
      <c r="P125" s="57"/>
      <c r="Q125" s="57"/>
      <c r="R125" s="221"/>
      <c r="S125" s="222"/>
      <c r="T125" s="222"/>
      <c r="U125" s="222"/>
      <c r="V125" s="222"/>
      <c r="W125" s="222"/>
      <c r="X125" s="223"/>
      <c r="Y125" s="57"/>
    </row>
    <row r="126" spans="2:25" ht="13.35" customHeight="1" x14ac:dyDescent="0.25">
      <c r="B126" s="200"/>
      <c r="C126" s="200"/>
      <c r="D126" s="209"/>
      <c r="E126" s="209"/>
      <c r="F126" s="209"/>
      <c r="G126" s="200"/>
      <c r="H126" s="200"/>
      <c r="I126" s="210"/>
      <c r="J126" s="210"/>
      <c r="K126" s="210"/>
      <c r="L126" s="210"/>
      <c r="M126" s="210"/>
      <c r="P126" s="57"/>
      <c r="Q126" s="57"/>
      <c r="R126" s="218"/>
      <c r="S126" s="219"/>
      <c r="T126" s="219"/>
      <c r="U126" s="219"/>
      <c r="V126" s="219"/>
      <c r="W126" s="219"/>
      <c r="X126" s="220"/>
      <c r="Y126" s="57"/>
    </row>
    <row r="127" spans="2:25" ht="13.35" customHeight="1" x14ac:dyDescent="0.25">
      <c r="P127" s="57"/>
      <c r="Q127" s="57"/>
      <c r="R127" s="224"/>
      <c r="S127" s="225"/>
      <c r="T127" s="225"/>
      <c r="U127" s="225"/>
      <c r="V127" s="225"/>
      <c r="W127" s="225"/>
      <c r="X127" s="226"/>
      <c r="Y127" s="57"/>
    </row>
    <row r="128" spans="2:25" ht="13.35" customHeight="1" x14ac:dyDescent="0.25">
      <c r="B128" s="200" t="s">
        <v>31</v>
      </c>
      <c r="C128" s="200"/>
      <c r="D128" s="200"/>
      <c r="E128" s="200"/>
      <c r="F128" s="200"/>
      <c r="G128" s="200"/>
      <c r="I128" s="200" t="s">
        <v>35</v>
      </c>
      <c r="J128" s="200"/>
      <c r="K128" s="200"/>
      <c r="L128" s="200"/>
      <c r="M128" s="15"/>
      <c r="P128" s="57"/>
      <c r="Q128" s="57"/>
      <c r="R128" s="216" t="s">
        <v>210</v>
      </c>
      <c r="S128" s="216"/>
      <c r="T128" s="216"/>
      <c r="U128" s="217"/>
      <c r="V128" s="217"/>
      <c r="W128" s="57"/>
      <c r="X128" s="57"/>
      <c r="Y128" s="57"/>
    </row>
    <row r="129" spans="2:25" ht="13.35" customHeight="1" x14ac:dyDescent="0.25">
      <c r="B129" s="199" t="s">
        <v>32</v>
      </c>
      <c r="C129" s="199"/>
      <c r="D129" s="204">
        <f>IF('{Equipment Data Entry}'!E12=0,0,'{Equipment Data Entry}'!E12)</f>
        <v>0</v>
      </c>
      <c r="E129" s="204"/>
      <c r="F129" s="204"/>
      <c r="G129" s="204"/>
      <c r="I129" s="199" t="s">
        <v>36</v>
      </c>
      <c r="J129" s="199"/>
      <c r="K129" s="18" t="s">
        <v>42</v>
      </c>
      <c r="L129" s="18" t="s">
        <v>14</v>
      </c>
      <c r="P129" s="57"/>
      <c r="Q129" s="57"/>
      <c r="R129" s="211" t="s">
        <v>211</v>
      </c>
      <c r="S129" s="211"/>
      <c r="T129" s="211"/>
      <c r="U129" s="212"/>
      <c r="V129" s="212"/>
      <c r="W129" s="57"/>
      <c r="X129" s="57"/>
      <c r="Y129" s="57"/>
    </row>
    <row r="130" spans="2:25" ht="13.35" customHeight="1" x14ac:dyDescent="0.25">
      <c r="B130" s="199" t="s">
        <v>33</v>
      </c>
      <c r="C130" s="199"/>
      <c r="D130" s="204">
        <f>IF('{Equipment Data Entry}'!F12=0,0,'{Equipment Data Entry}'!F12)</f>
        <v>0</v>
      </c>
      <c r="E130" s="204"/>
      <c r="F130" s="204"/>
      <c r="G130" s="204"/>
      <c r="I130" s="199" t="s">
        <v>37</v>
      </c>
      <c r="J130" s="199"/>
      <c r="K130" s="24" t="str">
        <f>'RTU Airflow'!H282</f>
        <v/>
      </c>
      <c r="L130" s="24" t="str">
        <f>'RTU Airflow'!L282</f>
        <v/>
      </c>
      <c r="M130" s="22" t="str">
        <f>IF(L130="","",L130/K130)</f>
        <v/>
      </c>
      <c r="P130" s="57"/>
      <c r="Q130" s="57"/>
      <c r="R130" s="211" t="s">
        <v>212</v>
      </c>
      <c r="S130" s="211"/>
      <c r="T130" s="211"/>
      <c r="U130" s="212"/>
      <c r="V130" s="212"/>
      <c r="W130" s="57"/>
      <c r="X130" s="57"/>
      <c r="Y130" s="57"/>
    </row>
    <row r="131" spans="2:25" ht="13.35" customHeight="1" x14ac:dyDescent="0.25">
      <c r="B131" s="199" t="s">
        <v>34</v>
      </c>
      <c r="C131" s="199"/>
      <c r="D131" s="204"/>
      <c r="E131" s="204"/>
      <c r="F131" s="204"/>
      <c r="G131" s="204"/>
      <c r="I131" s="199" t="s">
        <v>38</v>
      </c>
      <c r="J131" s="199"/>
      <c r="K131" s="24">
        <f>IF('RTU Airflow'!H293=0,0,'RTU Airflow'!H293)</f>
        <v>0</v>
      </c>
      <c r="L131" s="24" t="str">
        <f>'RTU Airflow'!L293</f>
        <v/>
      </c>
      <c r="M131" s="22" t="str">
        <f>IF(L131="","",L131/K131)</f>
        <v/>
      </c>
      <c r="P131" s="57"/>
      <c r="Q131" s="57"/>
      <c r="R131" s="211" t="s">
        <v>213</v>
      </c>
      <c r="S131" s="211"/>
      <c r="T131" s="211"/>
      <c r="U131" s="212"/>
      <c r="V131" s="212"/>
      <c r="W131" s="57"/>
      <c r="X131" s="57"/>
      <c r="Y131" s="57"/>
    </row>
    <row r="132" spans="2:25" ht="13.35" customHeight="1" x14ac:dyDescent="0.25">
      <c r="B132" s="199" t="s">
        <v>7</v>
      </c>
      <c r="C132" s="199"/>
      <c r="D132" s="204" t="str">
        <f>I125</f>
        <v/>
      </c>
      <c r="E132" s="204"/>
      <c r="F132" s="204"/>
      <c r="G132" s="204"/>
      <c r="I132" s="199" t="s">
        <v>39</v>
      </c>
      <c r="J132" s="199"/>
      <c r="K132" s="24" t="str">
        <f>IF(K81="","",K130-K131)</f>
        <v/>
      </c>
      <c r="L132" s="24" t="str">
        <f>IF(L130="","",L130-L131)</f>
        <v/>
      </c>
      <c r="P132" s="58"/>
      <c r="Q132" s="58"/>
      <c r="R132" s="211" t="s">
        <v>214</v>
      </c>
      <c r="S132" s="211"/>
      <c r="T132" s="211"/>
      <c r="U132" s="212"/>
      <c r="V132" s="212"/>
      <c r="W132" s="57"/>
      <c r="X132" s="57"/>
      <c r="Y132" s="57"/>
    </row>
    <row r="133" spans="2:25" ht="13.35" customHeight="1" x14ac:dyDescent="0.25">
      <c r="B133" s="199" t="s">
        <v>8</v>
      </c>
      <c r="C133" s="199"/>
      <c r="D133" s="204" t="str">
        <f>IF('{Equipment Data Entry}'!D12="","",'{Equipment Data Entry}'!D12)</f>
        <v/>
      </c>
      <c r="E133" s="204"/>
      <c r="F133" s="204"/>
      <c r="G133" s="204"/>
      <c r="I133" s="199" t="s">
        <v>40</v>
      </c>
      <c r="J133" s="199"/>
      <c r="K133" s="71">
        <f>IF('{Equipment Data Entry}'!H12=0,0,'{Equipment Data Entry}'!H12)</f>
        <v>0</v>
      </c>
      <c r="L133" s="29"/>
      <c r="P133" s="57"/>
      <c r="Q133" s="57"/>
      <c r="R133" s="59" t="s">
        <v>87</v>
      </c>
      <c r="S133" s="212"/>
      <c r="T133" s="212"/>
      <c r="U133" s="59" t="s">
        <v>215</v>
      </c>
      <c r="V133" s="60"/>
      <c r="W133" s="57"/>
      <c r="X133" s="57"/>
      <c r="Y133" s="57"/>
    </row>
    <row r="134" spans="2:25" ht="13.35" customHeight="1" x14ac:dyDescent="0.25">
      <c r="I134" s="199" t="s">
        <v>41</v>
      </c>
      <c r="J134" s="199"/>
      <c r="K134" s="24">
        <f>IF('{Equipment Data Entry}'!I12=0,0,'{Equipment Data Entry}'!I12)</f>
        <v>0</v>
      </c>
      <c r="L134" s="24" t="str">
        <f>IF(L143="","",L143)</f>
        <v/>
      </c>
      <c r="P134" s="217"/>
      <c r="Q134" s="217"/>
      <c r="R134" s="217"/>
      <c r="S134" s="217"/>
      <c r="T134" s="217"/>
      <c r="U134" s="217"/>
      <c r="V134" s="57"/>
      <c r="W134" s="57"/>
      <c r="X134" s="57"/>
      <c r="Y134" s="57"/>
    </row>
    <row r="135" spans="2:25" ht="13.35" customHeight="1" x14ac:dyDescent="0.25">
      <c r="B135" s="200" t="s">
        <v>43</v>
      </c>
      <c r="C135" s="200"/>
      <c r="D135" s="200"/>
      <c r="E135" s="200"/>
      <c r="F135" s="200"/>
      <c r="G135" s="200"/>
      <c r="P135" s="57"/>
      <c r="Q135" s="57"/>
      <c r="R135" s="216" t="s">
        <v>216</v>
      </c>
      <c r="S135" s="216"/>
      <c r="T135" s="216"/>
      <c r="U135" s="216" t="s">
        <v>217</v>
      </c>
      <c r="V135" s="216"/>
      <c r="W135" s="61" t="s">
        <v>218</v>
      </c>
      <c r="X135" s="61" t="s">
        <v>219</v>
      </c>
      <c r="Y135" s="57"/>
    </row>
    <row r="136" spans="2:25" ht="13.35" customHeight="1" x14ac:dyDescent="0.25">
      <c r="B136" s="199" t="s">
        <v>32</v>
      </c>
      <c r="C136" s="199"/>
      <c r="D136" s="203"/>
      <c r="E136" s="203"/>
      <c r="F136" s="203"/>
      <c r="G136" s="203"/>
      <c r="I136" s="200" t="s">
        <v>61</v>
      </c>
      <c r="J136" s="200"/>
      <c r="K136" s="200"/>
      <c r="L136" s="200"/>
      <c r="P136" s="57"/>
      <c r="Q136" s="59"/>
      <c r="R136" s="59" t="s">
        <v>67</v>
      </c>
      <c r="S136" s="59" t="s">
        <v>68</v>
      </c>
      <c r="T136" s="57"/>
      <c r="U136" s="211" t="s">
        <v>62</v>
      </c>
      <c r="V136" s="211"/>
      <c r="W136" s="60"/>
      <c r="X136" s="60"/>
      <c r="Y136" s="57"/>
    </row>
    <row r="137" spans="2:25" ht="13.35" customHeight="1" x14ac:dyDescent="0.25">
      <c r="B137" s="199" t="s">
        <v>44</v>
      </c>
      <c r="C137" s="199"/>
      <c r="D137" s="28">
        <f>IF('{Equipment Data Entry}'!G12=0,0,'{Equipment Data Entry}'!G12)</f>
        <v>0</v>
      </c>
      <c r="E137" s="21" t="s">
        <v>48</v>
      </c>
      <c r="F137" s="24"/>
      <c r="G137" s="18" t="s">
        <v>52</v>
      </c>
      <c r="I137" s="206" t="s">
        <v>62</v>
      </c>
      <c r="J137" s="207"/>
      <c r="K137" s="208">
        <f>IF('{Equipment Data Entry}'!J12=0,0,'{Equipment Data Entry}'!J12)</f>
        <v>0</v>
      </c>
      <c r="L137" s="208"/>
      <c r="P137" s="57"/>
      <c r="Q137" s="59" t="s">
        <v>48</v>
      </c>
      <c r="R137" s="60"/>
      <c r="S137" s="59"/>
      <c r="T137" s="57"/>
      <c r="U137" s="211" t="s">
        <v>220</v>
      </c>
      <c r="V137" s="211"/>
      <c r="W137" s="60"/>
      <c r="X137" s="60"/>
      <c r="Y137" s="57"/>
    </row>
    <row r="138" spans="2:25" ht="13.35" customHeight="1" x14ac:dyDescent="0.25">
      <c r="B138" s="20">
        <f>'{Equipment Data Entry}'!N12</f>
        <v>0</v>
      </c>
      <c r="C138" s="20">
        <f>'{Equipment Data Entry}'!O12</f>
        <v>0</v>
      </c>
      <c r="D138" s="21" t="s">
        <v>49</v>
      </c>
      <c r="E138" s="25"/>
      <c r="F138" s="21" t="s">
        <v>50</v>
      </c>
      <c r="G138" s="26"/>
      <c r="I138" s="206" t="s">
        <v>63</v>
      </c>
      <c r="J138" s="207"/>
      <c r="K138" s="208">
        <f>IF('{Equipment Data Entry}'!K12=0,0,'{Equipment Data Entry}'!K12)</f>
        <v>0</v>
      </c>
      <c r="L138" s="208"/>
      <c r="P138" s="57"/>
      <c r="Q138" s="59" t="s">
        <v>221</v>
      </c>
      <c r="R138" s="60"/>
      <c r="S138" s="59"/>
      <c r="T138" s="57"/>
      <c r="U138" s="211" t="s">
        <v>222</v>
      </c>
      <c r="V138" s="211"/>
      <c r="W138" s="60"/>
      <c r="X138" s="60"/>
      <c r="Y138" s="57"/>
    </row>
    <row r="139" spans="2:25" ht="13.35" customHeight="1" x14ac:dyDescent="0.25">
      <c r="B139" s="199" t="s">
        <v>51</v>
      </c>
      <c r="C139" s="199"/>
      <c r="D139" s="27" t="str">
        <f>IF(E140="", "", B138/(AVERAGE(E140, F140, G140))*E138)</f>
        <v/>
      </c>
      <c r="E139" s="199" t="s">
        <v>80</v>
      </c>
      <c r="F139" s="199"/>
      <c r="G139" s="27" t="e">
        <f>IF(C138="1-phase", ((0.8*0.9*E140*E141)/746), AVERAGE(E140,F140,G140)*AVERAGE(E141,F141,G141)*0.8*0.9*1.732/746)</f>
        <v>#DIV/0!</v>
      </c>
      <c r="I139" s="18" t="s">
        <v>64</v>
      </c>
      <c r="J139" s="26">
        <f>IF('{Equipment Data Entry}'!L12=0,0,'{Equipment Data Entry}'!L12)</f>
        <v>0</v>
      </c>
      <c r="K139" s="18" t="s">
        <v>65</v>
      </c>
      <c r="L139" s="25">
        <f>IF('{Equipment Data Entry}'!M12=0,0,'{Equipment Data Entry}'!M12)</f>
        <v>0</v>
      </c>
      <c r="P139" s="57"/>
      <c r="Q139" s="59" t="s">
        <v>223</v>
      </c>
      <c r="R139" s="60"/>
      <c r="S139" s="59"/>
      <c r="T139" s="57"/>
      <c r="U139" s="211" t="s">
        <v>65</v>
      </c>
      <c r="V139" s="211"/>
      <c r="W139" s="60"/>
      <c r="X139" s="60"/>
      <c r="Y139" s="57"/>
    </row>
    <row r="140" spans="2:25" ht="13.35" customHeight="1" x14ac:dyDescent="0.25">
      <c r="B140" s="199" t="s">
        <v>59</v>
      </c>
      <c r="C140" s="199"/>
      <c r="D140" s="199"/>
      <c r="E140" s="24"/>
      <c r="F140" s="24"/>
      <c r="G140" s="24"/>
      <c r="P140" s="57"/>
      <c r="Q140" s="57"/>
      <c r="R140" s="57"/>
      <c r="S140" s="57"/>
      <c r="T140" s="57"/>
      <c r="U140" s="57"/>
      <c r="V140" s="57"/>
      <c r="W140" s="57"/>
      <c r="X140" s="57"/>
      <c r="Y140" s="57"/>
    </row>
    <row r="141" spans="2:25" ht="13.35" customHeight="1" x14ac:dyDescent="0.25">
      <c r="B141" s="199" t="s">
        <v>60</v>
      </c>
      <c r="C141" s="199"/>
      <c r="D141" s="199"/>
      <c r="E141" s="25"/>
      <c r="F141" s="25"/>
      <c r="G141" s="25"/>
      <c r="I141" s="205" t="s">
        <v>66</v>
      </c>
      <c r="J141" s="205"/>
      <c r="K141" s="16" t="s">
        <v>67</v>
      </c>
      <c r="L141" s="16" t="s">
        <v>68</v>
      </c>
      <c r="P141" s="57"/>
      <c r="Q141" s="57"/>
      <c r="R141" s="58" t="s">
        <v>224</v>
      </c>
      <c r="S141" s="57"/>
      <c r="T141" s="57"/>
      <c r="U141" s="57"/>
      <c r="V141" s="57"/>
      <c r="W141" s="57"/>
      <c r="X141" s="57"/>
      <c r="Y141" s="57"/>
    </row>
    <row r="142" spans="2:25" ht="13.35" customHeight="1" x14ac:dyDescent="0.25">
      <c r="I142" s="199" t="s">
        <v>69</v>
      </c>
      <c r="J142" s="199"/>
      <c r="K142" s="24"/>
      <c r="L142" s="24"/>
      <c r="P142" s="57"/>
      <c r="Q142" s="57"/>
      <c r="R142" s="213"/>
      <c r="S142" s="214"/>
      <c r="T142" s="214"/>
      <c r="U142" s="214"/>
      <c r="V142" s="214"/>
      <c r="W142" s="214"/>
      <c r="X142" s="215"/>
      <c r="Y142" s="57"/>
    </row>
    <row r="143" spans="2:25" ht="13.35" customHeight="1" x14ac:dyDescent="0.25">
      <c r="B143" s="200" t="s">
        <v>71</v>
      </c>
      <c r="C143" s="200"/>
      <c r="D143" s="200"/>
      <c r="E143" s="200"/>
      <c r="F143" s="200"/>
      <c r="G143" s="200"/>
      <c r="I143" s="199" t="s">
        <v>70</v>
      </c>
      <c r="J143" s="199"/>
      <c r="K143" s="24"/>
      <c r="L143" s="24"/>
      <c r="P143" s="57"/>
      <c r="Q143" s="57"/>
      <c r="R143" s="218"/>
      <c r="S143" s="219"/>
      <c r="T143" s="219"/>
      <c r="U143" s="219"/>
      <c r="V143" s="219"/>
      <c r="W143" s="219"/>
      <c r="X143" s="220"/>
      <c r="Y143" s="57"/>
    </row>
    <row r="144" spans="2:25" ht="13.35" customHeight="1" x14ac:dyDescent="0.25">
      <c r="B144" s="201"/>
      <c r="C144" s="202"/>
      <c r="D144" s="16" t="s">
        <v>79</v>
      </c>
      <c r="E144" s="16" t="s">
        <v>74</v>
      </c>
      <c r="F144" s="201"/>
      <c r="G144" s="202"/>
      <c r="I144" s="199" t="s">
        <v>76</v>
      </c>
      <c r="J144" s="199"/>
      <c r="K144" s="66"/>
      <c r="L144" s="66"/>
      <c r="P144" s="57"/>
      <c r="Q144" s="57"/>
      <c r="R144" s="218"/>
      <c r="S144" s="219"/>
      <c r="T144" s="219"/>
      <c r="U144" s="219"/>
      <c r="V144" s="219"/>
      <c r="W144" s="219"/>
      <c r="X144" s="220"/>
      <c r="Y144" s="57"/>
    </row>
    <row r="145" spans="2:25" ht="13.35" customHeight="1" x14ac:dyDescent="0.25">
      <c r="B145" s="198" t="s">
        <v>72</v>
      </c>
      <c r="C145" s="198"/>
      <c r="D145" s="19"/>
      <c r="E145" s="19"/>
      <c r="F145" s="19" t="str">
        <f>IF(E145="", "", E146-E145)</f>
        <v/>
      </c>
      <c r="G145" s="17" t="s">
        <v>77</v>
      </c>
      <c r="H145" s="23"/>
      <c r="I145" s="199" t="s">
        <v>75</v>
      </c>
      <c r="J145" s="199"/>
      <c r="K145" s="199"/>
      <c r="L145" s="56"/>
      <c r="P145" s="57"/>
      <c r="Q145" s="57"/>
      <c r="R145" s="218"/>
      <c r="S145" s="219"/>
      <c r="T145" s="219"/>
      <c r="U145" s="219"/>
      <c r="V145" s="219"/>
      <c r="W145" s="219"/>
      <c r="X145" s="220"/>
      <c r="Y145" s="57"/>
    </row>
    <row r="146" spans="2:25" ht="13.35" customHeight="1" x14ac:dyDescent="0.25">
      <c r="B146" s="198" t="s">
        <v>73</v>
      </c>
      <c r="C146" s="198"/>
      <c r="D146" s="55"/>
      <c r="E146" s="19"/>
      <c r="F146" s="19" t="str">
        <f>IF(E146="", "", E146-D145)</f>
        <v/>
      </c>
      <c r="G146" s="17" t="s">
        <v>78</v>
      </c>
      <c r="H146" s="23"/>
      <c r="P146" s="57"/>
      <c r="Q146" s="57"/>
      <c r="R146" s="218"/>
      <c r="S146" s="219"/>
      <c r="T146" s="219"/>
      <c r="U146" s="219"/>
      <c r="V146" s="219"/>
      <c r="W146" s="219"/>
      <c r="X146" s="220"/>
      <c r="Y146" s="57"/>
    </row>
    <row r="147" spans="2:25" ht="13.35" customHeight="1" x14ac:dyDescent="0.25">
      <c r="P147" s="57"/>
      <c r="Q147" s="57"/>
      <c r="R147" s="218"/>
      <c r="S147" s="219"/>
      <c r="T147" s="219"/>
      <c r="U147" s="219"/>
      <c r="V147" s="219"/>
      <c r="W147" s="219"/>
      <c r="X147" s="220"/>
      <c r="Y147" s="57"/>
    </row>
    <row r="148" spans="2:25" ht="13.35" customHeight="1" x14ac:dyDescent="0.25">
      <c r="B148" s="16" t="s">
        <v>9</v>
      </c>
      <c r="C148" s="186"/>
      <c r="D148" s="186"/>
      <c r="E148" s="186"/>
      <c r="F148" s="186"/>
      <c r="G148" s="186"/>
      <c r="H148" s="186"/>
      <c r="I148" s="186"/>
      <c r="J148" s="186"/>
      <c r="K148" s="186"/>
      <c r="L148" s="186"/>
      <c r="M148" s="186"/>
      <c r="P148" s="57"/>
      <c r="Q148" s="57"/>
      <c r="R148" s="218"/>
      <c r="S148" s="219"/>
      <c r="T148" s="219"/>
      <c r="U148" s="219"/>
      <c r="V148" s="219"/>
      <c r="W148" s="219"/>
      <c r="X148" s="220"/>
      <c r="Y148" s="57"/>
    </row>
    <row r="149" spans="2:25" ht="13.35" customHeight="1" x14ac:dyDescent="0.25">
      <c r="B149" s="186"/>
      <c r="C149" s="186"/>
      <c r="D149" s="186"/>
      <c r="E149" s="186"/>
      <c r="F149" s="186"/>
      <c r="G149" s="186"/>
      <c r="H149" s="186"/>
      <c r="I149" s="186"/>
      <c r="J149" s="186"/>
      <c r="K149" s="186"/>
      <c r="L149" s="186"/>
      <c r="M149" s="186"/>
      <c r="P149" s="57"/>
      <c r="Q149" s="57"/>
      <c r="R149" s="221"/>
      <c r="S149" s="222"/>
      <c r="T149" s="222"/>
      <c r="U149" s="222"/>
      <c r="V149" s="222"/>
      <c r="W149" s="222"/>
      <c r="X149" s="223"/>
      <c r="Y149" s="57"/>
    </row>
    <row r="150" spans="2:25" ht="13.35" customHeight="1" x14ac:dyDescent="0.25">
      <c r="B150" s="186"/>
      <c r="C150" s="186"/>
      <c r="D150" s="186"/>
      <c r="E150" s="186"/>
      <c r="F150" s="186"/>
      <c r="G150" s="186"/>
      <c r="H150" s="186"/>
      <c r="I150" s="186"/>
      <c r="J150" s="186"/>
      <c r="K150" s="186"/>
      <c r="L150" s="186"/>
      <c r="M150" s="186"/>
      <c r="P150" s="57"/>
      <c r="Q150" s="57"/>
      <c r="R150" s="218"/>
      <c r="S150" s="219"/>
      <c r="T150" s="219"/>
      <c r="U150" s="219"/>
      <c r="V150" s="219"/>
      <c r="W150" s="219"/>
      <c r="X150" s="220"/>
      <c r="Y150" s="57"/>
    </row>
    <row r="151" spans="2:25" ht="13.35" customHeight="1" x14ac:dyDescent="0.25">
      <c r="B151" s="200" t="s">
        <v>2</v>
      </c>
      <c r="C151" s="200"/>
      <c r="D151" s="209">
        <f>IF('{Equipment Data Entry}'!B13=0,0,'{Equipment Data Entry}'!B13)</f>
        <v>0</v>
      </c>
      <c r="E151" s="209"/>
      <c r="F151" s="209"/>
      <c r="G151" s="200" t="s">
        <v>3</v>
      </c>
      <c r="H151" s="200"/>
      <c r="I151" s="210" t="str">
        <f>IF('{Equipment Data Entry}'!C13="", "", '{Equipment Data Entry}'!C13)</f>
        <v/>
      </c>
      <c r="J151" s="210"/>
      <c r="K151" s="210"/>
      <c r="L151" s="210"/>
      <c r="M151" s="210"/>
      <c r="P151" s="57"/>
      <c r="Q151" s="57"/>
      <c r="R151" s="224"/>
      <c r="S151" s="225"/>
      <c r="T151" s="225"/>
      <c r="U151" s="225"/>
      <c r="V151" s="225"/>
      <c r="W151" s="225"/>
      <c r="X151" s="226"/>
      <c r="Y151" s="57"/>
    </row>
    <row r="152" spans="2:25" ht="13.35" customHeight="1" x14ac:dyDescent="0.25">
      <c r="B152" s="200"/>
      <c r="C152" s="200"/>
      <c r="D152" s="209"/>
      <c r="E152" s="209"/>
      <c r="F152" s="209"/>
      <c r="G152" s="200"/>
      <c r="H152" s="200"/>
      <c r="I152" s="210"/>
      <c r="J152" s="210"/>
      <c r="K152" s="210"/>
      <c r="L152" s="210"/>
      <c r="M152" s="210"/>
    </row>
    <row r="153" spans="2:25" ht="13.35" customHeight="1" x14ac:dyDescent="0.25">
      <c r="P153" s="57"/>
      <c r="Q153" s="57"/>
      <c r="R153" s="216" t="s">
        <v>210</v>
      </c>
      <c r="S153" s="216"/>
      <c r="T153" s="216"/>
      <c r="U153" s="217"/>
      <c r="V153" s="217"/>
      <c r="W153" s="57"/>
      <c r="X153" s="57"/>
      <c r="Y153" s="57"/>
    </row>
    <row r="154" spans="2:25" ht="13.35" customHeight="1" x14ac:dyDescent="0.25">
      <c r="B154" s="200" t="s">
        <v>31</v>
      </c>
      <c r="C154" s="200"/>
      <c r="D154" s="200"/>
      <c r="E154" s="200"/>
      <c r="F154" s="200"/>
      <c r="G154" s="200"/>
      <c r="I154" s="200" t="s">
        <v>35</v>
      </c>
      <c r="J154" s="200"/>
      <c r="K154" s="200"/>
      <c r="L154" s="200"/>
      <c r="M154" s="15"/>
      <c r="P154" s="57"/>
      <c r="Q154" s="57"/>
      <c r="R154" s="211" t="s">
        <v>211</v>
      </c>
      <c r="S154" s="211"/>
      <c r="T154" s="211"/>
      <c r="U154" s="212"/>
      <c r="V154" s="212"/>
      <c r="W154" s="57"/>
      <c r="X154" s="57"/>
      <c r="Y154" s="57"/>
    </row>
    <row r="155" spans="2:25" ht="13.35" customHeight="1" x14ac:dyDescent="0.25">
      <c r="B155" s="199" t="s">
        <v>32</v>
      </c>
      <c r="C155" s="199"/>
      <c r="D155" s="204">
        <f>IF('{Equipment Data Entry}'!E13=0,0,'{Equipment Data Entry}'!E13)</f>
        <v>0</v>
      </c>
      <c r="E155" s="204"/>
      <c r="F155" s="204"/>
      <c r="G155" s="204"/>
      <c r="I155" s="199" t="s">
        <v>36</v>
      </c>
      <c r="J155" s="199"/>
      <c r="K155" s="18"/>
      <c r="L155" s="18" t="s">
        <v>14</v>
      </c>
      <c r="P155" s="57"/>
      <c r="Q155" s="57"/>
      <c r="R155" s="211" t="s">
        <v>212</v>
      </c>
      <c r="S155" s="211"/>
      <c r="T155" s="211"/>
      <c r="U155" s="212"/>
      <c r="V155" s="212"/>
      <c r="W155" s="57"/>
      <c r="X155" s="57"/>
      <c r="Y155" s="57"/>
    </row>
    <row r="156" spans="2:25" ht="13.35" customHeight="1" x14ac:dyDescent="0.25">
      <c r="B156" s="199" t="s">
        <v>33</v>
      </c>
      <c r="C156" s="199"/>
      <c r="D156" s="204">
        <f>IF('{Equipment Data Entry}'!F13=0,0,'{Equipment Data Entry}'!F13)</f>
        <v>0</v>
      </c>
      <c r="E156" s="204"/>
      <c r="F156" s="204"/>
      <c r="G156" s="204"/>
      <c r="I156" s="199" t="s">
        <v>37</v>
      </c>
      <c r="J156" s="199"/>
      <c r="K156" s="24" t="str">
        <f>'RTU Airflow'!H331</f>
        <v/>
      </c>
      <c r="L156" s="24" t="str">
        <f>'RTU Airflow'!L331</f>
        <v/>
      </c>
      <c r="M156" s="22" t="str">
        <f>IF(L156="","",L156/K156)</f>
        <v/>
      </c>
      <c r="P156" s="57"/>
      <c r="Q156" s="57"/>
      <c r="R156" s="211" t="s">
        <v>213</v>
      </c>
      <c r="S156" s="211"/>
      <c r="T156" s="211"/>
      <c r="U156" s="212"/>
      <c r="V156" s="212"/>
      <c r="W156" s="57"/>
      <c r="X156" s="57"/>
      <c r="Y156" s="57"/>
    </row>
    <row r="157" spans="2:25" ht="13.35" customHeight="1" x14ac:dyDescent="0.25">
      <c r="B157" s="199" t="s">
        <v>34</v>
      </c>
      <c r="C157" s="199"/>
      <c r="D157" s="204"/>
      <c r="E157" s="204"/>
      <c r="F157" s="204"/>
      <c r="G157" s="204"/>
      <c r="I157" s="199" t="s">
        <v>38</v>
      </c>
      <c r="J157" s="199"/>
      <c r="K157" s="24">
        <f>IF('RTU Airflow'!H342=0,0,'RTU Airflow'!H342)</f>
        <v>0</v>
      </c>
      <c r="L157" s="24" t="str">
        <f>'RTU Airflow'!L342</f>
        <v/>
      </c>
      <c r="M157" s="22" t="str">
        <f>IF(L157="","",L157/K157)</f>
        <v/>
      </c>
      <c r="P157" s="58"/>
      <c r="Q157" s="58"/>
      <c r="R157" s="211" t="s">
        <v>214</v>
      </c>
      <c r="S157" s="211"/>
      <c r="T157" s="211"/>
      <c r="U157" s="212"/>
      <c r="V157" s="212"/>
      <c r="W157" s="57"/>
      <c r="X157" s="57"/>
      <c r="Y157" s="57"/>
    </row>
    <row r="158" spans="2:25" ht="13.35" customHeight="1" x14ac:dyDescent="0.25">
      <c r="B158" s="199" t="s">
        <v>7</v>
      </c>
      <c r="C158" s="199"/>
      <c r="D158" s="204" t="str">
        <f>I151</f>
        <v/>
      </c>
      <c r="E158" s="204"/>
      <c r="F158" s="204"/>
      <c r="G158" s="204"/>
      <c r="I158" s="199" t="s">
        <v>39</v>
      </c>
      <c r="J158" s="199"/>
      <c r="K158" s="24" t="str">
        <f>IF(K156="","",K156-K157)</f>
        <v/>
      </c>
      <c r="L158" s="24" t="str">
        <f>IF(L156="","",L156-L157)</f>
        <v/>
      </c>
      <c r="P158" s="57"/>
      <c r="Q158" s="57"/>
      <c r="R158" s="59" t="s">
        <v>87</v>
      </c>
      <c r="S158" s="212"/>
      <c r="T158" s="212"/>
      <c r="U158" s="59" t="s">
        <v>215</v>
      </c>
      <c r="V158" s="60"/>
      <c r="W158" s="57"/>
      <c r="X158" s="57"/>
      <c r="Y158" s="57"/>
    </row>
    <row r="159" spans="2:25" ht="13.35" customHeight="1" x14ac:dyDescent="0.25">
      <c r="B159" s="199" t="s">
        <v>8</v>
      </c>
      <c r="C159" s="199"/>
      <c r="D159" s="204" t="str">
        <f>IF('{Equipment Data Entry}'!D13="","",'{Equipment Data Entry}'!D13)</f>
        <v/>
      </c>
      <c r="E159" s="204"/>
      <c r="F159" s="204"/>
      <c r="G159" s="204"/>
      <c r="I159" s="199" t="s">
        <v>40</v>
      </c>
      <c r="J159" s="199"/>
      <c r="K159" s="71">
        <f>IF('{Equipment Data Entry}'!H13=0,0,'{Equipment Data Entry}'!H13)</f>
        <v>0</v>
      </c>
      <c r="L159" s="29" t="str">
        <f>F172</f>
        <v/>
      </c>
      <c r="P159" s="217"/>
      <c r="Q159" s="217"/>
      <c r="R159" s="217"/>
      <c r="S159" s="217"/>
      <c r="T159" s="217"/>
      <c r="U159" s="217"/>
      <c r="V159" s="57"/>
      <c r="W159" s="57"/>
      <c r="X159" s="57"/>
      <c r="Y159" s="57"/>
    </row>
    <row r="160" spans="2:25" ht="13.35" customHeight="1" x14ac:dyDescent="0.25">
      <c r="I160" s="199" t="s">
        <v>41</v>
      </c>
      <c r="J160" s="199"/>
      <c r="K160" s="24">
        <f>IF('{Equipment Data Entry}'!I13=0,0,'{Equipment Data Entry}'!I13)</f>
        <v>0</v>
      </c>
      <c r="L160" s="24" t="str">
        <f>IF(L169="","",L169)</f>
        <v/>
      </c>
      <c r="P160" s="57"/>
      <c r="Q160" s="57"/>
      <c r="R160" s="216" t="s">
        <v>216</v>
      </c>
      <c r="S160" s="216"/>
      <c r="T160" s="216"/>
      <c r="U160" s="216" t="s">
        <v>217</v>
      </c>
      <c r="V160" s="216"/>
      <c r="W160" s="61" t="s">
        <v>218</v>
      </c>
      <c r="X160" s="61" t="s">
        <v>219</v>
      </c>
      <c r="Y160" s="57"/>
    </row>
    <row r="161" spans="2:25" ht="13.35" customHeight="1" x14ac:dyDescent="0.25">
      <c r="B161" s="200" t="s">
        <v>43</v>
      </c>
      <c r="C161" s="200"/>
      <c r="D161" s="200"/>
      <c r="E161" s="200"/>
      <c r="F161" s="200"/>
      <c r="G161" s="200"/>
      <c r="P161" s="57"/>
      <c r="Q161" s="59"/>
      <c r="R161" s="59" t="s">
        <v>67</v>
      </c>
      <c r="S161" s="59" t="s">
        <v>68</v>
      </c>
      <c r="T161" s="57"/>
      <c r="U161" s="211" t="s">
        <v>62</v>
      </c>
      <c r="V161" s="211"/>
      <c r="W161" s="60"/>
      <c r="X161" s="60"/>
      <c r="Y161" s="57"/>
    </row>
    <row r="162" spans="2:25" ht="13.35" customHeight="1" x14ac:dyDescent="0.25">
      <c r="B162" s="199" t="s">
        <v>32</v>
      </c>
      <c r="C162" s="199"/>
      <c r="D162" s="203"/>
      <c r="E162" s="203"/>
      <c r="F162" s="203"/>
      <c r="G162" s="203"/>
      <c r="I162" s="200" t="s">
        <v>61</v>
      </c>
      <c r="J162" s="200"/>
      <c r="K162" s="200"/>
      <c r="L162" s="200"/>
      <c r="P162" s="57"/>
      <c r="Q162" s="59" t="s">
        <v>48</v>
      </c>
      <c r="R162" s="60"/>
      <c r="S162" s="59"/>
      <c r="T162" s="57"/>
      <c r="U162" s="211" t="s">
        <v>220</v>
      </c>
      <c r="V162" s="211"/>
      <c r="W162" s="60"/>
      <c r="X162" s="60"/>
      <c r="Y162" s="57"/>
    </row>
    <row r="163" spans="2:25" ht="13.35" customHeight="1" x14ac:dyDescent="0.25">
      <c r="B163" s="199" t="s">
        <v>44</v>
      </c>
      <c r="C163" s="199"/>
      <c r="D163" s="28">
        <f>IF('{Equipment Data Entry}'!G13=0,0,'{Equipment Data Entry}'!G13)</f>
        <v>0</v>
      </c>
      <c r="E163" s="21" t="s">
        <v>48</v>
      </c>
      <c r="F163" s="24"/>
      <c r="G163" s="18" t="s">
        <v>52</v>
      </c>
      <c r="I163" s="206" t="s">
        <v>62</v>
      </c>
      <c r="J163" s="207"/>
      <c r="K163" s="208">
        <f>IF('{Equipment Data Entry}'!J13=0,0,'{Equipment Data Entry}'!J13)</f>
        <v>0</v>
      </c>
      <c r="L163" s="208"/>
      <c r="P163" s="57"/>
      <c r="Q163" s="59" t="s">
        <v>221</v>
      </c>
      <c r="R163" s="60"/>
      <c r="S163" s="59"/>
      <c r="T163" s="57"/>
      <c r="U163" s="211" t="s">
        <v>222</v>
      </c>
      <c r="V163" s="211"/>
      <c r="W163" s="60"/>
      <c r="X163" s="60"/>
      <c r="Y163" s="57"/>
    </row>
    <row r="164" spans="2:25" ht="13.35" customHeight="1" x14ac:dyDescent="0.25">
      <c r="B164" s="20">
        <f>'{Equipment Data Entry}'!N13</f>
        <v>0</v>
      </c>
      <c r="C164" s="20">
        <f>'{Equipment Data Entry}'!O13</f>
        <v>0</v>
      </c>
      <c r="D164" s="21" t="s">
        <v>49</v>
      </c>
      <c r="E164" s="25"/>
      <c r="F164" s="21" t="s">
        <v>50</v>
      </c>
      <c r="G164" s="26"/>
      <c r="I164" s="206" t="s">
        <v>63</v>
      </c>
      <c r="J164" s="207"/>
      <c r="K164" s="208">
        <f>IF('{Equipment Data Entry}'!K13=0,0,'{Equipment Data Entry}'!K13)</f>
        <v>0</v>
      </c>
      <c r="L164" s="208"/>
      <c r="P164" s="57"/>
      <c r="Q164" s="59" t="s">
        <v>223</v>
      </c>
      <c r="R164" s="60"/>
      <c r="S164" s="59"/>
      <c r="T164" s="57"/>
      <c r="U164" s="211" t="s">
        <v>65</v>
      </c>
      <c r="V164" s="211"/>
      <c r="W164" s="60"/>
      <c r="X164" s="60"/>
      <c r="Y164" s="57"/>
    </row>
    <row r="165" spans="2:25" ht="13.35" customHeight="1" x14ac:dyDescent="0.25">
      <c r="B165" s="199" t="s">
        <v>51</v>
      </c>
      <c r="C165" s="199"/>
      <c r="D165" s="27" t="str">
        <f>IF(E166="", "", B164/(AVERAGE(E166, F166, G166))*E164)</f>
        <v/>
      </c>
      <c r="E165" s="199" t="s">
        <v>80</v>
      </c>
      <c r="F165" s="199"/>
      <c r="G165" s="27" t="e">
        <f>IF(C164="1-phase", ((0.8*0.9*E166*E167)/746), AVERAGE(E166,F166,G166)*AVERAGE(E167,F167,G167)*0.8*0.9*1.732/746)</f>
        <v>#DIV/0!</v>
      </c>
      <c r="I165" s="18" t="s">
        <v>64</v>
      </c>
      <c r="J165" s="26">
        <f>IF('{Equipment Data Entry}'!L13=0,0,'{Equipment Data Entry}'!L13)</f>
        <v>0</v>
      </c>
      <c r="K165" s="18" t="s">
        <v>65</v>
      </c>
      <c r="L165" s="25">
        <f>IF('{Equipment Data Entry}'!M13=0,0,'{Equipment Data Entry}'!M13)</f>
        <v>0</v>
      </c>
      <c r="P165" s="57"/>
      <c r="Q165" s="57"/>
      <c r="R165" s="57"/>
      <c r="S165" s="57"/>
      <c r="T165" s="57"/>
      <c r="U165" s="57"/>
      <c r="V165" s="57"/>
      <c r="W165" s="57"/>
      <c r="X165" s="57"/>
      <c r="Y165" s="57"/>
    </row>
    <row r="166" spans="2:25" ht="13.35" customHeight="1" x14ac:dyDescent="0.25">
      <c r="B166" s="199" t="s">
        <v>59</v>
      </c>
      <c r="C166" s="199"/>
      <c r="D166" s="199"/>
      <c r="E166" s="24"/>
      <c r="F166" s="24"/>
      <c r="G166" s="24"/>
      <c r="P166" s="57"/>
      <c r="Q166" s="57"/>
      <c r="R166" s="58" t="s">
        <v>224</v>
      </c>
      <c r="S166" s="57"/>
      <c r="T166" s="57"/>
      <c r="U166" s="57"/>
      <c r="V166" s="57"/>
      <c r="W166" s="57"/>
      <c r="X166" s="57"/>
      <c r="Y166" s="57"/>
    </row>
    <row r="167" spans="2:25" ht="13.35" customHeight="1" x14ac:dyDescent="0.25">
      <c r="B167" s="199" t="s">
        <v>60</v>
      </c>
      <c r="C167" s="199"/>
      <c r="D167" s="199"/>
      <c r="E167" s="25"/>
      <c r="F167" s="25"/>
      <c r="G167" s="25"/>
      <c r="I167" s="205" t="s">
        <v>66</v>
      </c>
      <c r="J167" s="205"/>
      <c r="K167" s="16" t="s">
        <v>67</v>
      </c>
      <c r="L167" s="16" t="s">
        <v>68</v>
      </c>
      <c r="P167" s="57"/>
      <c r="Q167" s="57"/>
      <c r="R167" s="213"/>
      <c r="S167" s="214"/>
      <c r="T167" s="214"/>
      <c r="U167" s="214"/>
      <c r="V167" s="214"/>
      <c r="W167" s="214"/>
      <c r="X167" s="215"/>
      <c r="Y167" s="57"/>
    </row>
    <row r="168" spans="2:25" ht="13.35" customHeight="1" x14ac:dyDescent="0.25">
      <c r="I168" s="199" t="s">
        <v>69</v>
      </c>
      <c r="J168" s="199"/>
      <c r="K168" s="24"/>
      <c r="L168" s="24"/>
      <c r="P168" s="57"/>
      <c r="Q168" s="57"/>
      <c r="R168" s="218"/>
      <c r="S168" s="219"/>
      <c r="T168" s="219"/>
      <c r="U168" s="219"/>
      <c r="V168" s="219"/>
      <c r="W168" s="219"/>
      <c r="X168" s="220"/>
      <c r="Y168" s="57"/>
    </row>
    <row r="169" spans="2:25" ht="13.35" customHeight="1" x14ac:dyDescent="0.25">
      <c r="B169" s="200" t="s">
        <v>71</v>
      </c>
      <c r="C169" s="200"/>
      <c r="D169" s="200"/>
      <c r="E169" s="200"/>
      <c r="F169" s="200"/>
      <c r="G169" s="200"/>
      <c r="I169" s="199" t="s">
        <v>70</v>
      </c>
      <c r="J169" s="199"/>
      <c r="K169" s="24"/>
      <c r="L169" s="24"/>
      <c r="P169" s="57"/>
      <c r="Q169" s="57"/>
      <c r="R169" s="218"/>
      <c r="S169" s="219"/>
      <c r="T169" s="219"/>
      <c r="U169" s="219"/>
      <c r="V169" s="219"/>
      <c r="W169" s="219"/>
      <c r="X169" s="220"/>
      <c r="Y169" s="57"/>
    </row>
    <row r="170" spans="2:25" ht="13.35" customHeight="1" x14ac:dyDescent="0.25">
      <c r="B170" s="201"/>
      <c r="C170" s="202"/>
      <c r="D170" s="16"/>
      <c r="E170" s="16" t="s">
        <v>74</v>
      </c>
      <c r="F170" s="201"/>
      <c r="G170" s="202"/>
      <c r="I170" s="199" t="s">
        <v>76</v>
      </c>
      <c r="J170" s="199"/>
      <c r="K170" s="66"/>
      <c r="L170" s="66"/>
      <c r="P170" s="57"/>
      <c r="Q170" s="57"/>
      <c r="R170" s="218"/>
      <c r="S170" s="219"/>
      <c r="T170" s="219"/>
      <c r="U170" s="219"/>
      <c r="V170" s="219"/>
      <c r="W170" s="219"/>
      <c r="X170" s="220"/>
      <c r="Y170" s="57"/>
    </row>
    <row r="171" spans="2:25" ht="13.35" customHeight="1" x14ac:dyDescent="0.25">
      <c r="B171" s="198" t="s">
        <v>72</v>
      </c>
      <c r="C171" s="198"/>
      <c r="D171" s="19"/>
      <c r="E171" s="19"/>
      <c r="F171" s="19" t="str">
        <f>IF(E171="", "", E172-E171)</f>
        <v/>
      </c>
      <c r="G171" s="17" t="s">
        <v>77</v>
      </c>
      <c r="H171" s="23"/>
      <c r="I171" s="199" t="s">
        <v>75</v>
      </c>
      <c r="J171" s="199"/>
      <c r="K171" s="199"/>
      <c r="L171" s="56"/>
      <c r="P171" s="57"/>
      <c r="Q171" s="57"/>
      <c r="R171" s="218"/>
      <c r="S171" s="219"/>
      <c r="T171" s="219"/>
      <c r="U171" s="219"/>
      <c r="V171" s="219"/>
      <c r="W171" s="219"/>
      <c r="X171" s="220"/>
      <c r="Y171" s="57"/>
    </row>
    <row r="172" spans="2:25" ht="13.35" customHeight="1" x14ac:dyDescent="0.25">
      <c r="B172" s="198" t="s">
        <v>73</v>
      </c>
      <c r="C172" s="198"/>
      <c r="D172" s="55" t="str">
        <f>IF(E171="", "", E171)</f>
        <v/>
      </c>
      <c r="E172" s="19"/>
      <c r="F172" s="19" t="str">
        <f>IF(E172="", "", E172-D171)</f>
        <v/>
      </c>
      <c r="G172" s="17" t="s">
        <v>78</v>
      </c>
      <c r="H172" s="23"/>
      <c r="P172" s="57"/>
      <c r="Q172" s="57"/>
      <c r="R172" s="218"/>
      <c r="S172" s="219"/>
      <c r="T172" s="219"/>
      <c r="U172" s="219"/>
      <c r="V172" s="219"/>
      <c r="W172" s="219"/>
      <c r="X172" s="220"/>
      <c r="Y172" s="57"/>
    </row>
    <row r="173" spans="2:25" ht="13.35" customHeight="1" x14ac:dyDescent="0.25">
      <c r="P173" s="57"/>
      <c r="Q173" s="57"/>
      <c r="R173" s="218"/>
      <c r="S173" s="219"/>
      <c r="T173" s="219"/>
      <c r="U173" s="219"/>
      <c r="V173" s="219"/>
      <c r="W173" s="219"/>
      <c r="X173" s="220"/>
      <c r="Y173" s="57"/>
    </row>
    <row r="174" spans="2:25" ht="13.35" customHeight="1" x14ac:dyDescent="0.25">
      <c r="B174" s="200" t="s">
        <v>2</v>
      </c>
      <c r="C174" s="200"/>
      <c r="D174" s="209">
        <f>IF('{Equipment Data Entry}'!B14=0,0,'{Equipment Data Entry}'!B14)</f>
        <v>0</v>
      </c>
      <c r="E174" s="209"/>
      <c r="F174" s="209"/>
      <c r="G174" s="200" t="s">
        <v>3</v>
      </c>
      <c r="H174" s="200"/>
      <c r="I174" s="210" t="str">
        <f>IF('{Equipment Data Entry}'!C14="", "", '{Equipment Data Entry}'!C14)</f>
        <v/>
      </c>
      <c r="J174" s="210"/>
      <c r="K174" s="210"/>
      <c r="L174" s="210"/>
      <c r="M174" s="210"/>
      <c r="P174" s="57"/>
      <c r="Q174" s="57"/>
      <c r="R174" s="221"/>
      <c r="S174" s="222"/>
      <c r="T174" s="222"/>
      <c r="U174" s="222"/>
      <c r="V174" s="222"/>
      <c r="W174" s="222"/>
      <c r="X174" s="223"/>
      <c r="Y174" s="57"/>
    </row>
    <row r="175" spans="2:25" ht="13.35" customHeight="1" x14ac:dyDescent="0.25">
      <c r="B175" s="200"/>
      <c r="C175" s="200"/>
      <c r="D175" s="209"/>
      <c r="E175" s="209"/>
      <c r="F175" s="209"/>
      <c r="G175" s="200"/>
      <c r="H175" s="200"/>
      <c r="I175" s="210"/>
      <c r="J175" s="210"/>
      <c r="K175" s="210"/>
      <c r="L175" s="210"/>
      <c r="M175" s="210"/>
      <c r="P175" s="57"/>
      <c r="Q175" s="57"/>
      <c r="R175" s="218"/>
      <c r="S175" s="219"/>
      <c r="T175" s="219"/>
      <c r="U175" s="219"/>
      <c r="V175" s="219"/>
      <c r="W175" s="219"/>
      <c r="X175" s="220"/>
      <c r="Y175" s="57"/>
    </row>
    <row r="176" spans="2:25" ht="13.35" customHeight="1" x14ac:dyDescent="0.25">
      <c r="P176" s="57"/>
      <c r="Q176" s="57"/>
      <c r="R176" s="224"/>
      <c r="S176" s="225"/>
      <c r="T176" s="225"/>
      <c r="U176" s="225"/>
      <c r="V176" s="225"/>
      <c r="W176" s="225"/>
      <c r="X176" s="226"/>
      <c r="Y176" s="57"/>
    </row>
    <row r="177" spans="2:25" ht="13.35" customHeight="1" x14ac:dyDescent="0.25">
      <c r="B177" s="200" t="s">
        <v>31</v>
      </c>
      <c r="C177" s="200"/>
      <c r="D177" s="200"/>
      <c r="E177" s="200"/>
      <c r="F177" s="200"/>
      <c r="G177" s="200"/>
      <c r="I177" s="200" t="s">
        <v>35</v>
      </c>
      <c r="J177" s="200"/>
      <c r="K177" s="200"/>
      <c r="L177" s="200"/>
      <c r="M177" s="15"/>
      <c r="P177" s="57"/>
      <c r="Q177" s="57"/>
      <c r="R177" s="216" t="s">
        <v>210</v>
      </c>
      <c r="S177" s="216"/>
      <c r="T177" s="216"/>
      <c r="U177" s="217"/>
      <c r="V177" s="217"/>
      <c r="W177" s="57"/>
      <c r="X177" s="57"/>
      <c r="Y177" s="57"/>
    </row>
    <row r="178" spans="2:25" ht="13.35" customHeight="1" x14ac:dyDescent="0.25">
      <c r="B178" s="199" t="s">
        <v>32</v>
      </c>
      <c r="C178" s="199"/>
      <c r="D178" s="204">
        <f>IF('{Equipment Data Entry}'!E14=0,0,'{Equipment Data Entry}'!E14)</f>
        <v>0</v>
      </c>
      <c r="E178" s="204"/>
      <c r="F178" s="204"/>
      <c r="G178" s="204"/>
      <c r="I178" s="199" t="s">
        <v>36</v>
      </c>
      <c r="J178" s="199"/>
      <c r="K178" s="18"/>
      <c r="L178" s="18" t="s">
        <v>14</v>
      </c>
      <c r="P178" s="57"/>
      <c r="Q178" s="57"/>
      <c r="R178" s="211" t="s">
        <v>211</v>
      </c>
      <c r="S178" s="211"/>
      <c r="T178" s="211"/>
      <c r="U178" s="212"/>
      <c r="V178" s="212"/>
      <c r="W178" s="57"/>
      <c r="X178" s="57"/>
      <c r="Y178" s="57"/>
    </row>
    <row r="179" spans="2:25" ht="13.35" customHeight="1" x14ac:dyDescent="0.25">
      <c r="B179" s="199" t="s">
        <v>33</v>
      </c>
      <c r="C179" s="199"/>
      <c r="D179" s="204">
        <f>IF('{Equipment Data Entry}'!F14=0,0,'{Equipment Data Entry}'!F14)</f>
        <v>0</v>
      </c>
      <c r="E179" s="204"/>
      <c r="F179" s="204"/>
      <c r="G179" s="204"/>
      <c r="I179" s="199" t="s">
        <v>37</v>
      </c>
      <c r="J179" s="199"/>
      <c r="K179" s="24" t="str">
        <f>'RTU Airflow'!H380</f>
        <v/>
      </c>
      <c r="L179" s="24" t="str">
        <f>'RTU Airflow'!L380</f>
        <v/>
      </c>
      <c r="M179" s="22" t="str">
        <f>IF(L179="","",L179/K179)</f>
        <v/>
      </c>
      <c r="P179" s="57"/>
      <c r="Q179" s="57"/>
      <c r="R179" s="211" t="s">
        <v>212</v>
      </c>
      <c r="S179" s="211"/>
      <c r="T179" s="211"/>
      <c r="U179" s="212"/>
      <c r="V179" s="212"/>
      <c r="W179" s="57"/>
      <c r="X179" s="57"/>
      <c r="Y179" s="57"/>
    </row>
    <row r="180" spans="2:25" ht="13.35" customHeight="1" x14ac:dyDescent="0.25">
      <c r="B180" s="199" t="s">
        <v>34</v>
      </c>
      <c r="C180" s="199"/>
      <c r="D180" s="204"/>
      <c r="E180" s="204"/>
      <c r="F180" s="204"/>
      <c r="G180" s="204"/>
      <c r="I180" s="199" t="s">
        <v>38</v>
      </c>
      <c r="J180" s="199"/>
      <c r="K180" s="24">
        <f>IF('RTU Airflow'!H391=0,0,'RTU Airflow'!H391)</f>
        <v>0</v>
      </c>
      <c r="L180" s="24" t="str">
        <f>'RTU Airflow'!L391</f>
        <v/>
      </c>
      <c r="M180" s="22" t="str">
        <f>IF(L180="","",L180/K180)</f>
        <v/>
      </c>
      <c r="P180" s="57"/>
      <c r="Q180" s="57"/>
      <c r="R180" s="211" t="s">
        <v>213</v>
      </c>
      <c r="S180" s="211"/>
      <c r="T180" s="211"/>
      <c r="U180" s="212"/>
      <c r="V180" s="212"/>
      <c r="W180" s="57"/>
      <c r="X180" s="57"/>
      <c r="Y180" s="57"/>
    </row>
    <row r="181" spans="2:25" ht="13.35" customHeight="1" x14ac:dyDescent="0.25">
      <c r="B181" s="199" t="s">
        <v>7</v>
      </c>
      <c r="C181" s="199"/>
      <c r="D181" s="204" t="str">
        <f>I174</f>
        <v/>
      </c>
      <c r="E181" s="204"/>
      <c r="F181" s="204"/>
      <c r="G181" s="204"/>
      <c r="I181" s="199" t="s">
        <v>39</v>
      </c>
      <c r="J181" s="199"/>
      <c r="K181" s="24" t="str">
        <f>IF(K179="","",K179-K180)</f>
        <v/>
      </c>
      <c r="L181" s="24" t="str">
        <f>IF(L179="","",L179-L180)</f>
        <v/>
      </c>
      <c r="P181" s="58"/>
      <c r="Q181" s="58"/>
      <c r="R181" s="211" t="s">
        <v>214</v>
      </c>
      <c r="S181" s="211"/>
      <c r="T181" s="211"/>
      <c r="U181" s="212"/>
      <c r="V181" s="212"/>
      <c r="W181" s="57"/>
      <c r="X181" s="57"/>
      <c r="Y181" s="57"/>
    </row>
    <row r="182" spans="2:25" ht="13.35" customHeight="1" x14ac:dyDescent="0.25">
      <c r="B182" s="199" t="s">
        <v>8</v>
      </c>
      <c r="C182" s="199"/>
      <c r="D182" s="204" t="str">
        <f>IF('{Equipment Data Entry}'!D14="","",'{Equipment Data Entry}'!D14)</f>
        <v/>
      </c>
      <c r="E182" s="204"/>
      <c r="F182" s="204"/>
      <c r="G182" s="204"/>
      <c r="I182" s="199" t="s">
        <v>40</v>
      </c>
      <c r="J182" s="199"/>
      <c r="K182" s="71">
        <f>IF('{Equipment Data Entry}'!H14=0,0,'{Equipment Data Entry}'!H14)</f>
        <v>0</v>
      </c>
      <c r="L182" s="29" t="str">
        <f>F195</f>
        <v/>
      </c>
      <c r="P182" s="57"/>
      <c r="Q182" s="57"/>
      <c r="R182" s="59" t="s">
        <v>87</v>
      </c>
      <c r="S182" s="212"/>
      <c r="T182" s="212"/>
      <c r="U182" s="59" t="s">
        <v>215</v>
      </c>
      <c r="V182" s="60"/>
      <c r="W182" s="57"/>
      <c r="X182" s="57"/>
      <c r="Y182" s="57"/>
    </row>
    <row r="183" spans="2:25" ht="13.35" customHeight="1" x14ac:dyDescent="0.25">
      <c r="I183" s="199" t="s">
        <v>41</v>
      </c>
      <c r="J183" s="199"/>
      <c r="K183" s="24">
        <f>IF('{Equipment Data Entry}'!I14=0,0,'{Equipment Data Entry}'!I14)</f>
        <v>0</v>
      </c>
      <c r="L183" s="24" t="str">
        <f>IF(L192="","",L192)</f>
        <v/>
      </c>
      <c r="P183" s="217"/>
      <c r="Q183" s="217"/>
      <c r="R183" s="217"/>
      <c r="S183" s="217"/>
      <c r="T183" s="217"/>
      <c r="U183" s="217"/>
      <c r="V183" s="57"/>
      <c r="W183" s="57"/>
      <c r="X183" s="57"/>
      <c r="Y183" s="57"/>
    </row>
    <row r="184" spans="2:25" ht="13.35" customHeight="1" x14ac:dyDescent="0.25">
      <c r="B184" s="200" t="s">
        <v>43</v>
      </c>
      <c r="C184" s="200"/>
      <c r="D184" s="200"/>
      <c r="E184" s="200"/>
      <c r="F184" s="200"/>
      <c r="G184" s="200"/>
      <c r="P184" s="57"/>
      <c r="Q184" s="57"/>
      <c r="R184" s="216" t="s">
        <v>216</v>
      </c>
      <c r="S184" s="216"/>
      <c r="T184" s="216"/>
      <c r="U184" s="216" t="s">
        <v>217</v>
      </c>
      <c r="V184" s="216"/>
      <c r="W184" s="61" t="s">
        <v>218</v>
      </c>
      <c r="X184" s="61" t="s">
        <v>219</v>
      </c>
      <c r="Y184" s="57"/>
    </row>
    <row r="185" spans="2:25" ht="13.35" customHeight="1" x14ac:dyDescent="0.25">
      <c r="B185" s="199" t="s">
        <v>32</v>
      </c>
      <c r="C185" s="199"/>
      <c r="D185" s="203"/>
      <c r="E185" s="203"/>
      <c r="F185" s="203"/>
      <c r="G185" s="203"/>
      <c r="I185" s="200" t="s">
        <v>61</v>
      </c>
      <c r="J185" s="200"/>
      <c r="K185" s="200"/>
      <c r="L185" s="200"/>
      <c r="P185" s="57"/>
      <c r="Q185" s="59"/>
      <c r="R185" s="59" t="s">
        <v>67</v>
      </c>
      <c r="S185" s="59" t="s">
        <v>68</v>
      </c>
      <c r="T185" s="57"/>
      <c r="U185" s="211" t="s">
        <v>62</v>
      </c>
      <c r="V185" s="211"/>
      <c r="W185" s="60"/>
      <c r="X185" s="60"/>
      <c r="Y185" s="57"/>
    </row>
    <row r="186" spans="2:25" ht="13.35" customHeight="1" x14ac:dyDescent="0.25">
      <c r="B186" s="199" t="s">
        <v>44</v>
      </c>
      <c r="C186" s="199"/>
      <c r="D186" s="28">
        <f>IF('{Equipment Data Entry}'!G14=0,0,'{Equipment Data Entry}'!G14)</f>
        <v>0</v>
      </c>
      <c r="E186" s="21" t="s">
        <v>48</v>
      </c>
      <c r="F186" s="24"/>
      <c r="G186" s="18" t="s">
        <v>52</v>
      </c>
      <c r="I186" s="206" t="s">
        <v>62</v>
      </c>
      <c r="J186" s="207"/>
      <c r="K186" s="208">
        <f>IF('{Equipment Data Entry}'!J14=0,0,'{Equipment Data Entry}'!J14)</f>
        <v>0</v>
      </c>
      <c r="L186" s="208"/>
      <c r="P186" s="57"/>
      <c r="Q186" s="59" t="s">
        <v>48</v>
      </c>
      <c r="R186" s="60"/>
      <c r="S186" s="59"/>
      <c r="T186" s="57"/>
      <c r="U186" s="211" t="s">
        <v>220</v>
      </c>
      <c r="V186" s="211"/>
      <c r="W186" s="60"/>
      <c r="X186" s="60"/>
      <c r="Y186" s="57"/>
    </row>
    <row r="187" spans="2:25" ht="13.35" customHeight="1" x14ac:dyDescent="0.25">
      <c r="B187" s="20">
        <f>'{Equipment Data Entry}'!N14</f>
        <v>0</v>
      </c>
      <c r="C187" s="20">
        <f>'{Equipment Data Entry}'!O14</f>
        <v>0</v>
      </c>
      <c r="D187" s="21" t="s">
        <v>49</v>
      </c>
      <c r="E187" s="25"/>
      <c r="F187" s="21" t="s">
        <v>50</v>
      </c>
      <c r="G187" s="26"/>
      <c r="I187" s="206" t="s">
        <v>63</v>
      </c>
      <c r="J187" s="207"/>
      <c r="K187" s="208">
        <f>IF('{Equipment Data Entry}'!K14=0,0,'{Equipment Data Entry}'!K14)</f>
        <v>0</v>
      </c>
      <c r="L187" s="208"/>
      <c r="P187" s="57"/>
      <c r="Q187" s="59" t="s">
        <v>221</v>
      </c>
      <c r="R187" s="60"/>
      <c r="S187" s="59"/>
      <c r="T187" s="57"/>
      <c r="U187" s="211" t="s">
        <v>222</v>
      </c>
      <c r="V187" s="211"/>
      <c r="W187" s="60"/>
      <c r="X187" s="60"/>
      <c r="Y187" s="57"/>
    </row>
    <row r="188" spans="2:25" ht="13.35" customHeight="1" x14ac:dyDescent="0.25">
      <c r="B188" s="199" t="s">
        <v>51</v>
      </c>
      <c r="C188" s="199"/>
      <c r="D188" s="27" t="str">
        <f>IF(E189="", "", B187/(AVERAGE(E189, F189, G189))*E187)</f>
        <v/>
      </c>
      <c r="E188" s="199" t="s">
        <v>80</v>
      </c>
      <c r="F188" s="199"/>
      <c r="G188" s="27" t="e">
        <f>IF(C187="1-phase", ((0.8*0.9*E189*E190)/746), AVERAGE(E189,F189,G189)*AVERAGE(E190,F190,G190)*0.8*0.9*1.732/746)</f>
        <v>#DIV/0!</v>
      </c>
      <c r="I188" s="18" t="s">
        <v>64</v>
      </c>
      <c r="J188" s="26">
        <f>IF('{Equipment Data Entry}'!L14=0,0,'{Equipment Data Entry}'!L14)</f>
        <v>0</v>
      </c>
      <c r="K188" s="18" t="s">
        <v>65</v>
      </c>
      <c r="L188" s="25">
        <f>IF('{Equipment Data Entry}'!M14=0,0,'{Equipment Data Entry}'!M14)</f>
        <v>0</v>
      </c>
      <c r="P188" s="57"/>
      <c r="Q188" s="59" t="s">
        <v>223</v>
      </c>
      <c r="R188" s="60"/>
      <c r="S188" s="59"/>
      <c r="T188" s="57"/>
      <c r="U188" s="211" t="s">
        <v>65</v>
      </c>
      <c r="V188" s="211"/>
      <c r="W188" s="60"/>
      <c r="X188" s="60"/>
      <c r="Y188" s="57"/>
    </row>
    <row r="189" spans="2:25" ht="13.35" customHeight="1" x14ac:dyDescent="0.25">
      <c r="B189" s="199" t="s">
        <v>59</v>
      </c>
      <c r="C189" s="199"/>
      <c r="D189" s="199"/>
      <c r="E189" s="24"/>
      <c r="F189" s="24"/>
      <c r="G189" s="24"/>
      <c r="P189" s="57"/>
      <c r="Q189" s="57"/>
      <c r="R189" s="57"/>
      <c r="S189" s="57"/>
      <c r="T189" s="57"/>
      <c r="U189" s="57"/>
      <c r="V189" s="57"/>
      <c r="W189" s="57"/>
      <c r="X189" s="57"/>
      <c r="Y189" s="57"/>
    </row>
    <row r="190" spans="2:25" ht="13.35" customHeight="1" x14ac:dyDescent="0.25">
      <c r="B190" s="199" t="s">
        <v>60</v>
      </c>
      <c r="C190" s="199"/>
      <c r="D190" s="199"/>
      <c r="E190" s="25"/>
      <c r="F190" s="25"/>
      <c r="G190" s="25"/>
      <c r="I190" s="205" t="s">
        <v>66</v>
      </c>
      <c r="J190" s="205"/>
      <c r="K190" s="16" t="s">
        <v>67</v>
      </c>
      <c r="L190" s="16" t="s">
        <v>68</v>
      </c>
      <c r="P190" s="57"/>
      <c r="Q190" s="57"/>
      <c r="R190" s="58" t="s">
        <v>224</v>
      </c>
      <c r="S190" s="57"/>
      <c r="T190" s="57"/>
      <c r="U190" s="57"/>
      <c r="V190" s="57"/>
      <c r="W190" s="57"/>
      <c r="X190" s="57"/>
      <c r="Y190" s="57"/>
    </row>
    <row r="191" spans="2:25" ht="13.35" customHeight="1" x14ac:dyDescent="0.25">
      <c r="I191" s="199" t="s">
        <v>69</v>
      </c>
      <c r="J191" s="199"/>
      <c r="K191" s="24"/>
      <c r="L191" s="24"/>
      <c r="P191" s="57"/>
      <c r="Q191" s="57"/>
      <c r="R191" s="213"/>
      <c r="S191" s="214"/>
      <c r="T191" s="214"/>
      <c r="U191" s="214"/>
      <c r="V191" s="214"/>
      <c r="W191" s="214"/>
      <c r="X191" s="215"/>
      <c r="Y191" s="57"/>
    </row>
    <row r="192" spans="2:25" ht="13.35" customHeight="1" x14ac:dyDescent="0.25">
      <c r="B192" s="200" t="s">
        <v>71</v>
      </c>
      <c r="C192" s="200"/>
      <c r="D192" s="200"/>
      <c r="E192" s="200"/>
      <c r="F192" s="200"/>
      <c r="G192" s="200"/>
      <c r="I192" s="199" t="s">
        <v>70</v>
      </c>
      <c r="J192" s="199"/>
      <c r="K192" s="24"/>
      <c r="L192" s="24"/>
      <c r="P192" s="57"/>
      <c r="Q192" s="57"/>
      <c r="R192" s="218"/>
      <c r="S192" s="219"/>
      <c r="T192" s="219"/>
      <c r="U192" s="219"/>
      <c r="V192" s="219"/>
      <c r="W192" s="219"/>
      <c r="X192" s="220"/>
      <c r="Y192" s="57"/>
    </row>
    <row r="193" spans="2:25" ht="13.35" customHeight="1" x14ac:dyDescent="0.25">
      <c r="B193" s="201"/>
      <c r="C193" s="202"/>
      <c r="D193" s="16"/>
      <c r="E193" s="16" t="s">
        <v>74</v>
      </c>
      <c r="F193" s="201"/>
      <c r="G193" s="202"/>
      <c r="I193" s="199" t="s">
        <v>76</v>
      </c>
      <c r="J193" s="199"/>
      <c r="K193" s="66"/>
      <c r="L193" s="66"/>
      <c r="P193" s="57"/>
      <c r="Q193" s="57"/>
      <c r="R193" s="218"/>
      <c r="S193" s="219"/>
      <c r="T193" s="219"/>
      <c r="U193" s="219"/>
      <c r="V193" s="219"/>
      <c r="W193" s="219"/>
      <c r="X193" s="220"/>
      <c r="Y193" s="57"/>
    </row>
    <row r="194" spans="2:25" ht="13.35" customHeight="1" x14ac:dyDescent="0.25">
      <c r="B194" s="198" t="s">
        <v>72</v>
      </c>
      <c r="C194" s="198"/>
      <c r="D194" s="19"/>
      <c r="E194" s="19"/>
      <c r="F194" s="19" t="str">
        <f>IF(E194="", "", E195-E194)</f>
        <v/>
      </c>
      <c r="G194" s="17" t="s">
        <v>77</v>
      </c>
      <c r="H194" s="23"/>
      <c r="I194" s="199" t="s">
        <v>75</v>
      </c>
      <c r="J194" s="199"/>
      <c r="K194" s="199"/>
      <c r="L194" s="56"/>
      <c r="P194" s="57"/>
      <c r="Q194" s="57"/>
      <c r="R194" s="218"/>
      <c r="S194" s="219"/>
      <c r="T194" s="219"/>
      <c r="U194" s="219"/>
      <c r="V194" s="219"/>
      <c r="W194" s="219"/>
      <c r="X194" s="220"/>
      <c r="Y194" s="57"/>
    </row>
    <row r="195" spans="2:25" ht="13.35" customHeight="1" x14ac:dyDescent="0.25">
      <c r="B195" s="198" t="s">
        <v>73</v>
      </c>
      <c r="C195" s="198"/>
      <c r="D195" s="55" t="str">
        <f>IF(E194="", "", E194)</f>
        <v/>
      </c>
      <c r="E195" s="19"/>
      <c r="F195" s="19" t="str">
        <f>IF(E195="", "", E195-D194)</f>
        <v/>
      </c>
      <c r="G195" s="17" t="s">
        <v>78</v>
      </c>
      <c r="H195" s="23"/>
      <c r="P195" s="57"/>
      <c r="Q195" s="57"/>
      <c r="R195" s="218"/>
      <c r="S195" s="219"/>
      <c r="T195" s="219"/>
      <c r="U195" s="219"/>
      <c r="V195" s="219"/>
      <c r="W195" s="219"/>
      <c r="X195" s="220"/>
      <c r="Y195" s="57"/>
    </row>
    <row r="196" spans="2:25" ht="13.35" customHeight="1" x14ac:dyDescent="0.25">
      <c r="P196" s="57"/>
      <c r="Q196" s="57"/>
      <c r="R196" s="218"/>
      <c r="S196" s="219"/>
      <c r="T196" s="219"/>
      <c r="U196" s="219"/>
      <c r="V196" s="219"/>
      <c r="W196" s="219"/>
      <c r="X196" s="220"/>
      <c r="Y196" s="57"/>
    </row>
    <row r="197" spans="2:25" ht="13.35" customHeight="1" x14ac:dyDescent="0.25">
      <c r="B197" s="16" t="s">
        <v>9</v>
      </c>
      <c r="C197" s="186"/>
      <c r="D197" s="186"/>
      <c r="E197" s="186"/>
      <c r="F197" s="186"/>
      <c r="G197" s="186"/>
      <c r="H197" s="186"/>
      <c r="I197" s="186"/>
      <c r="J197" s="186"/>
      <c r="K197" s="186"/>
      <c r="L197" s="186"/>
      <c r="M197" s="186"/>
      <c r="P197" s="57"/>
      <c r="Q197" s="57"/>
      <c r="R197" s="218"/>
      <c r="S197" s="219"/>
      <c r="T197" s="219"/>
      <c r="U197" s="219"/>
      <c r="V197" s="219"/>
      <c r="W197" s="219"/>
      <c r="X197" s="220"/>
      <c r="Y197" s="57"/>
    </row>
    <row r="198" spans="2:25" ht="13.35" customHeight="1" x14ac:dyDescent="0.25">
      <c r="B198" s="186"/>
      <c r="C198" s="186"/>
      <c r="D198" s="186"/>
      <c r="E198" s="186"/>
      <c r="F198" s="186"/>
      <c r="G198" s="186"/>
      <c r="H198" s="186"/>
      <c r="I198" s="186"/>
      <c r="J198" s="186"/>
      <c r="K198" s="186"/>
      <c r="L198" s="186"/>
      <c r="M198" s="186"/>
      <c r="P198" s="57"/>
      <c r="Q198" s="57"/>
      <c r="R198" s="221"/>
      <c r="S198" s="222"/>
      <c r="T198" s="222"/>
      <c r="U198" s="222"/>
      <c r="V198" s="222"/>
      <c r="W198" s="222"/>
      <c r="X198" s="223"/>
      <c r="Y198" s="57"/>
    </row>
    <row r="199" spans="2:25" ht="13.35" customHeight="1" x14ac:dyDescent="0.25">
      <c r="B199" s="186"/>
      <c r="C199" s="186"/>
      <c r="D199" s="186"/>
      <c r="E199" s="186"/>
      <c r="F199" s="186"/>
      <c r="G199" s="186"/>
      <c r="H199" s="186"/>
      <c r="I199" s="186"/>
      <c r="J199" s="186"/>
      <c r="K199" s="186"/>
      <c r="L199" s="186"/>
      <c r="M199" s="186"/>
      <c r="P199" s="57"/>
      <c r="Q199" s="57"/>
      <c r="R199" s="218"/>
      <c r="S199" s="219"/>
      <c r="T199" s="219"/>
      <c r="U199" s="219"/>
      <c r="V199" s="219"/>
      <c r="W199" s="219"/>
      <c r="X199" s="220"/>
      <c r="Y199" s="57"/>
    </row>
    <row r="200" spans="2:25" ht="13.35" customHeight="1" x14ac:dyDescent="0.25">
      <c r="B200" s="200" t="s">
        <v>2</v>
      </c>
      <c r="C200" s="200"/>
      <c r="D200" s="209">
        <f>IF('{Equipment Data Entry}'!B15=0,0,'{Equipment Data Entry}'!B15)</f>
        <v>0</v>
      </c>
      <c r="E200" s="209"/>
      <c r="F200" s="209"/>
      <c r="G200" s="200" t="s">
        <v>3</v>
      </c>
      <c r="H200" s="200"/>
      <c r="I200" s="210" t="str">
        <f>IF('{Equipment Data Entry}'!C15="", "", '{Equipment Data Entry}'!C15)</f>
        <v/>
      </c>
      <c r="J200" s="210"/>
      <c r="K200" s="210"/>
      <c r="L200" s="210"/>
      <c r="M200" s="210"/>
      <c r="P200" s="57"/>
      <c r="Q200" s="57"/>
      <c r="R200" s="224"/>
      <c r="S200" s="225"/>
      <c r="T200" s="225"/>
      <c r="U200" s="225"/>
      <c r="V200" s="225"/>
      <c r="W200" s="225"/>
      <c r="X200" s="226"/>
      <c r="Y200" s="57"/>
    </row>
    <row r="201" spans="2:25" ht="13.35" customHeight="1" x14ac:dyDescent="0.25">
      <c r="B201" s="200"/>
      <c r="C201" s="200"/>
      <c r="D201" s="209"/>
      <c r="E201" s="209"/>
      <c r="F201" s="209"/>
      <c r="G201" s="200"/>
      <c r="H201" s="200"/>
      <c r="I201" s="210"/>
      <c r="J201" s="210"/>
      <c r="K201" s="210"/>
      <c r="L201" s="210"/>
      <c r="M201" s="210"/>
      <c r="P201" s="57"/>
      <c r="Q201" s="57"/>
      <c r="R201" s="216" t="s">
        <v>210</v>
      </c>
      <c r="S201" s="216"/>
      <c r="T201" s="216"/>
      <c r="U201" s="217"/>
      <c r="V201" s="217"/>
      <c r="W201" s="57"/>
      <c r="X201" s="57"/>
      <c r="Y201" s="57"/>
    </row>
    <row r="202" spans="2:25" ht="13.35" customHeight="1" x14ac:dyDescent="0.25">
      <c r="P202" s="57"/>
      <c r="Q202" s="57"/>
      <c r="R202" s="211" t="s">
        <v>211</v>
      </c>
      <c r="S202" s="211"/>
      <c r="T202" s="211"/>
      <c r="U202" s="212"/>
      <c r="V202" s="212"/>
      <c r="W202" s="57"/>
      <c r="X202" s="57"/>
      <c r="Y202" s="57"/>
    </row>
    <row r="203" spans="2:25" ht="13.35" customHeight="1" x14ac:dyDescent="0.25">
      <c r="B203" s="200" t="s">
        <v>31</v>
      </c>
      <c r="C203" s="200"/>
      <c r="D203" s="200"/>
      <c r="E203" s="200"/>
      <c r="F203" s="200"/>
      <c r="G203" s="200"/>
      <c r="I203" s="200" t="s">
        <v>35</v>
      </c>
      <c r="J203" s="200"/>
      <c r="K203" s="200"/>
      <c r="L203" s="200"/>
      <c r="M203" s="15"/>
      <c r="P203" s="57"/>
      <c r="Q203" s="57"/>
      <c r="R203" s="211" t="s">
        <v>212</v>
      </c>
      <c r="S203" s="211"/>
      <c r="T203" s="211"/>
      <c r="U203" s="212"/>
      <c r="V203" s="212"/>
      <c r="W203" s="57"/>
      <c r="X203" s="57"/>
      <c r="Y203" s="57"/>
    </row>
    <row r="204" spans="2:25" ht="13.35" customHeight="1" x14ac:dyDescent="0.25">
      <c r="B204" s="199" t="s">
        <v>32</v>
      </c>
      <c r="C204" s="199"/>
      <c r="D204" s="204">
        <f>IF('{Equipment Data Entry}'!E15=0,0,'{Equipment Data Entry}'!E15)</f>
        <v>0</v>
      </c>
      <c r="E204" s="204"/>
      <c r="F204" s="204"/>
      <c r="G204" s="204"/>
      <c r="I204" s="199" t="s">
        <v>36</v>
      </c>
      <c r="J204" s="199"/>
      <c r="K204" s="18" t="s">
        <v>42</v>
      </c>
      <c r="L204" s="18" t="s">
        <v>14</v>
      </c>
      <c r="P204" s="57"/>
      <c r="Q204" s="57"/>
      <c r="R204" s="211" t="s">
        <v>213</v>
      </c>
      <c r="S204" s="211"/>
      <c r="T204" s="211"/>
      <c r="U204" s="212"/>
      <c r="V204" s="212"/>
      <c r="W204" s="57"/>
      <c r="X204" s="57"/>
      <c r="Y204" s="57"/>
    </row>
    <row r="205" spans="2:25" ht="13.35" customHeight="1" x14ac:dyDescent="0.25">
      <c r="B205" s="199" t="s">
        <v>33</v>
      </c>
      <c r="C205" s="199"/>
      <c r="D205" s="204">
        <f>IF('{Equipment Data Entry}'!F15=0,0,'{Equipment Data Entry}'!F15)</f>
        <v>0</v>
      </c>
      <c r="E205" s="204"/>
      <c r="F205" s="204"/>
      <c r="G205" s="204"/>
      <c r="I205" s="199" t="s">
        <v>37</v>
      </c>
      <c r="J205" s="199"/>
      <c r="K205" s="24" t="str">
        <f>'RTU Airflow'!H429</f>
        <v/>
      </c>
      <c r="L205" s="24" t="str">
        <f>'RTU Airflow'!L429</f>
        <v/>
      </c>
      <c r="M205" s="22" t="str">
        <f>IF(L205="","",L205/K205)</f>
        <v/>
      </c>
      <c r="P205" s="58"/>
      <c r="Q205" s="58"/>
      <c r="R205" s="211" t="s">
        <v>214</v>
      </c>
      <c r="S205" s="211"/>
      <c r="T205" s="211"/>
      <c r="U205" s="212"/>
      <c r="V205" s="212"/>
      <c r="W205" s="57"/>
      <c r="X205" s="57"/>
      <c r="Y205" s="57"/>
    </row>
    <row r="206" spans="2:25" ht="13.35" customHeight="1" x14ac:dyDescent="0.25">
      <c r="B206" s="199" t="s">
        <v>34</v>
      </c>
      <c r="C206" s="199"/>
      <c r="D206" s="204"/>
      <c r="E206" s="204"/>
      <c r="F206" s="204"/>
      <c r="G206" s="204"/>
      <c r="I206" s="199" t="s">
        <v>38</v>
      </c>
      <c r="J206" s="199"/>
      <c r="K206" s="24">
        <f>IF('RTU Airflow'!H440=0,0,'RTU Airflow'!H440)</f>
        <v>0</v>
      </c>
      <c r="L206" s="24" t="str">
        <f>'RTU Airflow'!L440</f>
        <v/>
      </c>
      <c r="M206" s="22" t="str">
        <f>IF(L206="","",L206/K206)</f>
        <v/>
      </c>
      <c r="P206" s="57"/>
      <c r="Q206" s="57"/>
      <c r="R206" s="59" t="s">
        <v>87</v>
      </c>
      <c r="S206" s="212"/>
      <c r="T206" s="212"/>
      <c r="U206" s="59" t="s">
        <v>215</v>
      </c>
      <c r="V206" s="60"/>
      <c r="W206" s="57"/>
      <c r="X206" s="57"/>
      <c r="Y206" s="57"/>
    </row>
    <row r="207" spans="2:25" ht="13.35" customHeight="1" x14ac:dyDescent="0.25">
      <c r="B207" s="199" t="s">
        <v>7</v>
      </c>
      <c r="C207" s="199"/>
      <c r="D207" s="204" t="str">
        <f>I200</f>
        <v/>
      </c>
      <c r="E207" s="204"/>
      <c r="F207" s="204"/>
      <c r="G207" s="204"/>
      <c r="I207" s="199" t="s">
        <v>39</v>
      </c>
      <c r="J207" s="199"/>
      <c r="K207" s="24" t="str">
        <f>IF(K205="","",K205-K206)</f>
        <v/>
      </c>
      <c r="L207" s="24" t="str">
        <f>IF(L205="","",L205-L206)</f>
        <v/>
      </c>
      <c r="P207" s="217"/>
      <c r="Q207" s="217"/>
      <c r="R207" s="217"/>
      <c r="S207" s="217"/>
      <c r="T207" s="217"/>
      <c r="U207" s="217"/>
      <c r="V207" s="57"/>
      <c r="W207" s="57"/>
      <c r="X207" s="57"/>
      <c r="Y207" s="57"/>
    </row>
    <row r="208" spans="2:25" ht="13.35" customHeight="1" x14ac:dyDescent="0.25">
      <c r="B208" s="199" t="s">
        <v>8</v>
      </c>
      <c r="C208" s="199"/>
      <c r="D208" s="204" t="str">
        <f>IF('{Equipment Data Entry}'!D15="","",'{Equipment Data Entry}'!D15)</f>
        <v/>
      </c>
      <c r="E208" s="204"/>
      <c r="F208" s="204"/>
      <c r="G208" s="204"/>
      <c r="I208" s="199" t="s">
        <v>40</v>
      </c>
      <c r="J208" s="199"/>
      <c r="K208" s="71">
        <f>IF('{Equipment Data Entry}'!H15=0,0,'{Equipment Data Entry}'!H15)</f>
        <v>0</v>
      </c>
      <c r="L208" s="29" t="str">
        <f>F221</f>
        <v/>
      </c>
      <c r="P208" s="57"/>
      <c r="Q208" s="57"/>
      <c r="R208" s="216" t="s">
        <v>216</v>
      </c>
      <c r="S208" s="216"/>
      <c r="T208" s="216"/>
      <c r="U208" s="216" t="s">
        <v>217</v>
      </c>
      <c r="V208" s="216"/>
      <c r="W208" s="61" t="s">
        <v>218</v>
      </c>
      <c r="X208" s="61" t="s">
        <v>219</v>
      </c>
      <c r="Y208" s="57"/>
    </row>
    <row r="209" spans="2:25" ht="13.35" customHeight="1" x14ac:dyDescent="0.25">
      <c r="I209" s="199" t="s">
        <v>41</v>
      </c>
      <c r="J209" s="199"/>
      <c r="K209" s="24">
        <f>IF('{Equipment Data Entry}'!I15=0,0,'{Equipment Data Entry}'!I15)</f>
        <v>0</v>
      </c>
      <c r="L209" s="24" t="str">
        <f>IF(L218="","",L218)</f>
        <v/>
      </c>
      <c r="P209" s="57"/>
      <c r="Q209" s="59"/>
      <c r="R209" s="59" t="s">
        <v>67</v>
      </c>
      <c r="S209" s="59" t="s">
        <v>68</v>
      </c>
      <c r="T209" s="57"/>
      <c r="U209" s="211" t="s">
        <v>62</v>
      </c>
      <c r="V209" s="211"/>
      <c r="W209" s="60"/>
      <c r="X209" s="60"/>
      <c r="Y209" s="57"/>
    </row>
    <row r="210" spans="2:25" ht="13.35" customHeight="1" x14ac:dyDescent="0.25">
      <c r="B210" s="200" t="s">
        <v>43</v>
      </c>
      <c r="C210" s="200"/>
      <c r="D210" s="200"/>
      <c r="E210" s="200"/>
      <c r="F210" s="200"/>
      <c r="G210" s="200"/>
      <c r="P210" s="57"/>
      <c r="Q210" s="59" t="s">
        <v>48</v>
      </c>
      <c r="R210" s="60"/>
      <c r="S210" s="59"/>
      <c r="T210" s="57"/>
      <c r="U210" s="211" t="s">
        <v>220</v>
      </c>
      <c r="V210" s="211"/>
      <c r="W210" s="60"/>
      <c r="X210" s="60"/>
      <c r="Y210" s="57"/>
    </row>
    <row r="211" spans="2:25" ht="13.35" customHeight="1" x14ac:dyDescent="0.25">
      <c r="B211" s="199" t="s">
        <v>32</v>
      </c>
      <c r="C211" s="199"/>
      <c r="D211" s="203"/>
      <c r="E211" s="203"/>
      <c r="F211" s="203"/>
      <c r="G211" s="203"/>
      <c r="I211" s="200"/>
      <c r="J211" s="200"/>
      <c r="K211" s="200"/>
      <c r="L211" s="200"/>
      <c r="P211" s="57"/>
      <c r="Q211" s="59" t="s">
        <v>221</v>
      </c>
      <c r="R211" s="60"/>
      <c r="S211" s="59"/>
      <c r="T211" s="57"/>
      <c r="U211" s="211" t="s">
        <v>222</v>
      </c>
      <c r="V211" s="211"/>
      <c r="W211" s="60"/>
      <c r="X211" s="60"/>
      <c r="Y211" s="57"/>
    </row>
    <row r="212" spans="2:25" ht="13.35" customHeight="1" x14ac:dyDescent="0.25">
      <c r="B212" s="199" t="s">
        <v>44</v>
      </c>
      <c r="C212" s="199"/>
      <c r="D212" s="28">
        <f>IF('{Equipment Data Entry}'!G15=0,0,'{Equipment Data Entry}'!G15)</f>
        <v>0</v>
      </c>
      <c r="E212" s="21" t="s">
        <v>48</v>
      </c>
      <c r="F212" s="24"/>
      <c r="G212" s="18" t="s">
        <v>52</v>
      </c>
      <c r="I212" s="206" t="s">
        <v>62</v>
      </c>
      <c r="J212" s="207"/>
      <c r="K212" s="208">
        <f>IF('{Equipment Data Entry}'!J15=0,0,'{Equipment Data Entry}'!J15)</f>
        <v>0</v>
      </c>
      <c r="L212" s="208"/>
      <c r="P212" s="57"/>
      <c r="Q212" s="59" t="s">
        <v>223</v>
      </c>
      <c r="R212" s="60"/>
      <c r="S212" s="59"/>
      <c r="T212" s="57"/>
      <c r="U212" s="211" t="s">
        <v>65</v>
      </c>
      <c r="V212" s="211"/>
      <c r="W212" s="60"/>
      <c r="X212" s="60"/>
      <c r="Y212" s="57"/>
    </row>
    <row r="213" spans="2:25" ht="13.35" customHeight="1" x14ac:dyDescent="0.25">
      <c r="B213" s="20">
        <f>'{Equipment Data Entry}'!N15</f>
        <v>0</v>
      </c>
      <c r="C213" s="20">
        <f>'{Equipment Data Entry}'!O15</f>
        <v>0</v>
      </c>
      <c r="D213" s="21" t="s">
        <v>49</v>
      </c>
      <c r="E213" s="25"/>
      <c r="F213" s="21" t="s">
        <v>50</v>
      </c>
      <c r="G213" s="26"/>
      <c r="I213" s="206" t="s">
        <v>63</v>
      </c>
      <c r="J213" s="207"/>
      <c r="K213" s="208">
        <f>IF('{Equipment Data Entry}'!K15=0,0,'{Equipment Data Entry}'!K15)</f>
        <v>0</v>
      </c>
      <c r="L213" s="208"/>
      <c r="P213" s="57"/>
      <c r="Q213" s="57"/>
      <c r="R213" s="57"/>
      <c r="S213" s="57"/>
      <c r="T213" s="57"/>
      <c r="U213" s="57"/>
      <c r="V213" s="57"/>
      <c r="W213" s="57"/>
      <c r="X213" s="57"/>
      <c r="Y213" s="57"/>
    </row>
    <row r="214" spans="2:25" ht="13.35" customHeight="1" x14ac:dyDescent="0.25">
      <c r="B214" s="199" t="s">
        <v>51</v>
      </c>
      <c r="C214" s="199"/>
      <c r="D214" s="27" t="str">
        <f>IF(E215="", "", B213/(AVERAGE(E215, F215, G215))*E213)</f>
        <v/>
      </c>
      <c r="E214" s="199" t="s">
        <v>80</v>
      </c>
      <c r="F214" s="199"/>
      <c r="G214" s="27" t="e">
        <f>IF(C213="1-phase", ((0.8*0.9*E215*E216)/746), AVERAGE(E215,F215,G215)*AVERAGE(E216,F216,G216)*0.8*0.9*1.732/746)</f>
        <v>#DIV/0!</v>
      </c>
      <c r="I214" s="18" t="s">
        <v>64</v>
      </c>
      <c r="J214" s="26">
        <f>IF('{Equipment Data Entry}'!L15=0,0,'{Equipment Data Entry}'!L15)</f>
        <v>0</v>
      </c>
      <c r="K214" s="18" t="s">
        <v>65</v>
      </c>
      <c r="L214" s="25">
        <f>IF('{Equipment Data Entry}'!M15=0,0,'{Equipment Data Entry}'!M15)</f>
        <v>0</v>
      </c>
      <c r="P214" s="57"/>
      <c r="Q214" s="57"/>
      <c r="R214" s="58" t="s">
        <v>224</v>
      </c>
      <c r="S214" s="57"/>
      <c r="T214" s="57"/>
      <c r="U214" s="57"/>
      <c r="V214" s="57"/>
      <c r="W214" s="57"/>
      <c r="X214" s="57"/>
      <c r="Y214" s="57"/>
    </row>
    <row r="215" spans="2:25" ht="13.35" customHeight="1" x14ac:dyDescent="0.25">
      <c r="B215" s="199" t="s">
        <v>59</v>
      </c>
      <c r="C215" s="199"/>
      <c r="D215" s="199"/>
      <c r="E215" s="24"/>
      <c r="F215" s="24"/>
      <c r="G215" s="24"/>
      <c r="P215" s="57"/>
      <c r="Q215" s="57"/>
      <c r="R215" s="213"/>
      <c r="S215" s="214"/>
      <c r="T215" s="214"/>
      <c r="U215" s="214"/>
      <c r="V215" s="214"/>
      <c r="W215" s="214"/>
      <c r="X215" s="215"/>
      <c r="Y215" s="57"/>
    </row>
    <row r="216" spans="2:25" ht="13.35" customHeight="1" x14ac:dyDescent="0.25">
      <c r="B216" s="199" t="s">
        <v>60</v>
      </c>
      <c r="C216" s="199"/>
      <c r="D216" s="199"/>
      <c r="E216" s="25"/>
      <c r="F216" s="25"/>
      <c r="G216" s="25"/>
      <c r="I216" s="205" t="s">
        <v>66</v>
      </c>
      <c r="J216" s="205"/>
      <c r="K216" s="16"/>
      <c r="L216" s="16"/>
      <c r="P216" s="57"/>
      <c r="Q216" s="57"/>
      <c r="R216" s="218"/>
      <c r="S216" s="219"/>
      <c r="T216" s="219"/>
      <c r="U216" s="219"/>
      <c r="V216" s="219"/>
      <c r="W216" s="219"/>
      <c r="X216" s="220"/>
      <c r="Y216" s="57"/>
    </row>
    <row r="217" spans="2:25" ht="13.35" customHeight="1" x14ac:dyDescent="0.25">
      <c r="I217" s="199" t="s">
        <v>69</v>
      </c>
      <c r="J217" s="199"/>
      <c r="K217" s="24"/>
      <c r="L217" s="24"/>
      <c r="P217" s="57"/>
      <c r="Q217" s="57"/>
      <c r="R217" s="218"/>
      <c r="S217" s="219"/>
      <c r="T217" s="219"/>
      <c r="U217" s="219"/>
      <c r="V217" s="219"/>
      <c r="W217" s="219"/>
      <c r="X217" s="220"/>
      <c r="Y217" s="57"/>
    </row>
    <row r="218" spans="2:25" ht="13.35" customHeight="1" x14ac:dyDescent="0.25">
      <c r="B218" s="200" t="s">
        <v>71</v>
      </c>
      <c r="C218" s="200"/>
      <c r="D218" s="200"/>
      <c r="E218" s="200"/>
      <c r="F218" s="200"/>
      <c r="G218" s="200"/>
      <c r="I218" s="199" t="s">
        <v>70</v>
      </c>
      <c r="J218" s="199"/>
      <c r="K218" s="24"/>
      <c r="L218" s="24"/>
      <c r="P218" s="57"/>
      <c r="Q218" s="57"/>
      <c r="R218" s="218"/>
      <c r="S218" s="219"/>
      <c r="T218" s="219"/>
      <c r="U218" s="219"/>
      <c r="V218" s="219"/>
      <c r="W218" s="219"/>
      <c r="X218" s="220"/>
      <c r="Y218" s="57"/>
    </row>
    <row r="219" spans="2:25" ht="13.35" customHeight="1" x14ac:dyDescent="0.25">
      <c r="B219" s="201"/>
      <c r="C219" s="202"/>
      <c r="D219" s="16"/>
      <c r="E219" s="16" t="s">
        <v>74</v>
      </c>
      <c r="F219" s="201"/>
      <c r="G219" s="202"/>
      <c r="I219" s="199" t="s">
        <v>76</v>
      </c>
      <c r="J219" s="199"/>
      <c r="K219" s="66"/>
      <c r="L219" s="66"/>
      <c r="P219" s="57"/>
      <c r="Q219" s="57"/>
      <c r="R219" s="218"/>
      <c r="S219" s="219"/>
      <c r="T219" s="219"/>
      <c r="U219" s="219"/>
      <c r="V219" s="219"/>
      <c r="W219" s="219"/>
      <c r="X219" s="220"/>
      <c r="Y219" s="57"/>
    </row>
    <row r="220" spans="2:25" ht="13.35" customHeight="1" x14ac:dyDescent="0.25">
      <c r="B220" s="198" t="s">
        <v>72</v>
      </c>
      <c r="C220" s="198"/>
      <c r="D220" s="19"/>
      <c r="E220" s="19"/>
      <c r="F220" s="19" t="str">
        <f>IF(E220="", "", E221-E220)</f>
        <v/>
      </c>
      <c r="G220" s="17" t="s">
        <v>77</v>
      </c>
      <c r="H220" s="23"/>
      <c r="I220" s="199" t="s">
        <v>75</v>
      </c>
      <c r="J220" s="199"/>
      <c r="K220" s="199"/>
      <c r="L220" s="56"/>
      <c r="P220" s="57"/>
      <c r="Q220" s="57"/>
      <c r="R220" s="218"/>
      <c r="S220" s="219"/>
      <c r="T220" s="219"/>
      <c r="U220" s="219"/>
      <c r="V220" s="219"/>
      <c r="W220" s="219"/>
      <c r="X220" s="220"/>
      <c r="Y220" s="57"/>
    </row>
    <row r="221" spans="2:25" ht="13.35" customHeight="1" x14ac:dyDescent="0.25">
      <c r="B221" s="198" t="s">
        <v>73</v>
      </c>
      <c r="C221" s="198"/>
      <c r="D221" s="55" t="str">
        <f>IF(E220="", "", E220)</f>
        <v/>
      </c>
      <c r="E221" s="19"/>
      <c r="F221" s="19" t="str">
        <f>IF(E221="", "", E221-D220)</f>
        <v/>
      </c>
      <c r="G221" s="17" t="s">
        <v>78</v>
      </c>
      <c r="H221" s="23"/>
      <c r="P221" s="57"/>
      <c r="Q221" s="57"/>
      <c r="R221" s="218"/>
      <c r="S221" s="219"/>
      <c r="T221" s="219"/>
      <c r="U221" s="219"/>
      <c r="V221" s="219"/>
      <c r="W221" s="219"/>
      <c r="X221" s="220"/>
      <c r="Y221" s="57"/>
    </row>
    <row r="222" spans="2:25" ht="13.35" customHeight="1" x14ac:dyDescent="0.25">
      <c r="P222" s="57"/>
      <c r="Q222" s="57"/>
      <c r="R222" s="221"/>
      <c r="S222" s="222"/>
      <c r="T222" s="222"/>
      <c r="U222" s="222"/>
      <c r="V222" s="222"/>
      <c r="W222" s="222"/>
      <c r="X222" s="223"/>
      <c r="Y222" s="57"/>
    </row>
    <row r="223" spans="2:25" ht="13.35" customHeight="1" x14ac:dyDescent="0.25">
      <c r="B223" s="200" t="s">
        <v>2</v>
      </c>
      <c r="C223" s="200"/>
      <c r="D223" s="209">
        <f>IF('{Equipment Data Entry}'!B16=0,0,'{Equipment Data Entry}'!B16)</f>
        <v>0</v>
      </c>
      <c r="E223" s="209"/>
      <c r="F223" s="209"/>
      <c r="G223" s="200" t="s">
        <v>3</v>
      </c>
      <c r="H223" s="200"/>
      <c r="I223" s="210" t="str">
        <f>IF('{Equipment Data Entry}'!C16="", "", '{Equipment Data Entry}'!C16)</f>
        <v/>
      </c>
      <c r="J223" s="210"/>
      <c r="K223" s="210"/>
      <c r="L223" s="210"/>
      <c r="M223" s="210"/>
      <c r="P223" s="57"/>
      <c r="Q223" s="57"/>
      <c r="R223" s="218"/>
      <c r="S223" s="219"/>
      <c r="T223" s="219"/>
      <c r="U223" s="219"/>
      <c r="V223" s="219"/>
      <c r="W223" s="219"/>
      <c r="X223" s="220"/>
      <c r="Y223" s="57"/>
    </row>
    <row r="224" spans="2:25" ht="13.35" customHeight="1" x14ac:dyDescent="0.25">
      <c r="B224" s="200"/>
      <c r="C224" s="200"/>
      <c r="D224" s="209"/>
      <c r="E224" s="209"/>
      <c r="F224" s="209"/>
      <c r="G224" s="200"/>
      <c r="H224" s="200"/>
      <c r="I224" s="210"/>
      <c r="J224" s="210"/>
      <c r="K224" s="210"/>
      <c r="L224" s="210"/>
      <c r="M224" s="210"/>
      <c r="P224" s="57"/>
      <c r="Q224" s="57"/>
      <c r="R224" s="224"/>
      <c r="S224" s="225"/>
      <c r="T224" s="225"/>
      <c r="U224" s="225"/>
      <c r="V224" s="225"/>
      <c r="W224" s="225"/>
      <c r="X224" s="226"/>
      <c r="Y224" s="57"/>
    </row>
    <row r="226" spans="2:25" ht="13.35" customHeight="1" x14ac:dyDescent="0.25">
      <c r="B226" s="200" t="s">
        <v>31</v>
      </c>
      <c r="C226" s="200"/>
      <c r="D226" s="200"/>
      <c r="E226" s="200"/>
      <c r="F226" s="200"/>
      <c r="G226" s="200"/>
      <c r="I226" s="200" t="s">
        <v>35</v>
      </c>
      <c r="J226" s="200"/>
      <c r="K226" s="200"/>
      <c r="L226" s="200"/>
      <c r="M226" s="15"/>
      <c r="P226" s="57"/>
      <c r="Q226" s="57"/>
      <c r="R226" s="216" t="s">
        <v>210</v>
      </c>
      <c r="S226" s="216"/>
      <c r="T226" s="216"/>
      <c r="U226" s="217"/>
      <c r="V226" s="217"/>
      <c r="W226" s="57"/>
      <c r="X226" s="57"/>
      <c r="Y226" s="57"/>
    </row>
    <row r="227" spans="2:25" ht="13.35" customHeight="1" x14ac:dyDescent="0.25">
      <c r="B227" s="199" t="s">
        <v>32</v>
      </c>
      <c r="C227" s="199"/>
      <c r="D227" s="204">
        <f>IF('{Equipment Data Entry}'!E16=0,0,'{Equipment Data Entry}'!E16)</f>
        <v>0</v>
      </c>
      <c r="E227" s="204"/>
      <c r="F227" s="204"/>
      <c r="G227" s="204"/>
      <c r="I227" s="199" t="s">
        <v>36</v>
      </c>
      <c r="J227" s="199"/>
      <c r="K227" s="18" t="s">
        <v>42</v>
      </c>
      <c r="L227" s="18" t="s">
        <v>14</v>
      </c>
      <c r="P227" s="57"/>
      <c r="Q227" s="57"/>
      <c r="R227" s="211" t="s">
        <v>211</v>
      </c>
      <c r="S227" s="211"/>
      <c r="T227" s="211"/>
      <c r="U227" s="212"/>
      <c r="V227" s="212"/>
      <c r="W227" s="57"/>
      <c r="X227" s="57"/>
      <c r="Y227" s="57"/>
    </row>
    <row r="228" spans="2:25" ht="13.35" customHeight="1" x14ac:dyDescent="0.25">
      <c r="B228" s="199" t="s">
        <v>33</v>
      </c>
      <c r="C228" s="199"/>
      <c r="D228" s="204">
        <f>IF('{Equipment Data Entry}'!F16=0,0,'{Equipment Data Entry}'!F16)</f>
        <v>0</v>
      </c>
      <c r="E228" s="204"/>
      <c r="F228" s="204"/>
      <c r="G228" s="204"/>
      <c r="I228" s="199" t="s">
        <v>37</v>
      </c>
      <c r="J228" s="199"/>
      <c r="K228" s="24" t="str">
        <f>'RTU Airflow'!H478</f>
        <v/>
      </c>
      <c r="L228" s="24" t="str">
        <f>'RTU Airflow'!L478</f>
        <v/>
      </c>
      <c r="M228" s="22" t="str">
        <f>IF(L228="","",L228/K228)</f>
        <v/>
      </c>
      <c r="P228" s="57"/>
      <c r="Q228" s="57"/>
      <c r="R228" s="211" t="s">
        <v>212</v>
      </c>
      <c r="S228" s="211"/>
      <c r="T228" s="211"/>
      <c r="U228" s="212"/>
      <c r="V228" s="212"/>
      <c r="W228" s="57"/>
      <c r="X228" s="57"/>
      <c r="Y228" s="57"/>
    </row>
    <row r="229" spans="2:25" ht="13.35" customHeight="1" x14ac:dyDescent="0.25">
      <c r="B229" s="199" t="s">
        <v>34</v>
      </c>
      <c r="C229" s="199"/>
      <c r="D229" s="204"/>
      <c r="E229" s="204"/>
      <c r="F229" s="204"/>
      <c r="G229" s="204"/>
      <c r="I229" s="199" t="s">
        <v>38</v>
      </c>
      <c r="J229" s="199"/>
      <c r="K229" s="24">
        <f>IF('RTU Airflow'!H489=0,0,'RTU Airflow'!H489)</f>
        <v>0</v>
      </c>
      <c r="L229" s="24" t="str">
        <f>'RTU Airflow'!L489</f>
        <v/>
      </c>
      <c r="M229" s="22" t="str">
        <f>IF(L229="","",L229/K229)</f>
        <v/>
      </c>
      <c r="P229" s="57"/>
      <c r="Q229" s="57"/>
      <c r="R229" s="211" t="s">
        <v>213</v>
      </c>
      <c r="S229" s="211"/>
      <c r="T229" s="211"/>
      <c r="U229" s="212"/>
      <c r="V229" s="212"/>
      <c r="W229" s="57"/>
      <c r="X229" s="57"/>
      <c r="Y229" s="57"/>
    </row>
    <row r="230" spans="2:25" ht="13.35" customHeight="1" x14ac:dyDescent="0.25">
      <c r="B230" s="199" t="s">
        <v>7</v>
      </c>
      <c r="C230" s="199"/>
      <c r="D230" s="204" t="str">
        <f>I223</f>
        <v/>
      </c>
      <c r="E230" s="204"/>
      <c r="F230" s="204"/>
      <c r="G230" s="204"/>
      <c r="I230" s="199" t="s">
        <v>39</v>
      </c>
      <c r="J230" s="199"/>
      <c r="K230" s="24" t="str">
        <f>IF(K228="","",K228-K229)</f>
        <v/>
      </c>
      <c r="L230" s="24" t="str">
        <f>IF(L228="","",L228-L229)</f>
        <v/>
      </c>
      <c r="P230" s="58"/>
      <c r="Q230" s="58"/>
      <c r="R230" s="211" t="s">
        <v>214</v>
      </c>
      <c r="S230" s="211"/>
      <c r="T230" s="211"/>
      <c r="U230" s="212"/>
      <c r="V230" s="212"/>
      <c r="W230" s="57"/>
      <c r="X230" s="57"/>
      <c r="Y230" s="57"/>
    </row>
    <row r="231" spans="2:25" ht="13.35" customHeight="1" x14ac:dyDescent="0.25">
      <c r="B231" s="199" t="s">
        <v>8</v>
      </c>
      <c r="C231" s="199"/>
      <c r="D231" s="204" t="str">
        <f>IF('{Equipment Data Entry}'!D16="","",'{Equipment Data Entry}'!D16)</f>
        <v/>
      </c>
      <c r="E231" s="204"/>
      <c r="F231" s="204"/>
      <c r="G231" s="204"/>
      <c r="I231" s="199" t="s">
        <v>40</v>
      </c>
      <c r="J231" s="199"/>
      <c r="K231" s="71">
        <f>IF('{Equipment Data Entry}'!H16=0,0,'{Equipment Data Entry}'!H16)</f>
        <v>0</v>
      </c>
      <c r="L231" s="29" t="str">
        <f>F244</f>
        <v/>
      </c>
      <c r="P231" s="57"/>
      <c r="Q231" s="57"/>
      <c r="R231" s="59" t="s">
        <v>87</v>
      </c>
      <c r="S231" s="212"/>
      <c r="T231" s="212"/>
      <c r="U231" s="59" t="s">
        <v>215</v>
      </c>
      <c r="V231" s="60"/>
      <c r="W231" s="57"/>
      <c r="X231" s="57"/>
      <c r="Y231" s="57"/>
    </row>
    <row r="232" spans="2:25" ht="13.35" customHeight="1" x14ac:dyDescent="0.25">
      <c r="I232" s="199" t="s">
        <v>41</v>
      </c>
      <c r="J232" s="199"/>
      <c r="K232" s="24">
        <f>IF('{Equipment Data Entry}'!I16=0,0,'{Equipment Data Entry}'!I16)</f>
        <v>0</v>
      </c>
      <c r="L232" s="24" t="str">
        <f>IF(L241="","",L241)</f>
        <v/>
      </c>
      <c r="P232" s="217"/>
      <c r="Q232" s="217"/>
      <c r="R232" s="217"/>
      <c r="S232" s="217"/>
      <c r="T232" s="217"/>
      <c r="U232" s="217"/>
      <c r="V232" s="57"/>
      <c r="W232" s="57"/>
      <c r="X232" s="57"/>
      <c r="Y232" s="57"/>
    </row>
    <row r="233" spans="2:25" ht="13.35" customHeight="1" x14ac:dyDescent="0.25">
      <c r="B233" s="200" t="s">
        <v>43</v>
      </c>
      <c r="C233" s="200"/>
      <c r="D233" s="200"/>
      <c r="E233" s="200"/>
      <c r="F233" s="200"/>
      <c r="G233" s="200"/>
      <c r="P233" s="57"/>
      <c r="Q233" s="57"/>
      <c r="R233" s="216" t="s">
        <v>216</v>
      </c>
      <c r="S233" s="216"/>
      <c r="T233" s="216"/>
      <c r="U233" s="216" t="s">
        <v>217</v>
      </c>
      <c r="V233" s="216"/>
      <c r="W233" s="61" t="s">
        <v>218</v>
      </c>
      <c r="X233" s="61" t="s">
        <v>219</v>
      </c>
      <c r="Y233" s="57"/>
    </row>
    <row r="234" spans="2:25" ht="13.35" customHeight="1" x14ac:dyDescent="0.25">
      <c r="B234" s="199" t="s">
        <v>32</v>
      </c>
      <c r="C234" s="199"/>
      <c r="D234" s="203"/>
      <c r="E234" s="203"/>
      <c r="F234" s="203"/>
      <c r="G234" s="203"/>
      <c r="I234" s="200"/>
      <c r="J234" s="200"/>
      <c r="K234" s="200"/>
      <c r="L234" s="200"/>
      <c r="P234" s="57"/>
      <c r="Q234" s="59"/>
      <c r="R234" s="59" t="s">
        <v>67</v>
      </c>
      <c r="S234" s="59" t="s">
        <v>68</v>
      </c>
      <c r="T234" s="57"/>
      <c r="U234" s="211" t="s">
        <v>62</v>
      </c>
      <c r="V234" s="211"/>
      <c r="W234" s="60"/>
      <c r="X234" s="60"/>
      <c r="Y234" s="57"/>
    </row>
    <row r="235" spans="2:25" ht="13.35" customHeight="1" x14ac:dyDescent="0.25">
      <c r="B235" s="199" t="s">
        <v>44</v>
      </c>
      <c r="C235" s="199"/>
      <c r="D235" s="28">
        <f>IF('{Equipment Data Entry}'!G16=0,0,'{Equipment Data Entry}'!G16)</f>
        <v>0</v>
      </c>
      <c r="E235" s="21" t="s">
        <v>48</v>
      </c>
      <c r="F235" s="24"/>
      <c r="G235" s="18" t="s">
        <v>52</v>
      </c>
      <c r="I235" s="206" t="s">
        <v>62</v>
      </c>
      <c r="J235" s="207"/>
      <c r="K235" s="208">
        <f>IF('{Equipment Data Entry}'!J16=0,0,'{Equipment Data Entry}'!J16)</f>
        <v>0</v>
      </c>
      <c r="L235" s="208"/>
      <c r="P235" s="57"/>
      <c r="Q235" s="59" t="s">
        <v>48</v>
      </c>
      <c r="R235" s="60"/>
      <c r="S235" s="59"/>
      <c r="T235" s="57"/>
      <c r="U235" s="211" t="s">
        <v>220</v>
      </c>
      <c r="V235" s="211"/>
      <c r="W235" s="60"/>
      <c r="X235" s="60"/>
      <c r="Y235" s="57"/>
    </row>
    <row r="236" spans="2:25" ht="13.35" customHeight="1" x14ac:dyDescent="0.25">
      <c r="B236" s="20">
        <f>'{Equipment Data Entry}'!N16</f>
        <v>0</v>
      </c>
      <c r="C236" s="20">
        <f>'{Equipment Data Entry}'!O16</f>
        <v>0</v>
      </c>
      <c r="D236" s="21" t="s">
        <v>49</v>
      </c>
      <c r="E236" s="25"/>
      <c r="F236" s="21" t="s">
        <v>50</v>
      </c>
      <c r="G236" s="26"/>
      <c r="I236" s="206" t="s">
        <v>63</v>
      </c>
      <c r="J236" s="207"/>
      <c r="K236" s="208">
        <f>IF('{Equipment Data Entry}'!K16=0,0,'{Equipment Data Entry}'!K16)</f>
        <v>0</v>
      </c>
      <c r="L236" s="208"/>
      <c r="P236" s="57"/>
      <c r="Q236" s="59" t="s">
        <v>221</v>
      </c>
      <c r="R236" s="60"/>
      <c r="S236" s="59"/>
      <c r="T236" s="57"/>
      <c r="U236" s="211" t="s">
        <v>222</v>
      </c>
      <c r="V236" s="211"/>
      <c r="W236" s="60"/>
      <c r="X236" s="60"/>
      <c r="Y236" s="57"/>
    </row>
    <row r="237" spans="2:25" ht="13.35" customHeight="1" x14ac:dyDescent="0.25">
      <c r="B237" s="199" t="s">
        <v>51</v>
      </c>
      <c r="C237" s="199"/>
      <c r="D237" s="27" t="str">
        <f>IF(E238="", "", B236/(AVERAGE(E238, F238, G238))*E236)</f>
        <v/>
      </c>
      <c r="E237" s="199" t="s">
        <v>80</v>
      </c>
      <c r="F237" s="199"/>
      <c r="G237" s="27" t="e">
        <f>IF(C236="1-phase", ((0.8*0.9*E238*E239)/746), AVERAGE(E238,F238,G238)*AVERAGE(E239,F239,G239)*0.8*0.9*1.732/746)</f>
        <v>#DIV/0!</v>
      </c>
      <c r="I237" s="18" t="s">
        <v>64</v>
      </c>
      <c r="J237" s="26">
        <f>IF('{Equipment Data Entry}'!L16=0,0,'{Equipment Data Entry}'!L16)</f>
        <v>0</v>
      </c>
      <c r="K237" s="18" t="s">
        <v>65</v>
      </c>
      <c r="L237" s="25">
        <f>IF('{Equipment Data Entry}'!M16=0,0,'{Equipment Data Entry}'!M16)</f>
        <v>0</v>
      </c>
      <c r="P237" s="57"/>
      <c r="Q237" s="59" t="s">
        <v>223</v>
      </c>
      <c r="R237" s="60"/>
      <c r="S237" s="59"/>
      <c r="T237" s="57"/>
      <c r="U237" s="211" t="s">
        <v>65</v>
      </c>
      <c r="V237" s="211"/>
      <c r="W237" s="60"/>
      <c r="X237" s="60"/>
      <c r="Y237" s="57"/>
    </row>
    <row r="238" spans="2:25" ht="13.35" customHeight="1" x14ac:dyDescent="0.25">
      <c r="B238" s="199" t="s">
        <v>59</v>
      </c>
      <c r="C238" s="199"/>
      <c r="D238" s="199"/>
      <c r="E238" s="24"/>
      <c r="F238" s="24"/>
      <c r="G238" s="24"/>
      <c r="P238" s="57"/>
      <c r="Q238" s="57"/>
      <c r="R238" s="57"/>
      <c r="S238" s="57"/>
      <c r="T238" s="57"/>
      <c r="U238" s="57"/>
      <c r="V238" s="57"/>
      <c r="W238" s="57"/>
      <c r="X238" s="57"/>
      <c r="Y238" s="57"/>
    </row>
    <row r="239" spans="2:25" ht="13.35" customHeight="1" x14ac:dyDescent="0.25">
      <c r="B239" s="199" t="s">
        <v>60</v>
      </c>
      <c r="C239" s="199"/>
      <c r="D239" s="199"/>
      <c r="E239" s="25"/>
      <c r="F239" s="25"/>
      <c r="G239" s="25"/>
      <c r="I239" s="205" t="s">
        <v>66</v>
      </c>
      <c r="J239" s="205"/>
      <c r="K239" s="16"/>
      <c r="L239" s="16"/>
      <c r="P239" s="57"/>
      <c r="Q239" s="57"/>
      <c r="R239" s="58" t="s">
        <v>224</v>
      </c>
      <c r="S239" s="57"/>
      <c r="T239" s="57"/>
      <c r="U239" s="57"/>
      <c r="V239" s="57"/>
      <c r="W239" s="57"/>
      <c r="X239" s="57"/>
      <c r="Y239" s="57"/>
    </row>
    <row r="240" spans="2:25" ht="13.35" customHeight="1" x14ac:dyDescent="0.25">
      <c r="I240" s="199" t="s">
        <v>69</v>
      </c>
      <c r="J240" s="199"/>
      <c r="K240" s="24"/>
      <c r="L240" s="24"/>
      <c r="P240" s="57"/>
      <c r="Q240" s="57"/>
      <c r="R240" s="213"/>
      <c r="S240" s="214"/>
      <c r="T240" s="214"/>
      <c r="U240" s="214"/>
      <c r="V240" s="214"/>
      <c r="W240" s="214"/>
      <c r="X240" s="215"/>
      <c r="Y240" s="57"/>
    </row>
    <row r="241" spans="2:25" ht="13.35" customHeight="1" x14ac:dyDescent="0.25">
      <c r="B241" s="200" t="s">
        <v>71</v>
      </c>
      <c r="C241" s="200"/>
      <c r="D241" s="200"/>
      <c r="E241" s="200"/>
      <c r="F241" s="200"/>
      <c r="G241" s="200"/>
      <c r="I241" s="199" t="s">
        <v>70</v>
      </c>
      <c r="J241" s="199"/>
      <c r="K241" s="24"/>
      <c r="L241" s="24"/>
      <c r="P241" s="57"/>
      <c r="Q241" s="57"/>
      <c r="R241" s="218"/>
      <c r="S241" s="219"/>
      <c r="T241" s="219"/>
      <c r="U241" s="219"/>
      <c r="V241" s="219"/>
      <c r="W241" s="219"/>
      <c r="X241" s="220"/>
      <c r="Y241" s="57"/>
    </row>
    <row r="242" spans="2:25" ht="13.35" customHeight="1" x14ac:dyDescent="0.25">
      <c r="B242" s="201"/>
      <c r="C242" s="202"/>
      <c r="D242" s="16"/>
      <c r="E242" s="16" t="s">
        <v>74</v>
      </c>
      <c r="F242" s="201"/>
      <c r="G242" s="202"/>
      <c r="I242" s="199" t="s">
        <v>76</v>
      </c>
      <c r="J242" s="199"/>
      <c r="K242" s="66"/>
      <c r="L242" s="66"/>
      <c r="P242" s="57"/>
      <c r="Q242" s="57"/>
      <c r="R242" s="218"/>
      <c r="S242" s="219"/>
      <c r="T242" s="219"/>
      <c r="U242" s="219"/>
      <c r="V242" s="219"/>
      <c r="W242" s="219"/>
      <c r="X242" s="220"/>
      <c r="Y242" s="57"/>
    </row>
    <row r="243" spans="2:25" ht="13.35" customHeight="1" x14ac:dyDescent="0.25">
      <c r="B243" s="198" t="s">
        <v>72</v>
      </c>
      <c r="C243" s="198"/>
      <c r="D243" s="19"/>
      <c r="E243" s="19"/>
      <c r="F243" s="19" t="str">
        <f>IF(E243="", "", E244-E243)</f>
        <v/>
      </c>
      <c r="G243" s="17" t="s">
        <v>77</v>
      </c>
      <c r="H243" s="23"/>
      <c r="I243" s="199" t="s">
        <v>75</v>
      </c>
      <c r="J243" s="199"/>
      <c r="K243" s="199"/>
      <c r="L243" s="56"/>
      <c r="P243" s="57"/>
      <c r="Q243" s="57"/>
      <c r="R243" s="218"/>
      <c r="S243" s="219"/>
      <c r="T243" s="219"/>
      <c r="U243" s="219"/>
      <c r="V243" s="219"/>
      <c r="W243" s="219"/>
      <c r="X243" s="220"/>
      <c r="Y243" s="57"/>
    </row>
    <row r="244" spans="2:25" ht="13.35" customHeight="1" x14ac:dyDescent="0.25">
      <c r="B244" s="198" t="s">
        <v>73</v>
      </c>
      <c r="C244" s="198"/>
      <c r="D244" s="55" t="str">
        <f>IF(E243="", "", E243)</f>
        <v/>
      </c>
      <c r="E244" s="19"/>
      <c r="F244" s="19" t="str">
        <f>IF(E244="", "", E244-D243)</f>
        <v/>
      </c>
      <c r="G244" s="17" t="s">
        <v>78</v>
      </c>
      <c r="H244" s="23"/>
      <c r="P244" s="57"/>
      <c r="Q244" s="57"/>
      <c r="R244" s="218"/>
      <c r="S244" s="219"/>
      <c r="T244" s="219"/>
      <c r="U244" s="219"/>
      <c r="V244" s="219"/>
      <c r="W244" s="219"/>
      <c r="X244" s="220"/>
      <c r="Y244" s="57"/>
    </row>
    <row r="245" spans="2:25" ht="13.35" customHeight="1" x14ac:dyDescent="0.25">
      <c r="P245" s="57"/>
      <c r="Q245" s="57"/>
      <c r="R245" s="218"/>
      <c r="S245" s="219"/>
      <c r="T245" s="219"/>
      <c r="U245" s="219"/>
      <c r="V245" s="219"/>
      <c r="W245" s="219"/>
      <c r="X245" s="220"/>
      <c r="Y245" s="57"/>
    </row>
    <row r="246" spans="2:25" ht="13.35" customHeight="1" x14ac:dyDescent="0.25">
      <c r="B246" s="16" t="s">
        <v>9</v>
      </c>
      <c r="C246" s="186"/>
      <c r="D246" s="186"/>
      <c r="E246" s="186"/>
      <c r="F246" s="186"/>
      <c r="G246" s="186"/>
      <c r="H246" s="186"/>
      <c r="I246" s="186"/>
      <c r="J246" s="186"/>
      <c r="K246" s="186"/>
      <c r="L246" s="186"/>
      <c r="M246" s="186"/>
      <c r="P246" s="57"/>
      <c r="Q246" s="57"/>
      <c r="R246" s="218"/>
      <c r="S246" s="219"/>
      <c r="T246" s="219"/>
      <c r="U246" s="219"/>
      <c r="V246" s="219"/>
      <c r="W246" s="219"/>
      <c r="X246" s="220"/>
      <c r="Y246" s="57"/>
    </row>
    <row r="247" spans="2:25" ht="13.35" customHeight="1" x14ac:dyDescent="0.25">
      <c r="B247" s="186"/>
      <c r="C247" s="186"/>
      <c r="D247" s="186"/>
      <c r="E247" s="186"/>
      <c r="F247" s="186"/>
      <c r="G247" s="186"/>
      <c r="H247" s="186"/>
      <c r="I247" s="186"/>
      <c r="J247" s="186"/>
      <c r="K247" s="186"/>
      <c r="L247" s="186"/>
      <c r="M247" s="186"/>
      <c r="P247" s="57"/>
      <c r="Q247" s="57"/>
      <c r="R247" s="221"/>
      <c r="S247" s="222"/>
      <c r="T247" s="222"/>
      <c r="U247" s="222"/>
      <c r="V247" s="222"/>
      <c r="W247" s="222"/>
      <c r="X247" s="223"/>
      <c r="Y247" s="57"/>
    </row>
    <row r="248" spans="2:25" ht="13.35" customHeight="1" x14ac:dyDescent="0.25">
      <c r="B248" s="186"/>
      <c r="C248" s="186"/>
      <c r="D248" s="186"/>
      <c r="E248" s="186"/>
      <c r="F248" s="186"/>
      <c r="G248" s="186"/>
      <c r="H248" s="186"/>
      <c r="I248" s="186"/>
      <c r="J248" s="186"/>
      <c r="K248" s="186"/>
      <c r="L248" s="186"/>
      <c r="M248" s="186"/>
      <c r="P248" s="57"/>
      <c r="Q248" s="57"/>
      <c r="R248" s="218"/>
      <c r="S248" s="219"/>
      <c r="T248" s="219"/>
      <c r="U248" s="219"/>
      <c r="V248" s="219"/>
      <c r="W248" s="219"/>
      <c r="X248" s="220"/>
      <c r="Y248" s="57"/>
    </row>
    <row r="249" spans="2:25" ht="13.35" customHeight="1" x14ac:dyDescent="0.25">
      <c r="B249" s="200" t="s">
        <v>2</v>
      </c>
      <c r="C249" s="200"/>
      <c r="D249" s="209">
        <f>IF('{Equipment Data Entry}'!B17=0,0,'{Equipment Data Entry}'!B17)</f>
        <v>0</v>
      </c>
      <c r="E249" s="209"/>
      <c r="F249" s="209"/>
      <c r="G249" s="200" t="s">
        <v>3</v>
      </c>
      <c r="H249" s="200"/>
      <c r="I249" s="210" t="str">
        <f>IF('{Equipment Data Entry}'!C17="", "", '{Equipment Data Entry}'!C17)</f>
        <v/>
      </c>
      <c r="J249" s="210"/>
      <c r="K249" s="210"/>
      <c r="L249" s="210"/>
      <c r="M249" s="210"/>
      <c r="P249" s="57"/>
      <c r="Q249" s="57"/>
      <c r="R249" s="224"/>
      <c r="S249" s="225"/>
      <c r="T249" s="225"/>
      <c r="U249" s="225"/>
      <c r="V249" s="225"/>
      <c r="W249" s="225"/>
      <c r="X249" s="226"/>
      <c r="Y249" s="57"/>
    </row>
    <row r="250" spans="2:25" ht="13.35" customHeight="1" x14ac:dyDescent="0.25">
      <c r="B250" s="200"/>
      <c r="C250" s="200"/>
      <c r="D250" s="209"/>
      <c r="E250" s="209"/>
      <c r="F250" s="209"/>
      <c r="G250" s="200"/>
      <c r="H250" s="200"/>
      <c r="I250" s="210"/>
      <c r="J250" s="210"/>
      <c r="K250" s="210"/>
      <c r="L250" s="210"/>
      <c r="M250" s="210"/>
    </row>
    <row r="251" spans="2:25" ht="13.35" customHeight="1" x14ac:dyDescent="0.25">
      <c r="P251" s="57"/>
      <c r="Q251" s="57"/>
      <c r="R251" s="216" t="s">
        <v>210</v>
      </c>
      <c r="S251" s="216"/>
      <c r="T251" s="216"/>
      <c r="U251" s="217"/>
      <c r="V251" s="217"/>
      <c r="W251" s="57"/>
      <c r="X251" s="57"/>
      <c r="Y251" s="57"/>
    </row>
    <row r="252" spans="2:25" ht="13.35" customHeight="1" x14ac:dyDescent="0.25">
      <c r="B252" s="200" t="s">
        <v>31</v>
      </c>
      <c r="C252" s="200"/>
      <c r="D252" s="200"/>
      <c r="E252" s="200"/>
      <c r="F252" s="200"/>
      <c r="G252" s="200"/>
      <c r="I252" s="200" t="s">
        <v>35</v>
      </c>
      <c r="J252" s="200"/>
      <c r="K252" s="200"/>
      <c r="L252" s="200"/>
      <c r="M252" s="15"/>
      <c r="P252" s="57"/>
      <c r="Q252" s="57"/>
      <c r="R252" s="211" t="s">
        <v>211</v>
      </c>
      <c r="S252" s="211"/>
      <c r="T252" s="211"/>
      <c r="U252" s="212"/>
      <c r="V252" s="212"/>
      <c r="W252" s="57"/>
      <c r="X252" s="57"/>
      <c r="Y252" s="57"/>
    </row>
    <row r="253" spans="2:25" ht="13.35" customHeight="1" x14ac:dyDescent="0.25">
      <c r="B253" s="199" t="s">
        <v>32</v>
      </c>
      <c r="C253" s="199"/>
      <c r="D253" s="204">
        <f>IF('{Equipment Data Entry}'!E17=0,0,'{Equipment Data Entry}'!E17)</f>
        <v>0</v>
      </c>
      <c r="E253" s="204"/>
      <c r="F253" s="204"/>
      <c r="G253" s="204"/>
      <c r="I253" s="199" t="s">
        <v>36</v>
      </c>
      <c r="J253" s="199"/>
      <c r="K253" s="18" t="s">
        <v>42</v>
      </c>
      <c r="L253" s="18" t="s">
        <v>14</v>
      </c>
      <c r="P253" s="57"/>
      <c r="Q253" s="57"/>
      <c r="R253" s="211" t="s">
        <v>212</v>
      </c>
      <c r="S253" s="211"/>
      <c r="T253" s="211"/>
      <c r="U253" s="212"/>
      <c r="V253" s="212"/>
      <c r="W253" s="57"/>
      <c r="X253" s="57"/>
      <c r="Y253" s="57"/>
    </row>
    <row r="254" spans="2:25" ht="13.35" customHeight="1" x14ac:dyDescent="0.25">
      <c r="B254" s="199" t="s">
        <v>33</v>
      </c>
      <c r="C254" s="199"/>
      <c r="D254" s="204">
        <f>IF('{Equipment Data Entry}'!F17=0,0,'{Equipment Data Entry}'!F17)</f>
        <v>0</v>
      </c>
      <c r="E254" s="204"/>
      <c r="F254" s="204"/>
      <c r="G254" s="204"/>
      <c r="I254" s="199" t="s">
        <v>37</v>
      </c>
      <c r="J254" s="199"/>
      <c r="K254" s="24" t="str">
        <f>'RTU Airflow'!H527</f>
        <v/>
      </c>
      <c r="L254" s="24" t="str">
        <f>'RTU Airflow'!L527</f>
        <v/>
      </c>
      <c r="M254" s="22" t="str">
        <f>IF(L254="","",L254/K254)</f>
        <v/>
      </c>
      <c r="P254" s="57"/>
      <c r="Q254" s="57"/>
      <c r="R254" s="211" t="s">
        <v>213</v>
      </c>
      <c r="S254" s="211"/>
      <c r="T254" s="211"/>
      <c r="U254" s="212"/>
      <c r="V254" s="212"/>
      <c r="W254" s="57"/>
      <c r="X254" s="57"/>
      <c r="Y254" s="57"/>
    </row>
    <row r="255" spans="2:25" ht="13.35" customHeight="1" x14ac:dyDescent="0.25">
      <c r="B255" s="199" t="s">
        <v>34</v>
      </c>
      <c r="C255" s="199"/>
      <c r="D255" s="204"/>
      <c r="E255" s="204"/>
      <c r="F255" s="204"/>
      <c r="G255" s="204"/>
      <c r="I255" s="199" t="s">
        <v>38</v>
      </c>
      <c r="J255" s="199"/>
      <c r="K255" s="24">
        <f>IF('RTU Airflow'!H538=0,0,'RTU Airflow'!H538)</f>
        <v>0</v>
      </c>
      <c r="L255" s="24" t="str">
        <f>'RTU Airflow'!L538</f>
        <v/>
      </c>
      <c r="M255" s="22" t="str">
        <f>IF(L255="","",L255/K255)</f>
        <v/>
      </c>
      <c r="P255" s="58"/>
      <c r="Q255" s="58"/>
      <c r="R255" s="211" t="s">
        <v>214</v>
      </c>
      <c r="S255" s="211"/>
      <c r="T255" s="211"/>
      <c r="U255" s="212"/>
      <c r="V255" s="212"/>
      <c r="W255" s="57"/>
      <c r="X255" s="57"/>
      <c r="Y255" s="57"/>
    </row>
    <row r="256" spans="2:25" ht="13.35" customHeight="1" x14ac:dyDescent="0.25">
      <c r="B256" s="199" t="s">
        <v>7</v>
      </c>
      <c r="C256" s="199"/>
      <c r="D256" s="204" t="str">
        <f>I249</f>
        <v/>
      </c>
      <c r="E256" s="204"/>
      <c r="F256" s="204"/>
      <c r="G256" s="204"/>
      <c r="I256" s="199" t="s">
        <v>39</v>
      </c>
      <c r="J256" s="199"/>
      <c r="K256" s="24" t="str">
        <f>IF(K254="","",K254-K255)</f>
        <v/>
      </c>
      <c r="L256" s="24" t="str">
        <f>IF(L254="","",L254-L255)</f>
        <v/>
      </c>
      <c r="P256" s="57"/>
      <c r="Q256" s="57"/>
      <c r="R256" s="59" t="s">
        <v>87</v>
      </c>
      <c r="S256" s="212"/>
      <c r="T256" s="212"/>
      <c r="U256" s="59" t="s">
        <v>215</v>
      </c>
      <c r="V256" s="60"/>
      <c r="W256" s="57"/>
      <c r="X256" s="57"/>
      <c r="Y256" s="57"/>
    </row>
    <row r="257" spans="2:25" ht="13.35" customHeight="1" x14ac:dyDescent="0.25">
      <c r="B257" s="199" t="s">
        <v>8</v>
      </c>
      <c r="C257" s="199"/>
      <c r="D257" s="204" t="str">
        <f>IF('{Equipment Data Entry}'!D17="","",'{Equipment Data Entry}'!D17)</f>
        <v/>
      </c>
      <c r="E257" s="204"/>
      <c r="F257" s="204"/>
      <c r="G257" s="204"/>
      <c r="I257" s="199" t="s">
        <v>40</v>
      </c>
      <c r="J257" s="199"/>
      <c r="K257" s="71">
        <f>IF('{Equipment Data Entry}'!H17=0,0,'{Equipment Data Entry}'!H17)</f>
        <v>0</v>
      </c>
      <c r="L257" s="29" t="str">
        <f>F270</f>
        <v/>
      </c>
      <c r="P257" s="217"/>
      <c r="Q257" s="217"/>
      <c r="R257" s="217"/>
      <c r="S257" s="217"/>
      <c r="T257" s="217"/>
      <c r="U257" s="217"/>
      <c r="V257" s="57"/>
      <c r="W257" s="57"/>
      <c r="X257" s="57"/>
      <c r="Y257" s="57"/>
    </row>
    <row r="258" spans="2:25" ht="13.35" customHeight="1" x14ac:dyDescent="0.25">
      <c r="I258" s="199" t="s">
        <v>41</v>
      </c>
      <c r="J258" s="199"/>
      <c r="K258" s="24">
        <f>IF('{Equipment Data Entry}'!I17=0,0,'{Equipment Data Entry}'!I17)</f>
        <v>0</v>
      </c>
      <c r="L258" s="24" t="str">
        <f>IF(L267="","",L267)</f>
        <v/>
      </c>
      <c r="P258" s="57"/>
      <c r="Q258" s="57"/>
      <c r="R258" s="216" t="s">
        <v>216</v>
      </c>
      <c r="S258" s="216"/>
      <c r="T258" s="216"/>
      <c r="U258" s="216" t="s">
        <v>217</v>
      </c>
      <c r="V258" s="216"/>
      <c r="W258" s="61" t="s">
        <v>218</v>
      </c>
      <c r="X258" s="61" t="s">
        <v>219</v>
      </c>
      <c r="Y258" s="57"/>
    </row>
    <row r="259" spans="2:25" ht="13.35" customHeight="1" x14ac:dyDescent="0.25">
      <c r="B259" s="200" t="s">
        <v>43</v>
      </c>
      <c r="C259" s="200"/>
      <c r="D259" s="200"/>
      <c r="E259" s="200"/>
      <c r="F259" s="200"/>
      <c r="G259" s="200"/>
      <c r="P259" s="57"/>
      <c r="Q259" s="59"/>
      <c r="R259" s="59" t="s">
        <v>67</v>
      </c>
      <c r="S259" s="59" t="s">
        <v>68</v>
      </c>
      <c r="T259" s="57"/>
      <c r="U259" s="211" t="s">
        <v>62</v>
      </c>
      <c r="V259" s="211"/>
      <c r="W259" s="60"/>
      <c r="X259" s="60"/>
      <c r="Y259" s="57"/>
    </row>
    <row r="260" spans="2:25" ht="13.35" customHeight="1" x14ac:dyDescent="0.25">
      <c r="B260" s="199" t="s">
        <v>32</v>
      </c>
      <c r="C260" s="199"/>
      <c r="D260" s="203"/>
      <c r="E260" s="203"/>
      <c r="F260" s="203"/>
      <c r="G260" s="203"/>
      <c r="I260" s="200" t="s">
        <v>61</v>
      </c>
      <c r="J260" s="200"/>
      <c r="K260" s="200"/>
      <c r="L260" s="200"/>
      <c r="P260" s="57"/>
      <c r="Q260" s="59" t="s">
        <v>48</v>
      </c>
      <c r="R260" s="60"/>
      <c r="S260" s="59"/>
      <c r="T260" s="57"/>
      <c r="U260" s="211" t="s">
        <v>220</v>
      </c>
      <c r="V260" s="211"/>
      <c r="W260" s="60"/>
      <c r="X260" s="60"/>
      <c r="Y260" s="57"/>
    </row>
    <row r="261" spans="2:25" ht="13.35" customHeight="1" x14ac:dyDescent="0.25">
      <c r="B261" s="199" t="s">
        <v>44</v>
      </c>
      <c r="C261" s="199"/>
      <c r="D261" s="28">
        <f>IF('{Equipment Data Entry}'!G17=0,0,'{Equipment Data Entry}'!G17)</f>
        <v>0</v>
      </c>
      <c r="E261" s="21" t="s">
        <v>48</v>
      </c>
      <c r="F261" s="24"/>
      <c r="G261" s="18" t="s">
        <v>52</v>
      </c>
      <c r="I261" s="206" t="s">
        <v>62</v>
      </c>
      <c r="J261" s="207"/>
      <c r="K261" s="208">
        <f>IF('{Equipment Data Entry}'!J17=0,0,'{Equipment Data Entry}'!J17)</f>
        <v>0</v>
      </c>
      <c r="L261" s="208"/>
      <c r="P261" s="57"/>
      <c r="Q261" s="59" t="s">
        <v>221</v>
      </c>
      <c r="R261" s="60"/>
      <c r="S261" s="59"/>
      <c r="T261" s="57"/>
      <c r="U261" s="211" t="s">
        <v>222</v>
      </c>
      <c r="V261" s="211"/>
      <c r="W261" s="60"/>
      <c r="X261" s="60"/>
      <c r="Y261" s="57"/>
    </row>
    <row r="262" spans="2:25" ht="13.35" customHeight="1" x14ac:dyDescent="0.25">
      <c r="B262" s="20">
        <f>'{Equipment Data Entry}'!N17</f>
        <v>0</v>
      </c>
      <c r="C262" s="20">
        <f>'{Equipment Data Entry}'!O17</f>
        <v>0</v>
      </c>
      <c r="D262" s="21" t="s">
        <v>49</v>
      </c>
      <c r="E262" s="25"/>
      <c r="F262" s="21" t="s">
        <v>50</v>
      </c>
      <c r="G262" s="26"/>
      <c r="I262" s="206" t="s">
        <v>63</v>
      </c>
      <c r="J262" s="207"/>
      <c r="K262" s="208">
        <f>IF('{Equipment Data Entry}'!K17=0,0,'{Equipment Data Entry}'!K17)</f>
        <v>0</v>
      </c>
      <c r="L262" s="208"/>
      <c r="P262" s="57"/>
      <c r="Q262" s="59" t="s">
        <v>223</v>
      </c>
      <c r="R262" s="60"/>
      <c r="S262" s="59"/>
      <c r="T262" s="57"/>
      <c r="U262" s="211" t="s">
        <v>65</v>
      </c>
      <c r="V262" s="211"/>
      <c r="W262" s="60"/>
      <c r="X262" s="60"/>
      <c r="Y262" s="57"/>
    </row>
    <row r="263" spans="2:25" ht="13.35" customHeight="1" x14ac:dyDescent="0.25">
      <c r="B263" s="199" t="s">
        <v>51</v>
      </c>
      <c r="C263" s="199"/>
      <c r="D263" s="27" t="str">
        <f>IF(E264="", "", B262/(AVERAGE(E264, F264, G264))*E262)</f>
        <v/>
      </c>
      <c r="E263" s="199" t="s">
        <v>80</v>
      </c>
      <c r="F263" s="199"/>
      <c r="G263" s="27" t="e">
        <f>IF(C262="1-phase", ((0.8*0.9*E264*E265)/746), AVERAGE(E264,F264,G264)*AVERAGE(E265,F265,G265)*0.8*0.9*1.732/746)</f>
        <v>#DIV/0!</v>
      </c>
      <c r="I263" s="18" t="s">
        <v>64</v>
      </c>
      <c r="J263" s="26">
        <f>IF('{Equipment Data Entry}'!L17=0,0,'{Equipment Data Entry}'!L17)</f>
        <v>0</v>
      </c>
      <c r="K263" s="18" t="s">
        <v>65</v>
      </c>
      <c r="L263" s="25">
        <f>IF('{Equipment Data Entry}'!M17=0,0,'{Equipment Data Entry}'!M17)</f>
        <v>0</v>
      </c>
      <c r="P263" s="57"/>
      <c r="Q263" s="57"/>
      <c r="R263" s="57"/>
      <c r="S263" s="57"/>
      <c r="T263" s="57"/>
      <c r="U263" s="57"/>
      <c r="V263" s="57"/>
      <c r="W263" s="57"/>
      <c r="X263" s="57"/>
      <c r="Y263" s="57"/>
    </row>
    <row r="264" spans="2:25" ht="13.35" customHeight="1" x14ac:dyDescent="0.25">
      <c r="B264" s="199" t="s">
        <v>59</v>
      </c>
      <c r="C264" s="199"/>
      <c r="D264" s="199"/>
      <c r="E264" s="24"/>
      <c r="F264" s="24"/>
      <c r="G264" s="24"/>
      <c r="P264" s="57"/>
      <c r="Q264" s="57"/>
      <c r="R264" s="58" t="s">
        <v>224</v>
      </c>
      <c r="S264" s="57"/>
      <c r="T264" s="57"/>
      <c r="U264" s="57"/>
      <c r="V264" s="57"/>
      <c r="W264" s="57"/>
      <c r="X264" s="57"/>
      <c r="Y264" s="57"/>
    </row>
    <row r="265" spans="2:25" ht="13.35" customHeight="1" x14ac:dyDescent="0.25">
      <c r="B265" s="199" t="s">
        <v>60</v>
      </c>
      <c r="C265" s="199"/>
      <c r="D265" s="199"/>
      <c r="E265" s="25"/>
      <c r="F265" s="25"/>
      <c r="G265" s="25"/>
      <c r="I265" s="205" t="s">
        <v>66</v>
      </c>
      <c r="J265" s="205"/>
      <c r="K265" s="16"/>
      <c r="L265" s="16" t="s">
        <v>68</v>
      </c>
      <c r="P265" s="57"/>
      <c r="Q265" s="57"/>
      <c r="R265" s="213"/>
      <c r="S265" s="214"/>
      <c r="T265" s="214"/>
      <c r="U265" s="214"/>
      <c r="V265" s="214"/>
      <c r="W265" s="214"/>
      <c r="X265" s="215"/>
      <c r="Y265" s="57"/>
    </row>
    <row r="266" spans="2:25" ht="13.35" customHeight="1" x14ac:dyDescent="0.25">
      <c r="I266" s="199" t="s">
        <v>69</v>
      </c>
      <c r="J266" s="199"/>
      <c r="K266" s="24"/>
      <c r="L266" s="24"/>
      <c r="P266" s="57"/>
      <c r="Q266" s="57"/>
      <c r="R266" s="218"/>
      <c r="S266" s="219"/>
      <c r="T266" s="219"/>
      <c r="U266" s="219"/>
      <c r="V266" s="219"/>
      <c r="W266" s="219"/>
      <c r="X266" s="220"/>
      <c r="Y266" s="57"/>
    </row>
    <row r="267" spans="2:25" ht="13.35" customHeight="1" x14ac:dyDescent="0.25">
      <c r="B267" s="200" t="s">
        <v>71</v>
      </c>
      <c r="C267" s="200"/>
      <c r="D267" s="200"/>
      <c r="E267" s="200"/>
      <c r="F267" s="200"/>
      <c r="G267" s="200"/>
      <c r="I267" s="199" t="s">
        <v>70</v>
      </c>
      <c r="J267" s="199"/>
      <c r="K267" s="24"/>
      <c r="L267" s="24"/>
      <c r="P267" s="57"/>
      <c r="Q267" s="57"/>
      <c r="R267" s="218"/>
      <c r="S267" s="219"/>
      <c r="T267" s="219"/>
      <c r="U267" s="219"/>
      <c r="V267" s="219"/>
      <c r="W267" s="219"/>
      <c r="X267" s="220"/>
      <c r="Y267" s="57"/>
    </row>
    <row r="268" spans="2:25" ht="13.35" customHeight="1" x14ac:dyDescent="0.25">
      <c r="B268" s="201"/>
      <c r="C268" s="202"/>
      <c r="D268" s="16" t="s">
        <v>79</v>
      </c>
      <c r="E268" s="16" t="s">
        <v>74</v>
      </c>
      <c r="F268" s="201"/>
      <c r="G268" s="202"/>
      <c r="I268" s="199" t="s">
        <v>76</v>
      </c>
      <c r="J268" s="199"/>
      <c r="K268" s="66"/>
      <c r="L268" s="66"/>
      <c r="P268" s="57"/>
      <c r="Q268" s="57"/>
      <c r="R268" s="218"/>
      <c r="S268" s="219"/>
      <c r="T268" s="219"/>
      <c r="U268" s="219"/>
      <c r="V268" s="219"/>
      <c r="W268" s="219"/>
      <c r="X268" s="220"/>
      <c r="Y268" s="57"/>
    </row>
    <row r="269" spans="2:25" ht="13.35" customHeight="1" x14ac:dyDescent="0.25">
      <c r="B269" s="198" t="s">
        <v>72</v>
      </c>
      <c r="C269" s="198"/>
      <c r="D269" s="19"/>
      <c r="E269" s="19"/>
      <c r="F269" s="19" t="str">
        <f>IF(E269="", "", E270-E269)</f>
        <v/>
      </c>
      <c r="G269" s="17" t="s">
        <v>77</v>
      </c>
      <c r="H269" s="23"/>
      <c r="I269" s="199" t="s">
        <v>75</v>
      </c>
      <c r="J269" s="199"/>
      <c r="K269" s="199"/>
      <c r="L269" s="56"/>
      <c r="P269" s="57"/>
      <c r="Q269" s="57"/>
      <c r="R269" s="218"/>
      <c r="S269" s="219"/>
      <c r="T269" s="219"/>
      <c r="U269" s="219"/>
      <c r="V269" s="219"/>
      <c r="W269" s="219"/>
      <c r="X269" s="220"/>
      <c r="Y269" s="57"/>
    </row>
    <row r="270" spans="2:25" ht="13.35" customHeight="1" x14ac:dyDescent="0.25">
      <c r="B270" s="198" t="s">
        <v>73</v>
      </c>
      <c r="C270" s="198"/>
      <c r="D270" s="55" t="str">
        <f>IF(E269="", "", E269)</f>
        <v/>
      </c>
      <c r="E270" s="19"/>
      <c r="F270" s="19" t="str">
        <f>IF(E270="", "", E270-D269)</f>
        <v/>
      </c>
      <c r="G270" s="17" t="s">
        <v>78</v>
      </c>
      <c r="H270" s="23"/>
      <c r="P270" s="57"/>
      <c r="Q270" s="57"/>
      <c r="R270" s="218"/>
      <c r="S270" s="219"/>
      <c r="T270" s="219"/>
      <c r="U270" s="219"/>
      <c r="V270" s="219"/>
      <c r="W270" s="219"/>
      <c r="X270" s="220"/>
      <c r="Y270" s="57"/>
    </row>
    <row r="271" spans="2:25" ht="13.35" customHeight="1" x14ac:dyDescent="0.25">
      <c r="P271" s="57"/>
      <c r="Q271" s="57"/>
      <c r="R271" s="218"/>
      <c r="S271" s="219"/>
      <c r="T271" s="219"/>
      <c r="U271" s="219"/>
      <c r="V271" s="219"/>
      <c r="W271" s="219"/>
      <c r="X271" s="220"/>
      <c r="Y271" s="57"/>
    </row>
    <row r="272" spans="2:25" ht="13.35" customHeight="1" x14ac:dyDescent="0.25">
      <c r="B272" s="200" t="s">
        <v>2</v>
      </c>
      <c r="C272" s="200"/>
      <c r="D272" s="209">
        <f>IF('{Equipment Data Entry}'!B18=0,0,'{Equipment Data Entry}'!B18)</f>
        <v>0</v>
      </c>
      <c r="E272" s="209"/>
      <c r="F272" s="209"/>
      <c r="G272" s="200" t="s">
        <v>3</v>
      </c>
      <c r="H272" s="200"/>
      <c r="I272" s="210" t="str">
        <f>IF('{Equipment Data Entry}'!C18="", "", '{Equipment Data Entry}'!C18)</f>
        <v/>
      </c>
      <c r="J272" s="210"/>
      <c r="K272" s="210"/>
      <c r="L272" s="210"/>
      <c r="M272" s="210"/>
      <c r="P272" s="57"/>
      <c r="Q272" s="57"/>
      <c r="R272" s="221"/>
      <c r="S272" s="222"/>
      <c r="T272" s="222"/>
      <c r="U272" s="222"/>
      <c r="V272" s="222"/>
      <c r="W272" s="222"/>
      <c r="X272" s="223"/>
      <c r="Y272" s="57"/>
    </row>
    <row r="273" spans="2:25" ht="13.35" customHeight="1" x14ac:dyDescent="0.25">
      <c r="B273" s="200"/>
      <c r="C273" s="200"/>
      <c r="D273" s="209"/>
      <c r="E273" s="209"/>
      <c r="F273" s="209"/>
      <c r="G273" s="200"/>
      <c r="H273" s="200"/>
      <c r="I273" s="210"/>
      <c r="J273" s="210"/>
      <c r="K273" s="210"/>
      <c r="L273" s="210"/>
      <c r="M273" s="210"/>
      <c r="P273" s="57"/>
      <c r="Q273" s="57"/>
      <c r="R273" s="218"/>
      <c r="S273" s="219"/>
      <c r="T273" s="219"/>
      <c r="U273" s="219"/>
      <c r="V273" s="219"/>
      <c r="W273" s="219"/>
      <c r="X273" s="220"/>
      <c r="Y273" s="57"/>
    </row>
    <row r="274" spans="2:25" ht="13.35" customHeight="1" x14ac:dyDescent="0.25">
      <c r="P274" s="57"/>
      <c r="Q274" s="57"/>
      <c r="R274" s="224"/>
      <c r="S274" s="225"/>
      <c r="T274" s="225"/>
      <c r="U274" s="225"/>
      <c r="V274" s="225"/>
      <c r="W274" s="225"/>
      <c r="X274" s="226"/>
      <c r="Y274" s="57"/>
    </row>
    <row r="275" spans="2:25" ht="13.35" customHeight="1" x14ac:dyDescent="0.25">
      <c r="B275" s="200" t="s">
        <v>31</v>
      </c>
      <c r="C275" s="200"/>
      <c r="D275" s="200"/>
      <c r="E275" s="200"/>
      <c r="F275" s="200"/>
      <c r="G275" s="200"/>
      <c r="I275" s="200" t="s">
        <v>35</v>
      </c>
      <c r="J275" s="200"/>
      <c r="K275" s="200"/>
      <c r="L275" s="200"/>
      <c r="M275" s="15"/>
      <c r="P275" s="57"/>
      <c r="Q275" s="57"/>
      <c r="R275" s="216" t="s">
        <v>210</v>
      </c>
      <c r="S275" s="216"/>
      <c r="T275" s="216"/>
      <c r="U275" s="217"/>
      <c r="V275" s="217"/>
      <c r="W275" s="57"/>
      <c r="X275" s="57"/>
      <c r="Y275" s="57"/>
    </row>
    <row r="276" spans="2:25" ht="13.35" customHeight="1" x14ac:dyDescent="0.25">
      <c r="B276" s="199" t="s">
        <v>32</v>
      </c>
      <c r="C276" s="199"/>
      <c r="D276" s="204">
        <f>IF('{Equipment Data Entry}'!E18=0,0,'{Equipment Data Entry}'!E18)</f>
        <v>0</v>
      </c>
      <c r="E276" s="204"/>
      <c r="F276" s="204"/>
      <c r="G276" s="204"/>
      <c r="I276" s="199" t="s">
        <v>36</v>
      </c>
      <c r="J276" s="199"/>
      <c r="K276" s="18" t="s">
        <v>42</v>
      </c>
      <c r="L276" s="18" t="s">
        <v>14</v>
      </c>
      <c r="P276" s="57"/>
      <c r="Q276" s="57"/>
      <c r="R276" s="211" t="s">
        <v>211</v>
      </c>
      <c r="S276" s="211"/>
      <c r="T276" s="211"/>
      <c r="U276" s="212"/>
      <c r="V276" s="212"/>
      <c r="W276" s="57"/>
      <c r="X276" s="57"/>
      <c r="Y276" s="57"/>
    </row>
    <row r="277" spans="2:25" ht="13.35" customHeight="1" x14ac:dyDescent="0.25">
      <c r="B277" s="199" t="s">
        <v>33</v>
      </c>
      <c r="C277" s="199"/>
      <c r="D277" s="204">
        <f>IF('{Equipment Data Entry}'!F18=0,0,'{Equipment Data Entry}'!F18)</f>
        <v>0</v>
      </c>
      <c r="E277" s="204"/>
      <c r="F277" s="204"/>
      <c r="G277" s="204"/>
      <c r="I277" s="199" t="s">
        <v>37</v>
      </c>
      <c r="J277" s="199"/>
      <c r="K277" s="24" t="str">
        <f>'RTU Airflow'!H576</f>
        <v/>
      </c>
      <c r="L277" s="24" t="str">
        <f>'RTU Airflow'!L576</f>
        <v/>
      </c>
      <c r="M277" s="22" t="str">
        <f>IF(L277="","",L277/K277)</f>
        <v/>
      </c>
      <c r="P277" s="57"/>
      <c r="Q277" s="57"/>
      <c r="R277" s="211" t="s">
        <v>212</v>
      </c>
      <c r="S277" s="211"/>
      <c r="T277" s="211"/>
      <c r="U277" s="212"/>
      <c r="V277" s="212"/>
      <c r="W277" s="57"/>
      <c r="X277" s="57"/>
      <c r="Y277" s="57"/>
    </row>
    <row r="278" spans="2:25" ht="13.35" customHeight="1" x14ac:dyDescent="0.25">
      <c r="B278" s="199" t="s">
        <v>34</v>
      </c>
      <c r="C278" s="199"/>
      <c r="D278" s="204"/>
      <c r="E278" s="204"/>
      <c r="F278" s="204"/>
      <c r="G278" s="204"/>
      <c r="I278" s="199" t="s">
        <v>38</v>
      </c>
      <c r="J278" s="199"/>
      <c r="K278" s="24">
        <f>IF('RTU Airflow'!H587=0,0,'RTU Airflow'!H587)</f>
        <v>0</v>
      </c>
      <c r="L278" s="24" t="str">
        <f>'RTU Airflow'!L587</f>
        <v/>
      </c>
      <c r="M278" s="22" t="str">
        <f>IF(L278="","",L278/K278)</f>
        <v/>
      </c>
      <c r="P278" s="57"/>
      <c r="Q278" s="57"/>
      <c r="R278" s="211" t="s">
        <v>213</v>
      </c>
      <c r="S278" s="211"/>
      <c r="T278" s="211"/>
      <c r="U278" s="212"/>
      <c r="V278" s="212"/>
      <c r="W278" s="57"/>
      <c r="X278" s="57"/>
      <c r="Y278" s="57"/>
    </row>
    <row r="279" spans="2:25" ht="13.35" customHeight="1" x14ac:dyDescent="0.25">
      <c r="B279" s="199" t="s">
        <v>7</v>
      </c>
      <c r="C279" s="199"/>
      <c r="D279" s="204" t="str">
        <f>I272</f>
        <v/>
      </c>
      <c r="E279" s="204"/>
      <c r="F279" s="204"/>
      <c r="G279" s="204"/>
      <c r="I279" s="199" t="s">
        <v>39</v>
      </c>
      <c r="J279" s="199"/>
      <c r="K279" s="24" t="str">
        <f>IF(K277="","",K277-K278)</f>
        <v/>
      </c>
      <c r="L279" s="24" t="str">
        <f>IF(L277="","",L277-L278)</f>
        <v/>
      </c>
      <c r="P279" s="58"/>
      <c r="Q279" s="58"/>
      <c r="R279" s="211" t="s">
        <v>214</v>
      </c>
      <c r="S279" s="211"/>
      <c r="T279" s="211"/>
      <c r="U279" s="212"/>
      <c r="V279" s="212"/>
      <c r="W279" s="57"/>
      <c r="X279" s="57"/>
      <c r="Y279" s="57"/>
    </row>
    <row r="280" spans="2:25" ht="13.35" customHeight="1" x14ac:dyDescent="0.25">
      <c r="B280" s="199" t="s">
        <v>8</v>
      </c>
      <c r="C280" s="199"/>
      <c r="D280" s="204" t="str">
        <f>IF('{Equipment Data Entry}'!D18="","",'{Equipment Data Entry}'!D18)</f>
        <v/>
      </c>
      <c r="E280" s="204"/>
      <c r="F280" s="204"/>
      <c r="G280" s="204"/>
      <c r="I280" s="199" t="s">
        <v>40</v>
      </c>
      <c r="J280" s="199"/>
      <c r="K280" s="71">
        <f>IF('{Equipment Data Entry}'!H18=0,0,'{Equipment Data Entry}'!H18)</f>
        <v>0</v>
      </c>
      <c r="L280" s="29" t="str">
        <f>F293</f>
        <v/>
      </c>
      <c r="P280" s="57"/>
      <c r="Q280" s="57"/>
      <c r="R280" s="59" t="s">
        <v>87</v>
      </c>
      <c r="S280" s="212"/>
      <c r="T280" s="212"/>
      <c r="U280" s="59" t="s">
        <v>215</v>
      </c>
      <c r="V280" s="60"/>
      <c r="W280" s="57"/>
      <c r="X280" s="57"/>
      <c r="Y280" s="57"/>
    </row>
    <row r="281" spans="2:25" ht="13.35" customHeight="1" x14ac:dyDescent="0.25">
      <c r="I281" s="199" t="s">
        <v>41</v>
      </c>
      <c r="J281" s="199"/>
      <c r="K281" s="24">
        <f>IF('{Equipment Data Entry}'!I18=0,0,'{Equipment Data Entry}'!I18)</f>
        <v>0</v>
      </c>
      <c r="L281" s="24" t="str">
        <f>IF(L290="","",L290)</f>
        <v/>
      </c>
      <c r="P281" s="217"/>
      <c r="Q281" s="217"/>
      <c r="R281" s="217"/>
      <c r="S281" s="217"/>
      <c r="T281" s="217"/>
      <c r="U281" s="217"/>
      <c r="V281" s="57"/>
      <c r="W281" s="57"/>
      <c r="X281" s="57"/>
      <c r="Y281" s="57"/>
    </row>
    <row r="282" spans="2:25" ht="13.35" customHeight="1" x14ac:dyDescent="0.25">
      <c r="B282" s="200" t="s">
        <v>43</v>
      </c>
      <c r="C282" s="200"/>
      <c r="D282" s="200"/>
      <c r="E282" s="200"/>
      <c r="F282" s="200"/>
      <c r="G282" s="200"/>
      <c r="P282" s="57"/>
      <c r="Q282" s="57"/>
      <c r="R282" s="216" t="s">
        <v>216</v>
      </c>
      <c r="S282" s="216"/>
      <c r="T282" s="216"/>
      <c r="U282" s="216" t="s">
        <v>217</v>
      </c>
      <c r="V282" s="216"/>
      <c r="W282" s="61" t="s">
        <v>218</v>
      </c>
      <c r="X282" s="61" t="s">
        <v>219</v>
      </c>
      <c r="Y282" s="57"/>
    </row>
    <row r="283" spans="2:25" ht="13.35" customHeight="1" x14ac:dyDescent="0.25">
      <c r="B283" s="199" t="s">
        <v>32</v>
      </c>
      <c r="C283" s="199"/>
      <c r="D283" s="203"/>
      <c r="E283" s="203"/>
      <c r="F283" s="203"/>
      <c r="G283" s="203"/>
      <c r="I283" s="200" t="s">
        <v>61</v>
      </c>
      <c r="J283" s="200"/>
      <c r="K283" s="200"/>
      <c r="L283" s="200"/>
      <c r="P283" s="57"/>
      <c r="Q283" s="59"/>
      <c r="R283" s="59" t="s">
        <v>67</v>
      </c>
      <c r="S283" s="59" t="s">
        <v>68</v>
      </c>
      <c r="T283" s="57"/>
      <c r="U283" s="211" t="s">
        <v>62</v>
      </c>
      <c r="V283" s="211"/>
      <c r="W283" s="60"/>
      <c r="X283" s="60"/>
      <c r="Y283" s="57"/>
    </row>
    <row r="284" spans="2:25" ht="13.35" customHeight="1" x14ac:dyDescent="0.25">
      <c r="B284" s="199" t="s">
        <v>44</v>
      </c>
      <c r="C284" s="199"/>
      <c r="D284" s="28">
        <f>IF('{Equipment Data Entry}'!G18=0,0,'{Equipment Data Entry}'!G18)</f>
        <v>0</v>
      </c>
      <c r="E284" s="21" t="s">
        <v>48</v>
      </c>
      <c r="F284" s="24"/>
      <c r="G284" s="18" t="s">
        <v>52</v>
      </c>
      <c r="I284" s="206" t="s">
        <v>62</v>
      </c>
      <c r="J284" s="207"/>
      <c r="K284" s="208">
        <f>IF('{Equipment Data Entry}'!J18=0,0,'{Equipment Data Entry}'!J18)</f>
        <v>0</v>
      </c>
      <c r="L284" s="208"/>
      <c r="P284" s="57"/>
      <c r="Q284" s="59" t="s">
        <v>48</v>
      </c>
      <c r="R284" s="60"/>
      <c r="S284" s="59"/>
      <c r="T284" s="57"/>
      <c r="U284" s="211" t="s">
        <v>220</v>
      </c>
      <c r="V284" s="211"/>
      <c r="W284" s="60"/>
      <c r="X284" s="60"/>
      <c r="Y284" s="57"/>
    </row>
    <row r="285" spans="2:25" ht="13.35" customHeight="1" x14ac:dyDescent="0.25">
      <c r="B285" s="20">
        <f>'{Equipment Data Entry}'!N18</f>
        <v>0</v>
      </c>
      <c r="C285" s="20">
        <f>'{Equipment Data Entry}'!O18</f>
        <v>0</v>
      </c>
      <c r="D285" s="21" t="s">
        <v>49</v>
      </c>
      <c r="E285" s="25"/>
      <c r="F285" s="21" t="s">
        <v>50</v>
      </c>
      <c r="G285" s="26"/>
      <c r="I285" s="206" t="s">
        <v>63</v>
      </c>
      <c r="J285" s="207"/>
      <c r="K285" s="208">
        <f>IF('{Equipment Data Entry}'!K18=0,0,'{Equipment Data Entry}'!K18)</f>
        <v>0</v>
      </c>
      <c r="L285" s="208"/>
      <c r="P285" s="57"/>
      <c r="Q285" s="59" t="s">
        <v>221</v>
      </c>
      <c r="R285" s="60"/>
      <c r="S285" s="59"/>
      <c r="T285" s="57"/>
      <c r="U285" s="211" t="s">
        <v>222</v>
      </c>
      <c r="V285" s="211"/>
      <c r="W285" s="60"/>
      <c r="X285" s="60"/>
      <c r="Y285" s="57"/>
    </row>
    <row r="286" spans="2:25" ht="13.35" customHeight="1" x14ac:dyDescent="0.25">
      <c r="B286" s="199" t="s">
        <v>51</v>
      </c>
      <c r="C286" s="199"/>
      <c r="D286" s="27" t="str">
        <f>IF(E287="", "", B285/(AVERAGE(E287, F287, G287))*E285)</f>
        <v/>
      </c>
      <c r="E286" s="199" t="s">
        <v>80</v>
      </c>
      <c r="F286" s="199"/>
      <c r="G286" s="27" t="e">
        <f>IF(C285="1-phase", ((0.8*0.9*E287*E288)/746), AVERAGE(E287,F287,G287)*AVERAGE(E288,F288,G288)*0.8*0.9*1.732/746)</f>
        <v>#DIV/0!</v>
      </c>
      <c r="I286" s="18" t="s">
        <v>64</v>
      </c>
      <c r="J286" s="26">
        <f>IF('{Equipment Data Entry}'!L18=0,0,'{Equipment Data Entry}'!L18)</f>
        <v>0</v>
      </c>
      <c r="K286" s="18" t="s">
        <v>65</v>
      </c>
      <c r="L286" s="25">
        <f>IF('{Equipment Data Entry}'!M18=0,0,'{Equipment Data Entry}'!M18)</f>
        <v>0</v>
      </c>
      <c r="P286" s="57"/>
      <c r="Q286" s="59" t="s">
        <v>223</v>
      </c>
      <c r="R286" s="60"/>
      <c r="S286" s="59"/>
      <c r="T286" s="57"/>
      <c r="U286" s="211" t="s">
        <v>65</v>
      </c>
      <c r="V286" s="211"/>
      <c r="W286" s="60"/>
      <c r="X286" s="60"/>
      <c r="Y286" s="57"/>
    </row>
    <row r="287" spans="2:25" ht="13.35" customHeight="1" x14ac:dyDescent="0.25">
      <c r="B287" s="199" t="s">
        <v>59</v>
      </c>
      <c r="C287" s="199"/>
      <c r="D287" s="199"/>
      <c r="E287" s="24"/>
      <c r="F287" s="24"/>
      <c r="G287" s="24"/>
      <c r="P287" s="57"/>
      <c r="Q287" s="57"/>
      <c r="R287" s="57"/>
      <c r="S287" s="57"/>
      <c r="T287" s="57"/>
      <c r="U287" s="57"/>
      <c r="V287" s="57"/>
      <c r="W287" s="57"/>
      <c r="X287" s="57"/>
      <c r="Y287" s="57"/>
    </row>
    <row r="288" spans="2:25" ht="13.35" customHeight="1" x14ac:dyDescent="0.25">
      <c r="B288" s="199" t="s">
        <v>60</v>
      </c>
      <c r="C288" s="199"/>
      <c r="D288" s="199"/>
      <c r="E288" s="25"/>
      <c r="F288" s="25"/>
      <c r="G288" s="25"/>
      <c r="I288" s="205" t="s">
        <v>66</v>
      </c>
      <c r="J288" s="205"/>
      <c r="K288" s="16"/>
      <c r="L288" s="16" t="s">
        <v>68</v>
      </c>
      <c r="P288" s="57"/>
      <c r="Q288" s="57"/>
      <c r="R288" s="58" t="s">
        <v>224</v>
      </c>
      <c r="S288" s="57"/>
      <c r="T288" s="57"/>
      <c r="U288" s="57"/>
      <c r="V288" s="57"/>
      <c r="W288" s="57"/>
      <c r="X288" s="57"/>
      <c r="Y288" s="57"/>
    </row>
    <row r="289" spans="2:25" ht="13.35" customHeight="1" x14ac:dyDescent="0.25">
      <c r="I289" s="199" t="s">
        <v>69</v>
      </c>
      <c r="J289" s="199"/>
      <c r="K289" s="24"/>
      <c r="L289" s="24"/>
      <c r="P289" s="57"/>
      <c r="Q289" s="57"/>
      <c r="R289" s="213"/>
      <c r="S289" s="214"/>
      <c r="T289" s="214"/>
      <c r="U289" s="214"/>
      <c r="V289" s="214"/>
      <c r="W289" s="214"/>
      <c r="X289" s="215"/>
      <c r="Y289" s="57"/>
    </row>
    <row r="290" spans="2:25" ht="13.35" customHeight="1" x14ac:dyDescent="0.25">
      <c r="B290" s="200" t="s">
        <v>71</v>
      </c>
      <c r="C290" s="200"/>
      <c r="D290" s="200"/>
      <c r="E290" s="200"/>
      <c r="F290" s="200"/>
      <c r="G290" s="200"/>
      <c r="I290" s="199" t="s">
        <v>70</v>
      </c>
      <c r="J290" s="199"/>
      <c r="K290" s="24"/>
      <c r="L290" s="24"/>
      <c r="P290" s="57"/>
      <c r="Q290" s="57"/>
      <c r="R290" s="218"/>
      <c r="S290" s="219"/>
      <c r="T290" s="219"/>
      <c r="U290" s="219"/>
      <c r="V290" s="219"/>
      <c r="W290" s="219"/>
      <c r="X290" s="220"/>
      <c r="Y290" s="57"/>
    </row>
    <row r="291" spans="2:25" ht="13.35" customHeight="1" x14ac:dyDescent="0.25">
      <c r="B291" s="201"/>
      <c r="C291" s="202"/>
      <c r="D291" s="16" t="s">
        <v>79</v>
      </c>
      <c r="E291" s="16" t="s">
        <v>74</v>
      </c>
      <c r="F291" s="201"/>
      <c r="G291" s="202"/>
      <c r="I291" s="199" t="s">
        <v>76</v>
      </c>
      <c r="J291" s="199"/>
      <c r="K291" s="66"/>
      <c r="L291" s="66"/>
      <c r="P291" s="57"/>
      <c r="Q291" s="57"/>
      <c r="R291" s="218"/>
      <c r="S291" s="219"/>
      <c r="T291" s="219"/>
      <c r="U291" s="219"/>
      <c r="V291" s="219"/>
      <c r="W291" s="219"/>
      <c r="X291" s="220"/>
      <c r="Y291" s="57"/>
    </row>
    <row r="292" spans="2:25" ht="13.35" customHeight="1" x14ac:dyDescent="0.25">
      <c r="B292" s="198" t="s">
        <v>72</v>
      </c>
      <c r="C292" s="198"/>
      <c r="D292" s="19"/>
      <c r="E292" s="19"/>
      <c r="F292" s="19" t="str">
        <f>IF(E292="", "", E293-E292)</f>
        <v/>
      </c>
      <c r="G292" s="17" t="s">
        <v>77</v>
      </c>
      <c r="H292" s="23"/>
      <c r="I292" s="199" t="s">
        <v>75</v>
      </c>
      <c r="J292" s="199"/>
      <c r="K292" s="199"/>
      <c r="L292" s="56"/>
      <c r="P292" s="57"/>
      <c r="Q292" s="57"/>
      <c r="R292" s="218"/>
      <c r="S292" s="219"/>
      <c r="T292" s="219"/>
      <c r="U292" s="219"/>
      <c r="V292" s="219"/>
      <c r="W292" s="219"/>
      <c r="X292" s="220"/>
      <c r="Y292" s="57"/>
    </row>
    <row r="293" spans="2:25" ht="13.35" customHeight="1" x14ac:dyDescent="0.25">
      <c r="B293" s="198" t="s">
        <v>73</v>
      </c>
      <c r="C293" s="198"/>
      <c r="D293" s="55" t="str">
        <f>IF(E292="", "", E292)</f>
        <v/>
      </c>
      <c r="E293" s="19"/>
      <c r="F293" s="19" t="str">
        <f>IF(E293="", "", E293-D292)</f>
        <v/>
      </c>
      <c r="G293" s="17" t="s">
        <v>78</v>
      </c>
      <c r="H293" s="23"/>
      <c r="P293" s="57"/>
      <c r="Q293" s="57"/>
      <c r="R293" s="218"/>
      <c r="S293" s="219"/>
      <c r="T293" s="219"/>
      <c r="U293" s="219"/>
      <c r="V293" s="219"/>
      <c r="W293" s="219"/>
      <c r="X293" s="220"/>
      <c r="Y293" s="57"/>
    </row>
    <row r="294" spans="2:25" ht="13.35" customHeight="1" x14ac:dyDescent="0.25">
      <c r="P294" s="57"/>
      <c r="Q294" s="57"/>
      <c r="R294" s="218"/>
      <c r="S294" s="219"/>
      <c r="T294" s="219"/>
      <c r="U294" s="219"/>
      <c r="V294" s="219"/>
      <c r="W294" s="219"/>
      <c r="X294" s="220"/>
      <c r="Y294" s="57"/>
    </row>
    <row r="295" spans="2:25" ht="13.35" customHeight="1" x14ac:dyDescent="0.25">
      <c r="B295" s="16" t="s">
        <v>9</v>
      </c>
      <c r="C295" s="186"/>
      <c r="D295" s="186"/>
      <c r="E295" s="186"/>
      <c r="F295" s="186"/>
      <c r="G295" s="186"/>
      <c r="H295" s="186"/>
      <c r="I295" s="186"/>
      <c r="J295" s="186"/>
      <c r="K295" s="186"/>
      <c r="L295" s="186"/>
      <c r="M295" s="186"/>
      <c r="P295" s="57"/>
      <c r="Q295" s="57"/>
      <c r="R295" s="218"/>
      <c r="S295" s="219"/>
      <c r="T295" s="219"/>
      <c r="U295" s="219"/>
      <c r="V295" s="219"/>
      <c r="W295" s="219"/>
      <c r="X295" s="220"/>
      <c r="Y295" s="57"/>
    </row>
    <row r="296" spans="2:25" ht="13.35" customHeight="1" x14ac:dyDescent="0.25">
      <c r="B296" s="186"/>
      <c r="C296" s="186"/>
      <c r="D296" s="186"/>
      <c r="E296" s="186"/>
      <c r="F296" s="186"/>
      <c r="G296" s="186"/>
      <c r="H296" s="186"/>
      <c r="I296" s="186"/>
      <c r="J296" s="186"/>
      <c r="K296" s="186"/>
      <c r="L296" s="186"/>
      <c r="M296" s="186"/>
      <c r="P296" s="57"/>
      <c r="Q296" s="57"/>
      <c r="R296" s="221"/>
      <c r="S296" s="222"/>
      <c r="T296" s="222"/>
      <c r="U296" s="222"/>
      <c r="V296" s="222"/>
      <c r="W296" s="222"/>
      <c r="X296" s="223"/>
      <c r="Y296" s="57"/>
    </row>
    <row r="297" spans="2:25" ht="13.35" customHeight="1" x14ac:dyDescent="0.25">
      <c r="B297" s="186"/>
      <c r="C297" s="186"/>
      <c r="D297" s="186"/>
      <c r="E297" s="186"/>
      <c r="F297" s="186"/>
      <c r="G297" s="186"/>
      <c r="H297" s="186"/>
      <c r="I297" s="186"/>
      <c r="J297" s="186"/>
      <c r="K297" s="186"/>
      <c r="L297" s="186"/>
      <c r="M297" s="186"/>
      <c r="P297" s="57"/>
      <c r="Q297" s="57"/>
      <c r="R297" s="218"/>
      <c r="S297" s="219"/>
      <c r="T297" s="219"/>
      <c r="U297" s="219"/>
      <c r="V297" s="219"/>
      <c r="W297" s="219"/>
      <c r="X297" s="220"/>
      <c r="Y297" s="57"/>
    </row>
    <row r="298" spans="2:25" ht="13.35" customHeight="1" x14ac:dyDescent="0.25">
      <c r="B298" s="200" t="s">
        <v>2</v>
      </c>
      <c r="C298" s="200"/>
      <c r="D298" s="209">
        <f>IF('{Equipment Data Entry}'!B19=0,0,'{Equipment Data Entry}'!B19)</f>
        <v>0</v>
      </c>
      <c r="E298" s="209"/>
      <c r="F298" s="209"/>
      <c r="G298" s="200" t="s">
        <v>3</v>
      </c>
      <c r="H298" s="200"/>
      <c r="I298" s="210" t="str">
        <f>IF('{Equipment Data Entry}'!C19="", "", '{Equipment Data Entry}'!C19)</f>
        <v/>
      </c>
      <c r="J298" s="210"/>
      <c r="K298" s="210"/>
      <c r="L298" s="210"/>
      <c r="M298" s="210"/>
      <c r="P298" s="57"/>
      <c r="Q298" s="57"/>
      <c r="R298" s="224"/>
      <c r="S298" s="225"/>
      <c r="T298" s="225"/>
      <c r="U298" s="225"/>
      <c r="V298" s="225"/>
      <c r="W298" s="225"/>
      <c r="X298" s="226"/>
      <c r="Y298" s="57"/>
    </row>
    <row r="299" spans="2:25" ht="13.35" customHeight="1" x14ac:dyDescent="0.25">
      <c r="B299" s="200"/>
      <c r="C299" s="200"/>
      <c r="D299" s="209"/>
      <c r="E299" s="209"/>
      <c r="F299" s="209"/>
      <c r="G299" s="200"/>
      <c r="H299" s="200"/>
      <c r="I299" s="210"/>
      <c r="J299" s="210"/>
      <c r="K299" s="210"/>
      <c r="L299" s="210"/>
      <c r="M299" s="210"/>
    </row>
    <row r="300" spans="2:25" ht="13.35" customHeight="1" x14ac:dyDescent="0.25">
      <c r="P300" s="57"/>
      <c r="Q300" s="57"/>
      <c r="R300" s="216" t="s">
        <v>210</v>
      </c>
      <c r="S300" s="216"/>
      <c r="T300" s="216"/>
      <c r="U300" s="217"/>
      <c r="V300" s="217"/>
      <c r="W300" s="57"/>
      <c r="X300" s="57"/>
      <c r="Y300" s="57"/>
    </row>
    <row r="301" spans="2:25" ht="13.35" customHeight="1" x14ac:dyDescent="0.25">
      <c r="B301" s="200" t="s">
        <v>31</v>
      </c>
      <c r="C301" s="200"/>
      <c r="D301" s="200"/>
      <c r="E301" s="200"/>
      <c r="F301" s="200"/>
      <c r="G301" s="200"/>
      <c r="I301" s="200" t="s">
        <v>35</v>
      </c>
      <c r="J301" s="200"/>
      <c r="K301" s="200"/>
      <c r="L301" s="200"/>
      <c r="M301" s="15"/>
      <c r="P301" s="57"/>
      <c r="Q301" s="57"/>
      <c r="R301" s="211" t="s">
        <v>211</v>
      </c>
      <c r="S301" s="211"/>
      <c r="T301" s="211"/>
      <c r="U301" s="212"/>
      <c r="V301" s="212"/>
      <c r="W301" s="57"/>
      <c r="X301" s="57"/>
      <c r="Y301" s="57"/>
    </row>
    <row r="302" spans="2:25" ht="13.35" customHeight="1" x14ac:dyDescent="0.25">
      <c r="B302" s="199" t="s">
        <v>32</v>
      </c>
      <c r="C302" s="199"/>
      <c r="D302" s="204">
        <f>IF('{Equipment Data Entry}'!E19=0,0,'{Equipment Data Entry}'!E19)</f>
        <v>0</v>
      </c>
      <c r="E302" s="204"/>
      <c r="F302" s="204"/>
      <c r="G302" s="204"/>
      <c r="I302" s="199" t="s">
        <v>36</v>
      </c>
      <c r="J302" s="199"/>
      <c r="K302" s="18" t="s">
        <v>42</v>
      </c>
      <c r="L302" s="18" t="s">
        <v>14</v>
      </c>
      <c r="P302" s="57"/>
      <c r="Q302" s="57"/>
      <c r="R302" s="211" t="s">
        <v>212</v>
      </c>
      <c r="S302" s="211"/>
      <c r="T302" s="211"/>
      <c r="U302" s="212"/>
      <c r="V302" s="212"/>
      <c r="W302" s="57"/>
      <c r="X302" s="57"/>
      <c r="Y302" s="57"/>
    </row>
    <row r="303" spans="2:25" ht="13.35" customHeight="1" x14ac:dyDescent="0.25">
      <c r="B303" s="199" t="s">
        <v>33</v>
      </c>
      <c r="C303" s="199"/>
      <c r="D303" s="204">
        <f>IF('{Equipment Data Entry}'!F19=0,0,'{Equipment Data Entry}'!F19)</f>
        <v>0</v>
      </c>
      <c r="E303" s="204"/>
      <c r="F303" s="204"/>
      <c r="G303" s="204"/>
      <c r="I303" s="199" t="s">
        <v>37</v>
      </c>
      <c r="J303" s="199"/>
      <c r="K303" s="24" t="str">
        <f>'RTU Airflow'!H625</f>
        <v/>
      </c>
      <c r="L303" s="24" t="str">
        <f>'RTU Airflow'!L625</f>
        <v/>
      </c>
      <c r="M303" s="22" t="str">
        <f>IF(L303="","",L303/K303)</f>
        <v/>
      </c>
      <c r="P303" s="57"/>
      <c r="Q303" s="57"/>
      <c r="R303" s="211" t="s">
        <v>213</v>
      </c>
      <c r="S303" s="211"/>
      <c r="T303" s="211"/>
      <c r="U303" s="212"/>
      <c r="V303" s="212"/>
      <c r="W303" s="57"/>
      <c r="X303" s="57"/>
      <c r="Y303" s="57"/>
    </row>
    <row r="304" spans="2:25" ht="13.35" customHeight="1" x14ac:dyDescent="0.25">
      <c r="B304" s="199" t="s">
        <v>34</v>
      </c>
      <c r="C304" s="199"/>
      <c r="D304" s="204"/>
      <c r="E304" s="204"/>
      <c r="F304" s="204"/>
      <c r="G304" s="204"/>
      <c r="I304" s="199" t="s">
        <v>38</v>
      </c>
      <c r="J304" s="199"/>
      <c r="K304" s="24">
        <f>IF('RTU Airflow'!H636=0,0,'RTU Airflow'!H636)</f>
        <v>0</v>
      </c>
      <c r="L304" s="24" t="str">
        <f>'RTU Airflow'!L636</f>
        <v/>
      </c>
      <c r="M304" s="22" t="str">
        <f>IF(L304="","",L304/K304)</f>
        <v/>
      </c>
      <c r="P304" s="58"/>
      <c r="Q304" s="58"/>
      <c r="R304" s="211" t="s">
        <v>214</v>
      </c>
      <c r="S304" s="211"/>
      <c r="T304" s="211"/>
      <c r="U304" s="212"/>
      <c r="V304" s="212"/>
      <c r="W304" s="57"/>
      <c r="X304" s="57"/>
      <c r="Y304" s="57"/>
    </row>
    <row r="305" spans="2:25" ht="13.35" customHeight="1" x14ac:dyDescent="0.25">
      <c r="B305" s="199" t="s">
        <v>7</v>
      </c>
      <c r="C305" s="199"/>
      <c r="D305" s="204" t="str">
        <f>I298</f>
        <v/>
      </c>
      <c r="E305" s="204"/>
      <c r="F305" s="204"/>
      <c r="G305" s="204"/>
      <c r="I305" s="199" t="s">
        <v>39</v>
      </c>
      <c r="J305" s="199"/>
      <c r="K305" s="24" t="str">
        <f>IF(K303="","",K303-K304)</f>
        <v/>
      </c>
      <c r="L305" s="24" t="str">
        <f>IF(L303="","",L303-L304)</f>
        <v/>
      </c>
      <c r="P305" s="57"/>
      <c r="Q305" s="57"/>
      <c r="R305" s="59" t="s">
        <v>87</v>
      </c>
      <c r="S305" s="212"/>
      <c r="T305" s="212"/>
      <c r="U305" s="59" t="s">
        <v>215</v>
      </c>
      <c r="V305" s="60"/>
      <c r="W305" s="57"/>
      <c r="X305" s="57"/>
      <c r="Y305" s="57"/>
    </row>
    <row r="306" spans="2:25" ht="13.35" customHeight="1" x14ac:dyDescent="0.25">
      <c r="B306" s="199" t="s">
        <v>8</v>
      </c>
      <c r="C306" s="199"/>
      <c r="D306" s="204" t="str">
        <f>IF('{Equipment Data Entry}'!D19="","",'{Equipment Data Entry}'!D19)</f>
        <v/>
      </c>
      <c r="E306" s="204"/>
      <c r="F306" s="204"/>
      <c r="G306" s="204"/>
      <c r="I306" s="199" t="s">
        <v>40</v>
      </c>
      <c r="J306" s="199"/>
      <c r="K306" s="71">
        <f>IF('{Equipment Data Entry}'!H19=0,0,'{Equipment Data Entry}'!H19)</f>
        <v>0</v>
      </c>
      <c r="L306" s="29" t="str">
        <f>F319</f>
        <v/>
      </c>
      <c r="P306" s="217"/>
      <c r="Q306" s="217"/>
      <c r="R306" s="217"/>
      <c r="S306" s="217"/>
      <c r="T306" s="217"/>
      <c r="U306" s="217"/>
      <c r="V306" s="57"/>
      <c r="W306" s="57"/>
      <c r="X306" s="57"/>
      <c r="Y306" s="57"/>
    </row>
    <row r="307" spans="2:25" ht="13.35" customHeight="1" x14ac:dyDescent="0.25">
      <c r="I307" s="199" t="s">
        <v>41</v>
      </c>
      <c r="J307" s="199"/>
      <c r="K307" s="24">
        <f>IF('{Equipment Data Entry}'!I19=0,0,'{Equipment Data Entry}'!I19)</f>
        <v>0</v>
      </c>
      <c r="L307" s="24" t="str">
        <f>IF(L316="","",L316)</f>
        <v/>
      </c>
      <c r="P307" s="57"/>
      <c r="Q307" s="57"/>
      <c r="R307" s="216" t="s">
        <v>216</v>
      </c>
      <c r="S307" s="216"/>
      <c r="T307" s="216"/>
      <c r="U307" s="216" t="s">
        <v>217</v>
      </c>
      <c r="V307" s="216"/>
      <c r="W307" s="61" t="s">
        <v>218</v>
      </c>
      <c r="X307" s="61" t="s">
        <v>219</v>
      </c>
      <c r="Y307" s="57"/>
    </row>
    <row r="308" spans="2:25" ht="13.35" customHeight="1" x14ac:dyDescent="0.25">
      <c r="B308" s="200" t="s">
        <v>43</v>
      </c>
      <c r="C308" s="200"/>
      <c r="D308" s="200"/>
      <c r="E308" s="200"/>
      <c r="F308" s="200"/>
      <c r="G308" s="200"/>
      <c r="K308" s="102" t="str">
        <f>'RTU Airflow'!H674</f>
        <v/>
      </c>
      <c r="L308" s="102" t="str">
        <f>'RTU Airflow'!L674</f>
        <v/>
      </c>
      <c r="P308" s="57"/>
      <c r="Q308" s="59"/>
      <c r="R308" s="59" t="s">
        <v>67</v>
      </c>
      <c r="S308" s="59" t="s">
        <v>68</v>
      </c>
      <c r="T308" s="57"/>
      <c r="U308" s="211" t="s">
        <v>62</v>
      </c>
      <c r="V308" s="211"/>
      <c r="W308" s="60"/>
      <c r="X308" s="60"/>
      <c r="Y308" s="57"/>
    </row>
    <row r="309" spans="2:25" ht="13.35" customHeight="1" x14ac:dyDescent="0.25">
      <c r="B309" s="199" t="s">
        <v>32</v>
      </c>
      <c r="C309" s="199"/>
      <c r="D309" s="203"/>
      <c r="E309" s="203"/>
      <c r="F309" s="203"/>
      <c r="G309" s="203"/>
      <c r="I309" s="200" t="s">
        <v>61</v>
      </c>
      <c r="J309" s="200"/>
      <c r="K309" s="200"/>
      <c r="L309" s="200"/>
      <c r="P309" s="57"/>
      <c r="Q309" s="59" t="s">
        <v>48</v>
      </c>
      <c r="R309" s="60"/>
      <c r="S309" s="59"/>
      <c r="T309" s="57"/>
      <c r="U309" s="211" t="s">
        <v>220</v>
      </c>
      <c r="V309" s="211"/>
      <c r="W309" s="60"/>
      <c r="X309" s="60"/>
      <c r="Y309" s="57"/>
    </row>
    <row r="310" spans="2:25" ht="13.35" customHeight="1" x14ac:dyDescent="0.25">
      <c r="B310" s="199" t="s">
        <v>44</v>
      </c>
      <c r="C310" s="199"/>
      <c r="D310" s="28">
        <f>IF('{Equipment Data Entry}'!G19=0,0,'{Equipment Data Entry}'!G19)</f>
        <v>0</v>
      </c>
      <c r="E310" s="21" t="s">
        <v>48</v>
      </c>
      <c r="F310" s="24"/>
      <c r="G310" s="18" t="s">
        <v>52</v>
      </c>
      <c r="I310" s="206" t="s">
        <v>62</v>
      </c>
      <c r="J310" s="207"/>
      <c r="K310" s="208">
        <f>IF('{Equipment Data Entry}'!J19=0,0,'{Equipment Data Entry}'!J19)</f>
        <v>0</v>
      </c>
      <c r="L310" s="208"/>
      <c r="P310" s="57"/>
      <c r="Q310" s="59" t="s">
        <v>221</v>
      </c>
      <c r="R310" s="60"/>
      <c r="S310" s="59"/>
      <c r="T310" s="57"/>
      <c r="U310" s="211" t="s">
        <v>222</v>
      </c>
      <c r="V310" s="211"/>
      <c r="W310" s="60"/>
      <c r="X310" s="60"/>
      <c r="Y310" s="57"/>
    </row>
    <row r="311" spans="2:25" ht="13.35" customHeight="1" x14ac:dyDescent="0.25">
      <c r="B311" s="20">
        <f>'{Equipment Data Entry}'!N19</f>
        <v>0</v>
      </c>
      <c r="C311" s="20">
        <f>'{Equipment Data Entry}'!O19</f>
        <v>0</v>
      </c>
      <c r="D311" s="21" t="s">
        <v>49</v>
      </c>
      <c r="E311" s="25"/>
      <c r="F311" s="21" t="s">
        <v>50</v>
      </c>
      <c r="G311" s="26"/>
      <c r="I311" s="206" t="s">
        <v>63</v>
      </c>
      <c r="J311" s="207"/>
      <c r="K311" s="208">
        <f>IF('{Equipment Data Entry}'!K19=0,0,'{Equipment Data Entry}'!K19)</f>
        <v>0</v>
      </c>
      <c r="L311" s="208"/>
      <c r="P311" s="57"/>
      <c r="Q311" s="59" t="s">
        <v>223</v>
      </c>
      <c r="R311" s="60"/>
      <c r="S311" s="59"/>
      <c r="T311" s="57"/>
      <c r="U311" s="211" t="s">
        <v>65</v>
      </c>
      <c r="V311" s="211"/>
      <c r="W311" s="60"/>
      <c r="X311" s="60"/>
      <c r="Y311" s="57"/>
    </row>
    <row r="312" spans="2:25" ht="13.35" customHeight="1" x14ac:dyDescent="0.25">
      <c r="B312" s="199" t="s">
        <v>51</v>
      </c>
      <c r="C312" s="199"/>
      <c r="D312" s="27" t="str">
        <f>IF(E313="", "", B311/(AVERAGE(E313, F313, G313))*E311)</f>
        <v/>
      </c>
      <c r="E312" s="199" t="s">
        <v>80</v>
      </c>
      <c r="F312" s="199"/>
      <c r="G312" s="27" t="e">
        <f>IF(C311="1-phase", ((0.8*0.9*E313*E314)/746), AVERAGE(E313,F313,G313)*AVERAGE(E314,F314,G314)*0.8*0.9*1.732/746)</f>
        <v>#DIV/0!</v>
      </c>
      <c r="I312" s="18" t="s">
        <v>64</v>
      </c>
      <c r="J312" s="26">
        <f>IF('{Equipment Data Entry}'!L19=0,0,'{Equipment Data Entry}'!L19)</f>
        <v>0</v>
      </c>
      <c r="K312" s="18"/>
      <c r="L312" s="25">
        <f>IF('{Equipment Data Entry}'!M19=0,0,'{Equipment Data Entry}'!M19)</f>
        <v>0</v>
      </c>
      <c r="P312" s="57"/>
      <c r="Q312" s="57"/>
      <c r="R312" s="57"/>
      <c r="S312" s="57"/>
      <c r="T312" s="57"/>
      <c r="U312" s="57"/>
      <c r="V312" s="57"/>
      <c r="W312" s="57"/>
      <c r="X312" s="57"/>
      <c r="Y312" s="57"/>
    </row>
    <row r="313" spans="2:25" ht="13.35" customHeight="1" x14ac:dyDescent="0.25">
      <c r="B313" s="199" t="s">
        <v>59</v>
      </c>
      <c r="C313" s="199"/>
      <c r="D313" s="199"/>
      <c r="E313" s="24"/>
      <c r="F313" s="24"/>
      <c r="G313" s="24"/>
      <c r="P313" s="57"/>
      <c r="Q313" s="57"/>
      <c r="R313" s="58" t="s">
        <v>224</v>
      </c>
      <c r="S313" s="57"/>
      <c r="T313" s="57"/>
      <c r="U313" s="57"/>
      <c r="V313" s="57"/>
      <c r="W313" s="57"/>
      <c r="X313" s="57"/>
      <c r="Y313" s="57"/>
    </row>
    <row r="314" spans="2:25" ht="13.35" customHeight="1" x14ac:dyDescent="0.25">
      <c r="B314" s="199" t="s">
        <v>60</v>
      </c>
      <c r="C314" s="199"/>
      <c r="D314" s="199"/>
      <c r="E314" s="25"/>
      <c r="F314" s="25"/>
      <c r="G314" s="25"/>
      <c r="I314" s="205" t="s">
        <v>66</v>
      </c>
      <c r="J314" s="205"/>
      <c r="K314" s="16" t="s">
        <v>67</v>
      </c>
      <c r="L314" s="16" t="s">
        <v>68</v>
      </c>
      <c r="P314" s="57"/>
      <c r="Q314" s="57"/>
      <c r="R314" s="213"/>
      <c r="S314" s="214"/>
      <c r="T314" s="214"/>
      <c r="U314" s="214"/>
      <c r="V314" s="214"/>
      <c r="W314" s="214"/>
      <c r="X314" s="215"/>
      <c r="Y314" s="57"/>
    </row>
    <row r="315" spans="2:25" ht="13.35" customHeight="1" x14ac:dyDescent="0.25">
      <c r="I315" s="199" t="s">
        <v>69</v>
      </c>
      <c r="J315" s="199"/>
      <c r="K315" s="24"/>
      <c r="L315" s="24"/>
      <c r="P315" s="57"/>
      <c r="Q315" s="57"/>
      <c r="R315" s="218"/>
      <c r="S315" s="219"/>
      <c r="T315" s="219"/>
      <c r="U315" s="219"/>
      <c r="V315" s="219"/>
      <c r="W315" s="219"/>
      <c r="X315" s="220"/>
      <c r="Y315" s="57"/>
    </row>
    <row r="316" spans="2:25" ht="13.35" customHeight="1" x14ac:dyDescent="0.25">
      <c r="B316" s="200" t="s">
        <v>71</v>
      </c>
      <c r="C316" s="200"/>
      <c r="D316" s="200"/>
      <c r="E316" s="200"/>
      <c r="F316" s="200"/>
      <c r="G316" s="200"/>
      <c r="I316" s="199" t="s">
        <v>70</v>
      </c>
      <c r="J316" s="199"/>
      <c r="K316" s="24"/>
      <c r="L316" s="24"/>
      <c r="P316" s="57"/>
      <c r="Q316" s="57"/>
      <c r="R316" s="218"/>
      <c r="S316" s="219"/>
      <c r="T316" s="219"/>
      <c r="U316" s="219"/>
      <c r="V316" s="219"/>
      <c r="W316" s="219"/>
      <c r="X316" s="220"/>
      <c r="Y316" s="57"/>
    </row>
    <row r="317" spans="2:25" ht="13.35" customHeight="1" x14ac:dyDescent="0.25">
      <c r="B317" s="201"/>
      <c r="C317" s="202"/>
      <c r="D317" s="16" t="s">
        <v>79</v>
      </c>
      <c r="E317" s="16" t="s">
        <v>74</v>
      </c>
      <c r="F317" s="201"/>
      <c r="G317" s="202"/>
      <c r="I317" s="199" t="s">
        <v>76</v>
      </c>
      <c r="J317" s="199"/>
      <c r="K317" s="66"/>
      <c r="L317" s="66"/>
      <c r="P317" s="57"/>
      <c r="Q317" s="57"/>
      <c r="R317" s="218"/>
      <c r="S317" s="219"/>
      <c r="T317" s="219"/>
      <c r="U317" s="219"/>
      <c r="V317" s="219"/>
      <c r="W317" s="219"/>
      <c r="X317" s="220"/>
      <c r="Y317" s="57"/>
    </row>
    <row r="318" spans="2:25" ht="13.35" customHeight="1" x14ac:dyDescent="0.25">
      <c r="B318" s="198" t="s">
        <v>72</v>
      </c>
      <c r="C318" s="198"/>
      <c r="D318" s="19"/>
      <c r="E318" s="19"/>
      <c r="F318" s="19" t="str">
        <f>IF(E318="", "", E319-E318)</f>
        <v/>
      </c>
      <c r="G318" s="17" t="s">
        <v>77</v>
      </c>
      <c r="H318" s="23"/>
      <c r="I318" s="199" t="s">
        <v>75</v>
      </c>
      <c r="J318" s="199"/>
      <c r="K318" s="199"/>
      <c r="L318" s="56"/>
      <c r="P318" s="57"/>
      <c r="Q318" s="57"/>
      <c r="R318" s="218"/>
      <c r="S318" s="219"/>
      <c r="T318" s="219"/>
      <c r="U318" s="219"/>
      <c r="V318" s="219"/>
      <c r="W318" s="219"/>
      <c r="X318" s="220"/>
      <c r="Y318" s="57"/>
    </row>
    <row r="319" spans="2:25" ht="13.35" customHeight="1" x14ac:dyDescent="0.25">
      <c r="B319" s="198" t="s">
        <v>73</v>
      </c>
      <c r="C319" s="198"/>
      <c r="D319" s="55" t="str">
        <f>IF(E318="", "", E318)</f>
        <v/>
      </c>
      <c r="E319" s="19"/>
      <c r="F319" s="19" t="str">
        <f>IF(E319="", "", E319-D318)</f>
        <v/>
      </c>
      <c r="G319" s="17" t="s">
        <v>78</v>
      </c>
      <c r="H319" s="23"/>
      <c r="P319" s="57"/>
      <c r="Q319" s="57"/>
      <c r="R319" s="218"/>
      <c r="S319" s="219"/>
      <c r="T319" s="219"/>
      <c r="U319" s="219"/>
      <c r="V319" s="219"/>
      <c r="W319" s="219"/>
      <c r="X319" s="220"/>
      <c r="Y319" s="57"/>
    </row>
    <row r="320" spans="2:25" ht="13.35" customHeight="1" x14ac:dyDescent="0.25">
      <c r="P320" s="57"/>
      <c r="Q320" s="57"/>
      <c r="R320" s="218"/>
      <c r="S320" s="219"/>
      <c r="T320" s="219"/>
      <c r="U320" s="219"/>
      <c r="V320" s="219"/>
      <c r="W320" s="219"/>
      <c r="X320" s="220"/>
      <c r="Y320" s="57"/>
    </row>
    <row r="321" spans="2:25" ht="13.35" customHeight="1" x14ac:dyDescent="0.25">
      <c r="B321" s="200" t="s">
        <v>2</v>
      </c>
      <c r="C321" s="200"/>
      <c r="D321" s="209">
        <f>IF('{Equipment Data Entry}'!B20=0,0,'{Equipment Data Entry}'!B20)</f>
        <v>0</v>
      </c>
      <c r="E321" s="209"/>
      <c r="F321" s="209"/>
      <c r="G321" s="200" t="s">
        <v>3</v>
      </c>
      <c r="H321" s="200"/>
      <c r="I321" s="210" t="str">
        <f>IF('{Equipment Data Entry}'!C20="", "", '{Equipment Data Entry}'!C20)</f>
        <v/>
      </c>
      <c r="J321" s="210"/>
      <c r="K321" s="210"/>
      <c r="L321" s="210"/>
      <c r="M321" s="210"/>
      <c r="P321" s="57"/>
      <c r="Q321" s="57"/>
      <c r="R321" s="221"/>
      <c r="S321" s="222"/>
      <c r="T321" s="222"/>
      <c r="U321" s="222"/>
      <c r="V321" s="222"/>
      <c r="W321" s="222"/>
      <c r="X321" s="223"/>
      <c r="Y321" s="57"/>
    </row>
    <row r="322" spans="2:25" ht="13.35" customHeight="1" x14ac:dyDescent="0.25">
      <c r="B322" s="200"/>
      <c r="C322" s="200"/>
      <c r="D322" s="209"/>
      <c r="E322" s="209"/>
      <c r="F322" s="209"/>
      <c r="G322" s="200"/>
      <c r="H322" s="200"/>
      <c r="I322" s="210"/>
      <c r="J322" s="210"/>
      <c r="K322" s="210"/>
      <c r="L322" s="210"/>
      <c r="M322" s="210"/>
      <c r="P322" s="57"/>
      <c r="Q322" s="57"/>
      <c r="R322" s="218"/>
      <c r="S322" s="219"/>
      <c r="T322" s="219"/>
      <c r="U322" s="219"/>
      <c r="V322" s="219"/>
      <c r="W322" s="219"/>
      <c r="X322" s="220"/>
      <c r="Y322" s="57"/>
    </row>
    <row r="323" spans="2:25" ht="13.35" customHeight="1" x14ac:dyDescent="0.25">
      <c r="P323" s="57"/>
      <c r="Q323" s="57"/>
      <c r="R323" s="224"/>
      <c r="S323" s="225"/>
      <c r="T323" s="225"/>
      <c r="U323" s="225"/>
      <c r="V323" s="225"/>
      <c r="W323" s="225"/>
      <c r="X323" s="226"/>
      <c r="Y323" s="57"/>
    </row>
    <row r="324" spans="2:25" ht="13.35" customHeight="1" x14ac:dyDescent="0.25">
      <c r="B324" s="200" t="s">
        <v>31</v>
      </c>
      <c r="C324" s="200"/>
      <c r="D324" s="200"/>
      <c r="E324" s="200"/>
      <c r="F324" s="200"/>
      <c r="G324" s="200"/>
      <c r="I324" s="200" t="s">
        <v>35</v>
      </c>
      <c r="J324" s="200"/>
      <c r="K324" s="200"/>
      <c r="L324" s="200"/>
      <c r="M324" s="15"/>
      <c r="P324" s="57"/>
      <c r="Q324" s="57"/>
      <c r="R324" s="216" t="s">
        <v>210</v>
      </c>
      <c r="S324" s="216"/>
      <c r="T324" s="216"/>
      <c r="U324" s="217"/>
      <c r="V324" s="217"/>
      <c r="W324" s="57"/>
      <c r="X324" s="57"/>
      <c r="Y324" s="57"/>
    </row>
    <row r="325" spans="2:25" ht="13.35" customHeight="1" x14ac:dyDescent="0.25">
      <c r="B325" s="199" t="s">
        <v>32</v>
      </c>
      <c r="C325" s="199"/>
      <c r="D325" s="204">
        <f>IF('{Equipment Data Entry}'!E20=0,0,'{Equipment Data Entry}'!E20)</f>
        <v>0</v>
      </c>
      <c r="E325" s="204"/>
      <c r="F325" s="204"/>
      <c r="G325" s="204"/>
      <c r="I325" s="199" t="s">
        <v>36</v>
      </c>
      <c r="J325" s="199"/>
      <c r="K325" s="18" t="s">
        <v>42</v>
      </c>
      <c r="L325" s="18" t="s">
        <v>14</v>
      </c>
      <c r="P325" s="57"/>
      <c r="Q325" s="57"/>
      <c r="R325" s="211" t="s">
        <v>211</v>
      </c>
      <c r="S325" s="211"/>
      <c r="T325" s="211"/>
      <c r="U325" s="212"/>
      <c r="V325" s="212"/>
      <c r="W325" s="57"/>
      <c r="X325" s="57"/>
      <c r="Y325" s="57"/>
    </row>
    <row r="326" spans="2:25" ht="13.35" customHeight="1" x14ac:dyDescent="0.25">
      <c r="B326" s="199" t="s">
        <v>33</v>
      </c>
      <c r="C326" s="199"/>
      <c r="D326" s="204">
        <f>IF('{Equipment Data Entry}'!F20=0,0,'{Equipment Data Entry}'!F20)</f>
        <v>0</v>
      </c>
      <c r="E326" s="204"/>
      <c r="F326" s="204"/>
      <c r="G326" s="204"/>
      <c r="I326" s="199" t="s">
        <v>37</v>
      </c>
      <c r="J326" s="199"/>
      <c r="K326" s="24" t="str">
        <f>'RTU Airflow'!H674</f>
        <v/>
      </c>
      <c r="L326" s="24" t="str">
        <f>'RTU Airflow'!L674</f>
        <v/>
      </c>
      <c r="M326" s="22" t="str">
        <f>IF(L326="","",L326/K326)</f>
        <v/>
      </c>
      <c r="P326" s="57"/>
      <c r="Q326" s="57"/>
      <c r="R326" s="211" t="s">
        <v>212</v>
      </c>
      <c r="S326" s="211"/>
      <c r="T326" s="211"/>
      <c r="U326" s="212"/>
      <c r="V326" s="212"/>
      <c r="W326" s="57"/>
      <c r="X326" s="57"/>
      <c r="Y326" s="57"/>
    </row>
    <row r="327" spans="2:25" ht="13.35" customHeight="1" x14ac:dyDescent="0.25">
      <c r="B327" s="199" t="s">
        <v>34</v>
      </c>
      <c r="C327" s="199"/>
      <c r="D327" s="204"/>
      <c r="E327" s="204"/>
      <c r="F327" s="204"/>
      <c r="G327" s="204"/>
      <c r="I327" s="199" t="s">
        <v>38</v>
      </c>
      <c r="J327" s="199"/>
      <c r="K327" s="24">
        <f>IF('RTU Airflow'!H685=0,0,'RTU Airflow'!H685)</f>
        <v>0</v>
      </c>
      <c r="L327" s="24" t="str">
        <f>'RTU Airflow'!L685</f>
        <v/>
      </c>
      <c r="M327" s="22" t="str">
        <f>IF(L327="","",L327/K327)</f>
        <v/>
      </c>
      <c r="P327" s="57"/>
      <c r="Q327" s="57"/>
      <c r="R327" s="211" t="s">
        <v>213</v>
      </c>
      <c r="S327" s="211"/>
      <c r="T327" s="211"/>
      <c r="U327" s="212"/>
      <c r="V327" s="212"/>
      <c r="W327" s="57"/>
      <c r="X327" s="57"/>
      <c r="Y327" s="57"/>
    </row>
    <row r="328" spans="2:25" ht="13.35" customHeight="1" x14ac:dyDescent="0.25">
      <c r="B328" s="199" t="s">
        <v>7</v>
      </c>
      <c r="C328" s="199"/>
      <c r="D328" s="204" t="str">
        <f>I321</f>
        <v/>
      </c>
      <c r="E328" s="204"/>
      <c r="F328" s="204"/>
      <c r="G328" s="204"/>
      <c r="I328" s="199" t="s">
        <v>39</v>
      </c>
      <c r="J328" s="199"/>
      <c r="K328" s="24" t="str">
        <f>IF(K326="","",K326-K327)</f>
        <v/>
      </c>
      <c r="L328" s="24" t="str">
        <f>IF(L326="","",L326-L327)</f>
        <v/>
      </c>
      <c r="P328" s="58"/>
      <c r="Q328" s="58"/>
      <c r="R328" s="211" t="s">
        <v>214</v>
      </c>
      <c r="S328" s="211"/>
      <c r="T328" s="211"/>
      <c r="U328" s="212"/>
      <c r="V328" s="212"/>
      <c r="W328" s="57"/>
      <c r="X328" s="57"/>
      <c r="Y328" s="57"/>
    </row>
    <row r="329" spans="2:25" ht="13.35" customHeight="1" x14ac:dyDescent="0.25">
      <c r="B329" s="199" t="s">
        <v>8</v>
      </c>
      <c r="C329" s="199"/>
      <c r="D329" s="204" t="str">
        <f>IF('{Equipment Data Entry}'!D20="","",'{Equipment Data Entry}'!D20)</f>
        <v/>
      </c>
      <c r="E329" s="204"/>
      <c r="F329" s="204"/>
      <c r="G329" s="204"/>
      <c r="I329" s="199" t="s">
        <v>40</v>
      </c>
      <c r="J329" s="199"/>
      <c r="K329" s="71">
        <f>IF('{Equipment Data Entry}'!H20=0,0,'{Equipment Data Entry}'!H20)</f>
        <v>0</v>
      </c>
      <c r="L329" s="29" t="str">
        <f>F342</f>
        <v/>
      </c>
      <c r="P329" s="57"/>
      <c r="Q329" s="57"/>
      <c r="R329" s="59" t="s">
        <v>87</v>
      </c>
      <c r="S329" s="212"/>
      <c r="T329" s="212"/>
      <c r="U329" s="59" t="s">
        <v>215</v>
      </c>
      <c r="V329" s="60"/>
      <c r="W329" s="57"/>
      <c r="X329" s="57"/>
      <c r="Y329" s="57"/>
    </row>
    <row r="330" spans="2:25" ht="13.35" customHeight="1" x14ac:dyDescent="0.25">
      <c r="I330" s="199" t="s">
        <v>41</v>
      </c>
      <c r="J330" s="199"/>
      <c r="K330" s="24">
        <f>IF('{Equipment Data Entry}'!I20=0,0,'{Equipment Data Entry}'!I20)</f>
        <v>0</v>
      </c>
      <c r="L330" s="24" t="str">
        <f>IF(L339="","",L339)</f>
        <v/>
      </c>
      <c r="P330" s="217"/>
      <c r="Q330" s="217"/>
      <c r="R330" s="217"/>
      <c r="S330" s="217"/>
      <c r="T330" s="217"/>
      <c r="U330" s="217"/>
      <c r="V330" s="57"/>
      <c r="W330" s="57"/>
      <c r="X330" s="57"/>
      <c r="Y330" s="57"/>
    </row>
    <row r="331" spans="2:25" ht="13.35" customHeight="1" x14ac:dyDescent="0.25">
      <c r="B331" s="200" t="s">
        <v>43</v>
      </c>
      <c r="C331" s="200"/>
      <c r="D331" s="200"/>
      <c r="E331" s="200"/>
      <c r="F331" s="200"/>
      <c r="G331" s="200"/>
      <c r="K331" s="102"/>
      <c r="L331" s="102"/>
      <c r="P331" s="57"/>
      <c r="Q331" s="57"/>
      <c r="R331" s="216" t="s">
        <v>216</v>
      </c>
      <c r="S331" s="216"/>
      <c r="T331" s="216"/>
      <c r="U331" s="216" t="s">
        <v>217</v>
      </c>
      <c r="V331" s="216"/>
      <c r="W331" s="61" t="s">
        <v>218</v>
      </c>
      <c r="X331" s="61" t="s">
        <v>219</v>
      </c>
      <c r="Y331" s="57"/>
    </row>
    <row r="332" spans="2:25" ht="13.35" customHeight="1" x14ac:dyDescent="0.25">
      <c r="B332" s="199" t="s">
        <v>32</v>
      </c>
      <c r="C332" s="199"/>
      <c r="D332" s="203"/>
      <c r="E332" s="203"/>
      <c r="F332" s="203"/>
      <c r="G332" s="203"/>
      <c r="I332" s="200" t="s">
        <v>61</v>
      </c>
      <c r="J332" s="200"/>
      <c r="K332" s="200"/>
      <c r="L332" s="200"/>
      <c r="P332" s="57"/>
      <c r="Q332" s="59"/>
      <c r="R332" s="59" t="s">
        <v>67</v>
      </c>
      <c r="S332" s="59" t="s">
        <v>68</v>
      </c>
      <c r="T332" s="57"/>
      <c r="U332" s="211" t="s">
        <v>62</v>
      </c>
      <c r="V332" s="211"/>
      <c r="W332" s="60"/>
      <c r="X332" s="60"/>
      <c r="Y332" s="57"/>
    </row>
    <row r="333" spans="2:25" ht="13.35" customHeight="1" x14ac:dyDescent="0.25">
      <c r="B333" s="199" t="s">
        <v>44</v>
      </c>
      <c r="C333" s="199"/>
      <c r="D333" s="28">
        <f>IF('{Equipment Data Entry}'!G20=0,0,'{Equipment Data Entry}'!G20)</f>
        <v>0</v>
      </c>
      <c r="E333" s="21" t="s">
        <v>48</v>
      </c>
      <c r="F333" s="24"/>
      <c r="G333" s="18" t="s">
        <v>52</v>
      </c>
      <c r="I333" s="206" t="s">
        <v>62</v>
      </c>
      <c r="J333" s="207"/>
      <c r="K333" s="208">
        <f>IF('{Equipment Data Entry}'!J20=0,0,'{Equipment Data Entry}'!J20)</f>
        <v>0</v>
      </c>
      <c r="L333" s="208"/>
      <c r="P333" s="57"/>
      <c r="Q333" s="59" t="s">
        <v>48</v>
      </c>
      <c r="R333" s="60"/>
      <c r="S333" s="59"/>
      <c r="T333" s="57"/>
      <c r="U333" s="211" t="s">
        <v>220</v>
      </c>
      <c r="V333" s="211"/>
      <c r="W333" s="60"/>
      <c r="X333" s="60"/>
      <c r="Y333" s="57"/>
    </row>
    <row r="334" spans="2:25" ht="13.35" customHeight="1" x14ac:dyDescent="0.25">
      <c r="B334" s="20">
        <f>'{Equipment Data Entry}'!N20</f>
        <v>0</v>
      </c>
      <c r="C334" s="20">
        <f>'{Equipment Data Entry}'!O20</f>
        <v>0</v>
      </c>
      <c r="D334" s="21" t="s">
        <v>49</v>
      </c>
      <c r="E334" s="25"/>
      <c r="F334" s="21" t="s">
        <v>50</v>
      </c>
      <c r="G334" s="26"/>
      <c r="I334" s="206" t="s">
        <v>63</v>
      </c>
      <c r="J334" s="207"/>
      <c r="K334" s="208">
        <f>IF('{Equipment Data Entry}'!K20=0,0,'{Equipment Data Entry}'!K20)</f>
        <v>0</v>
      </c>
      <c r="L334" s="208"/>
      <c r="P334" s="57"/>
      <c r="Q334" s="59" t="s">
        <v>221</v>
      </c>
      <c r="R334" s="60"/>
      <c r="S334" s="59"/>
      <c r="T334" s="57"/>
      <c r="U334" s="211" t="s">
        <v>222</v>
      </c>
      <c r="V334" s="211"/>
      <c r="W334" s="60"/>
      <c r="X334" s="60"/>
      <c r="Y334" s="57"/>
    </row>
    <row r="335" spans="2:25" ht="13.35" customHeight="1" x14ac:dyDescent="0.25">
      <c r="B335" s="199" t="s">
        <v>51</v>
      </c>
      <c r="C335" s="199"/>
      <c r="D335" s="27" t="str">
        <f>IF(E336="", "", B334/(AVERAGE(E336, F336, G336))*E334)</f>
        <v/>
      </c>
      <c r="E335" s="199" t="s">
        <v>80</v>
      </c>
      <c r="F335" s="199"/>
      <c r="G335" s="27" t="e">
        <f>IF(C334="1-phase", ((0.8*0.9*E336*E337)/746), AVERAGE(E336,F336,G336)*AVERAGE(E337,F337,G337)*0.8*0.9*1.732/746)</f>
        <v>#DIV/0!</v>
      </c>
      <c r="I335" s="18" t="s">
        <v>64</v>
      </c>
      <c r="J335" s="26">
        <f>IF('{Equipment Data Entry}'!L20=0,0,'{Equipment Data Entry}'!L20)</f>
        <v>0</v>
      </c>
      <c r="K335" s="18"/>
      <c r="L335" s="25">
        <f>IF('{Equipment Data Entry}'!M20=0,0,'{Equipment Data Entry}'!M20)</f>
        <v>0</v>
      </c>
      <c r="P335" s="57"/>
      <c r="Q335" s="59" t="s">
        <v>223</v>
      </c>
      <c r="R335" s="60"/>
      <c r="S335" s="59"/>
      <c r="T335" s="57"/>
      <c r="U335" s="211" t="s">
        <v>65</v>
      </c>
      <c r="V335" s="211"/>
      <c r="W335" s="60"/>
      <c r="X335" s="60"/>
      <c r="Y335" s="57"/>
    </row>
    <row r="336" spans="2:25" ht="13.35" customHeight="1" x14ac:dyDescent="0.25">
      <c r="B336" s="199" t="s">
        <v>59</v>
      </c>
      <c r="C336" s="199"/>
      <c r="D336" s="199"/>
      <c r="E336" s="24"/>
      <c r="F336" s="24"/>
      <c r="G336" s="24"/>
      <c r="P336" s="57"/>
      <c r="Q336" s="57"/>
      <c r="R336" s="57"/>
      <c r="S336" s="57"/>
      <c r="T336" s="57"/>
      <c r="U336" s="57"/>
      <c r="V336" s="57"/>
      <c r="W336" s="57"/>
      <c r="X336" s="57"/>
      <c r="Y336" s="57"/>
    </row>
    <row r="337" spans="2:25" ht="13.35" customHeight="1" x14ac:dyDescent="0.25">
      <c r="B337" s="199" t="s">
        <v>60</v>
      </c>
      <c r="C337" s="199"/>
      <c r="D337" s="199"/>
      <c r="E337" s="25"/>
      <c r="F337" s="25"/>
      <c r="G337" s="25"/>
      <c r="I337" s="205" t="s">
        <v>66</v>
      </c>
      <c r="J337" s="205"/>
      <c r="K337" s="16" t="s">
        <v>67</v>
      </c>
      <c r="L337" s="16" t="s">
        <v>68</v>
      </c>
      <c r="P337" s="57"/>
      <c r="Q337" s="57"/>
      <c r="R337" s="58" t="s">
        <v>224</v>
      </c>
      <c r="S337" s="57"/>
      <c r="T337" s="57"/>
      <c r="U337" s="57"/>
      <c r="V337" s="57"/>
      <c r="W337" s="57"/>
      <c r="X337" s="57"/>
      <c r="Y337" s="57"/>
    </row>
    <row r="338" spans="2:25" ht="13.35" customHeight="1" x14ac:dyDescent="0.25">
      <c r="I338" s="199" t="s">
        <v>69</v>
      </c>
      <c r="J338" s="199"/>
      <c r="K338" s="24"/>
      <c r="L338" s="24"/>
      <c r="P338" s="57"/>
      <c r="Q338" s="57"/>
      <c r="R338" s="213"/>
      <c r="S338" s="214"/>
      <c r="T338" s="214"/>
      <c r="U338" s="214"/>
      <c r="V338" s="214"/>
      <c r="W338" s="214"/>
      <c r="X338" s="215"/>
      <c r="Y338" s="57"/>
    </row>
    <row r="339" spans="2:25" ht="13.35" customHeight="1" x14ac:dyDescent="0.25">
      <c r="B339" s="200" t="s">
        <v>71</v>
      </c>
      <c r="C339" s="200"/>
      <c r="D339" s="200"/>
      <c r="E339" s="200"/>
      <c r="F339" s="200"/>
      <c r="G339" s="200"/>
      <c r="I339" s="199" t="s">
        <v>70</v>
      </c>
      <c r="J339" s="199"/>
      <c r="K339" s="24"/>
      <c r="L339" s="24"/>
      <c r="P339" s="57"/>
      <c r="Q339" s="57"/>
      <c r="R339" s="218"/>
      <c r="S339" s="219"/>
      <c r="T339" s="219"/>
      <c r="U339" s="219"/>
      <c r="V339" s="219"/>
      <c r="W339" s="219"/>
      <c r="X339" s="220"/>
      <c r="Y339" s="57"/>
    </row>
    <row r="340" spans="2:25" ht="13.35" customHeight="1" x14ac:dyDescent="0.25">
      <c r="B340" s="201"/>
      <c r="C340" s="202"/>
      <c r="D340" s="16" t="s">
        <v>79</v>
      </c>
      <c r="E340" s="16" t="s">
        <v>74</v>
      </c>
      <c r="F340" s="201"/>
      <c r="G340" s="202"/>
      <c r="I340" s="199" t="s">
        <v>76</v>
      </c>
      <c r="J340" s="199"/>
      <c r="K340" s="66"/>
      <c r="L340" s="66"/>
      <c r="P340" s="57"/>
      <c r="Q340" s="57"/>
      <c r="R340" s="218"/>
      <c r="S340" s="219"/>
      <c r="T340" s="219"/>
      <c r="U340" s="219"/>
      <c r="V340" s="219"/>
      <c r="W340" s="219"/>
      <c r="X340" s="220"/>
      <c r="Y340" s="57"/>
    </row>
    <row r="341" spans="2:25" ht="13.35" customHeight="1" x14ac:dyDescent="0.25">
      <c r="B341" s="198" t="s">
        <v>72</v>
      </c>
      <c r="C341" s="198"/>
      <c r="D341" s="19"/>
      <c r="E341" s="19"/>
      <c r="F341" s="19" t="str">
        <f>IF(E341="", "", E342-E341)</f>
        <v/>
      </c>
      <c r="G341" s="17" t="s">
        <v>77</v>
      </c>
      <c r="H341" s="23"/>
      <c r="I341" s="199" t="s">
        <v>75</v>
      </c>
      <c r="J341" s="199"/>
      <c r="K341" s="199"/>
      <c r="L341" s="56"/>
      <c r="P341" s="57"/>
      <c r="Q341" s="57"/>
      <c r="R341" s="218"/>
      <c r="S341" s="219"/>
      <c r="T341" s="219"/>
      <c r="U341" s="219"/>
      <c r="V341" s="219"/>
      <c r="W341" s="219"/>
      <c r="X341" s="220"/>
      <c r="Y341" s="57"/>
    </row>
    <row r="342" spans="2:25" ht="13.35" customHeight="1" x14ac:dyDescent="0.25">
      <c r="B342" s="198" t="s">
        <v>73</v>
      </c>
      <c r="C342" s="198"/>
      <c r="D342" s="55" t="str">
        <f>IF(E341="", "", E341)</f>
        <v/>
      </c>
      <c r="E342" s="19"/>
      <c r="F342" s="19" t="str">
        <f>IF(E342="", "", E342-D341)</f>
        <v/>
      </c>
      <c r="G342" s="17" t="s">
        <v>78</v>
      </c>
      <c r="H342" s="23"/>
      <c r="P342" s="57"/>
      <c r="Q342" s="57"/>
      <c r="R342" s="218"/>
      <c r="S342" s="219"/>
      <c r="T342" s="219"/>
      <c r="U342" s="219"/>
      <c r="V342" s="219"/>
      <c r="W342" s="219"/>
      <c r="X342" s="220"/>
      <c r="Y342" s="57"/>
    </row>
    <row r="343" spans="2:25" ht="13.35" customHeight="1" x14ac:dyDescent="0.25">
      <c r="P343" s="57"/>
      <c r="Q343" s="57"/>
      <c r="R343" s="218"/>
      <c r="S343" s="219"/>
      <c r="T343" s="219"/>
      <c r="U343" s="219"/>
      <c r="V343" s="219"/>
      <c r="W343" s="219"/>
      <c r="X343" s="220"/>
      <c r="Y343" s="57"/>
    </row>
    <row r="344" spans="2:25" ht="13.35" customHeight="1" x14ac:dyDescent="0.25">
      <c r="B344" s="16" t="s">
        <v>9</v>
      </c>
      <c r="C344" s="186"/>
      <c r="D344" s="186"/>
      <c r="E344" s="186"/>
      <c r="F344" s="186"/>
      <c r="G344" s="186"/>
      <c r="H344" s="186"/>
      <c r="I344" s="186"/>
      <c r="J344" s="186"/>
      <c r="K344" s="186"/>
      <c r="L344" s="186"/>
      <c r="M344" s="186"/>
      <c r="P344" s="57"/>
      <c r="Q344" s="57"/>
      <c r="R344" s="218"/>
      <c r="S344" s="219"/>
      <c r="T344" s="219"/>
      <c r="U344" s="219"/>
      <c r="V344" s="219"/>
      <c r="W344" s="219"/>
      <c r="X344" s="220"/>
      <c r="Y344" s="57"/>
    </row>
    <row r="345" spans="2:25" ht="13.35" customHeight="1" x14ac:dyDescent="0.25">
      <c r="B345" s="186"/>
      <c r="C345" s="186"/>
      <c r="D345" s="186"/>
      <c r="E345" s="186"/>
      <c r="F345" s="186"/>
      <c r="G345" s="186"/>
      <c r="H345" s="186"/>
      <c r="I345" s="186"/>
      <c r="J345" s="186"/>
      <c r="K345" s="186"/>
      <c r="L345" s="186"/>
      <c r="M345" s="186"/>
      <c r="P345" s="57"/>
      <c r="Q345" s="57"/>
      <c r="R345" s="221"/>
      <c r="S345" s="222"/>
      <c r="T345" s="222"/>
      <c r="U345" s="222"/>
      <c r="V345" s="222"/>
      <c r="W345" s="222"/>
      <c r="X345" s="223"/>
      <c r="Y345" s="57"/>
    </row>
    <row r="346" spans="2:25" ht="13.35" customHeight="1" x14ac:dyDescent="0.25">
      <c r="B346" s="186"/>
      <c r="C346" s="186"/>
      <c r="D346" s="186"/>
      <c r="E346" s="186"/>
      <c r="F346" s="186"/>
      <c r="G346" s="186"/>
      <c r="H346" s="186"/>
      <c r="I346" s="186"/>
      <c r="J346" s="186"/>
      <c r="K346" s="186"/>
      <c r="L346" s="186"/>
      <c r="M346" s="186"/>
      <c r="P346" s="57"/>
      <c r="Q346" s="57"/>
      <c r="R346" s="218"/>
      <c r="S346" s="219"/>
      <c r="T346" s="219"/>
      <c r="U346" s="219"/>
      <c r="V346" s="219"/>
      <c r="W346" s="219"/>
      <c r="X346" s="220"/>
      <c r="Y346" s="57"/>
    </row>
    <row r="347" spans="2:25" ht="13.35" customHeight="1" x14ac:dyDescent="0.25">
      <c r="B347" s="200" t="s">
        <v>2</v>
      </c>
      <c r="C347" s="200"/>
      <c r="D347" s="209">
        <f>IF('{Equipment Data Entry}'!B21=0,0,'{Equipment Data Entry}'!B21)</f>
        <v>0</v>
      </c>
      <c r="E347" s="209"/>
      <c r="F347" s="209"/>
      <c r="G347" s="200" t="s">
        <v>3</v>
      </c>
      <c r="H347" s="200"/>
      <c r="I347" s="210" t="str">
        <f>IF('{Equipment Data Entry}'!C21="", "", '{Equipment Data Entry}'!C21)</f>
        <v/>
      </c>
      <c r="J347" s="210"/>
      <c r="K347" s="210"/>
      <c r="L347" s="210"/>
      <c r="M347" s="210"/>
      <c r="P347" s="57"/>
      <c r="Q347" s="57"/>
      <c r="R347" s="224"/>
      <c r="S347" s="225"/>
      <c r="T347" s="225"/>
      <c r="U347" s="225"/>
      <c r="V347" s="225"/>
      <c r="W347" s="225"/>
      <c r="X347" s="226"/>
      <c r="Y347" s="57"/>
    </row>
    <row r="348" spans="2:25" ht="13.35" customHeight="1" x14ac:dyDescent="0.25">
      <c r="B348" s="200"/>
      <c r="C348" s="200"/>
      <c r="D348" s="209"/>
      <c r="E348" s="209"/>
      <c r="F348" s="209"/>
      <c r="G348" s="200"/>
      <c r="H348" s="200"/>
      <c r="I348" s="210"/>
      <c r="J348" s="210"/>
      <c r="K348" s="210"/>
      <c r="L348" s="210"/>
      <c r="M348" s="210"/>
    </row>
    <row r="349" spans="2:25" ht="13.35" customHeight="1" x14ac:dyDescent="0.25">
      <c r="P349" s="57"/>
      <c r="Q349" s="57"/>
      <c r="R349" s="216" t="s">
        <v>210</v>
      </c>
      <c r="S349" s="216"/>
      <c r="T349" s="216"/>
      <c r="U349" s="217"/>
      <c r="V349" s="217"/>
      <c r="W349" s="57"/>
      <c r="X349" s="57"/>
      <c r="Y349" s="57"/>
    </row>
    <row r="350" spans="2:25" ht="13.35" customHeight="1" x14ac:dyDescent="0.25">
      <c r="B350" s="200" t="s">
        <v>31</v>
      </c>
      <c r="C350" s="200"/>
      <c r="D350" s="200"/>
      <c r="E350" s="200"/>
      <c r="F350" s="200"/>
      <c r="G350" s="200"/>
      <c r="I350" s="200" t="s">
        <v>35</v>
      </c>
      <c r="J350" s="200"/>
      <c r="K350" s="200"/>
      <c r="L350" s="200"/>
      <c r="M350" s="15"/>
      <c r="P350" s="57"/>
      <c r="Q350" s="57"/>
      <c r="R350" s="211" t="s">
        <v>211</v>
      </c>
      <c r="S350" s="211"/>
      <c r="T350" s="211"/>
      <c r="U350" s="212"/>
      <c r="V350" s="212"/>
      <c r="W350" s="57"/>
      <c r="X350" s="57"/>
      <c r="Y350" s="57"/>
    </row>
    <row r="351" spans="2:25" ht="13.35" customHeight="1" x14ac:dyDescent="0.25">
      <c r="B351" s="199" t="s">
        <v>32</v>
      </c>
      <c r="C351" s="199"/>
      <c r="D351" s="204">
        <f>IF('{Equipment Data Entry}'!E21=0,0,'{Equipment Data Entry}'!E21)</f>
        <v>0</v>
      </c>
      <c r="E351" s="204"/>
      <c r="F351" s="204"/>
      <c r="G351" s="204"/>
      <c r="I351" s="199" t="s">
        <v>36</v>
      </c>
      <c r="J351" s="199"/>
      <c r="K351" s="18" t="s">
        <v>42</v>
      </c>
      <c r="L351" s="18" t="s">
        <v>14</v>
      </c>
      <c r="P351" s="57"/>
      <c r="Q351" s="57"/>
      <c r="R351" s="211" t="s">
        <v>212</v>
      </c>
      <c r="S351" s="211"/>
      <c r="T351" s="211"/>
      <c r="U351" s="212"/>
      <c r="V351" s="212"/>
      <c r="W351" s="57"/>
      <c r="X351" s="57"/>
      <c r="Y351" s="57"/>
    </row>
    <row r="352" spans="2:25" ht="13.35" customHeight="1" x14ac:dyDescent="0.25">
      <c r="B352" s="199" t="s">
        <v>33</v>
      </c>
      <c r="C352" s="199"/>
      <c r="D352" s="204">
        <f>IF('{Equipment Data Entry}'!F21=0,0,'{Equipment Data Entry}'!F21)</f>
        <v>0</v>
      </c>
      <c r="E352" s="204"/>
      <c r="F352" s="204"/>
      <c r="G352" s="204"/>
      <c r="I352" s="199" t="s">
        <v>37</v>
      </c>
      <c r="J352" s="199"/>
      <c r="K352" s="24" t="str">
        <f>'RTU Airflow'!H723</f>
        <v/>
      </c>
      <c r="L352" s="24" t="str">
        <f>'RTU Airflow'!L723</f>
        <v/>
      </c>
      <c r="M352" s="22" t="str">
        <f>IF(L352="","",L352/K352)</f>
        <v/>
      </c>
      <c r="P352" s="57"/>
      <c r="Q352" s="57"/>
      <c r="R352" s="211" t="s">
        <v>213</v>
      </c>
      <c r="S352" s="211"/>
      <c r="T352" s="211"/>
      <c r="U352" s="212"/>
      <c r="V352" s="212"/>
      <c r="W352" s="57"/>
      <c r="X352" s="57"/>
      <c r="Y352" s="57"/>
    </row>
    <row r="353" spans="2:25" ht="13.35" customHeight="1" x14ac:dyDescent="0.25">
      <c r="B353" s="199" t="s">
        <v>34</v>
      </c>
      <c r="C353" s="199"/>
      <c r="D353" s="204"/>
      <c r="E353" s="204"/>
      <c r="F353" s="204"/>
      <c r="G353" s="204"/>
      <c r="I353" s="199" t="s">
        <v>38</v>
      </c>
      <c r="J353" s="199"/>
      <c r="K353" s="24">
        <f>IF('RTU Airflow'!H734=0,0,'RTU Airflow'!H734)</f>
        <v>0</v>
      </c>
      <c r="L353" s="24" t="str">
        <f>'RTU Airflow'!L734</f>
        <v/>
      </c>
      <c r="M353" s="22" t="str">
        <f>IF(L353="","",L353/K353)</f>
        <v/>
      </c>
      <c r="P353" s="58"/>
      <c r="Q353" s="58"/>
      <c r="R353" s="211" t="s">
        <v>214</v>
      </c>
      <c r="S353" s="211"/>
      <c r="T353" s="211"/>
      <c r="U353" s="212"/>
      <c r="V353" s="212"/>
      <c r="W353" s="57"/>
      <c r="X353" s="57"/>
      <c r="Y353" s="57"/>
    </row>
    <row r="354" spans="2:25" ht="13.35" customHeight="1" x14ac:dyDescent="0.25">
      <c r="B354" s="199" t="s">
        <v>7</v>
      </c>
      <c r="C354" s="199"/>
      <c r="D354" s="204" t="str">
        <f>I347</f>
        <v/>
      </c>
      <c r="E354" s="204"/>
      <c r="F354" s="204"/>
      <c r="G354" s="204"/>
      <c r="I354" s="199" t="s">
        <v>39</v>
      </c>
      <c r="J354" s="199"/>
      <c r="K354" s="24" t="str">
        <f>'RTU Airflow'!H772</f>
        <v/>
      </c>
      <c r="L354" s="24" t="str">
        <f>'RTU Airflow'!L772</f>
        <v/>
      </c>
      <c r="P354" s="57"/>
      <c r="Q354" s="57"/>
      <c r="R354" s="59" t="s">
        <v>87</v>
      </c>
      <c r="S354" s="212"/>
      <c r="T354" s="212"/>
      <c r="U354" s="59" t="s">
        <v>215</v>
      </c>
      <c r="V354" s="60"/>
      <c r="W354" s="57"/>
      <c r="X354" s="57"/>
      <c r="Y354" s="57"/>
    </row>
    <row r="355" spans="2:25" ht="13.35" customHeight="1" x14ac:dyDescent="0.25">
      <c r="B355" s="199" t="s">
        <v>8</v>
      </c>
      <c r="C355" s="199"/>
      <c r="D355" s="204" t="str">
        <f>IF('{Equipment Data Entry}'!D21="","",'{Equipment Data Entry}'!D21)</f>
        <v/>
      </c>
      <c r="E355" s="204"/>
      <c r="F355" s="204"/>
      <c r="G355" s="204"/>
      <c r="I355" s="199" t="s">
        <v>40</v>
      </c>
      <c r="J355" s="199"/>
      <c r="K355" s="71">
        <f>IF('{Equipment Data Entry}'!H21=0,0,'{Equipment Data Entry}'!H21)</f>
        <v>0</v>
      </c>
      <c r="L355" s="29" t="str">
        <f>'RTU Airflow'!L783</f>
        <v/>
      </c>
      <c r="P355" s="217"/>
      <c r="Q355" s="217"/>
      <c r="R355" s="217"/>
      <c r="S355" s="217"/>
      <c r="T355" s="217"/>
      <c r="U355" s="217"/>
      <c r="V355" s="57"/>
      <c r="W355" s="57"/>
      <c r="X355" s="57"/>
      <c r="Y355" s="57"/>
    </row>
    <row r="356" spans="2:25" ht="13.35" customHeight="1" x14ac:dyDescent="0.25">
      <c r="I356" s="199" t="s">
        <v>41</v>
      </c>
      <c r="J356" s="199"/>
      <c r="K356" s="24">
        <f>IF('{Equipment Data Entry}'!I21=0,0,'{Equipment Data Entry}'!I21)</f>
        <v>0</v>
      </c>
      <c r="L356" s="24" t="str">
        <f>IF(L365="","",L365)</f>
        <v/>
      </c>
      <c r="P356" s="57"/>
      <c r="Q356" s="57"/>
      <c r="R356" s="216" t="s">
        <v>216</v>
      </c>
      <c r="S356" s="216"/>
      <c r="T356" s="216"/>
      <c r="U356" s="216" t="s">
        <v>217</v>
      </c>
      <c r="V356" s="216"/>
      <c r="W356" s="61" t="s">
        <v>218</v>
      </c>
      <c r="X356" s="61" t="s">
        <v>219</v>
      </c>
      <c r="Y356" s="57"/>
    </row>
    <row r="357" spans="2:25" ht="13.35" customHeight="1" x14ac:dyDescent="0.25">
      <c r="B357" s="200" t="s">
        <v>43</v>
      </c>
      <c r="C357" s="200"/>
      <c r="D357" s="200"/>
      <c r="E357" s="200"/>
      <c r="F357" s="200"/>
      <c r="G357" s="200"/>
      <c r="P357" s="57"/>
      <c r="Q357" s="59"/>
      <c r="R357" s="59" t="s">
        <v>67</v>
      </c>
      <c r="S357" s="59" t="s">
        <v>68</v>
      </c>
      <c r="T357" s="57"/>
      <c r="U357" s="211" t="s">
        <v>62</v>
      </c>
      <c r="V357" s="211"/>
      <c r="W357" s="60"/>
      <c r="X357" s="60"/>
      <c r="Y357" s="57"/>
    </row>
    <row r="358" spans="2:25" ht="13.35" customHeight="1" x14ac:dyDescent="0.25">
      <c r="B358" s="199" t="s">
        <v>32</v>
      </c>
      <c r="C358" s="199"/>
      <c r="D358" s="203"/>
      <c r="E358" s="203"/>
      <c r="F358" s="203"/>
      <c r="G358" s="203"/>
      <c r="I358" s="200" t="s">
        <v>61</v>
      </c>
      <c r="J358" s="200"/>
      <c r="K358" s="200"/>
      <c r="L358" s="200"/>
      <c r="P358" s="57"/>
      <c r="Q358" s="59" t="s">
        <v>48</v>
      </c>
      <c r="R358" s="60"/>
      <c r="S358" s="59"/>
      <c r="T358" s="57"/>
      <c r="U358" s="211" t="s">
        <v>220</v>
      </c>
      <c r="V358" s="211"/>
      <c r="W358" s="60"/>
      <c r="X358" s="60"/>
      <c r="Y358" s="57"/>
    </row>
    <row r="359" spans="2:25" ht="13.35" customHeight="1" x14ac:dyDescent="0.25">
      <c r="B359" s="199" t="s">
        <v>44</v>
      </c>
      <c r="C359" s="199"/>
      <c r="D359" s="28">
        <f>IF('{Equipment Data Entry}'!G21=0,0,'{Equipment Data Entry}'!G21)</f>
        <v>0</v>
      </c>
      <c r="E359" s="21" t="s">
        <v>48</v>
      </c>
      <c r="F359" s="24"/>
      <c r="G359" s="18" t="s">
        <v>52</v>
      </c>
      <c r="I359" s="206" t="s">
        <v>62</v>
      </c>
      <c r="J359" s="207"/>
      <c r="K359" s="208">
        <f>IF('{Equipment Data Entry}'!J21=0,0,'{Equipment Data Entry}'!J21)</f>
        <v>0</v>
      </c>
      <c r="L359" s="208"/>
      <c r="P359" s="57"/>
      <c r="Q359" s="59" t="s">
        <v>221</v>
      </c>
      <c r="R359" s="60"/>
      <c r="S359" s="59"/>
      <c r="T359" s="57"/>
      <c r="U359" s="211" t="s">
        <v>222</v>
      </c>
      <c r="V359" s="211"/>
      <c r="W359" s="60"/>
      <c r="X359" s="60"/>
      <c r="Y359" s="57"/>
    </row>
    <row r="360" spans="2:25" ht="13.35" customHeight="1" x14ac:dyDescent="0.25">
      <c r="B360" s="20">
        <f>'{Equipment Data Entry}'!N21</f>
        <v>0</v>
      </c>
      <c r="C360" s="20">
        <f>'{Equipment Data Entry}'!O21</f>
        <v>0</v>
      </c>
      <c r="D360" s="21" t="s">
        <v>49</v>
      </c>
      <c r="E360" s="25"/>
      <c r="F360" s="21" t="s">
        <v>50</v>
      </c>
      <c r="G360" s="26"/>
      <c r="I360" s="206" t="s">
        <v>63</v>
      </c>
      <c r="J360" s="207"/>
      <c r="K360" s="208">
        <f>IF('{Equipment Data Entry}'!K21=0,0,'{Equipment Data Entry}'!K21)</f>
        <v>0</v>
      </c>
      <c r="L360" s="208"/>
      <c r="P360" s="57"/>
      <c r="Q360" s="59" t="s">
        <v>223</v>
      </c>
      <c r="R360" s="60"/>
      <c r="S360" s="59"/>
      <c r="T360" s="57"/>
      <c r="U360" s="211" t="s">
        <v>65</v>
      </c>
      <c r="V360" s="211"/>
      <c r="W360" s="60"/>
      <c r="X360" s="60"/>
      <c r="Y360" s="57"/>
    </row>
    <row r="361" spans="2:25" ht="13.35" customHeight="1" x14ac:dyDescent="0.25">
      <c r="B361" s="199" t="s">
        <v>51</v>
      </c>
      <c r="C361" s="199"/>
      <c r="D361" s="27" t="str">
        <f>IF(E362="", "", B360/(AVERAGE(E362, F362, G362))*E360)</f>
        <v/>
      </c>
      <c r="E361" s="199" t="s">
        <v>80</v>
      </c>
      <c r="F361" s="199"/>
      <c r="G361" s="27" t="e">
        <f>IF(C360="1-phase", ((0.8*0.9*E362*E363)/746), AVERAGE(E362,F362,G362)*AVERAGE(E363,F363,G363)*0.8*0.9*1.732/746)</f>
        <v>#DIV/0!</v>
      </c>
      <c r="I361" s="18" t="s">
        <v>64</v>
      </c>
      <c r="J361" s="26">
        <f>IF('{Equipment Data Entry}'!L21=0,0,'{Equipment Data Entry}'!L21)</f>
        <v>0</v>
      </c>
      <c r="K361" s="18"/>
      <c r="L361" s="25">
        <f>IF('{Equipment Data Entry}'!M21=0,0,'{Equipment Data Entry}'!M21)</f>
        <v>0</v>
      </c>
      <c r="P361" s="57"/>
      <c r="Q361" s="57"/>
      <c r="R361" s="57"/>
      <c r="S361" s="57"/>
      <c r="T361" s="57"/>
      <c r="U361" s="57"/>
      <c r="V361" s="57"/>
      <c r="W361" s="57"/>
      <c r="X361" s="57"/>
      <c r="Y361" s="57"/>
    </row>
    <row r="362" spans="2:25" ht="13.35" customHeight="1" x14ac:dyDescent="0.25">
      <c r="B362" s="199" t="s">
        <v>59</v>
      </c>
      <c r="C362" s="199"/>
      <c r="D362" s="199"/>
      <c r="E362" s="24"/>
      <c r="F362" s="24"/>
      <c r="G362" s="24"/>
      <c r="P362" s="57"/>
      <c r="Q362" s="57"/>
      <c r="R362" s="58" t="s">
        <v>224</v>
      </c>
      <c r="S362" s="57"/>
      <c r="T362" s="57"/>
      <c r="U362" s="57"/>
      <c r="V362" s="57"/>
      <c r="W362" s="57"/>
      <c r="X362" s="57"/>
      <c r="Y362" s="57"/>
    </row>
    <row r="363" spans="2:25" ht="13.35" customHeight="1" x14ac:dyDescent="0.25">
      <c r="B363" s="199" t="s">
        <v>60</v>
      </c>
      <c r="C363" s="199"/>
      <c r="D363" s="199"/>
      <c r="E363" s="25"/>
      <c r="F363" s="25"/>
      <c r="G363" s="25"/>
      <c r="I363" s="205" t="s">
        <v>66</v>
      </c>
      <c r="J363" s="205"/>
      <c r="K363" s="16" t="s">
        <v>67</v>
      </c>
      <c r="L363" s="16"/>
      <c r="P363" s="57"/>
      <c r="Q363" s="57"/>
      <c r="R363" s="213"/>
      <c r="S363" s="214"/>
      <c r="T363" s="214"/>
      <c r="U363" s="214"/>
      <c r="V363" s="214"/>
      <c r="W363" s="214"/>
      <c r="X363" s="215"/>
      <c r="Y363" s="57"/>
    </row>
    <row r="364" spans="2:25" ht="13.35" customHeight="1" x14ac:dyDescent="0.25">
      <c r="I364" s="199" t="s">
        <v>69</v>
      </c>
      <c r="J364" s="199"/>
      <c r="K364" s="24"/>
      <c r="L364" s="24"/>
      <c r="P364" s="57"/>
      <c r="Q364" s="57"/>
      <c r="R364" s="218"/>
      <c r="S364" s="219"/>
      <c r="T364" s="219"/>
      <c r="U364" s="219"/>
      <c r="V364" s="219"/>
      <c r="W364" s="219"/>
      <c r="X364" s="220"/>
      <c r="Y364" s="57"/>
    </row>
    <row r="365" spans="2:25" ht="13.35" customHeight="1" x14ac:dyDescent="0.25">
      <c r="B365" s="200" t="s">
        <v>71</v>
      </c>
      <c r="C365" s="200"/>
      <c r="D365" s="200"/>
      <c r="E365" s="200"/>
      <c r="F365" s="200"/>
      <c r="G365" s="200"/>
      <c r="I365" s="199" t="s">
        <v>70</v>
      </c>
      <c r="J365" s="199"/>
      <c r="K365" s="24"/>
      <c r="L365" s="24"/>
      <c r="P365" s="57"/>
      <c r="Q365" s="57"/>
      <c r="R365" s="218"/>
      <c r="S365" s="219"/>
      <c r="T365" s="219"/>
      <c r="U365" s="219"/>
      <c r="V365" s="219"/>
      <c r="W365" s="219"/>
      <c r="X365" s="220"/>
      <c r="Y365" s="57"/>
    </row>
    <row r="366" spans="2:25" ht="13.35" customHeight="1" x14ac:dyDescent="0.25">
      <c r="B366" s="201"/>
      <c r="C366" s="202"/>
      <c r="D366" s="16" t="s">
        <v>79</v>
      </c>
      <c r="E366" s="16" t="s">
        <v>74</v>
      </c>
      <c r="F366" s="201"/>
      <c r="G366" s="202"/>
      <c r="I366" s="199" t="s">
        <v>76</v>
      </c>
      <c r="J366" s="199"/>
      <c r="K366" s="66"/>
      <c r="L366" s="66"/>
      <c r="P366" s="57"/>
      <c r="Q366" s="57"/>
      <c r="R366" s="218"/>
      <c r="S366" s="219"/>
      <c r="T366" s="219"/>
      <c r="U366" s="219"/>
      <c r="V366" s="219"/>
      <c r="W366" s="219"/>
      <c r="X366" s="220"/>
      <c r="Y366" s="57"/>
    </row>
    <row r="367" spans="2:25" ht="13.35" customHeight="1" x14ac:dyDescent="0.25">
      <c r="B367" s="198" t="s">
        <v>72</v>
      </c>
      <c r="C367" s="198"/>
      <c r="D367" s="19"/>
      <c r="E367" s="19"/>
      <c r="F367" s="19" t="str">
        <f>IF(E367="", "", E368-E367)</f>
        <v/>
      </c>
      <c r="G367" s="17" t="s">
        <v>77</v>
      </c>
      <c r="H367" s="23"/>
      <c r="I367" s="199" t="s">
        <v>75</v>
      </c>
      <c r="J367" s="199"/>
      <c r="K367" s="199"/>
      <c r="L367" s="56"/>
      <c r="P367" s="57"/>
      <c r="Q367" s="57"/>
      <c r="R367" s="218"/>
      <c r="S367" s="219"/>
      <c r="T367" s="219"/>
      <c r="U367" s="219"/>
      <c r="V367" s="219"/>
      <c r="W367" s="219"/>
      <c r="X367" s="220"/>
      <c r="Y367" s="57"/>
    </row>
    <row r="368" spans="2:25" ht="13.35" customHeight="1" x14ac:dyDescent="0.25">
      <c r="B368" s="198" t="s">
        <v>73</v>
      </c>
      <c r="C368" s="198"/>
      <c r="D368" s="55" t="str">
        <f>IF(E367="", "", E367)</f>
        <v/>
      </c>
      <c r="E368" s="19"/>
      <c r="F368" s="19" t="str">
        <f>IF(E368="", "", E368-D367)</f>
        <v/>
      </c>
      <c r="G368" s="17" t="s">
        <v>78</v>
      </c>
      <c r="H368" s="23"/>
      <c r="P368" s="57"/>
      <c r="Q368" s="57"/>
      <c r="R368" s="218"/>
      <c r="S368" s="219"/>
      <c r="T368" s="219"/>
      <c r="U368" s="219"/>
      <c r="V368" s="219"/>
      <c r="W368" s="219"/>
      <c r="X368" s="220"/>
      <c r="Y368" s="57"/>
    </row>
    <row r="369" spans="2:25" ht="13.35" customHeight="1" x14ac:dyDescent="0.25">
      <c r="P369" s="57"/>
      <c r="Q369" s="57"/>
      <c r="R369" s="218"/>
      <c r="S369" s="219"/>
      <c r="T369" s="219"/>
      <c r="U369" s="219"/>
      <c r="V369" s="219"/>
      <c r="W369" s="219"/>
      <c r="X369" s="220"/>
      <c r="Y369" s="57"/>
    </row>
    <row r="370" spans="2:25" ht="13.35" customHeight="1" x14ac:dyDescent="0.25">
      <c r="B370" s="200" t="s">
        <v>2</v>
      </c>
      <c r="C370" s="200"/>
      <c r="D370" s="209">
        <f>IF('{Equipment Data Entry}'!B22=0,0,'{Equipment Data Entry}'!B22)</f>
        <v>0</v>
      </c>
      <c r="E370" s="209"/>
      <c r="F370" s="209"/>
      <c r="G370" s="200" t="s">
        <v>3</v>
      </c>
      <c r="H370" s="200"/>
      <c r="I370" s="210" t="str">
        <f>IF('{Equipment Data Entry}'!C22="", "", '{Equipment Data Entry}'!C22)</f>
        <v/>
      </c>
      <c r="J370" s="210"/>
      <c r="K370" s="210"/>
      <c r="L370" s="210"/>
      <c r="M370" s="210"/>
      <c r="P370" s="57"/>
      <c r="Q370" s="57"/>
      <c r="R370" s="221"/>
      <c r="S370" s="222"/>
      <c r="T370" s="222"/>
      <c r="U370" s="222"/>
      <c r="V370" s="222"/>
      <c r="W370" s="222"/>
      <c r="X370" s="223"/>
      <c r="Y370" s="57"/>
    </row>
    <row r="371" spans="2:25" ht="13.35" customHeight="1" x14ac:dyDescent="0.25">
      <c r="B371" s="200"/>
      <c r="C371" s="200"/>
      <c r="D371" s="209"/>
      <c r="E371" s="209"/>
      <c r="F371" s="209"/>
      <c r="G371" s="200"/>
      <c r="H371" s="200"/>
      <c r="I371" s="210"/>
      <c r="J371" s="210"/>
      <c r="K371" s="210"/>
      <c r="L371" s="210"/>
      <c r="M371" s="210"/>
      <c r="P371" s="57"/>
      <c r="Q371" s="57"/>
      <c r="R371" s="218"/>
      <c r="S371" s="219"/>
      <c r="T371" s="219"/>
      <c r="U371" s="219"/>
      <c r="V371" s="219"/>
      <c r="W371" s="219"/>
      <c r="X371" s="220"/>
      <c r="Y371" s="57"/>
    </row>
    <row r="372" spans="2:25" ht="13.35" customHeight="1" x14ac:dyDescent="0.25">
      <c r="P372" s="57"/>
      <c r="Q372" s="57"/>
      <c r="R372" s="224"/>
      <c r="S372" s="225"/>
      <c r="T372" s="225"/>
      <c r="U372" s="225"/>
      <c r="V372" s="225"/>
      <c r="W372" s="225"/>
      <c r="X372" s="226"/>
      <c r="Y372" s="57"/>
    </row>
    <row r="373" spans="2:25" ht="13.35" customHeight="1" x14ac:dyDescent="0.25">
      <c r="B373" s="200" t="s">
        <v>31</v>
      </c>
      <c r="C373" s="200"/>
      <c r="D373" s="200"/>
      <c r="E373" s="200"/>
      <c r="F373" s="200"/>
      <c r="G373" s="200"/>
      <c r="I373" s="200" t="s">
        <v>35</v>
      </c>
      <c r="J373" s="200"/>
      <c r="K373" s="200"/>
      <c r="L373" s="200"/>
      <c r="M373" s="15"/>
      <c r="P373" s="57"/>
      <c r="Q373" s="57"/>
      <c r="R373" s="216" t="s">
        <v>210</v>
      </c>
      <c r="S373" s="216"/>
      <c r="T373" s="216"/>
      <c r="U373" s="217"/>
      <c r="V373" s="217"/>
      <c r="W373" s="57"/>
      <c r="X373" s="57"/>
      <c r="Y373" s="57"/>
    </row>
    <row r="374" spans="2:25" ht="13.35" customHeight="1" x14ac:dyDescent="0.25">
      <c r="B374" s="199" t="s">
        <v>32</v>
      </c>
      <c r="C374" s="199"/>
      <c r="D374" s="204">
        <f>IF('{Equipment Data Entry}'!E22=0,0,'{Equipment Data Entry}'!E22)</f>
        <v>0</v>
      </c>
      <c r="E374" s="204"/>
      <c r="F374" s="204"/>
      <c r="G374" s="204"/>
      <c r="I374" s="199" t="s">
        <v>36</v>
      </c>
      <c r="J374" s="199"/>
      <c r="K374" s="18" t="s">
        <v>42</v>
      </c>
      <c r="L374" s="18" t="s">
        <v>14</v>
      </c>
      <c r="P374" s="57"/>
      <c r="Q374" s="57"/>
      <c r="R374" s="211" t="s">
        <v>211</v>
      </c>
      <c r="S374" s="211"/>
      <c r="T374" s="211"/>
      <c r="U374" s="212"/>
      <c r="V374" s="212"/>
      <c r="W374" s="57"/>
      <c r="X374" s="57"/>
      <c r="Y374" s="57"/>
    </row>
    <row r="375" spans="2:25" ht="13.35" customHeight="1" x14ac:dyDescent="0.25">
      <c r="B375" s="199" t="s">
        <v>33</v>
      </c>
      <c r="C375" s="199"/>
      <c r="D375" s="204">
        <f>IF('{Equipment Data Entry}'!F22=0,0,'{Equipment Data Entry}'!F22)</f>
        <v>0</v>
      </c>
      <c r="E375" s="204"/>
      <c r="F375" s="204"/>
      <c r="G375" s="204"/>
      <c r="I375" s="199" t="s">
        <v>37</v>
      </c>
      <c r="J375" s="199"/>
      <c r="K375" s="24" t="str">
        <f>'RTU Airflow'!H772</f>
        <v/>
      </c>
      <c r="L375" s="24" t="str">
        <f>'RTU Airflow'!L772</f>
        <v/>
      </c>
      <c r="M375" s="22" t="str">
        <f>IF(L375="","",L375/K375)</f>
        <v/>
      </c>
      <c r="P375" s="57"/>
      <c r="Q375" s="57"/>
      <c r="R375" s="211" t="s">
        <v>212</v>
      </c>
      <c r="S375" s="211"/>
      <c r="T375" s="211"/>
      <c r="U375" s="212"/>
      <c r="V375" s="212"/>
      <c r="W375" s="57"/>
      <c r="X375" s="57"/>
      <c r="Y375" s="57"/>
    </row>
    <row r="376" spans="2:25" ht="13.35" customHeight="1" x14ac:dyDescent="0.25">
      <c r="B376" s="199" t="s">
        <v>34</v>
      </c>
      <c r="C376" s="199"/>
      <c r="D376" s="204"/>
      <c r="E376" s="204"/>
      <c r="F376" s="204"/>
      <c r="G376" s="204"/>
      <c r="I376" s="199" t="s">
        <v>38</v>
      </c>
      <c r="J376" s="199"/>
      <c r="K376" s="24">
        <f>IF('RTU Airflow'!H783=0,0,'RTU Airflow'!H783)</f>
        <v>0</v>
      </c>
      <c r="L376" s="24" t="str">
        <f>'RTU Airflow'!L783</f>
        <v/>
      </c>
      <c r="M376" s="22" t="str">
        <f>IF(L376="","",L376/K376)</f>
        <v/>
      </c>
      <c r="P376" s="57"/>
      <c r="Q376" s="57"/>
      <c r="R376" s="211" t="s">
        <v>213</v>
      </c>
      <c r="S376" s="211"/>
      <c r="T376" s="211"/>
      <c r="U376" s="212"/>
      <c r="V376" s="212"/>
      <c r="W376" s="57"/>
      <c r="X376" s="57"/>
      <c r="Y376" s="57"/>
    </row>
    <row r="377" spans="2:25" ht="13.35" customHeight="1" x14ac:dyDescent="0.25">
      <c r="B377" s="199" t="s">
        <v>7</v>
      </c>
      <c r="C377" s="199"/>
      <c r="D377" s="204" t="str">
        <f>I370</f>
        <v/>
      </c>
      <c r="E377" s="204"/>
      <c r="F377" s="204"/>
      <c r="G377" s="204"/>
      <c r="I377" s="199" t="s">
        <v>39</v>
      </c>
      <c r="J377" s="199"/>
      <c r="K377" s="24" t="str">
        <f>'RTU Airflow'!H821</f>
        <v/>
      </c>
      <c r="L377" s="24" t="str">
        <f>'RTU Airflow'!L821</f>
        <v/>
      </c>
      <c r="P377" s="58"/>
      <c r="Q377" s="58"/>
      <c r="R377" s="211" t="s">
        <v>214</v>
      </c>
      <c r="S377" s="211"/>
      <c r="T377" s="211"/>
      <c r="U377" s="212"/>
      <c r="V377" s="212"/>
      <c r="W377" s="57"/>
      <c r="X377" s="57"/>
      <c r="Y377" s="57"/>
    </row>
    <row r="378" spans="2:25" ht="13.35" customHeight="1" x14ac:dyDescent="0.25">
      <c r="B378" s="199" t="s">
        <v>8</v>
      </c>
      <c r="C378" s="199"/>
      <c r="D378" s="204" t="str">
        <f>IF('{Equipment Data Entry}'!D22="","",'{Equipment Data Entry}'!D22)</f>
        <v/>
      </c>
      <c r="E378" s="204"/>
      <c r="F378" s="204"/>
      <c r="G378" s="204"/>
      <c r="I378" s="199" t="s">
        <v>40</v>
      </c>
      <c r="J378" s="199"/>
      <c r="K378" s="71">
        <f>IF('{Equipment Data Entry}'!H22=0,0,'{Equipment Data Entry}'!H22)</f>
        <v>0</v>
      </c>
      <c r="L378" s="29" t="str">
        <f>'RTU Airflow'!L832</f>
        <v/>
      </c>
      <c r="P378" s="57"/>
      <c r="Q378" s="57"/>
      <c r="R378" s="59" t="s">
        <v>87</v>
      </c>
      <c r="S378" s="212"/>
      <c r="T378" s="212"/>
      <c r="U378" s="59" t="s">
        <v>215</v>
      </c>
      <c r="V378" s="60"/>
      <c r="W378" s="57"/>
      <c r="X378" s="57"/>
      <c r="Y378" s="57"/>
    </row>
    <row r="379" spans="2:25" ht="13.35" customHeight="1" x14ac:dyDescent="0.25">
      <c r="I379" s="199" t="s">
        <v>41</v>
      </c>
      <c r="J379" s="199"/>
      <c r="K379" s="24">
        <f>IF('{Equipment Data Entry}'!I22=0,0,'{Equipment Data Entry}'!I22)</f>
        <v>0</v>
      </c>
      <c r="L379" s="24" t="str">
        <f>IF(L388="","",L388)</f>
        <v/>
      </c>
      <c r="P379" s="217"/>
      <c r="Q379" s="217"/>
      <c r="R379" s="217"/>
      <c r="S379" s="217"/>
      <c r="T379" s="217"/>
      <c r="U379" s="217"/>
      <c r="V379" s="57"/>
      <c r="W379" s="57"/>
      <c r="X379" s="57"/>
      <c r="Y379" s="57"/>
    </row>
    <row r="380" spans="2:25" ht="13.35" customHeight="1" x14ac:dyDescent="0.25">
      <c r="B380" s="200" t="s">
        <v>43</v>
      </c>
      <c r="C380" s="200"/>
      <c r="D380" s="200"/>
      <c r="E380" s="200"/>
      <c r="F380" s="200"/>
      <c r="G380" s="200"/>
      <c r="P380" s="57"/>
      <c r="Q380" s="57"/>
      <c r="R380" s="216" t="s">
        <v>216</v>
      </c>
      <c r="S380" s="216"/>
      <c r="T380" s="216"/>
      <c r="U380" s="216" t="s">
        <v>217</v>
      </c>
      <c r="V380" s="216"/>
      <c r="W380" s="61" t="s">
        <v>218</v>
      </c>
      <c r="X380" s="61" t="s">
        <v>219</v>
      </c>
      <c r="Y380" s="57"/>
    </row>
    <row r="381" spans="2:25" ht="13.35" customHeight="1" x14ac:dyDescent="0.25">
      <c r="B381" s="199" t="s">
        <v>32</v>
      </c>
      <c r="C381" s="199"/>
      <c r="D381" s="203"/>
      <c r="E381" s="203"/>
      <c r="F381" s="203"/>
      <c r="G381" s="203"/>
      <c r="I381" s="200" t="s">
        <v>61</v>
      </c>
      <c r="J381" s="200"/>
      <c r="K381" s="200"/>
      <c r="L381" s="200"/>
      <c r="P381" s="57"/>
      <c r="Q381" s="59"/>
      <c r="R381" s="59" t="s">
        <v>67</v>
      </c>
      <c r="S381" s="59" t="s">
        <v>68</v>
      </c>
      <c r="T381" s="57"/>
      <c r="U381" s="211" t="s">
        <v>62</v>
      </c>
      <c r="V381" s="211"/>
      <c r="W381" s="60"/>
      <c r="X381" s="60"/>
      <c r="Y381" s="57"/>
    </row>
    <row r="382" spans="2:25" ht="13.35" customHeight="1" x14ac:dyDescent="0.25">
      <c r="B382" s="199" t="s">
        <v>44</v>
      </c>
      <c r="C382" s="199"/>
      <c r="D382" s="28">
        <f>IF('{Equipment Data Entry}'!G22=0,0,'{Equipment Data Entry}'!G22)</f>
        <v>0</v>
      </c>
      <c r="E382" s="21" t="s">
        <v>48</v>
      </c>
      <c r="F382" s="24"/>
      <c r="G382" s="18" t="s">
        <v>52</v>
      </c>
      <c r="I382" s="206" t="s">
        <v>62</v>
      </c>
      <c r="J382" s="207"/>
      <c r="K382" s="208">
        <f>IF('{Equipment Data Entry}'!J22=0,0,'{Equipment Data Entry}'!J22)</f>
        <v>0</v>
      </c>
      <c r="L382" s="208"/>
      <c r="P382" s="57"/>
      <c r="Q382" s="59" t="s">
        <v>48</v>
      </c>
      <c r="R382" s="60"/>
      <c r="S382" s="59"/>
      <c r="T382" s="57"/>
      <c r="U382" s="211" t="s">
        <v>220</v>
      </c>
      <c r="V382" s="211"/>
      <c r="W382" s="60"/>
      <c r="X382" s="60"/>
      <c r="Y382" s="57"/>
    </row>
    <row r="383" spans="2:25" ht="13.35" customHeight="1" x14ac:dyDescent="0.25">
      <c r="B383" s="20">
        <f>'{Equipment Data Entry}'!N22</f>
        <v>0</v>
      </c>
      <c r="C383" s="20">
        <f>'{Equipment Data Entry}'!O22</f>
        <v>0</v>
      </c>
      <c r="D383" s="21" t="s">
        <v>49</v>
      </c>
      <c r="E383" s="25"/>
      <c r="F383" s="21" t="s">
        <v>50</v>
      </c>
      <c r="G383" s="26"/>
      <c r="I383" s="206" t="s">
        <v>63</v>
      </c>
      <c r="J383" s="207"/>
      <c r="K383" s="208">
        <f>IF('{Equipment Data Entry}'!K22=0,0,'{Equipment Data Entry}'!K22)</f>
        <v>0</v>
      </c>
      <c r="L383" s="208"/>
      <c r="P383" s="57"/>
      <c r="Q383" s="59" t="s">
        <v>221</v>
      </c>
      <c r="R383" s="60"/>
      <c r="S383" s="59"/>
      <c r="T383" s="57"/>
      <c r="U383" s="211" t="s">
        <v>222</v>
      </c>
      <c r="V383" s="211"/>
      <c r="W383" s="60"/>
      <c r="X383" s="60"/>
      <c r="Y383" s="57"/>
    </row>
    <row r="384" spans="2:25" ht="13.35" customHeight="1" x14ac:dyDescent="0.25">
      <c r="B384" s="199" t="s">
        <v>51</v>
      </c>
      <c r="C384" s="199"/>
      <c r="D384" s="27" t="str">
        <f>IF(E385="", "", B383/(AVERAGE(E385, F385, G385))*E383)</f>
        <v/>
      </c>
      <c r="E384" s="199" t="s">
        <v>80</v>
      </c>
      <c r="F384" s="199"/>
      <c r="G384" s="27" t="e">
        <f>IF(C383="1-phase", ((0.8*0.9*E385*E386)/746), AVERAGE(E385,F385,G385)*AVERAGE(E386,F386,G386)*0.8*0.9*1.732/746)</f>
        <v>#DIV/0!</v>
      </c>
      <c r="I384" s="18" t="s">
        <v>64</v>
      </c>
      <c r="J384" s="26">
        <f>IF('{Equipment Data Entry}'!L22=0,0,'{Equipment Data Entry}'!L22)</f>
        <v>0</v>
      </c>
      <c r="K384" s="18"/>
      <c r="L384" s="25">
        <f>IF('{Equipment Data Entry}'!M22=0,0,'{Equipment Data Entry}'!M22)</f>
        <v>0</v>
      </c>
      <c r="P384" s="57"/>
      <c r="Q384" s="59" t="s">
        <v>223</v>
      </c>
      <c r="R384" s="60"/>
      <c r="S384" s="59"/>
      <c r="T384" s="57"/>
      <c r="U384" s="211" t="s">
        <v>65</v>
      </c>
      <c r="V384" s="211"/>
      <c r="W384" s="60"/>
      <c r="X384" s="60"/>
      <c r="Y384" s="57"/>
    </row>
    <row r="385" spans="2:25" ht="13.35" customHeight="1" x14ac:dyDescent="0.25">
      <c r="B385" s="199" t="s">
        <v>59</v>
      </c>
      <c r="C385" s="199"/>
      <c r="D385" s="199"/>
      <c r="E385" s="24"/>
      <c r="F385" s="24"/>
      <c r="G385" s="24"/>
      <c r="P385" s="57"/>
      <c r="Q385" s="57"/>
      <c r="R385" s="57"/>
      <c r="S385" s="57"/>
      <c r="T385" s="57"/>
      <c r="U385" s="57"/>
      <c r="V385" s="57"/>
      <c r="W385" s="57"/>
      <c r="X385" s="57"/>
      <c r="Y385" s="57"/>
    </row>
    <row r="386" spans="2:25" ht="13.35" customHeight="1" x14ac:dyDescent="0.25">
      <c r="B386" s="199" t="s">
        <v>60</v>
      </c>
      <c r="C386" s="199"/>
      <c r="D386" s="199"/>
      <c r="E386" s="25"/>
      <c r="F386" s="25"/>
      <c r="G386" s="25"/>
      <c r="I386" s="205" t="s">
        <v>66</v>
      </c>
      <c r="J386" s="205"/>
      <c r="K386" s="16" t="s">
        <v>67</v>
      </c>
      <c r="L386" s="16"/>
      <c r="P386" s="57"/>
      <c r="Q386" s="57"/>
      <c r="R386" s="58" t="s">
        <v>224</v>
      </c>
      <c r="S386" s="57"/>
      <c r="T386" s="57"/>
      <c r="U386" s="57"/>
      <c r="V386" s="57"/>
      <c r="W386" s="57"/>
      <c r="X386" s="57"/>
      <c r="Y386" s="57"/>
    </row>
    <row r="387" spans="2:25" ht="13.35" customHeight="1" x14ac:dyDescent="0.25">
      <c r="I387" s="199" t="s">
        <v>69</v>
      </c>
      <c r="J387" s="199"/>
      <c r="K387" s="24"/>
      <c r="L387" s="24"/>
      <c r="P387" s="57"/>
      <c r="Q387" s="57"/>
      <c r="R387" s="213"/>
      <c r="S387" s="214"/>
      <c r="T387" s="214"/>
      <c r="U387" s="214"/>
      <c r="V387" s="214"/>
      <c r="W387" s="214"/>
      <c r="X387" s="215"/>
      <c r="Y387" s="57"/>
    </row>
    <row r="388" spans="2:25" ht="13.35" customHeight="1" x14ac:dyDescent="0.25">
      <c r="B388" s="200" t="s">
        <v>71</v>
      </c>
      <c r="C388" s="200"/>
      <c r="D388" s="200"/>
      <c r="E388" s="200"/>
      <c r="F388" s="200"/>
      <c r="G388" s="200"/>
      <c r="I388" s="199" t="s">
        <v>70</v>
      </c>
      <c r="J388" s="199"/>
      <c r="K388" s="24"/>
      <c r="L388" s="24"/>
      <c r="P388" s="57"/>
      <c r="Q388" s="57"/>
      <c r="R388" s="218"/>
      <c r="S388" s="219"/>
      <c r="T388" s="219"/>
      <c r="U388" s="219"/>
      <c r="V388" s="219"/>
      <c r="W388" s="219"/>
      <c r="X388" s="220"/>
      <c r="Y388" s="57"/>
    </row>
    <row r="389" spans="2:25" ht="13.35" customHeight="1" x14ac:dyDescent="0.25">
      <c r="B389" s="201"/>
      <c r="C389" s="202"/>
      <c r="D389" s="16" t="s">
        <v>79</v>
      </c>
      <c r="E389" s="16" t="s">
        <v>74</v>
      </c>
      <c r="F389" s="201"/>
      <c r="G389" s="202"/>
      <c r="I389" s="199" t="s">
        <v>76</v>
      </c>
      <c r="J389" s="199"/>
      <c r="K389" s="66"/>
      <c r="L389" s="66"/>
      <c r="P389" s="57"/>
      <c r="Q389" s="57"/>
      <c r="R389" s="218"/>
      <c r="S389" s="219"/>
      <c r="T389" s="219"/>
      <c r="U389" s="219"/>
      <c r="V389" s="219"/>
      <c r="W389" s="219"/>
      <c r="X389" s="220"/>
      <c r="Y389" s="57"/>
    </row>
    <row r="390" spans="2:25" ht="13.35" customHeight="1" x14ac:dyDescent="0.25">
      <c r="B390" s="198" t="s">
        <v>72</v>
      </c>
      <c r="C390" s="198"/>
      <c r="D390" s="19"/>
      <c r="E390" s="19"/>
      <c r="F390" s="19" t="str">
        <f>IF(E390="", "", E391-E390)</f>
        <v/>
      </c>
      <c r="G390" s="17" t="s">
        <v>77</v>
      </c>
      <c r="H390" s="23"/>
      <c r="I390" s="199" t="s">
        <v>75</v>
      </c>
      <c r="J390" s="199"/>
      <c r="K390" s="199"/>
      <c r="L390" s="56"/>
      <c r="P390" s="57"/>
      <c r="Q390" s="57"/>
      <c r="R390" s="218"/>
      <c r="S390" s="219"/>
      <c r="T390" s="219"/>
      <c r="U390" s="219"/>
      <c r="V390" s="219"/>
      <c r="W390" s="219"/>
      <c r="X390" s="220"/>
      <c r="Y390" s="57"/>
    </row>
    <row r="391" spans="2:25" ht="13.35" customHeight="1" x14ac:dyDescent="0.25">
      <c r="B391" s="198" t="s">
        <v>73</v>
      </c>
      <c r="C391" s="198"/>
      <c r="D391" s="55" t="str">
        <f>IF(E390="", "", E390)</f>
        <v/>
      </c>
      <c r="E391" s="19"/>
      <c r="F391" s="19" t="str">
        <f>IF(E391="", "", E391-D390)</f>
        <v/>
      </c>
      <c r="G391" s="17" t="s">
        <v>78</v>
      </c>
      <c r="H391" s="23"/>
      <c r="P391" s="57"/>
      <c r="Q391" s="57"/>
      <c r="R391" s="218"/>
      <c r="S391" s="219"/>
      <c r="T391" s="219"/>
      <c r="U391" s="219"/>
      <c r="V391" s="219"/>
      <c r="W391" s="219"/>
      <c r="X391" s="220"/>
      <c r="Y391" s="57"/>
    </row>
    <row r="392" spans="2:25" ht="13.35" customHeight="1" x14ac:dyDescent="0.25">
      <c r="P392" s="57"/>
      <c r="Q392" s="57"/>
      <c r="R392" s="218"/>
      <c r="S392" s="219"/>
      <c r="T392" s="219"/>
      <c r="U392" s="219"/>
      <c r="V392" s="219"/>
      <c r="W392" s="219"/>
      <c r="X392" s="220"/>
      <c r="Y392" s="57"/>
    </row>
    <row r="393" spans="2:25" ht="13.35" customHeight="1" x14ac:dyDescent="0.25">
      <c r="B393" s="16" t="s">
        <v>9</v>
      </c>
      <c r="C393" s="186"/>
      <c r="D393" s="186"/>
      <c r="E393" s="186"/>
      <c r="F393" s="186"/>
      <c r="G393" s="186"/>
      <c r="H393" s="186"/>
      <c r="I393" s="186"/>
      <c r="J393" s="186"/>
      <c r="K393" s="186"/>
      <c r="L393" s="186"/>
      <c r="M393" s="186"/>
      <c r="P393" s="57"/>
      <c r="Q393" s="57"/>
      <c r="R393" s="218"/>
      <c r="S393" s="219"/>
      <c r="T393" s="219"/>
      <c r="U393" s="219"/>
      <c r="V393" s="219"/>
      <c r="W393" s="219"/>
      <c r="X393" s="220"/>
      <c r="Y393" s="57"/>
    </row>
    <row r="394" spans="2:25" ht="13.35" customHeight="1" x14ac:dyDescent="0.25">
      <c r="B394" s="186"/>
      <c r="C394" s="186"/>
      <c r="D394" s="186"/>
      <c r="E394" s="186"/>
      <c r="F394" s="186"/>
      <c r="G394" s="186"/>
      <c r="H394" s="186"/>
      <c r="I394" s="186"/>
      <c r="J394" s="186"/>
      <c r="K394" s="186"/>
      <c r="L394" s="186"/>
      <c r="M394" s="186"/>
      <c r="P394" s="57"/>
      <c r="Q394" s="57"/>
      <c r="R394" s="221"/>
      <c r="S394" s="222"/>
      <c r="T394" s="222"/>
      <c r="U394" s="222"/>
      <c r="V394" s="222"/>
      <c r="W394" s="222"/>
      <c r="X394" s="223"/>
      <c r="Y394" s="57"/>
    </row>
    <row r="395" spans="2:25" ht="13.35" customHeight="1" x14ac:dyDescent="0.25">
      <c r="B395" s="186"/>
      <c r="C395" s="186"/>
      <c r="D395" s="186"/>
      <c r="E395" s="186"/>
      <c r="F395" s="186"/>
      <c r="G395" s="186"/>
      <c r="H395" s="186"/>
      <c r="I395" s="186"/>
      <c r="J395" s="186"/>
      <c r="K395" s="186"/>
      <c r="L395" s="186"/>
      <c r="M395" s="186"/>
      <c r="P395" s="57"/>
      <c r="Q395" s="57"/>
      <c r="R395" s="218"/>
      <c r="S395" s="219"/>
      <c r="T395" s="219"/>
      <c r="U395" s="219"/>
      <c r="V395" s="219"/>
      <c r="W395" s="219"/>
      <c r="X395" s="220"/>
      <c r="Y395" s="57"/>
    </row>
    <row r="396" spans="2:25" ht="13.35" customHeight="1" x14ac:dyDescent="0.25">
      <c r="B396" s="200" t="s">
        <v>2</v>
      </c>
      <c r="C396" s="200"/>
      <c r="D396" s="209">
        <f>IF('{Equipment Data Entry}'!B23=0,0,'{Equipment Data Entry}'!B23)</f>
        <v>0</v>
      </c>
      <c r="E396" s="209"/>
      <c r="F396" s="209"/>
      <c r="G396" s="200" t="s">
        <v>3</v>
      </c>
      <c r="H396" s="200"/>
      <c r="I396" s="210" t="str">
        <f>IF('{Equipment Data Entry}'!C23="", "", '{Equipment Data Entry}'!C23)</f>
        <v/>
      </c>
      <c r="J396" s="210"/>
      <c r="K396" s="210"/>
      <c r="L396" s="210"/>
      <c r="M396" s="210"/>
      <c r="P396" s="57"/>
      <c r="Q396" s="57"/>
      <c r="R396" s="224"/>
      <c r="S396" s="225"/>
      <c r="T396" s="225"/>
      <c r="U396" s="225"/>
      <c r="V396" s="225"/>
      <c r="W396" s="225"/>
      <c r="X396" s="226"/>
      <c r="Y396" s="57"/>
    </row>
    <row r="397" spans="2:25" ht="13.35" customHeight="1" x14ac:dyDescent="0.25">
      <c r="B397" s="200"/>
      <c r="C397" s="200"/>
      <c r="D397" s="209"/>
      <c r="E397" s="209"/>
      <c r="F397" s="209"/>
      <c r="G397" s="200"/>
      <c r="H397" s="200"/>
      <c r="I397" s="210"/>
      <c r="J397" s="210"/>
      <c r="K397" s="210"/>
      <c r="L397" s="210"/>
      <c r="M397" s="210"/>
    </row>
    <row r="398" spans="2:25" ht="13.35" customHeight="1" x14ac:dyDescent="0.25">
      <c r="P398" s="57"/>
      <c r="Q398" s="57"/>
      <c r="R398" s="216" t="s">
        <v>210</v>
      </c>
      <c r="S398" s="216"/>
      <c r="T398" s="216"/>
      <c r="U398" s="217"/>
      <c r="V398" s="217"/>
      <c r="W398" s="57"/>
      <c r="X398" s="57"/>
      <c r="Y398" s="57"/>
    </row>
    <row r="399" spans="2:25" ht="13.35" customHeight="1" x14ac:dyDescent="0.25">
      <c r="B399" s="200" t="s">
        <v>31</v>
      </c>
      <c r="C399" s="200"/>
      <c r="D399" s="200"/>
      <c r="E399" s="200"/>
      <c r="F399" s="200"/>
      <c r="G399" s="200"/>
      <c r="I399" s="200" t="s">
        <v>35</v>
      </c>
      <c r="J399" s="200"/>
      <c r="K399" s="200"/>
      <c r="L399" s="200"/>
      <c r="M399" s="15"/>
      <c r="P399" s="57"/>
      <c r="Q399" s="57"/>
      <c r="R399" s="211" t="s">
        <v>211</v>
      </c>
      <c r="S399" s="211"/>
      <c r="T399" s="211"/>
      <c r="U399" s="212"/>
      <c r="V399" s="212"/>
      <c r="W399" s="57"/>
      <c r="X399" s="57"/>
      <c r="Y399" s="57"/>
    </row>
    <row r="400" spans="2:25" ht="13.35" customHeight="1" x14ac:dyDescent="0.25">
      <c r="B400" s="199" t="s">
        <v>32</v>
      </c>
      <c r="C400" s="199"/>
      <c r="D400" s="204">
        <f>IF('{Equipment Data Entry}'!E23=0,0,'{Equipment Data Entry}'!E23)</f>
        <v>0</v>
      </c>
      <c r="E400" s="204"/>
      <c r="F400" s="204"/>
      <c r="G400" s="204"/>
      <c r="I400" s="199" t="s">
        <v>36</v>
      </c>
      <c r="J400" s="199"/>
      <c r="K400" s="103" t="str">
        <f>'RTU Airflow'!H870</f>
        <v/>
      </c>
      <c r="L400" s="103" t="str">
        <f>'RTU Airflow'!L870</f>
        <v/>
      </c>
      <c r="P400" s="57"/>
      <c r="Q400" s="57"/>
      <c r="R400" s="211" t="s">
        <v>212</v>
      </c>
      <c r="S400" s="211"/>
      <c r="T400" s="211"/>
      <c r="U400" s="212"/>
      <c r="V400" s="212"/>
      <c r="W400" s="57"/>
      <c r="X400" s="57"/>
      <c r="Y400" s="57"/>
    </row>
    <row r="401" spans="2:25" ht="13.35" customHeight="1" x14ac:dyDescent="0.25">
      <c r="B401" s="199" t="s">
        <v>33</v>
      </c>
      <c r="C401" s="199"/>
      <c r="D401" s="204">
        <f>IF('{Equipment Data Entry}'!F23=0,0,'{Equipment Data Entry}'!F23)</f>
        <v>0</v>
      </c>
      <c r="E401" s="204"/>
      <c r="F401" s="204"/>
      <c r="G401" s="204"/>
      <c r="I401" s="199" t="s">
        <v>37</v>
      </c>
      <c r="J401" s="199"/>
      <c r="K401" s="24" t="str">
        <f>'RTU Airflow'!H821</f>
        <v/>
      </c>
      <c r="L401" s="24" t="str">
        <f>'RTU Airflow'!L821</f>
        <v/>
      </c>
      <c r="M401" s="22" t="str">
        <f>IF(L401="","",L401/K401)</f>
        <v/>
      </c>
      <c r="P401" s="57"/>
      <c r="Q401" s="57"/>
      <c r="R401" s="211" t="s">
        <v>213</v>
      </c>
      <c r="S401" s="211"/>
      <c r="T401" s="211"/>
      <c r="U401" s="212"/>
      <c r="V401" s="212"/>
      <c r="W401" s="57"/>
      <c r="X401" s="57"/>
      <c r="Y401" s="57"/>
    </row>
    <row r="402" spans="2:25" ht="13.35" customHeight="1" x14ac:dyDescent="0.25">
      <c r="B402" s="199" t="s">
        <v>34</v>
      </c>
      <c r="C402" s="199"/>
      <c r="D402" s="204"/>
      <c r="E402" s="204"/>
      <c r="F402" s="204"/>
      <c r="G402" s="204"/>
      <c r="I402" s="199" t="s">
        <v>38</v>
      </c>
      <c r="J402" s="199"/>
      <c r="K402" s="24">
        <f>IF('RTU Airflow'!H832=0,0,'RTU Airflow'!H832)</f>
        <v>0</v>
      </c>
      <c r="L402" s="24" t="str">
        <f>'RTU Airflow'!L832</f>
        <v/>
      </c>
      <c r="M402" s="22" t="str">
        <f>IF(L402="","",L402/K402)</f>
        <v/>
      </c>
      <c r="P402" s="58"/>
      <c r="Q402" s="58"/>
      <c r="R402" s="211" t="s">
        <v>214</v>
      </c>
      <c r="S402" s="211"/>
      <c r="T402" s="211"/>
      <c r="U402" s="212"/>
      <c r="V402" s="212"/>
      <c r="W402" s="57"/>
      <c r="X402" s="57"/>
      <c r="Y402" s="57"/>
    </row>
    <row r="403" spans="2:25" ht="13.35" customHeight="1" x14ac:dyDescent="0.25">
      <c r="B403" s="199" t="s">
        <v>7</v>
      </c>
      <c r="C403" s="199"/>
      <c r="D403" s="204" t="str">
        <f>I396</f>
        <v/>
      </c>
      <c r="E403" s="204"/>
      <c r="F403" s="204"/>
      <c r="G403" s="204"/>
      <c r="I403" s="199" t="s">
        <v>39</v>
      </c>
      <c r="J403" s="199"/>
      <c r="K403" s="24"/>
      <c r="L403" s="24" t="str">
        <f>IF(L401="","",L401-L402)</f>
        <v/>
      </c>
      <c r="P403" s="57"/>
      <c r="Q403" s="57"/>
      <c r="R403" s="59" t="s">
        <v>87</v>
      </c>
      <c r="S403" s="212"/>
      <c r="T403" s="212"/>
      <c r="U403" s="59" t="s">
        <v>215</v>
      </c>
      <c r="V403" s="60"/>
      <c r="W403" s="57"/>
      <c r="X403" s="57"/>
      <c r="Y403" s="57"/>
    </row>
    <row r="404" spans="2:25" ht="13.35" customHeight="1" x14ac:dyDescent="0.25">
      <c r="B404" s="199" t="s">
        <v>8</v>
      </c>
      <c r="C404" s="199"/>
      <c r="D404" s="204" t="str">
        <f>IF('{Equipment Data Entry}'!D23="","",'{Equipment Data Entry}'!D23)</f>
        <v/>
      </c>
      <c r="E404" s="204"/>
      <c r="F404" s="204"/>
      <c r="G404" s="204"/>
      <c r="I404" s="199" t="s">
        <v>40</v>
      </c>
      <c r="J404" s="199"/>
      <c r="K404" s="71">
        <f>IF('{Equipment Data Entry}'!H23=0,0,'{Equipment Data Entry}'!H23)</f>
        <v>0</v>
      </c>
      <c r="L404" s="29" t="str">
        <f>F417</f>
        <v/>
      </c>
      <c r="P404" s="217"/>
      <c r="Q404" s="217"/>
      <c r="R404" s="217"/>
      <c r="S404" s="217"/>
      <c r="T404" s="217"/>
      <c r="U404" s="217"/>
      <c r="V404" s="57"/>
      <c r="W404" s="57"/>
      <c r="X404" s="57"/>
      <c r="Y404" s="57"/>
    </row>
    <row r="405" spans="2:25" ht="13.35" customHeight="1" x14ac:dyDescent="0.25">
      <c r="I405" s="199" t="s">
        <v>41</v>
      </c>
      <c r="J405" s="199"/>
      <c r="K405" s="24">
        <f>IF('{Equipment Data Entry}'!I23=0,0,'{Equipment Data Entry}'!I23)</f>
        <v>0</v>
      </c>
      <c r="L405" s="24" t="str">
        <f>IF(L414="","",L414)</f>
        <v/>
      </c>
      <c r="P405" s="57"/>
      <c r="Q405" s="57"/>
      <c r="R405" s="216" t="s">
        <v>216</v>
      </c>
      <c r="S405" s="216"/>
      <c r="T405" s="216"/>
      <c r="U405" s="216" t="s">
        <v>217</v>
      </c>
      <c r="V405" s="216"/>
      <c r="W405" s="61" t="s">
        <v>218</v>
      </c>
      <c r="X405" s="61" t="s">
        <v>219</v>
      </c>
      <c r="Y405" s="57"/>
    </row>
    <row r="406" spans="2:25" ht="13.35" customHeight="1" x14ac:dyDescent="0.25">
      <c r="B406" s="200" t="s">
        <v>43</v>
      </c>
      <c r="C406" s="200"/>
      <c r="D406" s="200"/>
      <c r="E406" s="200"/>
      <c r="F406" s="200"/>
      <c r="G406" s="200"/>
      <c r="P406" s="57"/>
      <c r="Q406" s="59"/>
      <c r="R406" s="59" t="s">
        <v>67</v>
      </c>
      <c r="S406" s="59" t="s">
        <v>68</v>
      </c>
      <c r="T406" s="57"/>
      <c r="U406" s="211" t="s">
        <v>62</v>
      </c>
      <c r="V406" s="211"/>
      <c r="W406" s="60"/>
      <c r="X406" s="60"/>
      <c r="Y406" s="57"/>
    </row>
    <row r="407" spans="2:25" ht="13.35" customHeight="1" x14ac:dyDescent="0.25">
      <c r="B407" s="199" t="s">
        <v>32</v>
      </c>
      <c r="C407" s="199"/>
      <c r="D407" s="203"/>
      <c r="E407" s="203"/>
      <c r="F407" s="203"/>
      <c r="G407" s="203"/>
      <c r="I407" s="200" t="s">
        <v>61</v>
      </c>
      <c r="J407" s="200"/>
      <c r="K407" s="200"/>
      <c r="L407" s="200"/>
      <c r="P407" s="57"/>
      <c r="Q407" s="59" t="s">
        <v>48</v>
      </c>
      <c r="R407" s="60"/>
      <c r="S407" s="59"/>
      <c r="T407" s="57"/>
      <c r="U407" s="211" t="s">
        <v>220</v>
      </c>
      <c r="V407" s="211"/>
      <c r="W407" s="60"/>
      <c r="X407" s="60"/>
      <c r="Y407" s="57"/>
    </row>
    <row r="408" spans="2:25" ht="13.35" customHeight="1" x14ac:dyDescent="0.25">
      <c r="B408" s="199" t="s">
        <v>44</v>
      </c>
      <c r="C408" s="199"/>
      <c r="D408" s="28">
        <f>IF('{Equipment Data Entry}'!G23=0,0,'{Equipment Data Entry}'!G23)</f>
        <v>0</v>
      </c>
      <c r="E408" s="21" t="s">
        <v>48</v>
      </c>
      <c r="F408" s="24"/>
      <c r="G408" s="18" t="s">
        <v>52</v>
      </c>
      <c r="I408" s="206" t="s">
        <v>62</v>
      </c>
      <c r="J408" s="207"/>
      <c r="K408" s="208">
        <f>IF('{Equipment Data Entry}'!J23=0,0,'{Equipment Data Entry}'!J23)</f>
        <v>0</v>
      </c>
      <c r="L408" s="208"/>
      <c r="P408" s="57"/>
      <c r="Q408" s="59" t="s">
        <v>221</v>
      </c>
      <c r="R408" s="60"/>
      <c r="S408" s="59"/>
      <c r="T408" s="57"/>
      <c r="U408" s="211" t="s">
        <v>222</v>
      </c>
      <c r="V408" s="211"/>
      <c r="W408" s="60"/>
      <c r="X408" s="60"/>
      <c r="Y408" s="57"/>
    </row>
    <row r="409" spans="2:25" ht="13.35" customHeight="1" x14ac:dyDescent="0.25">
      <c r="B409" s="20">
        <f>'{Equipment Data Entry}'!N23</f>
        <v>0</v>
      </c>
      <c r="C409" s="20">
        <f>'{Equipment Data Entry}'!O23</f>
        <v>0</v>
      </c>
      <c r="D409" s="21" t="s">
        <v>49</v>
      </c>
      <c r="E409" s="25"/>
      <c r="F409" s="21" t="s">
        <v>50</v>
      </c>
      <c r="G409" s="26"/>
      <c r="I409" s="206" t="s">
        <v>63</v>
      </c>
      <c r="J409" s="207"/>
      <c r="K409" s="208">
        <f>IF('{Equipment Data Entry}'!K23=0,0,'{Equipment Data Entry}'!K23)</f>
        <v>0</v>
      </c>
      <c r="L409" s="208"/>
      <c r="P409" s="57"/>
      <c r="Q409" s="59" t="s">
        <v>223</v>
      </c>
      <c r="R409" s="60"/>
      <c r="S409" s="59"/>
      <c r="T409" s="57"/>
      <c r="U409" s="211" t="s">
        <v>65</v>
      </c>
      <c r="V409" s="211"/>
      <c r="W409" s="60"/>
      <c r="X409" s="60"/>
      <c r="Y409" s="57"/>
    </row>
    <row r="410" spans="2:25" ht="13.35" customHeight="1" x14ac:dyDescent="0.25">
      <c r="B410" s="199" t="s">
        <v>51</v>
      </c>
      <c r="C410" s="199"/>
      <c r="D410" s="27" t="str">
        <f>IF(E411="", "", B409/(AVERAGE(E411, F411, G411))*E409)</f>
        <v/>
      </c>
      <c r="E410" s="199" t="s">
        <v>80</v>
      </c>
      <c r="F410" s="199"/>
      <c r="G410" s="27" t="e">
        <f>IF(C409="1-phase", ((0.8*0.9*E411*E412)/746), AVERAGE(E411,F411,G411)*AVERAGE(E412,F412,G412)*0.8*0.9*1.732/746)</f>
        <v>#DIV/0!</v>
      </c>
      <c r="I410" s="18" t="s">
        <v>64</v>
      </c>
      <c r="J410" s="26">
        <f>IF('{Equipment Data Entry}'!L23=0,0,'{Equipment Data Entry}'!L23)</f>
        <v>0</v>
      </c>
      <c r="K410" s="18" t="s">
        <v>65</v>
      </c>
      <c r="L410" s="25">
        <f>IF('{Equipment Data Entry}'!M23=0,0,'{Equipment Data Entry}'!M23)</f>
        <v>0</v>
      </c>
      <c r="P410" s="57"/>
      <c r="Q410" s="57"/>
      <c r="R410" s="57"/>
      <c r="S410" s="57"/>
      <c r="T410" s="57"/>
      <c r="U410" s="57"/>
      <c r="V410" s="57"/>
      <c r="W410" s="57"/>
      <c r="X410" s="57"/>
      <c r="Y410" s="57"/>
    </row>
    <row r="411" spans="2:25" ht="13.35" customHeight="1" x14ac:dyDescent="0.25">
      <c r="B411" s="199" t="s">
        <v>59</v>
      </c>
      <c r="C411" s="199"/>
      <c r="D411" s="199"/>
      <c r="E411" s="24"/>
      <c r="F411" s="24"/>
      <c r="G411" s="24"/>
      <c r="P411" s="57"/>
      <c r="Q411" s="57"/>
      <c r="R411" s="58" t="s">
        <v>224</v>
      </c>
      <c r="S411" s="57"/>
      <c r="T411" s="57"/>
      <c r="U411" s="57"/>
      <c r="V411" s="57"/>
      <c r="W411" s="57"/>
      <c r="X411" s="57"/>
      <c r="Y411" s="57"/>
    </row>
    <row r="412" spans="2:25" ht="13.35" customHeight="1" x14ac:dyDescent="0.25">
      <c r="B412" s="199" t="s">
        <v>60</v>
      </c>
      <c r="C412" s="199"/>
      <c r="D412" s="199"/>
      <c r="E412" s="25"/>
      <c r="F412" s="25"/>
      <c r="G412" s="25"/>
      <c r="I412" s="205" t="s">
        <v>66</v>
      </c>
      <c r="J412" s="205"/>
      <c r="K412" s="16" t="s">
        <v>67</v>
      </c>
      <c r="L412" s="16" t="s">
        <v>68</v>
      </c>
      <c r="P412" s="57"/>
      <c r="Q412" s="57"/>
      <c r="R412" s="213"/>
      <c r="S412" s="214"/>
      <c r="T412" s="214"/>
      <c r="U412" s="214"/>
      <c r="V412" s="214"/>
      <c r="W412" s="214"/>
      <c r="X412" s="215"/>
      <c r="Y412" s="57"/>
    </row>
    <row r="413" spans="2:25" ht="13.35" customHeight="1" x14ac:dyDescent="0.25">
      <c r="I413" s="199" t="s">
        <v>69</v>
      </c>
      <c r="J413" s="199"/>
      <c r="K413" s="24"/>
      <c r="L413" s="24"/>
      <c r="P413" s="57"/>
      <c r="Q413" s="57"/>
      <c r="R413" s="218"/>
      <c r="S413" s="219"/>
      <c r="T413" s="219"/>
      <c r="U413" s="219"/>
      <c r="V413" s="219"/>
      <c r="W413" s="219"/>
      <c r="X413" s="220"/>
      <c r="Y413" s="57"/>
    </row>
    <row r="414" spans="2:25" ht="13.35" customHeight="1" x14ac:dyDescent="0.25">
      <c r="B414" s="200" t="s">
        <v>71</v>
      </c>
      <c r="C414" s="200"/>
      <c r="D414" s="200"/>
      <c r="E414" s="200"/>
      <c r="F414" s="200"/>
      <c r="G414" s="200"/>
      <c r="I414" s="199" t="s">
        <v>70</v>
      </c>
      <c r="J414" s="199"/>
      <c r="K414" s="24"/>
      <c r="L414" s="24"/>
      <c r="P414" s="57"/>
      <c r="Q414" s="57"/>
      <c r="R414" s="218"/>
      <c r="S414" s="219"/>
      <c r="T414" s="219"/>
      <c r="U414" s="219"/>
      <c r="V414" s="219"/>
      <c r="W414" s="219"/>
      <c r="X414" s="220"/>
      <c r="Y414" s="57"/>
    </row>
    <row r="415" spans="2:25" ht="13.35" customHeight="1" x14ac:dyDescent="0.25">
      <c r="B415" s="201"/>
      <c r="C415" s="202"/>
      <c r="D415" s="16" t="s">
        <v>79</v>
      </c>
      <c r="E415" s="16" t="s">
        <v>74</v>
      </c>
      <c r="F415" s="201"/>
      <c r="G415" s="202"/>
      <c r="I415" s="199" t="s">
        <v>76</v>
      </c>
      <c r="J415" s="199"/>
      <c r="K415" s="66"/>
      <c r="L415" s="66"/>
      <c r="P415" s="57"/>
      <c r="Q415" s="57"/>
      <c r="R415" s="218"/>
      <c r="S415" s="219"/>
      <c r="T415" s="219"/>
      <c r="U415" s="219"/>
      <c r="V415" s="219"/>
      <c r="W415" s="219"/>
      <c r="X415" s="220"/>
      <c r="Y415" s="57"/>
    </row>
    <row r="416" spans="2:25" ht="13.35" customHeight="1" x14ac:dyDescent="0.25">
      <c r="B416" s="198" t="s">
        <v>72</v>
      </c>
      <c r="C416" s="198"/>
      <c r="D416" s="19"/>
      <c r="E416" s="19"/>
      <c r="F416" s="19" t="str">
        <f>IF(E416="", "", E417-E416)</f>
        <v/>
      </c>
      <c r="G416" s="17" t="s">
        <v>77</v>
      </c>
      <c r="H416" s="23"/>
      <c r="I416" s="199" t="s">
        <v>75</v>
      </c>
      <c r="J416" s="199"/>
      <c r="K416" s="199"/>
      <c r="L416" s="56"/>
      <c r="P416" s="57"/>
      <c r="Q416" s="57"/>
      <c r="R416" s="218"/>
      <c r="S416" s="219"/>
      <c r="T416" s="219"/>
      <c r="U416" s="219"/>
      <c r="V416" s="219"/>
      <c r="W416" s="219"/>
      <c r="X416" s="220"/>
      <c r="Y416" s="57"/>
    </row>
    <row r="417" spans="2:25" ht="13.35" customHeight="1" x14ac:dyDescent="0.25">
      <c r="B417" s="198" t="s">
        <v>73</v>
      </c>
      <c r="C417" s="198"/>
      <c r="D417" s="55" t="str">
        <f>IF(E416="", "", E416)</f>
        <v/>
      </c>
      <c r="E417" s="19"/>
      <c r="F417" s="19" t="str">
        <f>IF(E417="", "", E417-D416)</f>
        <v/>
      </c>
      <c r="G417" s="17" t="s">
        <v>78</v>
      </c>
      <c r="H417" s="23"/>
      <c r="P417" s="57"/>
      <c r="Q417" s="57"/>
      <c r="R417" s="218"/>
      <c r="S417" s="219"/>
      <c r="T417" s="219"/>
      <c r="U417" s="219"/>
      <c r="V417" s="219"/>
      <c r="W417" s="219"/>
      <c r="X417" s="220"/>
      <c r="Y417" s="57"/>
    </row>
    <row r="418" spans="2:25" ht="13.35" customHeight="1" x14ac:dyDescent="0.25">
      <c r="P418" s="57"/>
      <c r="Q418" s="57"/>
      <c r="R418" s="218"/>
      <c r="S418" s="219"/>
      <c r="T418" s="219"/>
      <c r="U418" s="219"/>
      <c r="V418" s="219"/>
      <c r="W418" s="219"/>
      <c r="X418" s="220"/>
      <c r="Y418" s="57"/>
    </row>
    <row r="419" spans="2:25" ht="13.35" customHeight="1" x14ac:dyDescent="0.25">
      <c r="B419" s="200" t="s">
        <v>2</v>
      </c>
      <c r="C419" s="200"/>
      <c r="D419" s="209">
        <f>IF('{Equipment Data Entry}'!B24=0,0,'{Equipment Data Entry}'!B24)</f>
        <v>0</v>
      </c>
      <c r="E419" s="209"/>
      <c r="F419" s="209"/>
      <c r="G419" s="200" t="s">
        <v>3</v>
      </c>
      <c r="H419" s="200"/>
      <c r="I419" s="210" t="str">
        <f>IF('{Equipment Data Entry}'!C24="", "", '{Equipment Data Entry}'!C24)</f>
        <v/>
      </c>
      <c r="J419" s="210"/>
      <c r="K419" s="210"/>
      <c r="L419" s="210"/>
      <c r="M419" s="210"/>
      <c r="P419" s="57"/>
      <c r="Q419" s="57"/>
      <c r="R419" s="221"/>
      <c r="S419" s="222"/>
      <c r="T419" s="222"/>
      <c r="U419" s="222"/>
      <c r="V419" s="222"/>
      <c r="W419" s="222"/>
      <c r="X419" s="223"/>
      <c r="Y419" s="57"/>
    </row>
    <row r="420" spans="2:25" ht="13.35" customHeight="1" x14ac:dyDescent="0.25">
      <c r="B420" s="200"/>
      <c r="C420" s="200"/>
      <c r="D420" s="209"/>
      <c r="E420" s="209"/>
      <c r="F420" s="209"/>
      <c r="G420" s="200"/>
      <c r="H420" s="200"/>
      <c r="I420" s="210"/>
      <c r="J420" s="210"/>
      <c r="K420" s="210"/>
      <c r="L420" s="210"/>
      <c r="M420" s="210"/>
      <c r="P420" s="57"/>
      <c r="Q420" s="57"/>
      <c r="R420" s="218"/>
      <c r="S420" s="219"/>
      <c r="T420" s="219"/>
      <c r="U420" s="219"/>
      <c r="V420" s="219"/>
      <c r="W420" s="219"/>
      <c r="X420" s="220"/>
      <c r="Y420" s="57"/>
    </row>
    <row r="421" spans="2:25" ht="13.35" customHeight="1" x14ac:dyDescent="0.25">
      <c r="P421" s="57"/>
      <c r="Q421" s="57"/>
      <c r="R421" s="224"/>
      <c r="S421" s="225"/>
      <c r="T421" s="225"/>
      <c r="U421" s="225"/>
      <c r="V421" s="225"/>
      <c r="W421" s="225"/>
      <c r="X421" s="226"/>
      <c r="Y421" s="57"/>
    </row>
    <row r="422" spans="2:25" ht="13.35" customHeight="1" x14ac:dyDescent="0.25">
      <c r="B422" s="200" t="s">
        <v>31</v>
      </c>
      <c r="C422" s="200"/>
      <c r="D422" s="200"/>
      <c r="E422" s="200"/>
      <c r="F422" s="200"/>
      <c r="G422" s="200"/>
      <c r="I422" s="200" t="s">
        <v>35</v>
      </c>
      <c r="J422" s="200"/>
      <c r="K422" s="200"/>
      <c r="L422" s="200"/>
      <c r="M422" s="15"/>
      <c r="P422" s="57"/>
      <c r="Q422" s="57"/>
      <c r="R422" s="216" t="s">
        <v>210</v>
      </c>
      <c r="S422" s="216"/>
      <c r="T422" s="216"/>
      <c r="U422" s="217"/>
      <c r="V422" s="217"/>
      <c r="W422" s="57"/>
      <c r="X422" s="57"/>
      <c r="Y422" s="57"/>
    </row>
    <row r="423" spans="2:25" ht="13.35" customHeight="1" x14ac:dyDescent="0.25">
      <c r="B423" s="199" t="s">
        <v>32</v>
      </c>
      <c r="C423" s="199"/>
      <c r="D423" s="204">
        <f>IF('{Equipment Data Entry}'!E24=0,0,'{Equipment Data Entry}'!E24)</f>
        <v>0</v>
      </c>
      <c r="E423" s="204"/>
      <c r="F423" s="204"/>
      <c r="G423" s="204"/>
      <c r="I423" s="199" t="s">
        <v>36</v>
      </c>
      <c r="J423" s="199"/>
      <c r="K423" s="103" t="str">
        <f>'RTU Airflow'!H919</f>
        <v/>
      </c>
      <c r="L423" s="103" t="str">
        <f>'RTU Airflow'!L919</f>
        <v/>
      </c>
      <c r="P423" s="57"/>
      <c r="Q423" s="57"/>
      <c r="R423" s="211" t="s">
        <v>211</v>
      </c>
      <c r="S423" s="211"/>
      <c r="T423" s="211"/>
      <c r="U423" s="212"/>
      <c r="V423" s="212"/>
      <c r="W423" s="57"/>
      <c r="X423" s="57"/>
      <c r="Y423" s="57"/>
    </row>
    <row r="424" spans="2:25" ht="13.35" customHeight="1" x14ac:dyDescent="0.25">
      <c r="B424" s="199" t="s">
        <v>33</v>
      </c>
      <c r="C424" s="199"/>
      <c r="D424" s="204">
        <f>IF('{Equipment Data Entry}'!F24=0,0,'{Equipment Data Entry}'!F24)</f>
        <v>0</v>
      </c>
      <c r="E424" s="204"/>
      <c r="F424" s="204"/>
      <c r="G424" s="204"/>
      <c r="I424" s="199" t="s">
        <v>37</v>
      </c>
      <c r="J424" s="199"/>
      <c r="K424" s="24" t="str">
        <f>'RTU Airflow'!H870</f>
        <v/>
      </c>
      <c r="L424" s="24" t="str">
        <f>'RTU Airflow'!L870</f>
        <v/>
      </c>
      <c r="M424" s="22" t="str">
        <f>IF(L424="","",L424/K424)</f>
        <v/>
      </c>
      <c r="P424" s="57"/>
      <c r="Q424" s="57"/>
      <c r="R424" s="211" t="s">
        <v>212</v>
      </c>
      <c r="S424" s="211"/>
      <c r="T424" s="211"/>
      <c r="U424" s="212"/>
      <c r="V424" s="212"/>
      <c r="W424" s="57"/>
      <c r="X424" s="57"/>
      <c r="Y424" s="57"/>
    </row>
    <row r="425" spans="2:25" ht="13.35" customHeight="1" x14ac:dyDescent="0.25">
      <c r="B425" s="199" t="s">
        <v>34</v>
      </c>
      <c r="C425" s="199"/>
      <c r="D425" s="204"/>
      <c r="E425" s="204"/>
      <c r="F425" s="204"/>
      <c r="G425" s="204"/>
      <c r="I425" s="199" t="s">
        <v>38</v>
      </c>
      <c r="J425" s="199"/>
      <c r="K425" s="24">
        <f>IF('RTU Airflow'!H881=0,0,'RTU Airflow'!H881)</f>
        <v>0</v>
      </c>
      <c r="L425" s="24" t="str">
        <f>'RTU Airflow'!L881</f>
        <v/>
      </c>
      <c r="M425" s="22" t="str">
        <f>IF(L425="","",L425/K425)</f>
        <v/>
      </c>
      <c r="P425" s="57"/>
      <c r="Q425" s="57"/>
      <c r="R425" s="211" t="s">
        <v>213</v>
      </c>
      <c r="S425" s="211"/>
      <c r="T425" s="211"/>
      <c r="U425" s="212"/>
      <c r="V425" s="212"/>
      <c r="W425" s="57"/>
      <c r="X425" s="57"/>
      <c r="Y425" s="57"/>
    </row>
    <row r="426" spans="2:25" ht="13.35" customHeight="1" x14ac:dyDescent="0.25">
      <c r="B426" s="199" t="s">
        <v>7</v>
      </c>
      <c r="C426" s="199"/>
      <c r="D426" s="204" t="str">
        <f>I419</f>
        <v/>
      </c>
      <c r="E426" s="204"/>
      <c r="F426" s="204"/>
      <c r="G426" s="204"/>
      <c r="I426" s="199" t="s">
        <v>39</v>
      </c>
      <c r="J426" s="199"/>
      <c r="K426" s="24"/>
      <c r="L426" s="24" t="str">
        <f>IF(L424="","",L424-L425)</f>
        <v/>
      </c>
      <c r="P426" s="58"/>
      <c r="Q426" s="58"/>
      <c r="R426" s="211" t="s">
        <v>214</v>
      </c>
      <c r="S426" s="211"/>
      <c r="T426" s="211"/>
      <c r="U426" s="212"/>
      <c r="V426" s="212"/>
      <c r="W426" s="57"/>
      <c r="X426" s="57"/>
      <c r="Y426" s="57"/>
    </row>
    <row r="427" spans="2:25" ht="13.35" customHeight="1" x14ac:dyDescent="0.25">
      <c r="B427" s="199" t="s">
        <v>8</v>
      </c>
      <c r="C427" s="199"/>
      <c r="D427" s="204" t="str">
        <f>IF('{Equipment Data Entry}'!D24="","",'{Equipment Data Entry}'!D24)</f>
        <v/>
      </c>
      <c r="E427" s="204"/>
      <c r="F427" s="204"/>
      <c r="G427" s="204"/>
      <c r="I427" s="199" t="s">
        <v>40</v>
      </c>
      <c r="J427" s="199"/>
      <c r="K427" s="71">
        <f>IF('{Equipment Data Entry}'!H24=0,0,'{Equipment Data Entry}'!H24)</f>
        <v>0</v>
      </c>
      <c r="L427" s="29" t="str">
        <f>F440</f>
        <v/>
      </c>
      <c r="P427" s="57"/>
      <c r="Q427" s="57"/>
      <c r="R427" s="59" t="s">
        <v>87</v>
      </c>
      <c r="S427" s="212"/>
      <c r="T427" s="212"/>
      <c r="U427" s="59" t="s">
        <v>215</v>
      </c>
      <c r="V427" s="60"/>
      <c r="W427" s="57"/>
      <c r="X427" s="57"/>
      <c r="Y427" s="57"/>
    </row>
    <row r="428" spans="2:25" ht="13.35" customHeight="1" x14ac:dyDescent="0.25">
      <c r="I428" s="199" t="s">
        <v>41</v>
      </c>
      <c r="J428" s="199"/>
      <c r="K428" s="24">
        <f>IF('{Equipment Data Entry}'!I24=0,0,'{Equipment Data Entry}'!I24)</f>
        <v>0</v>
      </c>
      <c r="L428" s="24" t="str">
        <f>IF(L437="","",L437)</f>
        <v/>
      </c>
      <c r="P428" s="217"/>
      <c r="Q428" s="217"/>
      <c r="R428" s="217"/>
      <c r="S428" s="217"/>
      <c r="T428" s="217"/>
      <c r="U428" s="217"/>
      <c r="V428" s="57"/>
      <c r="W428" s="57"/>
      <c r="X428" s="57"/>
      <c r="Y428" s="57"/>
    </row>
    <row r="429" spans="2:25" ht="13.35" customHeight="1" x14ac:dyDescent="0.25">
      <c r="B429" s="200" t="s">
        <v>43</v>
      </c>
      <c r="C429" s="200"/>
      <c r="D429" s="200"/>
      <c r="E429" s="200"/>
      <c r="F429" s="200"/>
      <c r="G429" s="200"/>
      <c r="P429" s="57"/>
      <c r="Q429" s="57"/>
      <c r="R429" s="216" t="s">
        <v>216</v>
      </c>
      <c r="S429" s="216"/>
      <c r="T429" s="216"/>
      <c r="U429" s="216" t="s">
        <v>217</v>
      </c>
      <c r="V429" s="216"/>
      <c r="W429" s="61" t="s">
        <v>218</v>
      </c>
      <c r="X429" s="61" t="s">
        <v>219</v>
      </c>
      <c r="Y429" s="57"/>
    </row>
    <row r="430" spans="2:25" ht="13.35" customHeight="1" x14ac:dyDescent="0.25">
      <c r="B430" s="199" t="s">
        <v>32</v>
      </c>
      <c r="C430" s="199"/>
      <c r="D430" s="203"/>
      <c r="E430" s="203"/>
      <c r="F430" s="203"/>
      <c r="G430" s="203"/>
      <c r="I430" s="200" t="s">
        <v>61</v>
      </c>
      <c r="J430" s="200"/>
      <c r="K430" s="200"/>
      <c r="L430" s="200"/>
      <c r="P430" s="57"/>
      <c r="Q430" s="59"/>
      <c r="R430" s="59" t="s">
        <v>67</v>
      </c>
      <c r="S430" s="59" t="s">
        <v>68</v>
      </c>
      <c r="T430" s="57"/>
      <c r="U430" s="211" t="s">
        <v>62</v>
      </c>
      <c r="V430" s="211"/>
      <c r="W430" s="60"/>
      <c r="X430" s="60"/>
      <c r="Y430" s="57"/>
    </row>
    <row r="431" spans="2:25" ht="13.35" customHeight="1" x14ac:dyDescent="0.25">
      <c r="B431" s="199" t="s">
        <v>44</v>
      </c>
      <c r="C431" s="199"/>
      <c r="D431" s="28">
        <f>IF('{Equipment Data Entry}'!G24=0,0,'{Equipment Data Entry}'!G24)</f>
        <v>0</v>
      </c>
      <c r="E431" s="21" t="s">
        <v>48</v>
      </c>
      <c r="F431" s="24"/>
      <c r="G431" s="18" t="s">
        <v>52</v>
      </c>
      <c r="I431" s="206" t="s">
        <v>62</v>
      </c>
      <c r="J431" s="207"/>
      <c r="K431" s="208">
        <f>IF('{Equipment Data Entry}'!J24=0,0,'{Equipment Data Entry}'!J24)</f>
        <v>0</v>
      </c>
      <c r="L431" s="208"/>
      <c r="P431" s="57"/>
      <c r="Q431" s="59" t="s">
        <v>48</v>
      </c>
      <c r="R431" s="60"/>
      <c r="S431" s="59"/>
      <c r="T431" s="57"/>
      <c r="U431" s="211" t="s">
        <v>220</v>
      </c>
      <c r="V431" s="211"/>
      <c r="W431" s="60"/>
      <c r="X431" s="60"/>
      <c r="Y431" s="57"/>
    </row>
    <row r="432" spans="2:25" ht="13.35" customHeight="1" x14ac:dyDescent="0.25">
      <c r="B432" s="20">
        <f>'{Equipment Data Entry}'!N24</f>
        <v>0</v>
      </c>
      <c r="C432" s="20">
        <f>'{Equipment Data Entry}'!O24</f>
        <v>0</v>
      </c>
      <c r="D432" s="21" t="s">
        <v>49</v>
      </c>
      <c r="E432" s="25"/>
      <c r="F432" s="21" t="s">
        <v>50</v>
      </c>
      <c r="G432" s="26"/>
      <c r="I432" s="206" t="s">
        <v>63</v>
      </c>
      <c r="J432" s="207"/>
      <c r="K432" s="208">
        <f>IF('{Equipment Data Entry}'!K24=0,0,'{Equipment Data Entry}'!K24)</f>
        <v>0</v>
      </c>
      <c r="L432" s="208"/>
      <c r="P432" s="57"/>
      <c r="Q432" s="59" t="s">
        <v>221</v>
      </c>
      <c r="R432" s="60"/>
      <c r="S432" s="59"/>
      <c r="T432" s="57"/>
      <c r="U432" s="211" t="s">
        <v>222</v>
      </c>
      <c r="V432" s="211"/>
      <c r="W432" s="60"/>
      <c r="X432" s="60"/>
      <c r="Y432" s="57"/>
    </row>
    <row r="433" spans="2:25" ht="13.35" customHeight="1" x14ac:dyDescent="0.25">
      <c r="B433" s="199" t="s">
        <v>51</v>
      </c>
      <c r="C433" s="199"/>
      <c r="D433" s="27" t="str">
        <f>IF(E434="", "", B432/(AVERAGE(E434, F434, G434))*E432)</f>
        <v/>
      </c>
      <c r="E433" s="199" t="s">
        <v>80</v>
      </c>
      <c r="F433" s="199"/>
      <c r="G433" s="27" t="e">
        <f>IF(C432="1-phase", ((0.8*0.9*E434*E435)/746), AVERAGE(E434,F434,G434)*AVERAGE(E435,F435,G435)*0.8*0.9*1.732/746)</f>
        <v>#DIV/0!</v>
      </c>
      <c r="I433" s="18" t="s">
        <v>64</v>
      </c>
      <c r="J433" s="26">
        <f>IF('{Equipment Data Entry}'!L24=0,0,'{Equipment Data Entry}'!L24)</f>
        <v>0</v>
      </c>
      <c r="K433" s="18" t="s">
        <v>65</v>
      </c>
      <c r="L433" s="25">
        <f>IF('{Equipment Data Entry}'!M24=0,0,'{Equipment Data Entry}'!M24)</f>
        <v>0</v>
      </c>
      <c r="P433" s="57"/>
      <c r="Q433" s="59" t="s">
        <v>223</v>
      </c>
      <c r="R433" s="60"/>
      <c r="S433" s="59"/>
      <c r="T433" s="57"/>
      <c r="U433" s="211" t="s">
        <v>65</v>
      </c>
      <c r="V433" s="211"/>
      <c r="W433" s="60"/>
      <c r="X433" s="60"/>
      <c r="Y433" s="57"/>
    </row>
    <row r="434" spans="2:25" ht="13.35" customHeight="1" x14ac:dyDescent="0.25">
      <c r="B434" s="199" t="s">
        <v>59</v>
      </c>
      <c r="C434" s="199"/>
      <c r="D434" s="199"/>
      <c r="E434" s="24"/>
      <c r="F434" s="24"/>
      <c r="G434" s="24"/>
      <c r="P434" s="57"/>
      <c r="Q434" s="57"/>
      <c r="R434" s="57"/>
      <c r="S434" s="57"/>
      <c r="T434" s="57"/>
      <c r="U434" s="57"/>
      <c r="V434" s="57"/>
      <c r="W434" s="57"/>
      <c r="X434" s="57"/>
      <c r="Y434" s="57"/>
    </row>
    <row r="435" spans="2:25" ht="13.35" customHeight="1" x14ac:dyDescent="0.25">
      <c r="B435" s="199" t="s">
        <v>60</v>
      </c>
      <c r="C435" s="199"/>
      <c r="D435" s="199"/>
      <c r="E435" s="25"/>
      <c r="F435" s="25"/>
      <c r="G435" s="25"/>
      <c r="I435" s="205" t="s">
        <v>66</v>
      </c>
      <c r="J435" s="205"/>
      <c r="K435" s="16" t="s">
        <v>67</v>
      </c>
      <c r="L435" s="16" t="s">
        <v>68</v>
      </c>
      <c r="P435" s="57"/>
      <c r="Q435" s="57"/>
      <c r="R435" s="58" t="s">
        <v>224</v>
      </c>
      <c r="S435" s="57"/>
      <c r="T435" s="57"/>
      <c r="U435" s="57"/>
      <c r="V435" s="57"/>
      <c r="W435" s="57"/>
      <c r="X435" s="57"/>
      <c r="Y435" s="57"/>
    </row>
    <row r="436" spans="2:25" ht="13.35" customHeight="1" x14ac:dyDescent="0.25">
      <c r="I436" s="199" t="s">
        <v>69</v>
      </c>
      <c r="J436" s="199"/>
      <c r="K436" s="24"/>
      <c r="L436" s="24"/>
      <c r="P436" s="57"/>
      <c r="Q436" s="57"/>
      <c r="R436" s="213"/>
      <c r="S436" s="214"/>
      <c r="T436" s="214"/>
      <c r="U436" s="214"/>
      <c r="V436" s="214"/>
      <c r="W436" s="214"/>
      <c r="X436" s="215"/>
      <c r="Y436" s="57"/>
    </row>
    <row r="437" spans="2:25" ht="13.35" customHeight="1" x14ac:dyDescent="0.25">
      <c r="B437" s="200" t="s">
        <v>71</v>
      </c>
      <c r="C437" s="200"/>
      <c r="D437" s="200"/>
      <c r="E437" s="200"/>
      <c r="F437" s="200"/>
      <c r="G437" s="200"/>
      <c r="I437" s="199" t="s">
        <v>70</v>
      </c>
      <c r="J437" s="199"/>
      <c r="K437" s="24"/>
      <c r="L437" s="24"/>
      <c r="P437" s="57"/>
      <c r="Q437" s="57"/>
      <c r="R437" s="218"/>
      <c r="S437" s="219"/>
      <c r="T437" s="219"/>
      <c r="U437" s="219"/>
      <c r="V437" s="219"/>
      <c r="W437" s="219"/>
      <c r="X437" s="220"/>
      <c r="Y437" s="57"/>
    </row>
    <row r="438" spans="2:25" ht="13.35" customHeight="1" x14ac:dyDescent="0.25">
      <c r="B438" s="201"/>
      <c r="C438" s="202"/>
      <c r="D438" s="16" t="s">
        <v>79</v>
      </c>
      <c r="E438" s="16" t="s">
        <v>74</v>
      </c>
      <c r="F438" s="201"/>
      <c r="G438" s="202"/>
      <c r="I438" s="199" t="s">
        <v>76</v>
      </c>
      <c r="J438" s="199"/>
      <c r="K438" s="66"/>
      <c r="L438" s="66"/>
      <c r="P438" s="57"/>
      <c r="Q438" s="57"/>
      <c r="R438" s="218"/>
      <c r="S438" s="219"/>
      <c r="T438" s="219"/>
      <c r="U438" s="219"/>
      <c r="V438" s="219"/>
      <c r="W438" s="219"/>
      <c r="X438" s="220"/>
      <c r="Y438" s="57"/>
    </row>
    <row r="439" spans="2:25" ht="13.35" customHeight="1" x14ac:dyDescent="0.25">
      <c r="B439" s="198" t="s">
        <v>72</v>
      </c>
      <c r="C439" s="198"/>
      <c r="D439" s="19"/>
      <c r="E439" s="19"/>
      <c r="F439" s="19" t="str">
        <f>IF(E439="", "", E440-E439)</f>
        <v/>
      </c>
      <c r="G439" s="17" t="s">
        <v>77</v>
      </c>
      <c r="H439" s="23"/>
      <c r="I439" s="199" t="s">
        <v>75</v>
      </c>
      <c r="J439" s="199"/>
      <c r="K439" s="199"/>
      <c r="L439" s="56"/>
      <c r="P439" s="57"/>
      <c r="Q439" s="57"/>
      <c r="R439" s="218"/>
      <c r="S439" s="219"/>
      <c r="T439" s="219"/>
      <c r="U439" s="219"/>
      <c r="V439" s="219"/>
      <c r="W439" s="219"/>
      <c r="X439" s="220"/>
      <c r="Y439" s="57"/>
    </row>
    <row r="440" spans="2:25" ht="13.35" customHeight="1" x14ac:dyDescent="0.25">
      <c r="B440" s="198" t="s">
        <v>73</v>
      </c>
      <c r="C440" s="198"/>
      <c r="D440" s="55" t="str">
        <f>IF(E439="", "", E439)</f>
        <v/>
      </c>
      <c r="E440" s="19"/>
      <c r="F440" s="19" t="str">
        <f>IF(E440="", "", E440-D439)</f>
        <v/>
      </c>
      <c r="G440" s="17" t="s">
        <v>78</v>
      </c>
      <c r="H440" s="23"/>
      <c r="P440" s="57"/>
      <c r="Q440" s="57"/>
      <c r="R440" s="218"/>
      <c r="S440" s="219"/>
      <c r="T440" s="219"/>
      <c r="U440" s="219"/>
      <c r="V440" s="219"/>
      <c r="W440" s="219"/>
      <c r="X440" s="220"/>
      <c r="Y440" s="57"/>
    </row>
    <row r="441" spans="2:25" ht="13.35" customHeight="1" x14ac:dyDescent="0.25">
      <c r="P441" s="57"/>
      <c r="Q441" s="57"/>
      <c r="R441" s="218"/>
      <c r="S441" s="219"/>
      <c r="T441" s="219"/>
      <c r="U441" s="219"/>
      <c r="V441" s="219"/>
      <c r="W441" s="219"/>
      <c r="X441" s="220"/>
      <c r="Y441" s="57"/>
    </row>
    <row r="442" spans="2:25" ht="13.35" customHeight="1" x14ac:dyDescent="0.25">
      <c r="B442" s="16" t="s">
        <v>9</v>
      </c>
      <c r="C442" s="186"/>
      <c r="D442" s="186"/>
      <c r="E442" s="186"/>
      <c r="F442" s="186"/>
      <c r="G442" s="186"/>
      <c r="H442" s="186"/>
      <c r="I442" s="186"/>
      <c r="J442" s="186"/>
      <c r="K442" s="186"/>
      <c r="L442" s="186"/>
      <c r="M442" s="186"/>
      <c r="P442" s="57"/>
      <c r="Q442" s="57"/>
      <c r="R442" s="218"/>
      <c r="S442" s="219"/>
      <c r="T442" s="219"/>
      <c r="U442" s="219"/>
      <c r="V442" s="219"/>
      <c r="W442" s="219"/>
      <c r="X442" s="220"/>
      <c r="Y442" s="57"/>
    </row>
    <row r="443" spans="2:25" ht="13.35" customHeight="1" x14ac:dyDescent="0.25">
      <c r="B443" s="186"/>
      <c r="C443" s="186"/>
      <c r="D443" s="186"/>
      <c r="E443" s="186"/>
      <c r="F443" s="186"/>
      <c r="G443" s="186"/>
      <c r="H443" s="186"/>
      <c r="I443" s="186"/>
      <c r="J443" s="186"/>
      <c r="K443" s="186"/>
      <c r="L443" s="186"/>
      <c r="M443" s="186"/>
      <c r="P443" s="57"/>
      <c r="Q443" s="57"/>
      <c r="R443" s="221"/>
      <c r="S443" s="222"/>
      <c r="T443" s="222"/>
      <c r="U443" s="222"/>
      <c r="V443" s="222"/>
      <c r="W443" s="222"/>
      <c r="X443" s="223"/>
      <c r="Y443" s="57"/>
    </row>
    <row r="444" spans="2:25" ht="13.35" customHeight="1" x14ac:dyDescent="0.25">
      <c r="B444" s="186"/>
      <c r="C444" s="186"/>
      <c r="D444" s="186"/>
      <c r="E444" s="186"/>
      <c r="F444" s="186"/>
      <c r="G444" s="186"/>
      <c r="H444" s="186"/>
      <c r="I444" s="186"/>
      <c r="J444" s="186"/>
      <c r="K444" s="186"/>
      <c r="L444" s="186"/>
      <c r="M444" s="186"/>
      <c r="P444" s="57"/>
      <c r="Q444" s="57"/>
      <c r="R444" s="218"/>
      <c r="S444" s="219"/>
      <c r="T444" s="219"/>
      <c r="U444" s="219"/>
      <c r="V444" s="219"/>
      <c r="W444" s="219"/>
      <c r="X444" s="220"/>
      <c r="Y444" s="57"/>
    </row>
    <row r="445" spans="2:25" ht="13.35" customHeight="1" x14ac:dyDescent="0.25">
      <c r="B445" s="200" t="s">
        <v>2</v>
      </c>
      <c r="C445" s="200"/>
      <c r="D445" s="209">
        <f>IF('{Equipment Data Entry}'!B25=0,0,'{Equipment Data Entry}'!B25)</f>
        <v>0</v>
      </c>
      <c r="E445" s="209"/>
      <c r="F445" s="209"/>
      <c r="G445" s="200" t="s">
        <v>3</v>
      </c>
      <c r="H445" s="200"/>
      <c r="I445" s="210" t="str">
        <f>IF('{Equipment Data Entry}'!C25="", "", '{Equipment Data Entry}'!C25)</f>
        <v/>
      </c>
      <c r="J445" s="210"/>
      <c r="K445" s="210"/>
      <c r="L445" s="210"/>
      <c r="M445" s="210"/>
      <c r="P445" s="57"/>
      <c r="Q445" s="57"/>
      <c r="R445" s="224"/>
      <c r="S445" s="225"/>
      <c r="T445" s="225"/>
      <c r="U445" s="225"/>
      <c r="V445" s="225"/>
      <c r="W445" s="225"/>
      <c r="X445" s="226"/>
      <c r="Y445" s="57"/>
    </row>
    <row r="446" spans="2:25" ht="13.35" customHeight="1" x14ac:dyDescent="0.25">
      <c r="B446" s="200"/>
      <c r="C446" s="200"/>
      <c r="D446" s="209"/>
      <c r="E446" s="209"/>
      <c r="F446" s="209"/>
      <c r="G446" s="200"/>
      <c r="H446" s="200"/>
      <c r="I446" s="210"/>
      <c r="J446" s="210"/>
      <c r="K446" s="210"/>
      <c r="L446" s="210"/>
      <c r="M446" s="210"/>
    </row>
    <row r="447" spans="2:25" ht="13.35" customHeight="1" x14ac:dyDescent="0.25">
      <c r="L447" s="102"/>
      <c r="P447" s="57"/>
      <c r="Q447" s="57"/>
      <c r="R447" s="216" t="s">
        <v>210</v>
      </c>
      <c r="S447" s="216"/>
      <c r="T447" s="216"/>
      <c r="U447" s="217"/>
      <c r="V447" s="217"/>
      <c r="W447" s="57"/>
      <c r="X447" s="57"/>
      <c r="Y447" s="57"/>
    </row>
    <row r="448" spans="2:25" ht="13.35" customHeight="1" x14ac:dyDescent="0.25">
      <c r="B448" s="200" t="s">
        <v>31</v>
      </c>
      <c r="C448" s="200"/>
      <c r="D448" s="200"/>
      <c r="E448" s="200"/>
      <c r="F448" s="200"/>
      <c r="G448" s="200"/>
      <c r="I448" s="200" t="s">
        <v>35</v>
      </c>
      <c r="J448" s="200"/>
      <c r="K448" s="200"/>
      <c r="L448" s="200"/>
      <c r="M448" s="15"/>
      <c r="P448" s="57"/>
      <c r="Q448" s="57"/>
      <c r="R448" s="211" t="s">
        <v>211</v>
      </c>
      <c r="S448" s="211"/>
      <c r="T448" s="211"/>
      <c r="U448" s="212"/>
      <c r="V448" s="212"/>
      <c r="W448" s="57"/>
      <c r="X448" s="57"/>
      <c r="Y448" s="57"/>
    </row>
    <row r="449" spans="2:25" ht="13.35" customHeight="1" x14ac:dyDescent="0.25">
      <c r="B449" s="199" t="s">
        <v>32</v>
      </c>
      <c r="C449" s="199"/>
      <c r="D449" s="204">
        <f>IF('{Equipment Data Entry}'!E25=0,0,'{Equipment Data Entry}'!E25)</f>
        <v>0</v>
      </c>
      <c r="E449" s="204"/>
      <c r="F449" s="204"/>
      <c r="G449" s="204"/>
      <c r="I449" s="199" t="s">
        <v>36</v>
      </c>
      <c r="J449" s="199"/>
      <c r="K449" s="18"/>
      <c r="L449" s="18" t="s">
        <v>14</v>
      </c>
      <c r="P449" s="57"/>
      <c r="Q449" s="57"/>
      <c r="R449" s="211" t="s">
        <v>212</v>
      </c>
      <c r="S449" s="211"/>
      <c r="T449" s="211"/>
      <c r="U449" s="212"/>
      <c r="V449" s="212"/>
      <c r="W449" s="57"/>
      <c r="X449" s="57"/>
      <c r="Y449" s="57"/>
    </row>
    <row r="450" spans="2:25" ht="13.35" customHeight="1" x14ac:dyDescent="0.25">
      <c r="B450" s="199" t="s">
        <v>33</v>
      </c>
      <c r="C450" s="199"/>
      <c r="D450" s="204">
        <f>IF('{Equipment Data Entry}'!F25=0,0,'{Equipment Data Entry}'!F25)</f>
        <v>0</v>
      </c>
      <c r="E450" s="204"/>
      <c r="F450" s="204"/>
      <c r="G450" s="204"/>
      <c r="I450" s="199" t="s">
        <v>37</v>
      </c>
      <c r="J450" s="199"/>
      <c r="K450" s="24" t="str">
        <f>'RTU Airflow'!H919</f>
        <v/>
      </c>
      <c r="L450" s="24" t="str">
        <f>'RTU Airflow'!L919</f>
        <v/>
      </c>
      <c r="M450" s="22" t="str">
        <f>IF(L450="","",L450/K450)</f>
        <v/>
      </c>
      <c r="P450" s="57"/>
      <c r="Q450" s="57"/>
      <c r="R450" s="211" t="s">
        <v>213</v>
      </c>
      <c r="S450" s="211"/>
      <c r="T450" s="211"/>
      <c r="U450" s="212"/>
      <c r="V450" s="212"/>
      <c r="W450" s="57"/>
      <c r="X450" s="57"/>
      <c r="Y450" s="57"/>
    </row>
    <row r="451" spans="2:25" ht="13.35" customHeight="1" x14ac:dyDescent="0.25">
      <c r="B451" s="199" t="s">
        <v>34</v>
      </c>
      <c r="C451" s="199"/>
      <c r="D451" s="204"/>
      <c r="E451" s="204"/>
      <c r="F451" s="204"/>
      <c r="G451" s="204"/>
      <c r="I451" s="199" t="s">
        <v>38</v>
      </c>
      <c r="J451" s="199"/>
      <c r="K451" s="24">
        <f>IF('RTU Airflow'!H930=0,0,'RTU Airflow'!H930)</f>
        <v>0</v>
      </c>
      <c r="L451" s="24" t="str">
        <f>'RTU Airflow'!L930</f>
        <v/>
      </c>
      <c r="M451" s="22" t="str">
        <f>IF(L451="","",L451/K451)</f>
        <v/>
      </c>
      <c r="P451" s="58"/>
      <c r="Q451" s="58"/>
      <c r="R451" s="211" t="s">
        <v>214</v>
      </c>
      <c r="S451" s="211"/>
      <c r="T451" s="211"/>
      <c r="U451" s="212"/>
      <c r="V451" s="212"/>
      <c r="W451" s="57"/>
      <c r="X451" s="57"/>
      <c r="Y451" s="57"/>
    </row>
    <row r="452" spans="2:25" ht="13.35" customHeight="1" x14ac:dyDescent="0.25">
      <c r="B452" s="199" t="s">
        <v>7</v>
      </c>
      <c r="C452" s="199"/>
      <c r="D452" s="204" t="str">
        <f>I445</f>
        <v/>
      </c>
      <c r="E452" s="204"/>
      <c r="F452" s="204"/>
      <c r="G452" s="204"/>
      <c r="I452" s="199" t="s">
        <v>39</v>
      </c>
      <c r="J452" s="199"/>
      <c r="K452" s="24" t="str">
        <f>IF(K450="","",K450-K451)</f>
        <v/>
      </c>
      <c r="L452" s="24" t="str">
        <f>IF(L450="","",L450-L451)</f>
        <v/>
      </c>
      <c r="P452" s="57"/>
      <c r="Q452" s="57"/>
      <c r="R452" s="59" t="s">
        <v>87</v>
      </c>
      <c r="S452" s="212"/>
      <c r="T452" s="212"/>
      <c r="U452" s="59" t="s">
        <v>215</v>
      </c>
      <c r="V452" s="60"/>
      <c r="W452" s="57"/>
      <c r="X452" s="57"/>
      <c r="Y452" s="57"/>
    </row>
    <row r="453" spans="2:25" ht="13.35" customHeight="1" x14ac:dyDescent="0.25">
      <c r="B453" s="199" t="s">
        <v>8</v>
      </c>
      <c r="C453" s="199"/>
      <c r="D453" s="204" t="str">
        <f>IF('{Equipment Data Entry}'!D25="","",'{Equipment Data Entry}'!D25)</f>
        <v/>
      </c>
      <c r="E453" s="204"/>
      <c r="F453" s="204"/>
      <c r="G453" s="204"/>
      <c r="I453" s="199" t="s">
        <v>40</v>
      </c>
      <c r="J453" s="199"/>
      <c r="K453" s="71">
        <f>IF('{Equipment Data Entry}'!H25=0,0,'{Equipment Data Entry}'!H25)</f>
        <v>0</v>
      </c>
      <c r="L453" s="29" t="str">
        <f>F466</f>
        <v/>
      </c>
      <c r="P453" s="217"/>
      <c r="Q453" s="217"/>
      <c r="R453" s="217"/>
      <c r="S453" s="217"/>
      <c r="T453" s="217"/>
      <c r="U453" s="217"/>
      <c r="V453" s="57"/>
      <c r="W453" s="57"/>
      <c r="X453" s="57"/>
      <c r="Y453" s="57"/>
    </row>
    <row r="454" spans="2:25" ht="13.35" customHeight="1" x14ac:dyDescent="0.25">
      <c r="I454" s="199" t="s">
        <v>41</v>
      </c>
      <c r="J454" s="199"/>
      <c r="K454" s="24">
        <f>IF('{Equipment Data Entry}'!I25=0,0,'{Equipment Data Entry}'!I25)</f>
        <v>0</v>
      </c>
      <c r="L454" s="24" t="str">
        <f>IF(L463="","",L463)</f>
        <v/>
      </c>
      <c r="P454" s="57"/>
      <c r="Q454" s="57"/>
      <c r="R454" s="216" t="s">
        <v>216</v>
      </c>
      <c r="S454" s="216"/>
      <c r="T454" s="216"/>
      <c r="U454" s="216" t="s">
        <v>217</v>
      </c>
      <c r="V454" s="216"/>
      <c r="W454" s="61" t="s">
        <v>218</v>
      </c>
      <c r="X454" s="61" t="s">
        <v>219</v>
      </c>
      <c r="Y454" s="57"/>
    </row>
    <row r="455" spans="2:25" ht="13.35" customHeight="1" x14ac:dyDescent="0.25">
      <c r="B455" s="200" t="s">
        <v>43</v>
      </c>
      <c r="C455" s="200"/>
      <c r="D455" s="200"/>
      <c r="E455" s="200"/>
      <c r="F455" s="200"/>
      <c r="G455" s="200"/>
      <c r="P455" s="57"/>
      <c r="Q455" s="59"/>
      <c r="R455" s="59" t="s">
        <v>67</v>
      </c>
      <c r="S455" s="59" t="s">
        <v>68</v>
      </c>
      <c r="T455" s="57"/>
      <c r="U455" s="211" t="s">
        <v>62</v>
      </c>
      <c r="V455" s="211"/>
      <c r="W455" s="60"/>
      <c r="X455" s="60"/>
      <c r="Y455" s="57"/>
    </row>
    <row r="456" spans="2:25" ht="13.35" customHeight="1" x14ac:dyDescent="0.25">
      <c r="B456" s="199" t="s">
        <v>32</v>
      </c>
      <c r="C456" s="199"/>
      <c r="D456" s="203"/>
      <c r="E456" s="203"/>
      <c r="F456" s="203"/>
      <c r="G456" s="203"/>
      <c r="I456" s="200" t="s">
        <v>61</v>
      </c>
      <c r="J456" s="200"/>
      <c r="K456" s="200"/>
      <c r="L456" s="200"/>
      <c r="P456" s="57"/>
      <c r="Q456" s="59" t="s">
        <v>48</v>
      </c>
      <c r="R456" s="60"/>
      <c r="S456" s="59"/>
      <c r="T456" s="57"/>
      <c r="U456" s="211" t="s">
        <v>220</v>
      </c>
      <c r="V456" s="211"/>
      <c r="W456" s="60"/>
      <c r="X456" s="60"/>
      <c r="Y456" s="57"/>
    </row>
    <row r="457" spans="2:25" ht="13.35" customHeight="1" x14ac:dyDescent="0.25">
      <c r="B457" s="199" t="s">
        <v>44</v>
      </c>
      <c r="C457" s="199"/>
      <c r="D457" s="28">
        <f>IF('{Equipment Data Entry}'!G25=0,0,'{Equipment Data Entry}'!G25)</f>
        <v>0</v>
      </c>
      <c r="E457" s="21" t="s">
        <v>48</v>
      </c>
      <c r="F457" s="24"/>
      <c r="G457" s="18" t="s">
        <v>52</v>
      </c>
      <c r="I457" s="206" t="s">
        <v>62</v>
      </c>
      <c r="J457" s="207"/>
      <c r="K457" s="208">
        <f>IF('{Equipment Data Entry}'!J25=0,0,'{Equipment Data Entry}'!J25)</f>
        <v>0</v>
      </c>
      <c r="L457" s="208"/>
      <c r="P457" s="57"/>
      <c r="Q457" s="59" t="s">
        <v>221</v>
      </c>
      <c r="R457" s="60"/>
      <c r="S457" s="59"/>
      <c r="T457" s="57"/>
      <c r="U457" s="211" t="s">
        <v>222</v>
      </c>
      <c r="V457" s="211"/>
      <c r="W457" s="60"/>
      <c r="X457" s="60"/>
      <c r="Y457" s="57"/>
    </row>
    <row r="458" spans="2:25" ht="13.35" customHeight="1" x14ac:dyDescent="0.25">
      <c r="B458" s="20">
        <f>'{Equipment Data Entry}'!N25</f>
        <v>0</v>
      </c>
      <c r="C458" s="20">
        <f>'{Equipment Data Entry}'!O25</f>
        <v>0</v>
      </c>
      <c r="D458" s="21" t="s">
        <v>49</v>
      </c>
      <c r="E458" s="25"/>
      <c r="F458" s="21" t="s">
        <v>50</v>
      </c>
      <c r="G458" s="26"/>
      <c r="I458" s="206" t="s">
        <v>63</v>
      </c>
      <c r="J458" s="207"/>
      <c r="K458" s="208">
        <f>IF('{Equipment Data Entry}'!K25=0,0,'{Equipment Data Entry}'!K25)</f>
        <v>0</v>
      </c>
      <c r="L458" s="208"/>
      <c r="P458" s="57"/>
      <c r="Q458" s="59" t="s">
        <v>223</v>
      </c>
      <c r="R458" s="60"/>
      <c r="S458" s="59"/>
      <c r="T458" s="57"/>
      <c r="U458" s="211" t="s">
        <v>65</v>
      </c>
      <c r="V458" s="211"/>
      <c r="W458" s="60"/>
      <c r="X458" s="60"/>
      <c r="Y458" s="57"/>
    </row>
    <row r="459" spans="2:25" ht="13.35" customHeight="1" x14ac:dyDescent="0.25">
      <c r="B459" s="199" t="s">
        <v>51</v>
      </c>
      <c r="C459" s="199"/>
      <c r="D459" s="27" t="str">
        <f>IF(E460="", "", B458/(AVERAGE(E460, F460, G460))*E458)</f>
        <v/>
      </c>
      <c r="E459" s="199" t="s">
        <v>80</v>
      </c>
      <c r="F459" s="199"/>
      <c r="G459" s="27" t="e">
        <f>IF(C458="1-phase", ((0.8*0.9*E460*E461)/746), AVERAGE(E460,F460,G460)*AVERAGE(E461,F461,G461)*0.8*0.9*1.732/746)</f>
        <v>#DIV/0!</v>
      </c>
      <c r="I459" s="18" t="s">
        <v>64</v>
      </c>
      <c r="J459" s="26">
        <f>IF('{Equipment Data Entry}'!L25=0,0,'{Equipment Data Entry}'!L25)</f>
        <v>0</v>
      </c>
      <c r="K459" s="18" t="s">
        <v>65</v>
      </c>
      <c r="L459" s="25">
        <f>IF('{Equipment Data Entry}'!M25=0,0,'{Equipment Data Entry}'!M25)</f>
        <v>0</v>
      </c>
      <c r="P459" s="57"/>
      <c r="Q459" s="57"/>
      <c r="R459" s="57"/>
      <c r="S459" s="57"/>
      <c r="T459" s="57"/>
      <c r="U459" s="57"/>
      <c r="V459" s="57"/>
      <c r="W459" s="57"/>
      <c r="X459" s="57"/>
      <c r="Y459" s="57"/>
    </row>
    <row r="460" spans="2:25" ht="13.35" customHeight="1" x14ac:dyDescent="0.25">
      <c r="B460" s="199" t="s">
        <v>59</v>
      </c>
      <c r="C460" s="199"/>
      <c r="D460" s="199"/>
      <c r="E460" s="24"/>
      <c r="F460" s="24"/>
      <c r="G460" s="24"/>
      <c r="P460" s="57"/>
      <c r="Q460" s="57"/>
      <c r="R460" s="58" t="s">
        <v>224</v>
      </c>
      <c r="S460" s="57"/>
      <c r="T460" s="57"/>
      <c r="U460" s="57"/>
      <c r="V460" s="57"/>
      <c r="W460" s="57"/>
      <c r="X460" s="57"/>
      <c r="Y460" s="57"/>
    </row>
    <row r="461" spans="2:25" ht="13.35" customHeight="1" x14ac:dyDescent="0.25">
      <c r="B461" s="199" t="s">
        <v>60</v>
      </c>
      <c r="C461" s="199"/>
      <c r="D461" s="199"/>
      <c r="E461" s="25"/>
      <c r="F461" s="25"/>
      <c r="G461" s="25"/>
      <c r="I461" s="205" t="s">
        <v>66</v>
      </c>
      <c r="J461" s="205"/>
      <c r="K461" s="16" t="s">
        <v>67</v>
      </c>
      <c r="L461" s="16" t="s">
        <v>68</v>
      </c>
      <c r="P461" s="57"/>
      <c r="Q461" s="57"/>
      <c r="R461" s="213"/>
      <c r="S461" s="214"/>
      <c r="T461" s="214"/>
      <c r="U461" s="214"/>
      <c r="V461" s="214"/>
      <c r="W461" s="214"/>
      <c r="X461" s="215"/>
      <c r="Y461" s="57"/>
    </row>
    <row r="462" spans="2:25" ht="13.35" customHeight="1" x14ac:dyDescent="0.25">
      <c r="I462" s="199" t="s">
        <v>69</v>
      </c>
      <c r="J462" s="199"/>
      <c r="K462" s="24"/>
      <c r="L462" s="24"/>
      <c r="P462" s="57"/>
      <c r="Q462" s="57"/>
      <c r="R462" s="218"/>
      <c r="S462" s="219"/>
      <c r="T462" s="219"/>
      <c r="U462" s="219"/>
      <c r="V462" s="219"/>
      <c r="W462" s="219"/>
      <c r="X462" s="220"/>
      <c r="Y462" s="57"/>
    </row>
    <row r="463" spans="2:25" ht="13.35" customHeight="1" x14ac:dyDescent="0.25">
      <c r="B463" s="200" t="s">
        <v>71</v>
      </c>
      <c r="C463" s="200"/>
      <c r="D463" s="200"/>
      <c r="E463" s="200"/>
      <c r="F463" s="200"/>
      <c r="G463" s="200"/>
      <c r="I463" s="199" t="s">
        <v>70</v>
      </c>
      <c r="J463" s="199"/>
      <c r="K463" s="24"/>
      <c r="L463" s="24"/>
      <c r="P463" s="57"/>
      <c r="Q463" s="57"/>
      <c r="R463" s="218"/>
      <c r="S463" s="219"/>
      <c r="T463" s="219"/>
      <c r="U463" s="219"/>
      <c r="V463" s="219"/>
      <c r="W463" s="219"/>
      <c r="X463" s="220"/>
      <c r="Y463" s="57"/>
    </row>
    <row r="464" spans="2:25" ht="13.35" customHeight="1" x14ac:dyDescent="0.25">
      <c r="B464" s="201"/>
      <c r="C464" s="202"/>
      <c r="D464" s="16"/>
      <c r="E464" s="16" t="s">
        <v>74</v>
      </c>
      <c r="F464" s="201"/>
      <c r="G464" s="202"/>
      <c r="I464" s="199" t="s">
        <v>76</v>
      </c>
      <c r="J464" s="199"/>
      <c r="K464" s="66"/>
      <c r="L464" s="66"/>
      <c r="P464" s="57"/>
      <c r="Q464" s="57"/>
      <c r="R464" s="218"/>
      <c r="S464" s="219"/>
      <c r="T464" s="219"/>
      <c r="U464" s="219"/>
      <c r="V464" s="219"/>
      <c r="W464" s="219"/>
      <c r="X464" s="220"/>
      <c r="Y464" s="57"/>
    </row>
    <row r="465" spans="2:25" ht="13.35" customHeight="1" x14ac:dyDescent="0.25">
      <c r="B465" s="198" t="s">
        <v>72</v>
      </c>
      <c r="C465" s="198"/>
      <c r="D465" s="19"/>
      <c r="E465" s="19"/>
      <c r="F465" s="19" t="str">
        <f>IF(E465="", "", E466-E465)</f>
        <v/>
      </c>
      <c r="G465" s="17" t="s">
        <v>77</v>
      </c>
      <c r="H465" s="23"/>
      <c r="I465" s="199" t="s">
        <v>75</v>
      </c>
      <c r="J465" s="199"/>
      <c r="K465" s="199"/>
      <c r="L465" s="56"/>
      <c r="P465" s="57"/>
      <c r="Q465" s="57"/>
      <c r="R465" s="218"/>
      <c r="S465" s="219"/>
      <c r="T465" s="219"/>
      <c r="U465" s="219"/>
      <c r="V465" s="219"/>
      <c r="W465" s="219"/>
      <c r="X465" s="220"/>
      <c r="Y465" s="57"/>
    </row>
    <row r="466" spans="2:25" ht="13.35" customHeight="1" x14ac:dyDescent="0.25">
      <c r="B466" s="198" t="s">
        <v>73</v>
      </c>
      <c r="C466" s="198"/>
      <c r="D466" s="55" t="str">
        <f>IF(E465="", "", E465)</f>
        <v/>
      </c>
      <c r="E466" s="19"/>
      <c r="F466" s="19" t="str">
        <f>IF(E466="", "", E466-D465)</f>
        <v/>
      </c>
      <c r="G466" s="17" t="s">
        <v>78</v>
      </c>
      <c r="H466" s="23"/>
      <c r="P466" s="57"/>
      <c r="Q466" s="57"/>
      <c r="R466" s="218"/>
      <c r="S466" s="219"/>
      <c r="T466" s="219"/>
      <c r="U466" s="219"/>
      <c r="V466" s="219"/>
      <c r="W466" s="219"/>
      <c r="X466" s="220"/>
      <c r="Y466" s="57"/>
    </row>
    <row r="467" spans="2:25" ht="13.35" customHeight="1" x14ac:dyDescent="0.25">
      <c r="P467" s="57"/>
      <c r="Q467" s="57"/>
      <c r="R467" s="218"/>
      <c r="S467" s="219"/>
      <c r="T467" s="219"/>
      <c r="U467" s="219"/>
      <c r="V467" s="219"/>
      <c r="W467" s="219"/>
      <c r="X467" s="220"/>
      <c r="Y467" s="57"/>
    </row>
    <row r="468" spans="2:25" ht="13.35" customHeight="1" x14ac:dyDescent="0.25">
      <c r="B468" s="200" t="s">
        <v>2</v>
      </c>
      <c r="C468" s="200"/>
      <c r="D468" s="209">
        <f>IF('{Equipment Data Entry}'!B26=0,0,'{Equipment Data Entry}'!B26)</f>
        <v>0</v>
      </c>
      <c r="E468" s="209"/>
      <c r="F468" s="209"/>
      <c r="G468" s="200" t="s">
        <v>3</v>
      </c>
      <c r="H468" s="200"/>
      <c r="I468" s="210" t="str">
        <f>IF('{Equipment Data Entry}'!C26="", "", '{Equipment Data Entry}'!C26)</f>
        <v/>
      </c>
      <c r="J468" s="210"/>
      <c r="K468" s="210"/>
      <c r="L468" s="210"/>
      <c r="M468" s="210"/>
      <c r="P468" s="57"/>
      <c r="Q468" s="57"/>
      <c r="R468" s="221"/>
      <c r="S468" s="222"/>
      <c r="T468" s="222"/>
      <c r="U468" s="222"/>
      <c r="V468" s="222"/>
      <c r="W468" s="222"/>
      <c r="X468" s="223"/>
      <c r="Y468" s="57"/>
    </row>
    <row r="469" spans="2:25" ht="13.35" customHeight="1" x14ac:dyDescent="0.25">
      <c r="B469" s="200"/>
      <c r="C469" s="200"/>
      <c r="D469" s="209"/>
      <c r="E469" s="209"/>
      <c r="F469" s="209"/>
      <c r="G469" s="200"/>
      <c r="H469" s="200"/>
      <c r="I469" s="210"/>
      <c r="J469" s="210"/>
      <c r="K469" s="210"/>
      <c r="L469" s="210"/>
      <c r="M469" s="210"/>
      <c r="P469" s="57"/>
      <c r="Q469" s="57"/>
      <c r="R469" s="218"/>
      <c r="S469" s="219"/>
      <c r="T469" s="219"/>
      <c r="U469" s="219"/>
      <c r="V469" s="219"/>
      <c r="W469" s="219"/>
      <c r="X469" s="220"/>
      <c r="Y469" s="57"/>
    </row>
    <row r="470" spans="2:25" ht="13.35" customHeight="1" x14ac:dyDescent="0.25">
      <c r="L470" s="102"/>
      <c r="P470" s="57"/>
      <c r="Q470" s="57"/>
      <c r="R470" s="224"/>
      <c r="S470" s="225"/>
      <c r="T470" s="225"/>
      <c r="U470" s="225"/>
      <c r="V470" s="225"/>
      <c r="W470" s="225"/>
      <c r="X470" s="226"/>
      <c r="Y470" s="57"/>
    </row>
    <row r="471" spans="2:25" ht="13.35" customHeight="1" x14ac:dyDescent="0.25">
      <c r="B471" s="200" t="s">
        <v>31</v>
      </c>
      <c r="C471" s="200"/>
      <c r="D471" s="200"/>
      <c r="E471" s="200"/>
      <c r="F471" s="200"/>
      <c r="G471" s="200"/>
      <c r="I471" s="200" t="s">
        <v>35</v>
      </c>
      <c r="J471" s="200"/>
      <c r="K471" s="200"/>
      <c r="L471" s="200"/>
      <c r="M471" s="15"/>
      <c r="P471" s="57"/>
      <c r="Q471" s="57"/>
      <c r="R471" s="216" t="s">
        <v>210</v>
      </c>
      <c r="S471" s="216"/>
      <c r="T471" s="216"/>
      <c r="U471" s="217"/>
      <c r="V471" s="217"/>
      <c r="W471" s="57"/>
      <c r="X471" s="57"/>
      <c r="Y471" s="57"/>
    </row>
    <row r="472" spans="2:25" ht="13.35" customHeight="1" x14ac:dyDescent="0.25">
      <c r="B472" s="199" t="s">
        <v>32</v>
      </c>
      <c r="C472" s="199"/>
      <c r="D472" s="204">
        <f>IF('{Equipment Data Entry}'!E26=0,0,'{Equipment Data Entry}'!E26)</f>
        <v>0</v>
      </c>
      <c r="E472" s="204"/>
      <c r="F472" s="204"/>
      <c r="G472" s="204"/>
      <c r="I472" s="199" t="s">
        <v>36</v>
      </c>
      <c r="J472" s="199"/>
      <c r="K472" s="18"/>
      <c r="L472" s="18" t="s">
        <v>14</v>
      </c>
      <c r="P472" s="57"/>
      <c r="Q472" s="57"/>
      <c r="R472" s="211" t="s">
        <v>211</v>
      </c>
      <c r="S472" s="211"/>
      <c r="T472" s="211"/>
      <c r="U472" s="212"/>
      <c r="V472" s="212"/>
      <c r="W472" s="57"/>
      <c r="X472" s="57"/>
      <c r="Y472" s="57"/>
    </row>
    <row r="473" spans="2:25" ht="13.35" customHeight="1" x14ac:dyDescent="0.25">
      <c r="B473" s="199" t="s">
        <v>33</v>
      </c>
      <c r="C473" s="199"/>
      <c r="D473" s="204">
        <f>IF('{Equipment Data Entry}'!F26=0,0,'{Equipment Data Entry}'!F26)</f>
        <v>0</v>
      </c>
      <c r="E473" s="204"/>
      <c r="F473" s="204"/>
      <c r="G473" s="204"/>
      <c r="I473" s="199" t="s">
        <v>37</v>
      </c>
      <c r="J473" s="199"/>
      <c r="K473" s="24" t="str">
        <f>'RTU Airflow'!H968</f>
        <v/>
      </c>
      <c r="L473" s="24" t="str">
        <f>'RTU Airflow'!L968</f>
        <v/>
      </c>
      <c r="M473" s="22" t="str">
        <f>IF(L473="","",L473/K473)</f>
        <v/>
      </c>
      <c r="P473" s="57"/>
      <c r="Q473" s="57"/>
      <c r="R473" s="211" t="s">
        <v>212</v>
      </c>
      <c r="S473" s="211"/>
      <c r="T473" s="211"/>
      <c r="U473" s="212"/>
      <c r="V473" s="212"/>
      <c r="W473" s="57"/>
      <c r="X473" s="57"/>
      <c r="Y473" s="57"/>
    </row>
    <row r="474" spans="2:25" ht="13.35" customHeight="1" x14ac:dyDescent="0.25">
      <c r="B474" s="199" t="s">
        <v>34</v>
      </c>
      <c r="C474" s="199"/>
      <c r="D474" s="204"/>
      <c r="E474" s="204"/>
      <c r="F474" s="204"/>
      <c r="G474" s="204"/>
      <c r="I474" s="199" t="s">
        <v>38</v>
      </c>
      <c r="J474" s="199"/>
      <c r="K474" s="24">
        <f>IF('RTU Airflow'!H979=0,0,'RTU Airflow'!H979)</f>
        <v>0</v>
      </c>
      <c r="L474" s="24" t="str">
        <f>'RTU Airflow'!L979</f>
        <v/>
      </c>
      <c r="M474" s="22" t="str">
        <f>IF(L474="","",L474/K474)</f>
        <v/>
      </c>
      <c r="P474" s="57"/>
      <c r="Q474" s="57"/>
      <c r="R474" s="211" t="s">
        <v>213</v>
      </c>
      <c r="S474" s="211"/>
      <c r="T474" s="211"/>
      <c r="U474" s="212"/>
      <c r="V474" s="212"/>
      <c r="W474" s="57"/>
      <c r="X474" s="57"/>
      <c r="Y474" s="57"/>
    </row>
    <row r="475" spans="2:25" ht="13.35" customHeight="1" x14ac:dyDescent="0.25">
      <c r="B475" s="199" t="s">
        <v>7</v>
      </c>
      <c r="C475" s="199"/>
      <c r="D475" s="204" t="str">
        <f>I468</f>
        <v/>
      </c>
      <c r="E475" s="204"/>
      <c r="F475" s="204"/>
      <c r="G475" s="204"/>
      <c r="I475" s="199" t="s">
        <v>39</v>
      </c>
      <c r="J475" s="199"/>
      <c r="K475" s="24" t="str">
        <f>IF(K473="","",K473-K474)</f>
        <v/>
      </c>
      <c r="L475" s="24" t="str">
        <f>IF(L473="","",L473-L474)</f>
        <v/>
      </c>
      <c r="P475" s="58"/>
      <c r="Q475" s="58"/>
      <c r="R475" s="211" t="s">
        <v>214</v>
      </c>
      <c r="S475" s="211"/>
      <c r="T475" s="211"/>
      <c r="U475" s="212"/>
      <c r="V475" s="212"/>
      <c r="W475" s="57"/>
      <c r="X475" s="57"/>
      <c r="Y475" s="57"/>
    </row>
    <row r="476" spans="2:25" ht="13.35" customHeight="1" x14ac:dyDescent="0.25">
      <c r="B476" s="199" t="s">
        <v>8</v>
      </c>
      <c r="C476" s="199"/>
      <c r="D476" s="204" t="str">
        <f>IF('{Equipment Data Entry}'!D26="","",'{Equipment Data Entry}'!D26)</f>
        <v/>
      </c>
      <c r="E476" s="204"/>
      <c r="F476" s="204"/>
      <c r="G476" s="204"/>
      <c r="I476" s="199" t="s">
        <v>40</v>
      </c>
      <c r="J476" s="199"/>
      <c r="K476" s="71">
        <f>IF('{Equipment Data Entry}'!H26=0,0,'{Equipment Data Entry}'!H26)</f>
        <v>0</v>
      </c>
      <c r="L476" s="29" t="str">
        <f>F489</f>
        <v/>
      </c>
      <c r="P476" s="57"/>
      <c r="Q476" s="57"/>
      <c r="R476" s="59" t="s">
        <v>87</v>
      </c>
      <c r="S476" s="212"/>
      <c r="T476" s="212"/>
      <c r="U476" s="59" t="s">
        <v>215</v>
      </c>
      <c r="V476" s="60"/>
      <c r="W476" s="57"/>
      <c r="X476" s="57"/>
      <c r="Y476" s="57"/>
    </row>
    <row r="477" spans="2:25" ht="13.35" customHeight="1" x14ac:dyDescent="0.25">
      <c r="I477" s="199" t="s">
        <v>41</v>
      </c>
      <c r="J477" s="199"/>
      <c r="K477" s="24">
        <f>IF('{Equipment Data Entry}'!I26=0,0,'{Equipment Data Entry}'!I26)</f>
        <v>0</v>
      </c>
      <c r="L477" s="24" t="str">
        <f>IF(L486="","",L486)</f>
        <v/>
      </c>
      <c r="P477" s="217"/>
      <c r="Q477" s="217"/>
      <c r="R477" s="217"/>
      <c r="S477" s="217"/>
      <c r="T477" s="217"/>
      <c r="U477" s="217"/>
      <c r="V477" s="57"/>
      <c r="W477" s="57"/>
      <c r="X477" s="57"/>
      <c r="Y477" s="57"/>
    </row>
    <row r="478" spans="2:25" ht="13.35" customHeight="1" x14ac:dyDescent="0.25">
      <c r="B478" s="200" t="s">
        <v>43</v>
      </c>
      <c r="C478" s="200"/>
      <c r="D478" s="200"/>
      <c r="E478" s="200"/>
      <c r="F478" s="200"/>
      <c r="G478" s="200"/>
      <c r="P478" s="57"/>
      <c r="Q478" s="57"/>
      <c r="R478" s="216" t="s">
        <v>216</v>
      </c>
      <c r="S478" s="216"/>
      <c r="T478" s="216"/>
      <c r="U478" s="216" t="s">
        <v>217</v>
      </c>
      <c r="V478" s="216"/>
      <c r="W478" s="61" t="s">
        <v>218</v>
      </c>
      <c r="X478" s="61" t="s">
        <v>219</v>
      </c>
      <c r="Y478" s="57"/>
    </row>
    <row r="479" spans="2:25" ht="13.35" customHeight="1" x14ac:dyDescent="0.25">
      <c r="B479" s="199" t="s">
        <v>32</v>
      </c>
      <c r="C479" s="199"/>
      <c r="D479" s="203"/>
      <c r="E479" s="203"/>
      <c r="F479" s="203"/>
      <c r="G479" s="203"/>
      <c r="I479" s="200" t="s">
        <v>61</v>
      </c>
      <c r="J479" s="200"/>
      <c r="K479" s="200"/>
      <c r="L479" s="200"/>
      <c r="P479" s="57"/>
      <c r="Q479" s="59"/>
      <c r="R479" s="59" t="s">
        <v>67</v>
      </c>
      <c r="S479" s="59" t="s">
        <v>68</v>
      </c>
      <c r="T479" s="57"/>
      <c r="U479" s="211" t="s">
        <v>62</v>
      </c>
      <c r="V479" s="211"/>
      <c r="W479" s="60"/>
      <c r="X479" s="60"/>
      <c r="Y479" s="57"/>
    </row>
    <row r="480" spans="2:25" ht="13.35" customHeight="1" x14ac:dyDescent="0.25">
      <c r="B480" s="199" t="s">
        <v>44</v>
      </c>
      <c r="C480" s="199"/>
      <c r="D480" s="28">
        <f>IF('{Equipment Data Entry}'!G26=0,0,'{Equipment Data Entry}'!G26)</f>
        <v>0</v>
      </c>
      <c r="E480" s="21" t="s">
        <v>48</v>
      </c>
      <c r="F480" s="24"/>
      <c r="G480" s="18" t="s">
        <v>52</v>
      </c>
      <c r="I480" s="206" t="s">
        <v>62</v>
      </c>
      <c r="J480" s="207"/>
      <c r="K480" s="208">
        <f>IF('{Equipment Data Entry}'!J26=0,0,'{Equipment Data Entry}'!J26)</f>
        <v>0</v>
      </c>
      <c r="L480" s="208"/>
      <c r="P480" s="57"/>
      <c r="Q480" s="59" t="s">
        <v>48</v>
      </c>
      <c r="R480" s="60"/>
      <c r="S480" s="59"/>
      <c r="T480" s="57"/>
      <c r="U480" s="211" t="s">
        <v>220</v>
      </c>
      <c r="V480" s="211"/>
      <c r="W480" s="60"/>
      <c r="X480" s="60"/>
      <c r="Y480" s="57"/>
    </row>
    <row r="481" spans="2:25" ht="13.35" customHeight="1" x14ac:dyDescent="0.25">
      <c r="B481" s="20">
        <f>'{Equipment Data Entry}'!N26</f>
        <v>0</v>
      </c>
      <c r="C481" s="20">
        <f>'{Equipment Data Entry}'!O26</f>
        <v>0</v>
      </c>
      <c r="D481" s="21" t="s">
        <v>49</v>
      </c>
      <c r="E481" s="25"/>
      <c r="F481" s="21" t="s">
        <v>50</v>
      </c>
      <c r="G481" s="26"/>
      <c r="I481" s="206" t="s">
        <v>63</v>
      </c>
      <c r="J481" s="207"/>
      <c r="K481" s="208">
        <f>IF('{Equipment Data Entry}'!K26=0,0,'{Equipment Data Entry}'!K26)</f>
        <v>0</v>
      </c>
      <c r="L481" s="208"/>
      <c r="P481" s="57"/>
      <c r="Q481" s="59" t="s">
        <v>221</v>
      </c>
      <c r="R481" s="60"/>
      <c r="S481" s="59"/>
      <c r="T481" s="57"/>
      <c r="U481" s="211" t="s">
        <v>222</v>
      </c>
      <c r="V481" s="211"/>
      <c r="W481" s="60"/>
      <c r="X481" s="60"/>
      <c r="Y481" s="57"/>
    </row>
    <row r="482" spans="2:25" ht="13.35" customHeight="1" x14ac:dyDescent="0.25">
      <c r="B482" s="199" t="s">
        <v>51</v>
      </c>
      <c r="C482" s="199"/>
      <c r="D482" s="27" t="str">
        <f>IF(E483="", "", B481/(AVERAGE(E483, F483, G483))*E481)</f>
        <v/>
      </c>
      <c r="E482" s="199" t="s">
        <v>80</v>
      </c>
      <c r="F482" s="199"/>
      <c r="G482" s="27" t="e">
        <f>IF(C481="1-phase", ((0.8*0.9*E483*E484)/746), AVERAGE(E483,F483,G483)*AVERAGE(E484,F484,G484)*0.8*0.9*1.732/746)</f>
        <v>#DIV/0!</v>
      </c>
      <c r="I482" s="18" t="s">
        <v>64</v>
      </c>
      <c r="J482" s="26">
        <f>IF('{Equipment Data Entry}'!L26=0,0,'{Equipment Data Entry}'!L26)</f>
        <v>0</v>
      </c>
      <c r="K482" s="18" t="s">
        <v>65</v>
      </c>
      <c r="L482" s="25">
        <f>IF('{Equipment Data Entry}'!M26=0,0,'{Equipment Data Entry}'!M26)</f>
        <v>0</v>
      </c>
      <c r="P482" s="57"/>
      <c r="Q482" s="59" t="s">
        <v>223</v>
      </c>
      <c r="R482" s="60"/>
      <c r="S482" s="59"/>
      <c r="T482" s="57"/>
      <c r="U482" s="211" t="s">
        <v>65</v>
      </c>
      <c r="V482" s="211"/>
      <c r="W482" s="60"/>
      <c r="X482" s="60"/>
      <c r="Y482" s="57"/>
    </row>
    <row r="483" spans="2:25" ht="13.35" customHeight="1" x14ac:dyDescent="0.25">
      <c r="B483" s="199" t="s">
        <v>59</v>
      </c>
      <c r="C483" s="199"/>
      <c r="D483" s="199"/>
      <c r="E483" s="24"/>
      <c r="F483" s="24"/>
      <c r="G483" s="24"/>
      <c r="P483" s="57"/>
      <c r="Q483" s="57"/>
      <c r="R483" s="57"/>
      <c r="S483" s="57"/>
      <c r="T483" s="57"/>
      <c r="U483" s="57"/>
      <c r="V483" s="57"/>
      <c r="W483" s="57"/>
      <c r="X483" s="57"/>
      <c r="Y483" s="57"/>
    </row>
    <row r="484" spans="2:25" ht="13.35" customHeight="1" x14ac:dyDescent="0.25">
      <c r="B484" s="199" t="s">
        <v>60</v>
      </c>
      <c r="C484" s="199"/>
      <c r="D484" s="199"/>
      <c r="E484" s="25"/>
      <c r="F484" s="25"/>
      <c r="G484" s="25"/>
      <c r="I484" s="205" t="s">
        <v>66</v>
      </c>
      <c r="J484" s="205"/>
      <c r="K484" s="16" t="s">
        <v>67</v>
      </c>
      <c r="L484" s="16" t="s">
        <v>68</v>
      </c>
      <c r="P484" s="57"/>
      <c r="Q484" s="57"/>
      <c r="R484" s="58" t="s">
        <v>224</v>
      </c>
      <c r="S484" s="57"/>
      <c r="T484" s="57"/>
      <c r="U484" s="57"/>
      <c r="V484" s="57"/>
      <c r="W484" s="57"/>
      <c r="X484" s="57"/>
      <c r="Y484" s="57"/>
    </row>
    <row r="485" spans="2:25" ht="13.35" customHeight="1" x14ac:dyDescent="0.25">
      <c r="I485" s="199" t="s">
        <v>69</v>
      </c>
      <c r="J485" s="199"/>
      <c r="K485" s="24"/>
      <c r="L485" s="24"/>
      <c r="P485" s="57"/>
      <c r="Q485" s="57"/>
      <c r="R485" s="213"/>
      <c r="S485" s="214"/>
      <c r="T485" s="214"/>
      <c r="U485" s="214"/>
      <c r="V485" s="214"/>
      <c r="W485" s="214"/>
      <c r="X485" s="215"/>
      <c r="Y485" s="57"/>
    </row>
    <row r="486" spans="2:25" ht="13.35" customHeight="1" x14ac:dyDescent="0.25">
      <c r="B486" s="200" t="s">
        <v>71</v>
      </c>
      <c r="C486" s="200"/>
      <c r="D486" s="200"/>
      <c r="E486" s="200"/>
      <c r="F486" s="200"/>
      <c r="G486" s="200"/>
      <c r="I486" s="199" t="s">
        <v>70</v>
      </c>
      <c r="J486" s="199"/>
      <c r="K486" s="24"/>
      <c r="L486" s="24"/>
      <c r="P486" s="57"/>
      <c r="Q486" s="57"/>
      <c r="R486" s="218"/>
      <c r="S486" s="219"/>
      <c r="T486" s="219"/>
      <c r="U486" s="219"/>
      <c r="V486" s="219"/>
      <c r="W486" s="219"/>
      <c r="X486" s="220"/>
      <c r="Y486" s="57"/>
    </row>
    <row r="487" spans="2:25" ht="13.35" customHeight="1" x14ac:dyDescent="0.25">
      <c r="B487" s="201"/>
      <c r="C487" s="202"/>
      <c r="D487" s="16"/>
      <c r="E487" s="16" t="s">
        <v>74</v>
      </c>
      <c r="F487" s="201"/>
      <c r="G487" s="202"/>
      <c r="I487" s="199" t="s">
        <v>76</v>
      </c>
      <c r="J487" s="199"/>
      <c r="K487" s="66"/>
      <c r="L487" s="66"/>
      <c r="P487" s="57"/>
      <c r="Q487" s="57"/>
      <c r="R487" s="218"/>
      <c r="S487" s="219"/>
      <c r="T487" s="219"/>
      <c r="U487" s="219"/>
      <c r="V487" s="219"/>
      <c r="W487" s="219"/>
      <c r="X487" s="220"/>
      <c r="Y487" s="57"/>
    </row>
    <row r="488" spans="2:25" ht="13.35" customHeight="1" x14ac:dyDescent="0.25">
      <c r="B488" s="198" t="s">
        <v>72</v>
      </c>
      <c r="C488" s="198"/>
      <c r="D488" s="19"/>
      <c r="E488" s="19"/>
      <c r="F488" s="19" t="str">
        <f>IF(E488="", "", E489-E488)</f>
        <v/>
      </c>
      <c r="G488" s="17" t="s">
        <v>77</v>
      </c>
      <c r="H488" s="23"/>
      <c r="I488" s="199" t="s">
        <v>75</v>
      </c>
      <c r="J488" s="199"/>
      <c r="K488" s="199"/>
      <c r="L488" s="56"/>
      <c r="P488" s="57"/>
      <c r="Q488" s="57"/>
      <c r="R488" s="218"/>
      <c r="S488" s="219"/>
      <c r="T488" s="219"/>
      <c r="U488" s="219"/>
      <c r="V488" s="219"/>
      <c r="W488" s="219"/>
      <c r="X488" s="220"/>
      <c r="Y488" s="57"/>
    </row>
    <row r="489" spans="2:25" ht="13.35" customHeight="1" x14ac:dyDescent="0.25">
      <c r="B489" s="198" t="s">
        <v>73</v>
      </c>
      <c r="C489" s="198"/>
      <c r="D489" s="55" t="str">
        <f>IF(E488="", "", E488)</f>
        <v/>
      </c>
      <c r="E489" s="19"/>
      <c r="F489" s="19" t="str">
        <f>IF(E489="", "", E489-D488)</f>
        <v/>
      </c>
      <c r="G489" s="17" t="s">
        <v>78</v>
      </c>
      <c r="H489" s="23"/>
      <c r="P489" s="57"/>
      <c r="Q489" s="57"/>
      <c r="R489" s="218"/>
      <c r="S489" s="219"/>
      <c r="T489" s="219"/>
      <c r="U489" s="219"/>
      <c r="V489" s="219"/>
      <c r="W489" s="219"/>
      <c r="X489" s="220"/>
      <c r="Y489" s="57"/>
    </row>
    <row r="490" spans="2:25" ht="13.35" customHeight="1" x14ac:dyDescent="0.25">
      <c r="P490" s="57"/>
      <c r="Q490" s="57"/>
      <c r="R490" s="218"/>
      <c r="S490" s="219"/>
      <c r="T490" s="219"/>
      <c r="U490" s="219"/>
      <c r="V490" s="219"/>
      <c r="W490" s="219"/>
      <c r="X490" s="220"/>
      <c r="Y490" s="57"/>
    </row>
    <row r="491" spans="2:25" ht="13.35" customHeight="1" x14ac:dyDescent="0.25">
      <c r="B491" s="16" t="s">
        <v>9</v>
      </c>
      <c r="C491" s="186"/>
      <c r="D491" s="186"/>
      <c r="E491" s="186"/>
      <c r="F491" s="186"/>
      <c r="G491" s="186"/>
      <c r="H491" s="186"/>
      <c r="I491" s="186"/>
      <c r="J491" s="186"/>
      <c r="K491" s="186"/>
      <c r="L491" s="186"/>
      <c r="M491" s="186"/>
      <c r="P491" s="57"/>
      <c r="Q491" s="57"/>
      <c r="R491" s="218"/>
      <c r="S491" s="219"/>
      <c r="T491" s="219"/>
      <c r="U491" s="219"/>
      <c r="V491" s="219"/>
      <c r="W491" s="219"/>
      <c r="X491" s="220"/>
      <c r="Y491" s="57"/>
    </row>
    <row r="492" spans="2:25" ht="13.35" customHeight="1" x14ac:dyDescent="0.25">
      <c r="B492" s="186"/>
      <c r="C492" s="186"/>
      <c r="D492" s="186"/>
      <c r="E492" s="186"/>
      <c r="F492" s="186"/>
      <c r="G492" s="186"/>
      <c r="H492" s="186"/>
      <c r="I492" s="186"/>
      <c r="J492" s="186"/>
      <c r="K492" s="186"/>
      <c r="L492" s="186"/>
      <c r="M492" s="186"/>
      <c r="P492" s="57"/>
      <c r="Q492" s="57"/>
      <c r="R492" s="221"/>
      <c r="S492" s="222"/>
      <c r="T492" s="222"/>
      <c r="U492" s="222"/>
      <c r="V492" s="222"/>
      <c r="W492" s="222"/>
      <c r="X492" s="223"/>
      <c r="Y492" s="57"/>
    </row>
    <row r="493" spans="2:25" ht="13.35" customHeight="1" x14ac:dyDescent="0.25">
      <c r="B493" s="186"/>
      <c r="C493" s="186"/>
      <c r="D493" s="186"/>
      <c r="E493" s="186"/>
      <c r="F493" s="186"/>
      <c r="G493" s="186"/>
      <c r="H493" s="186"/>
      <c r="I493" s="186"/>
      <c r="J493" s="186"/>
      <c r="K493" s="186"/>
      <c r="L493" s="186"/>
      <c r="M493" s="186"/>
      <c r="P493" s="57"/>
      <c r="Q493" s="57"/>
      <c r="R493" s="218" t="s">
        <v>210</v>
      </c>
      <c r="S493" s="219"/>
      <c r="T493" s="219"/>
      <c r="U493" s="219"/>
      <c r="V493" s="219"/>
      <c r="W493" s="219"/>
      <c r="X493" s="220"/>
      <c r="Y493" s="57"/>
    </row>
    <row r="494" spans="2:25" ht="13.35" customHeight="1" x14ac:dyDescent="0.25">
      <c r="B494" s="200" t="s">
        <v>2</v>
      </c>
      <c r="C494" s="200"/>
      <c r="D494" s="209">
        <f>IF('{Equipment Data Entry}'!B27=0,0,'{Equipment Data Entry}'!B27)</f>
        <v>0</v>
      </c>
      <c r="E494" s="209"/>
      <c r="F494" s="209"/>
      <c r="G494" s="200" t="s">
        <v>3</v>
      </c>
      <c r="H494" s="200"/>
      <c r="I494" s="210" t="str">
        <f>IF('{Equipment Data Entry}'!C27="", "", '{Equipment Data Entry}'!C27)</f>
        <v/>
      </c>
      <c r="J494" s="210"/>
      <c r="K494" s="210"/>
      <c r="L494" s="210"/>
      <c r="M494" s="210"/>
      <c r="P494" s="57"/>
      <c r="Q494" s="57"/>
      <c r="R494" s="224" t="s">
        <v>211</v>
      </c>
      <c r="S494" s="225"/>
      <c r="T494" s="225"/>
      <c r="U494" s="225"/>
      <c r="V494" s="225"/>
      <c r="W494" s="225"/>
      <c r="X494" s="226"/>
      <c r="Y494" s="57"/>
    </row>
    <row r="495" spans="2:25" ht="13.35" customHeight="1" x14ac:dyDescent="0.25">
      <c r="B495" s="200"/>
      <c r="C495" s="200"/>
      <c r="D495" s="209"/>
      <c r="E495" s="209"/>
      <c r="F495" s="209"/>
      <c r="G495" s="200"/>
      <c r="H495" s="200"/>
      <c r="I495" s="210"/>
      <c r="J495" s="210"/>
      <c r="K495" s="210"/>
      <c r="L495" s="210"/>
      <c r="M495" s="210"/>
      <c r="R495" s="13" t="s">
        <v>212</v>
      </c>
    </row>
    <row r="496" spans="2:25" ht="13.35" customHeight="1" x14ac:dyDescent="0.25">
      <c r="P496" s="57"/>
      <c r="Q496" s="57"/>
      <c r="R496" s="216" t="s">
        <v>213</v>
      </c>
      <c r="S496" s="216"/>
      <c r="T496" s="216"/>
      <c r="U496" s="217"/>
      <c r="V496" s="217"/>
      <c r="W496" s="57"/>
      <c r="X496" s="57"/>
    </row>
    <row r="497" spans="2:24" ht="13.35" customHeight="1" x14ac:dyDescent="0.25">
      <c r="B497" s="200" t="s">
        <v>31</v>
      </c>
      <c r="C497" s="200"/>
      <c r="D497" s="200"/>
      <c r="E497" s="200"/>
      <c r="F497" s="200"/>
      <c r="G497" s="200"/>
      <c r="I497" s="200" t="s">
        <v>35</v>
      </c>
      <c r="J497" s="200"/>
      <c r="K497" s="200"/>
      <c r="L497" s="200"/>
      <c r="M497" s="15"/>
      <c r="P497" s="57"/>
      <c r="Q497" s="57"/>
      <c r="R497" s="211" t="s">
        <v>214</v>
      </c>
      <c r="S497" s="211"/>
      <c r="T497" s="211"/>
      <c r="U497" s="212"/>
      <c r="V497" s="212"/>
      <c r="W497" s="57"/>
      <c r="X497" s="57"/>
    </row>
    <row r="498" spans="2:24" ht="13.35" customHeight="1" x14ac:dyDescent="0.25">
      <c r="B498" s="199" t="s">
        <v>32</v>
      </c>
      <c r="C498" s="199"/>
      <c r="D498" s="204">
        <f>IF('{Equipment Data Entry}'!E27=0,0,'{Equipment Data Entry}'!E27)</f>
        <v>0</v>
      </c>
      <c r="E498" s="204"/>
      <c r="F498" s="204"/>
      <c r="G498" s="204"/>
      <c r="I498" s="199" t="s">
        <v>36</v>
      </c>
      <c r="J498" s="199"/>
      <c r="K498" s="18" t="s">
        <v>42</v>
      </c>
      <c r="L498" s="18" t="s">
        <v>14</v>
      </c>
      <c r="P498" s="57"/>
      <c r="Q498" s="57"/>
      <c r="R498" s="211" t="s">
        <v>87</v>
      </c>
      <c r="S498" s="211"/>
      <c r="T498" s="211"/>
      <c r="U498" s="212" t="s">
        <v>215</v>
      </c>
      <c r="V498" s="212"/>
      <c r="W498" s="57"/>
      <c r="X498" s="57"/>
    </row>
    <row r="499" spans="2:24" ht="13.35" customHeight="1" x14ac:dyDescent="0.25">
      <c r="B499" s="199" t="s">
        <v>33</v>
      </c>
      <c r="C499" s="199"/>
      <c r="D499" s="204">
        <f>IF('{Equipment Data Entry}'!F27=0,0,'{Equipment Data Entry}'!F27)</f>
        <v>0</v>
      </c>
      <c r="E499" s="204"/>
      <c r="F499" s="204"/>
      <c r="G499" s="204"/>
      <c r="I499" s="199" t="s">
        <v>37</v>
      </c>
      <c r="J499" s="199"/>
      <c r="K499" s="24" t="str">
        <f>'RTU Airflow'!H1017</f>
        <v/>
      </c>
      <c r="L499" s="24" t="str">
        <f>'RTU Airflow'!L1017</f>
        <v/>
      </c>
      <c r="M499" s="22" t="str">
        <f>IF(L499="","",L499/K499)</f>
        <v/>
      </c>
      <c r="P499" s="57"/>
      <c r="Q499" s="57"/>
      <c r="R499" s="211"/>
      <c r="S499" s="211"/>
      <c r="T499" s="211"/>
      <c r="U499" s="212"/>
      <c r="V499" s="212"/>
      <c r="W499" s="57"/>
      <c r="X499" s="57"/>
    </row>
    <row r="500" spans="2:24" ht="13.35" customHeight="1" x14ac:dyDescent="0.25">
      <c r="B500" s="199" t="s">
        <v>34</v>
      </c>
      <c r="C500" s="199"/>
      <c r="D500" s="204"/>
      <c r="E500" s="204"/>
      <c r="F500" s="204"/>
      <c r="G500" s="204"/>
      <c r="I500" s="199" t="s">
        <v>38</v>
      </c>
      <c r="J500" s="199"/>
      <c r="K500" s="24">
        <f>IF('RTU Airflow'!H1028=0,0,'RTU Airflow'!H1028)</f>
        <v>0</v>
      </c>
      <c r="L500" s="24" t="str">
        <f>'RTU Airflow'!L1028</f>
        <v/>
      </c>
      <c r="M500" s="22" t="str">
        <f>IF(L500="","",L500/K500)</f>
        <v/>
      </c>
      <c r="P500" s="58"/>
      <c r="Q500" s="58"/>
      <c r="R500" s="211" t="s">
        <v>216</v>
      </c>
      <c r="S500" s="211"/>
      <c r="T500" s="211"/>
      <c r="U500" s="212" t="s">
        <v>217</v>
      </c>
      <c r="V500" s="212"/>
      <c r="W500" s="57" t="s">
        <v>218</v>
      </c>
      <c r="X500" s="57" t="s">
        <v>219</v>
      </c>
    </row>
    <row r="501" spans="2:24" ht="13.35" customHeight="1" x14ac:dyDescent="0.25">
      <c r="B501" s="199" t="s">
        <v>7</v>
      </c>
      <c r="C501" s="199"/>
      <c r="D501" s="204" t="str">
        <f>I494</f>
        <v/>
      </c>
      <c r="E501" s="204"/>
      <c r="F501" s="204"/>
      <c r="G501" s="204"/>
      <c r="I501" s="199" t="s">
        <v>39</v>
      </c>
      <c r="J501" s="199"/>
      <c r="K501" s="24" t="str">
        <f>IF(K499="","",K499-K500)</f>
        <v/>
      </c>
      <c r="L501" s="24" t="str">
        <f>IF(L499="","",L499-L500)</f>
        <v/>
      </c>
      <c r="P501" s="57"/>
      <c r="Q501" s="57"/>
      <c r="R501" s="59" t="s">
        <v>67</v>
      </c>
      <c r="S501" s="212" t="s">
        <v>68</v>
      </c>
      <c r="T501" s="212"/>
      <c r="U501" s="59" t="s">
        <v>62</v>
      </c>
      <c r="V501" s="60"/>
      <c r="W501" s="57"/>
      <c r="X501" s="57"/>
    </row>
    <row r="502" spans="2:24" ht="13.35" customHeight="1" x14ac:dyDescent="0.25">
      <c r="B502" s="199" t="s">
        <v>8</v>
      </c>
      <c r="C502" s="199"/>
      <c r="D502" s="204" t="str">
        <f>IF('{Equipment Data Entry}'!D27="","",'{Equipment Data Entry}'!D27)</f>
        <v/>
      </c>
      <c r="E502" s="204"/>
      <c r="F502" s="204"/>
      <c r="G502" s="204"/>
      <c r="I502" s="199" t="s">
        <v>40</v>
      </c>
      <c r="J502" s="199"/>
      <c r="K502" s="71">
        <f>IF('{Equipment Data Entry}'!H27=0,0,'{Equipment Data Entry}'!H27)</f>
        <v>0</v>
      </c>
      <c r="L502" s="29" t="str">
        <f>F515</f>
        <v/>
      </c>
      <c r="P502" s="217"/>
      <c r="Q502" s="217"/>
      <c r="R502" s="217"/>
      <c r="S502" s="217"/>
      <c r="T502" s="217"/>
      <c r="U502" s="217"/>
      <c r="V502" s="57"/>
      <c r="W502" s="57"/>
      <c r="X502" s="57"/>
    </row>
    <row r="503" spans="2:24" ht="13.35" customHeight="1" x14ac:dyDescent="0.25">
      <c r="I503" s="199" t="s">
        <v>41</v>
      </c>
      <c r="J503" s="199"/>
      <c r="K503" s="24">
        <f>IF('{Equipment Data Entry}'!I27=0,0,'{Equipment Data Entry}'!I27)</f>
        <v>0</v>
      </c>
      <c r="L503" s="24" t="str">
        <f>IF(L512="","",L512)</f>
        <v/>
      </c>
      <c r="P503" s="57"/>
      <c r="Q503" s="57" t="s">
        <v>221</v>
      </c>
      <c r="R503" s="216"/>
      <c r="S503" s="216"/>
      <c r="T503" s="216"/>
      <c r="U503" s="216" t="s">
        <v>222</v>
      </c>
      <c r="V503" s="216"/>
      <c r="W503" s="61"/>
      <c r="X503" s="61"/>
    </row>
    <row r="504" spans="2:24" ht="13.35" customHeight="1" x14ac:dyDescent="0.25">
      <c r="B504" s="200" t="s">
        <v>43</v>
      </c>
      <c r="C504" s="200"/>
      <c r="D504" s="200"/>
      <c r="E504" s="200"/>
      <c r="F504" s="200"/>
      <c r="G504" s="200"/>
      <c r="P504" s="57"/>
      <c r="Q504" s="59" t="s">
        <v>223</v>
      </c>
      <c r="R504" s="59"/>
      <c r="S504" s="59"/>
      <c r="T504" s="57"/>
      <c r="U504" s="211" t="s">
        <v>65</v>
      </c>
      <c r="V504" s="211"/>
      <c r="W504" s="60"/>
      <c r="X504" s="60"/>
    </row>
    <row r="505" spans="2:24" ht="13.35" customHeight="1" x14ac:dyDescent="0.25">
      <c r="B505" s="199" t="s">
        <v>32</v>
      </c>
      <c r="C505" s="199"/>
      <c r="D505" s="203"/>
      <c r="E505" s="203"/>
      <c r="F505" s="203"/>
      <c r="G505" s="203"/>
      <c r="I505" s="200" t="s">
        <v>61</v>
      </c>
      <c r="J505" s="200"/>
      <c r="K505" s="200"/>
      <c r="L505" s="200"/>
      <c r="P505" s="57"/>
      <c r="Q505" s="59"/>
      <c r="R505" s="60"/>
      <c r="S505" s="59"/>
      <c r="T505" s="57"/>
      <c r="U505" s="211"/>
      <c r="V505" s="211"/>
      <c r="W505" s="60"/>
      <c r="X505" s="60"/>
    </row>
    <row r="506" spans="2:24" ht="13.35" customHeight="1" x14ac:dyDescent="0.25">
      <c r="B506" s="199" t="s">
        <v>44</v>
      </c>
      <c r="C506" s="199"/>
      <c r="D506" s="28">
        <f>IF('{Equipment Data Entry}'!G27=0,0,'{Equipment Data Entry}'!G27)</f>
        <v>0</v>
      </c>
      <c r="E506" s="21" t="s">
        <v>48</v>
      </c>
      <c r="F506" s="24"/>
      <c r="G506" s="18" t="s">
        <v>52</v>
      </c>
      <c r="I506" s="206" t="s">
        <v>62</v>
      </c>
      <c r="J506" s="207"/>
      <c r="K506" s="208">
        <f>IF('{Equipment Data Entry}'!J27=0,0,'{Equipment Data Entry}'!J27)</f>
        <v>0</v>
      </c>
      <c r="L506" s="208"/>
      <c r="P506" s="57"/>
      <c r="Q506" s="59"/>
      <c r="R506" s="60" t="s">
        <v>224</v>
      </c>
      <c r="S506" s="59"/>
      <c r="T506" s="57"/>
      <c r="U506" s="211"/>
      <c r="V506" s="211"/>
      <c r="W506" s="60"/>
      <c r="X506" s="60"/>
    </row>
    <row r="507" spans="2:24" ht="13.35" customHeight="1" x14ac:dyDescent="0.25">
      <c r="B507" s="20">
        <f>'{Equipment Data Entry}'!N27</f>
        <v>0</v>
      </c>
      <c r="C507" s="20">
        <f>'{Equipment Data Entry}'!O27</f>
        <v>0</v>
      </c>
      <c r="D507" s="21" t="s">
        <v>49</v>
      </c>
      <c r="E507" s="25"/>
      <c r="F507" s="21" t="s">
        <v>50</v>
      </c>
      <c r="G507" s="26"/>
      <c r="I507" s="206" t="s">
        <v>63</v>
      </c>
      <c r="J507" s="207"/>
      <c r="K507" s="208">
        <f>IF('{Equipment Data Entry}'!K27=0,0,'{Equipment Data Entry}'!K27)</f>
        <v>0</v>
      </c>
      <c r="L507" s="208"/>
      <c r="P507" s="57"/>
      <c r="Q507" s="59"/>
      <c r="R507" s="60"/>
      <c r="S507" s="59"/>
      <c r="T507" s="57"/>
      <c r="U507" s="211"/>
      <c r="V507" s="211"/>
      <c r="W507" s="60"/>
      <c r="X507" s="60"/>
    </row>
    <row r="508" spans="2:24" ht="13.35" customHeight="1" x14ac:dyDescent="0.25">
      <c r="B508" s="199" t="s">
        <v>51</v>
      </c>
      <c r="C508" s="199"/>
      <c r="D508" s="27" t="str">
        <f>IF(E509="", "", B507/(AVERAGE(E509, F509, G509))*E507)</f>
        <v/>
      </c>
      <c r="E508" s="199" t="s">
        <v>80</v>
      </c>
      <c r="F508" s="199"/>
      <c r="G508" s="27" t="e">
        <f>IF(C507="1-phase", ((0.8*0.9*E509*E510)/746), AVERAGE(E509,F509,G509)*AVERAGE(E510,F510,G510)*0.8*0.9*1.732/746)</f>
        <v>#DIV/0!</v>
      </c>
      <c r="I508" s="18" t="s">
        <v>64</v>
      </c>
      <c r="J508" s="26">
        <f>IF('{Equipment Data Entry}'!L27=0,0,'{Equipment Data Entry}'!L27)</f>
        <v>0</v>
      </c>
      <c r="K508" s="18" t="s">
        <v>65</v>
      </c>
      <c r="L508" s="25">
        <f>IF('{Equipment Data Entry}'!M27=0,0,'{Equipment Data Entry}'!M27)</f>
        <v>0</v>
      </c>
      <c r="P508" s="57"/>
      <c r="Q508" s="57"/>
      <c r="R508" s="57"/>
      <c r="S508" s="57"/>
      <c r="T508" s="57"/>
      <c r="U508" s="57"/>
      <c r="V508" s="57"/>
      <c r="W508" s="57"/>
      <c r="X508" s="57"/>
    </row>
    <row r="509" spans="2:24" ht="13.35" customHeight="1" x14ac:dyDescent="0.25">
      <c r="B509" s="199" t="s">
        <v>59</v>
      </c>
      <c r="C509" s="199"/>
      <c r="D509" s="199"/>
      <c r="E509" s="24"/>
      <c r="F509" s="24"/>
      <c r="G509" s="24"/>
      <c r="P509" s="57"/>
      <c r="Q509" s="57"/>
      <c r="R509" s="58"/>
      <c r="S509" s="57"/>
      <c r="T509" s="57"/>
      <c r="U509" s="57"/>
      <c r="V509" s="57"/>
      <c r="W509" s="57"/>
      <c r="X509" s="57"/>
    </row>
    <row r="510" spans="2:24" ht="13.35" customHeight="1" x14ac:dyDescent="0.25">
      <c r="B510" s="199" t="s">
        <v>60</v>
      </c>
      <c r="C510" s="199"/>
      <c r="D510" s="199"/>
      <c r="E510" s="25"/>
      <c r="F510" s="25"/>
      <c r="G510" s="25"/>
      <c r="I510" s="205" t="s">
        <v>66</v>
      </c>
      <c r="J510" s="205"/>
      <c r="K510" s="16" t="s">
        <v>67</v>
      </c>
      <c r="L510" s="16" t="s">
        <v>68</v>
      </c>
      <c r="P510" s="57"/>
      <c r="Q510" s="57"/>
      <c r="R510" s="213"/>
      <c r="S510" s="214"/>
      <c r="T510" s="214"/>
      <c r="U510" s="214"/>
      <c r="V510" s="214"/>
      <c r="W510" s="214"/>
      <c r="X510" s="215"/>
    </row>
    <row r="511" spans="2:24" ht="13.35" customHeight="1" x14ac:dyDescent="0.25">
      <c r="I511" s="199" t="s">
        <v>69</v>
      </c>
      <c r="J511" s="199"/>
      <c r="K511" s="24"/>
      <c r="L511" s="24"/>
      <c r="P511" s="57"/>
      <c r="Q511" s="57"/>
      <c r="R511" s="218"/>
      <c r="S511" s="219"/>
      <c r="T511" s="219"/>
      <c r="U511" s="219"/>
      <c r="V511" s="219"/>
      <c r="W511" s="219"/>
      <c r="X511" s="220"/>
    </row>
    <row r="512" spans="2:24" ht="13.35" customHeight="1" x14ac:dyDescent="0.25">
      <c r="B512" s="200" t="s">
        <v>71</v>
      </c>
      <c r="C512" s="200"/>
      <c r="D512" s="200"/>
      <c r="E512" s="200"/>
      <c r="F512" s="200"/>
      <c r="G512" s="200"/>
      <c r="I512" s="199" t="s">
        <v>70</v>
      </c>
      <c r="J512" s="199"/>
      <c r="K512" s="24"/>
      <c r="L512" s="24"/>
      <c r="P512" s="57"/>
      <c r="Q512" s="57"/>
      <c r="R512" s="218"/>
      <c r="S512" s="219"/>
      <c r="T512" s="219"/>
      <c r="U512" s="219"/>
      <c r="V512" s="219"/>
      <c r="W512" s="219"/>
      <c r="X512" s="220"/>
    </row>
    <row r="513" spans="2:24" ht="13.35" customHeight="1" x14ac:dyDescent="0.25">
      <c r="B513" s="201"/>
      <c r="C513" s="202"/>
      <c r="D513" s="16" t="s">
        <v>79</v>
      </c>
      <c r="E513" s="16" t="s">
        <v>74</v>
      </c>
      <c r="F513" s="201"/>
      <c r="G513" s="202"/>
      <c r="I513" s="199" t="s">
        <v>76</v>
      </c>
      <c r="J513" s="199"/>
      <c r="K513" s="66"/>
      <c r="L513" s="66"/>
      <c r="P513" s="57"/>
      <c r="Q513" s="57"/>
      <c r="R513" s="218"/>
      <c r="S513" s="219"/>
      <c r="T513" s="219"/>
      <c r="U513" s="219"/>
      <c r="V513" s="219"/>
      <c r="W513" s="219"/>
      <c r="X513" s="220"/>
    </row>
    <row r="514" spans="2:24" ht="13.35" customHeight="1" x14ac:dyDescent="0.25">
      <c r="B514" s="198" t="s">
        <v>72</v>
      </c>
      <c r="C514" s="198"/>
      <c r="D514" s="19"/>
      <c r="E514" s="19"/>
      <c r="F514" s="19" t="str">
        <f>IF(E514="", "", E515-E514)</f>
        <v/>
      </c>
      <c r="G514" s="17" t="s">
        <v>77</v>
      </c>
      <c r="H514" s="23"/>
      <c r="I514" s="199" t="s">
        <v>75</v>
      </c>
      <c r="J514" s="199"/>
      <c r="K514" s="199"/>
      <c r="L514" s="56"/>
      <c r="P514" s="57"/>
      <c r="Q514" s="57"/>
      <c r="R514" s="218"/>
      <c r="S514" s="219"/>
      <c r="T514" s="219"/>
      <c r="U514" s="219"/>
      <c r="V514" s="219"/>
      <c r="W514" s="219"/>
      <c r="X514" s="220"/>
    </row>
    <row r="515" spans="2:24" ht="13.35" customHeight="1" x14ac:dyDescent="0.25">
      <c r="B515" s="198" t="s">
        <v>73</v>
      </c>
      <c r="C515" s="198"/>
      <c r="D515" s="55" t="str">
        <f>IF(E514="", "", E514)</f>
        <v/>
      </c>
      <c r="E515" s="19"/>
      <c r="F515" s="19" t="str">
        <f>IF(E515="", "", E515-D514)</f>
        <v/>
      </c>
      <c r="G515" s="17" t="s">
        <v>78</v>
      </c>
      <c r="H515" s="23"/>
      <c r="P515" s="57"/>
      <c r="Q515" s="57"/>
      <c r="R515" s="218"/>
      <c r="S515" s="219"/>
      <c r="T515" s="219"/>
      <c r="U515" s="219"/>
      <c r="V515" s="219"/>
      <c r="W515" s="219"/>
      <c r="X515" s="220"/>
    </row>
    <row r="516" spans="2:24" ht="13.35" customHeight="1" x14ac:dyDescent="0.25">
      <c r="P516" s="57"/>
      <c r="Q516" s="57"/>
      <c r="R516" s="218"/>
      <c r="S516" s="219"/>
      <c r="T516" s="219"/>
      <c r="U516" s="219"/>
      <c r="V516" s="219"/>
      <c r="W516" s="219"/>
      <c r="X516" s="220"/>
    </row>
    <row r="517" spans="2:24" ht="13.35" customHeight="1" x14ac:dyDescent="0.25">
      <c r="B517" s="200" t="s">
        <v>2</v>
      </c>
      <c r="C517" s="200"/>
      <c r="D517" s="209">
        <f>IF('{Equipment Data Entry}'!B28=0,0,'{Equipment Data Entry}'!B28)</f>
        <v>0</v>
      </c>
      <c r="E517" s="209"/>
      <c r="F517" s="209"/>
      <c r="G517" s="200" t="s">
        <v>3</v>
      </c>
      <c r="H517" s="200"/>
      <c r="I517" s="210" t="str">
        <f>IF('{Equipment Data Entry}'!C28="", "", '{Equipment Data Entry}'!C28)</f>
        <v/>
      </c>
      <c r="J517" s="210"/>
      <c r="K517" s="210"/>
      <c r="L517" s="210"/>
      <c r="M517" s="210"/>
      <c r="P517" s="57"/>
      <c r="Q517" s="57"/>
      <c r="R517" s="221"/>
      <c r="S517" s="222"/>
      <c r="T517" s="222"/>
      <c r="U517" s="222"/>
      <c r="V517" s="222"/>
      <c r="W517" s="222"/>
      <c r="X517" s="223"/>
    </row>
    <row r="518" spans="2:24" ht="13.35" customHeight="1" x14ac:dyDescent="0.25">
      <c r="B518" s="200"/>
      <c r="C518" s="200"/>
      <c r="D518" s="209"/>
      <c r="E518" s="209"/>
      <c r="F518" s="209"/>
      <c r="G518" s="200"/>
      <c r="H518" s="200"/>
      <c r="I518" s="210"/>
      <c r="J518" s="210"/>
      <c r="K518" s="210"/>
      <c r="L518" s="210"/>
      <c r="M518" s="210"/>
      <c r="P518" s="57"/>
      <c r="Q518" s="57"/>
      <c r="R518" s="218"/>
      <c r="S518" s="219"/>
      <c r="T518" s="219"/>
      <c r="U518" s="219"/>
      <c r="V518" s="219"/>
      <c r="W518" s="219"/>
      <c r="X518" s="220"/>
    </row>
    <row r="519" spans="2:24" ht="13.35" customHeight="1" x14ac:dyDescent="0.25">
      <c r="P519" s="57"/>
      <c r="Q519" s="57"/>
      <c r="R519" s="224" t="s">
        <v>210</v>
      </c>
      <c r="S519" s="225"/>
      <c r="T519" s="225"/>
      <c r="U519" s="225"/>
      <c r="V519" s="225"/>
      <c r="W519" s="225"/>
      <c r="X519" s="226"/>
    </row>
    <row r="520" spans="2:24" ht="13.35" customHeight="1" x14ac:dyDescent="0.25">
      <c r="B520" s="200" t="s">
        <v>31</v>
      </c>
      <c r="C520" s="200"/>
      <c r="D520" s="200"/>
      <c r="E520" s="200"/>
      <c r="F520" s="200"/>
      <c r="G520" s="200"/>
      <c r="I520" s="200" t="s">
        <v>35</v>
      </c>
      <c r="J520" s="200"/>
      <c r="K520" s="200"/>
      <c r="L520" s="200"/>
      <c r="M520" s="15"/>
      <c r="P520" s="57"/>
      <c r="Q520" s="57"/>
      <c r="R520" s="216" t="s">
        <v>211</v>
      </c>
      <c r="S520" s="216"/>
      <c r="T520" s="216"/>
      <c r="U520" s="217"/>
      <c r="V520" s="217"/>
      <c r="W520" s="57"/>
      <c r="X520" s="57"/>
    </row>
    <row r="521" spans="2:24" ht="13.35" customHeight="1" x14ac:dyDescent="0.25">
      <c r="B521" s="199" t="s">
        <v>32</v>
      </c>
      <c r="C521" s="199"/>
      <c r="D521" s="204">
        <f>IF('{Equipment Data Entry}'!E28=0,0,'{Equipment Data Entry}'!E28)</f>
        <v>0</v>
      </c>
      <c r="E521" s="204"/>
      <c r="F521" s="204"/>
      <c r="G521" s="204"/>
      <c r="I521" s="199" t="s">
        <v>36</v>
      </c>
      <c r="J521" s="199"/>
      <c r="K521" s="18" t="s">
        <v>42</v>
      </c>
      <c r="L521" s="18" t="s">
        <v>14</v>
      </c>
      <c r="P521" s="57"/>
      <c r="Q521" s="57"/>
      <c r="R521" s="211" t="s">
        <v>212</v>
      </c>
      <c r="S521" s="211"/>
      <c r="T521" s="211"/>
      <c r="U521" s="212"/>
      <c r="V521" s="212"/>
      <c r="W521" s="57"/>
      <c r="X521" s="57"/>
    </row>
    <row r="522" spans="2:24" ht="13.35" customHeight="1" x14ac:dyDescent="0.25">
      <c r="B522" s="199" t="s">
        <v>33</v>
      </c>
      <c r="C522" s="199"/>
      <c r="D522" s="204">
        <f>IF('{Equipment Data Entry}'!F28=0,0,'{Equipment Data Entry}'!F28)</f>
        <v>0</v>
      </c>
      <c r="E522" s="204"/>
      <c r="F522" s="204"/>
      <c r="G522" s="204"/>
      <c r="I522" s="199" t="s">
        <v>37</v>
      </c>
      <c r="J522" s="199"/>
      <c r="K522" s="24" t="str">
        <f>'RTU Airflow'!H1066</f>
        <v/>
      </c>
      <c r="L522" s="24" t="str">
        <f>'RTU Airflow'!L1066</f>
        <v/>
      </c>
      <c r="M522" s="22" t="str">
        <f>IF(L522="","",L522/K522)</f>
        <v/>
      </c>
      <c r="P522" s="57"/>
      <c r="Q522" s="57"/>
      <c r="R522" s="211" t="s">
        <v>213</v>
      </c>
      <c r="S522" s="211"/>
      <c r="T522" s="211"/>
      <c r="U522" s="212"/>
      <c r="V522" s="212"/>
      <c r="W522" s="57"/>
      <c r="X522" s="57"/>
    </row>
    <row r="523" spans="2:24" ht="13.35" customHeight="1" x14ac:dyDescent="0.25">
      <c r="B523" s="199" t="s">
        <v>34</v>
      </c>
      <c r="C523" s="199"/>
      <c r="D523" s="204"/>
      <c r="E523" s="204"/>
      <c r="F523" s="204"/>
      <c r="G523" s="204"/>
      <c r="I523" s="199" t="s">
        <v>38</v>
      </c>
      <c r="J523" s="199"/>
      <c r="K523" s="24">
        <f>IF('RTU Airflow'!H1077=0,0,'RTU Airflow'!H1077)</f>
        <v>0</v>
      </c>
      <c r="L523" s="24" t="str">
        <f>'RTU Airflow'!L1077</f>
        <v/>
      </c>
      <c r="M523" s="22" t="str">
        <f>IF(L523="","",L523/K523)</f>
        <v/>
      </c>
      <c r="P523" s="57"/>
      <c r="Q523" s="57"/>
      <c r="R523" s="211" t="s">
        <v>214</v>
      </c>
      <c r="S523" s="211"/>
      <c r="T523" s="211"/>
      <c r="U523" s="212"/>
      <c r="V523" s="212"/>
      <c r="W523" s="57"/>
      <c r="X523" s="57"/>
    </row>
    <row r="524" spans="2:24" ht="13.35" customHeight="1" x14ac:dyDescent="0.25">
      <c r="B524" s="199" t="s">
        <v>7</v>
      </c>
      <c r="C524" s="199"/>
      <c r="D524" s="204" t="str">
        <f>I517</f>
        <v/>
      </c>
      <c r="E524" s="204"/>
      <c r="F524" s="204"/>
      <c r="G524" s="204"/>
      <c r="I524" s="199" t="s">
        <v>39</v>
      </c>
      <c r="J524" s="199"/>
      <c r="K524" s="24" t="str">
        <f>IF(K522="","",K522-K523)</f>
        <v/>
      </c>
      <c r="L524" s="24" t="str">
        <f>IF(L522="","",L522-L523)</f>
        <v/>
      </c>
      <c r="P524" s="58"/>
      <c r="Q524" s="58"/>
      <c r="R524" s="211" t="s">
        <v>87</v>
      </c>
      <c r="S524" s="211"/>
      <c r="T524" s="211"/>
      <c r="U524" s="212" t="s">
        <v>215</v>
      </c>
      <c r="V524" s="212"/>
      <c r="W524" s="57"/>
      <c r="X524" s="57"/>
    </row>
    <row r="525" spans="2:24" ht="13.35" customHeight="1" x14ac:dyDescent="0.25">
      <c r="B525" s="199" t="s">
        <v>8</v>
      </c>
      <c r="C525" s="199"/>
      <c r="D525" s="204" t="str">
        <f>IF('{Equipment Data Entry}'!D28="","",'{Equipment Data Entry}'!D28)</f>
        <v/>
      </c>
      <c r="E525" s="204"/>
      <c r="F525" s="204"/>
      <c r="G525" s="204"/>
      <c r="I525" s="199" t="s">
        <v>40</v>
      </c>
      <c r="J525" s="199"/>
      <c r="K525" s="71">
        <f>IF('{Equipment Data Entry}'!H28=0,0,'{Equipment Data Entry}'!H28)</f>
        <v>0</v>
      </c>
      <c r="L525" s="29" t="str">
        <f>F538</f>
        <v/>
      </c>
      <c r="P525" s="57"/>
      <c r="Q525" s="57"/>
      <c r="R525" s="59"/>
      <c r="S525" s="212"/>
      <c r="T525" s="212"/>
      <c r="U525" s="59"/>
      <c r="V525" s="60"/>
      <c r="W525" s="57"/>
      <c r="X525" s="57"/>
    </row>
    <row r="526" spans="2:24" ht="13.35" customHeight="1" x14ac:dyDescent="0.25">
      <c r="I526" s="199" t="s">
        <v>41</v>
      </c>
      <c r="J526" s="199"/>
      <c r="K526" s="24">
        <f>IF('{Equipment Data Entry}'!I28=0,0,'{Equipment Data Entry}'!I28)</f>
        <v>0</v>
      </c>
      <c r="L526" s="24" t="str">
        <f>IF(L535="","",L535)</f>
        <v/>
      </c>
      <c r="P526" s="217"/>
      <c r="Q526" s="217"/>
      <c r="R526" s="217"/>
      <c r="S526" s="217"/>
      <c r="T526" s="217"/>
      <c r="U526" s="217"/>
      <c r="V526" s="57"/>
      <c r="W526" s="57" t="s">
        <v>218</v>
      </c>
      <c r="X526" s="57" t="s">
        <v>219</v>
      </c>
    </row>
    <row r="527" spans="2:24" ht="13.35" customHeight="1" x14ac:dyDescent="0.25">
      <c r="B527" s="200" t="s">
        <v>43</v>
      </c>
      <c r="C527" s="200"/>
      <c r="D527" s="200"/>
      <c r="E527" s="200"/>
      <c r="F527" s="200"/>
      <c r="G527" s="200"/>
      <c r="P527" s="57"/>
      <c r="Q527" s="57"/>
      <c r="R527" s="216" t="s">
        <v>67</v>
      </c>
      <c r="S527" s="216"/>
      <c r="T527" s="216"/>
      <c r="U527" s="216" t="s">
        <v>62</v>
      </c>
      <c r="V527" s="216"/>
      <c r="W527" s="61"/>
      <c r="X527" s="61"/>
    </row>
    <row r="528" spans="2:24" ht="13.35" customHeight="1" x14ac:dyDescent="0.25">
      <c r="B528" s="199" t="s">
        <v>32</v>
      </c>
      <c r="C528" s="199"/>
      <c r="D528" s="203"/>
      <c r="E528" s="203"/>
      <c r="F528" s="203"/>
      <c r="G528" s="203"/>
      <c r="I528" s="200" t="s">
        <v>61</v>
      </c>
      <c r="J528" s="200"/>
      <c r="K528" s="200"/>
      <c r="L528" s="200"/>
      <c r="P528" s="57"/>
      <c r="Q528" s="59" t="s">
        <v>48</v>
      </c>
      <c r="R528" s="59"/>
      <c r="S528" s="59"/>
      <c r="T528" s="57"/>
      <c r="U528" s="211" t="s">
        <v>220</v>
      </c>
      <c r="V528" s="211"/>
      <c r="W528" s="60"/>
      <c r="X528" s="60"/>
    </row>
    <row r="529" spans="2:24" ht="13.35" customHeight="1" x14ac:dyDescent="0.25">
      <c r="B529" s="199" t="s">
        <v>44</v>
      </c>
      <c r="C529" s="199"/>
      <c r="D529" s="28">
        <f>IF('{Equipment Data Entry}'!G28=0,0,'{Equipment Data Entry}'!G28)</f>
        <v>0</v>
      </c>
      <c r="E529" s="21" t="s">
        <v>48</v>
      </c>
      <c r="F529" s="24"/>
      <c r="G529" s="18" t="s">
        <v>52</v>
      </c>
      <c r="I529" s="206" t="s">
        <v>62</v>
      </c>
      <c r="J529" s="207"/>
      <c r="K529" s="208">
        <f>IF('{Equipment Data Entry}'!J28=0,0,'{Equipment Data Entry}'!J28)</f>
        <v>0</v>
      </c>
      <c r="L529" s="208"/>
      <c r="P529" s="57"/>
      <c r="Q529" s="59" t="s">
        <v>221</v>
      </c>
      <c r="R529" s="60"/>
      <c r="S529" s="59"/>
      <c r="T529" s="57"/>
      <c r="U529" s="211" t="s">
        <v>222</v>
      </c>
      <c r="V529" s="211"/>
      <c r="W529" s="60"/>
      <c r="X529" s="60"/>
    </row>
    <row r="530" spans="2:24" ht="13.35" customHeight="1" x14ac:dyDescent="0.25">
      <c r="B530" s="20">
        <f>'{Equipment Data Entry}'!N28</f>
        <v>0</v>
      </c>
      <c r="C530" s="20">
        <f>'{Equipment Data Entry}'!O28</f>
        <v>0</v>
      </c>
      <c r="D530" s="21" t="s">
        <v>49</v>
      </c>
      <c r="E530" s="25"/>
      <c r="F530" s="21" t="s">
        <v>50</v>
      </c>
      <c r="G530" s="26"/>
      <c r="I530" s="206" t="s">
        <v>63</v>
      </c>
      <c r="J530" s="207"/>
      <c r="K530" s="208">
        <f>IF('{Equipment Data Entry}'!K28=0,0,'{Equipment Data Entry}'!K28)</f>
        <v>0</v>
      </c>
      <c r="L530" s="208"/>
      <c r="P530" s="57"/>
      <c r="Q530" s="59" t="s">
        <v>223</v>
      </c>
      <c r="R530" s="60"/>
      <c r="S530" s="59"/>
      <c r="T530" s="57"/>
      <c r="U530" s="211" t="s">
        <v>65</v>
      </c>
      <c r="V530" s="211"/>
      <c r="W530" s="60"/>
      <c r="X530" s="60"/>
    </row>
    <row r="531" spans="2:24" ht="13.35" customHeight="1" x14ac:dyDescent="0.25">
      <c r="B531" s="199" t="s">
        <v>51</v>
      </c>
      <c r="C531" s="199"/>
      <c r="D531" s="27" t="str">
        <f>IF(E532="", "", B530/(AVERAGE(E532, F532, G532))*E530)</f>
        <v/>
      </c>
      <c r="E531" s="199" t="s">
        <v>80</v>
      </c>
      <c r="F531" s="199"/>
      <c r="G531" s="27" t="e">
        <f>IF(C530="1-phase", ((0.8*0.9*E532*E533)/746), AVERAGE(E532,F532,G532)*AVERAGE(E533,F533,G533)*0.8*0.9*1.732/746)</f>
        <v>#DIV/0!</v>
      </c>
      <c r="I531" s="18" t="s">
        <v>64</v>
      </c>
      <c r="J531" s="26">
        <f>IF('{Equipment Data Entry}'!L28=0,0,'{Equipment Data Entry}'!L28)</f>
        <v>0</v>
      </c>
      <c r="K531" s="18" t="s">
        <v>65</v>
      </c>
      <c r="L531" s="25">
        <f>IF('{Equipment Data Entry}'!M28=0,0,'{Equipment Data Entry}'!M28)</f>
        <v>0</v>
      </c>
      <c r="P531" s="57"/>
      <c r="Q531" s="59"/>
      <c r="R531" s="60"/>
      <c r="S531" s="59"/>
      <c r="T531" s="57"/>
      <c r="U531" s="211"/>
      <c r="V531" s="211"/>
      <c r="W531" s="60"/>
      <c r="X531" s="60"/>
    </row>
    <row r="532" spans="2:24" ht="13.35" customHeight="1" x14ac:dyDescent="0.25">
      <c r="B532" s="199" t="s">
        <v>59</v>
      </c>
      <c r="C532" s="199"/>
      <c r="D532" s="199"/>
      <c r="E532" s="24"/>
      <c r="F532" s="24"/>
      <c r="G532" s="24"/>
      <c r="P532" s="57"/>
      <c r="Q532" s="57"/>
      <c r="R532" s="57" t="s">
        <v>224</v>
      </c>
      <c r="S532" s="57"/>
      <c r="T532" s="57"/>
      <c r="U532" s="57"/>
      <c r="V532" s="57"/>
      <c r="W532" s="57"/>
      <c r="X532" s="57"/>
    </row>
    <row r="533" spans="2:24" ht="13.35" customHeight="1" x14ac:dyDescent="0.25">
      <c r="B533" s="199" t="s">
        <v>60</v>
      </c>
      <c r="C533" s="199"/>
      <c r="D533" s="199"/>
      <c r="E533" s="25"/>
      <c r="F533" s="25"/>
      <c r="G533" s="25"/>
      <c r="I533" s="205" t="s">
        <v>66</v>
      </c>
      <c r="J533" s="205"/>
      <c r="K533" s="16" t="s">
        <v>67</v>
      </c>
      <c r="L533" s="16" t="s">
        <v>68</v>
      </c>
      <c r="P533" s="57"/>
      <c r="Q533" s="57"/>
      <c r="R533" s="58"/>
      <c r="S533" s="57"/>
      <c r="T533" s="57"/>
      <c r="U533" s="57"/>
      <c r="V533" s="57"/>
      <c r="W533" s="57"/>
      <c r="X533" s="57"/>
    </row>
    <row r="534" spans="2:24" ht="13.35" customHeight="1" x14ac:dyDescent="0.25">
      <c r="I534" s="199" t="s">
        <v>69</v>
      </c>
      <c r="J534" s="199"/>
      <c r="K534" s="24"/>
      <c r="L534" s="24"/>
      <c r="P534" s="57"/>
      <c r="Q534" s="57"/>
      <c r="R534" s="213"/>
      <c r="S534" s="214"/>
      <c r="T534" s="214"/>
      <c r="U534" s="214"/>
      <c r="V534" s="214"/>
      <c r="W534" s="214"/>
      <c r="X534" s="215"/>
    </row>
    <row r="535" spans="2:24" ht="13.35" customHeight="1" x14ac:dyDescent="0.25">
      <c r="B535" s="200" t="s">
        <v>71</v>
      </c>
      <c r="C535" s="200"/>
      <c r="D535" s="200"/>
      <c r="E535" s="200"/>
      <c r="F535" s="200"/>
      <c r="G535" s="200"/>
      <c r="I535" s="199" t="s">
        <v>70</v>
      </c>
      <c r="J535" s="199"/>
      <c r="K535" s="24"/>
      <c r="L535" s="24"/>
      <c r="P535" s="57"/>
      <c r="Q535" s="57"/>
      <c r="R535" s="218"/>
      <c r="S535" s="219"/>
      <c r="T535" s="219"/>
      <c r="U535" s="219"/>
      <c r="V535" s="219"/>
      <c r="W535" s="219"/>
      <c r="X535" s="220"/>
    </row>
    <row r="536" spans="2:24" ht="13.35" customHeight="1" x14ac:dyDescent="0.25">
      <c r="B536" s="201"/>
      <c r="C536" s="202"/>
      <c r="D536" s="16" t="s">
        <v>79</v>
      </c>
      <c r="E536" s="16" t="s">
        <v>74</v>
      </c>
      <c r="F536" s="201"/>
      <c r="G536" s="202"/>
      <c r="I536" s="199" t="s">
        <v>76</v>
      </c>
      <c r="J536" s="199"/>
      <c r="K536" s="66"/>
      <c r="L536" s="66"/>
      <c r="P536" s="57"/>
      <c r="Q536" s="57"/>
      <c r="R536" s="218"/>
      <c r="S536" s="219"/>
      <c r="T536" s="219"/>
      <c r="U536" s="219"/>
      <c r="V536" s="219"/>
      <c r="W536" s="219"/>
      <c r="X536" s="220"/>
    </row>
    <row r="537" spans="2:24" ht="13.35" customHeight="1" x14ac:dyDescent="0.25">
      <c r="B537" s="198" t="s">
        <v>72</v>
      </c>
      <c r="C537" s="198"/>
      <c r="D537" s="19"/>
      <c r="E537" s="19"/>
      <c r="F537" s="19" t="str">
        <f>IF(E537="", "", E538-E537)</f>
        <v/>
      </c>
      <c r="G537" s="17" t="s">
        <v>77</v>
      </c>
      <c r="H537" s="23"/>
      <c r="I537" s="199" t="s">
        <v>75</v>
      </c>
      <c r="J537" s="199"/>
      <c r="K537" s="199"/>
      <c r="L537" s="56"/>
      <c r="P537" s="57"/>
      <c r="Q537" s="57"/>
      <c r="R537" s="218"/>
      <c r="S537" s="219"/>
      <c r="T537" s="219"/>
      <c r="U537" s="219"/>
      <c r="V537" s="219"/>
      <c r="W537" s="219"/>
      <c r="X537" s="220"/>
    </row>
    <row r="538" spans="2:24" ht="13.35" customHeight="1" x14ac:dyDescent="0.25">
      <c r="B538" s="198" t="s">
        <v>73</v>
      </c>
      <c r="C538" s="198"/>
      <c r="D538" s="55" t="str">
        <f>IF(E537="", "", E537)</f>
        <v/>
      </c>
      <c r="E538" s="19"/>
      <c r="F538" s="19" t="str">
        <f>IF(E538="", "", E538-D537)</f>
        <v/>
      </c>
      <c r="G538" s="17" t="s">
        <v>78</v>
      </c>
      <c r="H538" s="23"/>
      <c r="P538" s="57"/>
      <c r="Q538" s="57"/>
      <c r="R538" s="218"/>
      <c r="S538" s="219"/>
      <c r="T538" s="219"/>
      <c r="U538" s="219"/>
      <c r="V538" s="219"/>
      <c r="W538" s="219"/>
      <c r="X538" s="220"/>
    </row>
    <row r="539" spans="2:24" ht="13.35" customHeight="1" x14ac:dyDescent="0.25">
      <c r="P539" s="57"/>
      <c r="Q539" s="57"/>
      <c r="R539" s="218"/>
      <c r="S539" s="219"/>
      <c r="T539" s="219"/>
      <c r="U539" s="219"/>
      <c r="V539" s="219"/>
      <c r="W539" s="219"/>
      <c r="X539" s="220"/>
    </row>
    <row r="540" spans="2:24" ht="13.35" customHeight="1" x14ac:dyDescent="0.25">
      <c r="B540" s="16" t="s">
        <v>9</v>
      </c>
      <c r="C540" s="186"/>
      <c r="D540" s="186"/>
      <c r="E540" s="186"/>
      <c r="F540" s="186"/>
      <c r="G540" s="186"/>
      <c r="H540" s="186"/>
      <c r="I540" s="186"/>
      <c r="J540" s="186"/>
      <c r="K540" s="186"/>
      <c r="L540" s="186"/>
      <c r="M540" s="186"/>
      <c r="P540" s="57"/>
      <c r="Q540" s="57"/>
      <c r="R540" s="218"/>
      <c r="S540" s="219"/>
      <c r="T540" s="219"/>
      <c r="U540" s="219"/>
      <c r="V540" s="219"/>
      <c r="W540" s="219"/>
      <c r="X540" s="220"/>
    </row>
    <row r="541" spans="2:24" ht="13.35" customHeight="1" x14ac:dyDescent="0.25">
      <c r="B541" s="186"/>
      <c r="C541" s="186"/>
      <c r="D541" s="186"/>
      <c r="E541" s="186"/>
      <c r="F541" s="186"/>
      <c r="G541" s="186"/>
      <c r="H541" s="186"/>
      <c r="I541" s="186"/>
      <c r="J541" s="186"/>
      <c r="K541" s="186"/>
      <c r="L541" s="186"/>
      <c r="M541" s="186"/>
      <c r="P541" s="57"/>
      <c r="Q541" s="57"/>
      <c r="R541" s="221"/>
      <c r="S541" s="222"/>
      <c r="T541" s="222"/>
      <c r="U541" s="222"/>
      <c r="V541" s="222"/>
      <c r="W541" s="222"/>
      <c r="X541" s="223"/>
    </row>
    <row r="542" spans="2:24" ht="13.35" customHeight="1" x14ac:dyDescent="0.25">
      <c r="B542" s="186"/>
      <c r="C542" s="186"/>
      <c r="D542" s="186"/>
      <c r="E542" s="186"/>
      <c r="F542" s="186"/>
      <c r="G542" s="186"/>
      <c r="H542" s="186"/>
      <c r="I542" s="186"/>
      <c r="J542" s="186"/>
      <c r="K542" s="186"/>
      <c r="L542" s="186"/>
      <c r="M542" s="186"/>
      <c r="P542" s="57"/>
      <c r="Q542" s="57"/>
      <c r="R542" s="218" t="s">
        <v>210</v>
      </c>
      <c r="S542" s="219"/>
      <c r="T542" s="219"/>
      <c r="U542" s="219"/>
      <c r="V542" s="219"/>
      <c r="W542" s="219"/>
      <c r="X542" s="220"/>
    </row>
    <row r="543" spans="2:24" ht="13.35" customHeight="1" x14ac:dyDescent="0.25">
      <c r="B543" s="200" t="s">
        <v>2</v>
      </c>
      <c r="C543" s="200"/>
      <c r="D543" s="209">
        <f>IF('{Equipment Data Entry}'!B29=0,0,'{Equipment Data Entry}'!B29)</f>
        <v>0</v>
      </c>
      <c r="E543" s="209"/>
      <c r="F543" s="209"/>
      <c r="G543" s="200" t="s">
        <v>3</v>
      </c>
      <c r="H543" s="200"/>
      <c r="I543" s="210" t="str">
        <f>IF('{Equipment Data Entry}'!C29="", "", '{Equipment Data Entry}'!C29)</f>
        <v/>
      </c>
      <c r="J543" s="210"/>
      <c r="K543" s="210"/>
      <c r="L543" s="210"/>
      <c r="M543" s="210"/>
      <c r="P543" s="57"/>
      <c r="Q543" s="57"/>
      <c r="R543" s="224" t="s">
        <v>211</v>
      </c>
      <c r="S543" s="225"/>
      <c r="T543" s="225"/>
      <c r="U543" s="225"/>
      <c r="V543" s="225"/>
      <c r="W543" s="225"/>
      <c r="X543" s="226"/>
    </row>
    <row r="544" spans="2:24" ht="13.35" customHeight="1" x14ac:dyDescent="0.25">
      <c r="B544" s="200"/>
      <c r="C544" s="200"/>
      <c r="D544" s="209"/>
      <c r="E544" s="209"/>
      <c r="F544" s="209"/>
      <c r="G544" s="200"/>
      <c r="H544" s="200"/>
      <c r="I544" s="210"/>
      <c r="J544" s="210"/>
      <c r="K544" s="210"/>
      <c r="L544" s="210"/>
      <c r="M544" s="210"/>
      <c r="R544" s="13" t="s">
        <v>212</v>
      </c>
    </row>
    <row r="545" spans="2:24" ht="13.35" customHeight="1" x14ac:dyDescent="0.25">
      <c r="P545" s="57"/>
      <c r="Q545" s="57"/>
      <c r="R545" s="216" t="s">
        <v>213</v>
      </c>
      <c r="S545" s="216"/>
      <c r="T545" s="216"/>
      <c r="U545" s="217"/>
      <c r="V545" s="217"/>
      <c r="W545" s="57"/>
      <c r="X545" s="57"/>
    </row>
    <row r="546" spans="2:24" ht="13.35" customHeight="1" x14ac:dyDescent="0.25">
      <c r="B546" s="200" t="s">
        <v>31</v>
      </c>
      <c r="C546" s="200"/>
      <c r="D546" s="200"/>
      <c r="E546" s="200"/>
      <c r="F546" s="200"/>
      <c r="G546" s="200"/>
      <c r="I546" s="200" t="s">
        <v>35</v>
      </c>
      <c r="J546" s="200"/>
      <c r="K546" s="200"/>
      <c r="L546" s="200"/>
      <c r="M546" s="15"/>
      <c r="P546" s="57"/>
      <c r="Q546" s="57"/>
      <c r="R546" s="211" t="s">
        <v>214</v>
      </c>
      <c r="S546" s="211"/>
      <c r="T546" s="211"/>
      <c r="U546" s="212"/>
      <c r="V546" s="212"/>
      <c r="W546" s="57"/>
      <c r="X546" s="57"/>
    </row>
    <row r="547" spans="2:24" ht="13.35" customHeight="1" x14ac:dyDescent="0.25">
      <c r="B547" s="199" t="s">
        <v>32</v>
      </c>
      <c r="C547" s="199"/>
      <c r="D547" s="204">
        <f>IF('{Equipment Data Entry}'!E29=0,0,'{Equipment Data Entry}'!E29)</f>
        <v>0</v>
      </c>
      <c r="E547" s="204"/>
      <c r="F547" s="204"/>
      <c r="G547" s="204"/>
      <c r="I547" s="199" t="s">
        <v>36</v>
      </c>
      <c r="J547" s="199"/>
      <c r="K547" s="18" t="s">
        <v>42</v>
      </c>
      <c r="L547" s="18" t="s">
        <v>14</v>
      </c>
      <c r="P547" s="57"/>
      <c r="Q547" s="57"/>
      <c r="R547" s="211" t="s">
        <v>87</v>
      </c>
      <c r="S547" s="211"/>
      <c r="T547" s="211"/>
      <c r="U547" s="212" t="s">
        <v>215</v>
      </c>
      <c r="V547" s="212"/>
      <c r="W547" s="57"/>
      <c r="X547" s="57"/>
    </row>
    <row r="548" spans="2:24" ht="13.35" customHeight="1" x14ac:dyDescent="0.25">
      <c r="B548" s="199" t="s">
        <v>33</v>
      </c>
      <c r="C548" s="199"/>
      <c r="D548" s="204">
        <f>IF('{Equipment Data Entry}'!F29=0,0,'{Equipment Data Entry}'!F29)</f>
        <v>0</v>
      </c>
      <c r="E548" s="204"/>
      <c r="F548" s="204"/>
      <c r="G548" s="204"/>
      <c r="I548" s="199" t="s">
        <v>37</v>
      </c>
      <c r="J548" s="199"/>
      <c r="K548" s="24" t="str">
        <f>'RTU Airflow'!H1115</f>
        <v/>
      </c>
      <c r="L548" s="24" t="str">
        <f>'RTU Airflow'!L1115</f>
        <v/>
      </c>
      <c r="M548" s="22" t="str">
        <f>IF(L548="","",L548/K548)</f>
        <v/>
      </c>
      <c r="P548" s="57"/>
      <c r="Q548" s="57"/>
      <c r="R548" s="211"/>
      <c r="S548" s="211"/>
      <c r="T548" s="211"/>
      <c r="U548" s="212"/>
      <c r="V548" s="212"/>
      <c r="W548" s="57"/>
      <c r="X548" s="57"/>
    </row>
    <row r="549" spans="2:24" ht="13.35" customHeight="1" x14ac:dyDescent="0.25">
      <c r="B549" s="199" t="s">
        <v>34</v>
      </c>
      <c r="C549" s="199"/>
      <c r="D549" s="204"/>
      <c r="E549" s="204"/>
      <c r="F549" s="204"/>
      <c r="G549" s="204"/>
      <c r="I549" s="199" t="s">
        <v>38</v>
      </c>
      <c r="J549" s="199"/>
      <c r="K549" s="24">
        <f>IF('RTU Airflow'!H1126=0,0,'RTU Airflow'!H1126)</f>
        <v>0</v>
      </c>
      <c r="L549" s="24" t="str">
        <f>'RTU Airflow'!L1126</f>
        <v/>
      </c>
      <c r="M549" s="22" t="str">
        <f>IF(L549="","",L549/K549)</f>
        <v/>
      </c>
      <c r="P549" s="58"/>
      <c r="Q549" s="58"/>
      <c r="R549" s="211" t="s">
        <v>216</v>
      </c>
      <c r="S549" s="211"/>
      <c r="T549" s="211"/>
      <c r="U549" s="212" t="s">
        <v>217</v>
      </c>
      <c r="V549" s="212"/>
      <c r="W549" s="57" t="s">
        <v>218</v>
      </c>
      <c r="X549" s="57" t="s">
        <v>219</v>
      </c>
    </row>
    <row r="550" spans="2:24" ht="13.35" customHeight="1" x14ac:dyDescent="0.25">
      <c r="B550" s="199" t="s">
        <v>7</v>
      </c>
      <c r="C550" s="199"/>
      <c r="D550" s="204" t="str">
        <f>I543</f>
        <v/>
      </c>
      <c r="E550" s="204"/>
      <c r="F550" s="204"/>
      <c r="G550" s="204"/>
      <c r="I550" s="199" t="s">
        <v>39</v>
      </c>
      <c r="J550" s="199"/>
      <c r="K550" s="24" t="str">
        <f>IF(K548="","",K548-K549)</f>
        <v/>
      </c>
      <c r="L550" s="24" t="str">
        <f>IF(L548="","",L548-L549)</f>
        <v/>
      </c>
      <c r="P550" s="57"/>
      <c r="Q550" s="57"/>
      <c r="R550" s="59" t="s">
        <v>67</v>
      </c>
      <c r="S550" s="212" t="s">
        <v>68</v>
      </c>
      <c r="T550" s="212"/>
      <c r="U550" s="59" t="s">
        <v>62</v>
      </c>
      <c r="V550" s="60"/>
      <c r="W550" s="57"/>
      <c r="X550" s="57"/>
    </row>
    <row r="551" spans="2:24" ht="13.35" customHeight="1" x14ac:dyDescent="0.25">
      <c r="B551" s="199" t="s">
        <v>8</v>
      </c>
      <c r="C551" s="199"/>
      <c r="D551" s="204" t="str">
        <f>IF('{Equipment Data Entry}'!D29="","",'{Equipment Data Entry}'!D29)</f>
        <v/>
      </c>
      <c r="E551" s="204"/>
      <c r="F551" s="204"/>
      <c r="G551" s="204"/>
      <c r="I551" s="199" t="s">
        <v>40</v>
      </c>
      <c r="J551" s="199"/>
      <c r="K551" s="71">
        <f>IF('{Equipment Data Entry}'!H29=0,0,'{Equipment Data Entry}'!H29)</f>
        <v>0</v>
      </c>
      <c r="L551" s="29" t="str">
        <f>F564</f>
        <v/>
      </c>
      <c r="P551" s="217"/>
      <c r="Q551" s="217"/>
      <c r="R551" s="217"/>
      <c r="S551" s="217"/>
      <c r="T551" s="217"/>
      <c r="U551" s="217"/>
      <c r="V551" s="57"/>
      <c r="W551" s="57"/>
      <c r="X551" s="57"/>
    </row>
    <row r="552" spans="2:24" ht="13.35" customHeight="1" x14ac:dyDescent="0.25">
      <c r="I552" s="199" t="s">
        <v>41</v>
      </c>
      <c r="J552" s="199"/>
      <c r="K552" s="24">
        <f>IF('{Equipment Data Entry}'!I29=0,0,'{Equipment Data Entry}'!I29)</f>
        <v>0</v>
      </c>
      <c r="L552" s="24" t="str">
        <f>IF(L561="","",L561)</f>
        <v/>
      </c>
      <c r="P552" s="57"/>
      <c r="Q552" s="57" t="s">
        <v>221</v>
      </c>
      <c r="R552" s="216"/>
      <c r="S552" s="216"/>
      <c r="T552" s="216"/>
      <c r="U552" s="216" t="s">
        <v>222</v>
      </c>
      <c r="V552" s="216"/>
      <c r="W552" s="61"/>
      <c r="X552" s="61"/>
    </row>
    <row r="553" spans="2:24" ht="13.35" customHeight="1" x14ac:dyDescent="0.25">
      <c r="B553" s="200" t="s">
        <v>43</v>
      </c>
      <c r="C553" s="200"/>
      <c r="D553" s="200"/>
      <c r="E553" s="200"/>
      <c r="F553" s="200"/>
      <c r="G553" s="200"/>
      <c r="P553" s="57"/>
      <c r="Q553" s="59" t="s">
        <v>223</v>
      </c>
      <c r="R553" s="59"/>
      <c r="S553" s="59"/>
      <c r="T553" s="57"/>
      <c r="U553" s="211" t="s">
        <v>65</v>
      </c>
      <c r="V553" s="211"/>
      <c r="W553" s="60"/>
      <c r="X553" s="60"/>
    </row>
    <row r="554" spans="2:24" ht="13.35" customHeight="1" x14ac:dyDescent="0.25">
      <c r="B554" s="199" t="s">
        <v>32</v>
      </c>
      <c r="C554" s="199"/>
      <c r="D554" s="203"/>
      <c r="E554" s="203"/>
      <c r="F554" s="203"/>
      <c r="G554" s="203"/>
      <c r="I554" s="200" t="s">
        <v>61</v>
      </c>
      <c r="J554" s="200"/>
      <c r="K554" s="200"/>
      <c r="L554" s="200"/>
      <c r="P554" s="57"/>
      <c r="Q554" s="59"/>
      <c r="R554" s="60"/>
      <c r="S554" s="59"/>
      <c r="T554" s="57"/>
      <c r="U554" s="211"/>
      <c r="V554" s="211"/>
      <c r="W554" s="60"/>
      <c r="X554" s="60"/>
    </row>
    <row r="555" spans="2:24" ht="13.35" customHeight="1" x14ac:dyDescent="0.25">
      <c r="B555" s="199" t="s">
        <v>44</v>
      </c>
      <c r="C555" s="199"/>
      <c r="D555" s="28">
        <f>IF('{Equipment Data Entry}'!G29=0,0,'{Equipment Data Entry}'!G29)</f>
        <v>0</v>
      </c>
      <c r="E555" s="21" t="s">
        <v>48</v>
      </c>
      <c r="F555" s="24"/>
      <c r="G555" s="18" t="s">
        <v>52</v>
      </c>
      <c r="I555" s="206" t="s">
        <v>62</v>
      </c>
      <c r="J555" s="207"/>
      <c r="K555" s="208">
        <f>IF('{Equipment Data Entry}'!J29=0,0,'{Equipment Data Entry}'!J29)</f>
        <v>0</v>
      </c>
      <c r="L555" s="208"/>
      <c r="P555" s="57"/>
      <c r="Q555" s="59"/>
      <c r="R555" s="60" t="s">
        <v>224</v>
      </c>
      <c r="S555" s="59"/>
      <c r="T555" s="57"/>
      <c r="U555" s="211"/>
      <c r="V555" s="211"/>
      <c r="W555" s="60"/>
      <c r="X555" s="60"/>
    </row>
    <row r="556" spans="2:24" ht="13.35" customHeight="1" x14ac:dyDescent="0.25">
      <c r="B556" s="20">
        <f>'{Equipment Data Entry}'!N29</f>
        <v>0</v>
      </c>
      <c r="C556" s="20">
        <f>'{Equipment Data Entry}'!O29</f>
        <v>0</v>
      </c>
      <c r="D556" s="21" t="s">
        <v>49</v>
      </c>
      <c r="E556" s="25"/>
      <c r="F556" s="21" t="s">
        <v>50</v>
      </c>
      <c r="G556" s="26"/>
      <c r="I556" s="206" t="s">
        <v>63</v>
      </c>
      <c r="J556" s="207"/>
      <c r="K556" s="208">
        <f>IF('{Equipment Data Entry}'!K29=0,0,'{Equipment Data Entry}'!K29)</f>
        <v>0</v>
      </c>
      <c r="L556" s="208"/>
      <c r="P556" s="57"/>
      <c r="Q556" s="59"/>
      <c r="R556" s="60"/>
      <c r="S556" s="59"/>
      <c r="T556" s="57"/>
      <c r="U556" s="211"/>
      <c r="V556" s="211"/>
      <c r="W556" s="60"/>
      <c r="X556" s="60"/>
    </row>
    <row r="557" spans="2:24" ht="13.35" customHeight="1" x14ac:dyDescent="0.25">
      <c r="B557" s="199" t="s">
        <v>51</v>
      </c>
      <c r="C557" s="199"/>
      <c r="D557" s="27" t="str">
        <f>IF(E558="", "", B556/(AVERAGE(E558, F558, G558))*E556)</f>
        <v/>
      </c>
      <c r="E557" s="199" t="s">
        <v>80</v>
      </c>
      <c r="F557" s="199"/>
      <c r="G557" s="27" t="e">
        <f>IF(C556="1-phase", ((0.8*0.9*E558*E559)/746), AVERAGE(E558,F558,G558)*AVERAGE(E559,F559,G559)*0.8*0.9*1.732/746)</f>
        <v>#DIV/0!</v>
      </c>
      <c r="I557" s="18" t="s">
        <v>64</v>
      </c>
      <c r="J557" s="26">
        <f>IF('{Equipment Data Entry}'!L29=0,0,'{Equipment Data Entry}'!L29)</f>
        <v>0</v>
      </c>
      <c r="K557" s="18" t="s">
        <v>65</v>
      </c>
      <c r="L557" s="25">
        <f>IF('{Equipment Data Entry}'!M29=0,0,'{Equipment Data Entry}'!M29)</f>
        <v>0</v>
      </c>
      <c r="P557" s="57"/>
      <c r="Q557" s="57"/>
      <c r="R557" s="57"/>
      <c r="S557" s="57"/>
      <c r="T557" s="57"/>
      <c r="U557" s="57"/>
      <c r="V557" s="57"/>
      <c r="W557" s="57"/>
      <c r="X557" s="57"/>
    </row>
    <row r="558" spans="2:24" ht="13.35" customHeight="1" x14ac:dyDescent="0.25">
      <c r="B558" s="199" t="s">
        <v>59</v>
      </c>
      <c r="C558" s="199"/>
      <c r="D558" s="199"/>
      <c r="E558" s="24"/>
      <c r="F558" s="24"/>
      <c r="G558" s="24"/>
      <c r="P558" s="57"/>
      <c r="Q558" s="57"/>
      <c r="R558" s="58"/>
      <c r="S558" s="57"/>
      <c r="T558" s="57"/>
      <c r="U558" s="57"/>
      <c r="V558" s="57"/>
      <c r="W558" s="57"/>
      <c r="X558" s="57"/>
    </row>
    <row r="559" spans="2:24" ht="13.35" customHeight="1" x14ac:dyDescent="0.25">
      <c r="B559" s="199" t="s">
        <v>60</v>
      </c>
      <c r="C559" s="199"/>
      <c r="D559" s="199"/>
      <c r="E559" s="25"/>
      <c r="F559" s="25"/>
      <c r="G559" s="25"/>
      <c r="I559" s="205" t="s">
        <v>66</v>
      </c>
      <c r="J559" s="205"/>
      <c r="K559" s="16" t="s">
        <v>67</v>
      </c>
      <c r="L559" s="16" t="s">
        <v>68</v>
      </c>
      <c r="P559" s="57"/>
      <c r="Q559" s="57"/>
      <c r="R559" s="213"/>
      <c r="S559" s="214"/>
      <c r="T559" s="214"/>
      <c r="U559" s="214"/>
      <c r="V559" s="214"/>
      <c r="W559" s="214"/>
      <c r="X559" s="215"/>
    </row>
    <row r="560" spans="2:24" ht="13.35" customHeight="1" x14ac:dyDescent="0.25">
      <c r="I560" s="199" t="s">
        <v>69</v>
      </c>
      <c r="J560" s="199"/>
      <c r="K560" s="24"/>
      <c r="L560" s="24"/>
      <c r="P560" s="57"/>
      <c r="Q560" s="57"/>
      <c r="R560" s="218"/>
      <c r="S560" s="219"/>
      <c r="T560" s="219"/>
      <c r="U560" s="219"/>
      <c r="V560" s="219"/>
      <c r="W560" s="219"/>
      <c r="X560" s="220"/>
    </row>
    <row r="561" spans="2:24" ht="13.35" customHeight="1" x14ac:dyDescent="0.25">
      <c r="B561" s="200" t="s">
        <v>71</v>
      </c>
      <c r="C561" s="200"/>
      <c r="D561" s="200"/>
      <c r="E561" s="200"/>
      <c r="F561" s="200"/>
      <c r="G561" s="200"/>
      <c r="I561" s="199" t="s">
        <v>70</v>
      </c>
      <c r="J561" s="199"/>
      <c r="K561" s="24"/>
      <c r="L561" s="24"/>
      <c r="P561" s="57"/>
      <c r="Q561" s="57"/>
      <c r="R561" s="218"/>
      <c r="S561" s="219"/>
      <c r="T561" s="219"/>
      <c r="U561" s="219"/>
      <c r="V561" s="219"/>
      <c r="W561" s="219"/>
      <c r="X561" s="220"/>
    </row>
    <row r="562" spans="2:24" ht="13.35" customHeight="1" x14ac:dyDescent="0.25">
      <c r="B562" s="201"/>
      <c r="C562" s="202"/>
      <c r="D562" s="16" t="s">
        <v>79</v>
      </c>
      <c r="E562" s="16" t="s">
        <v>74</v>
      </c>
      <c r="F562" s="201"/>
      <c r="G562" s="202"/>
      <c r="I562" s="199" t="s">
        <v>76</v>
      </c>
      <c r="J562" s="199"/>
      <c r="K562" s="66"/>
      <c r="L562" s="66"/>
      <c r="P562" s="57"/>
      <c r="Q562" s="57"/>
      <c r="R562" s="218"/>
      <c r="S562" s="219"/>
      <c r="T562" s="219"/>
      <c r="U562" s="219"/>
      <c r="V562" s="219"/>
      <c r="W562" s="219"/>
      <c r="X562" s="220"/>
    </row>
    <row r="563" spans="2:24" ht="13.35" customHeight="1" x14ac:dyDescent="0.25">
      <c r="B563" s="198" t="s">
        <v>72</v>
      </c>
      <c r="C563" s="198"/>
      <c r="D563" s="19"/>
      <c r="E563" s="19"/>
      <c r="F563" s="19" t="str">
        <f>IF(E563="", "", E564-E563)</f>
        <v/>
      </c>
      <c r="G563" s="17" t="s">
        <v>77</v>
      </c>
      <c r="H563" s="23"/>
      <c r="I563" s="199" t="s">
        <v>75</v>
      </c>
      <c r="J563" s="199"/>
      <c r="K563" s="199"/>
      <c r="L563" s="56"/>
      <c r="P563" s="57"/>
      <c r="Q563" s="57"/>
      <c r="R563" s="218"/>
      <c r="S563" s="219"/>
      <c r="T563" s="219"/>
      <c r="U563" s="219"/>
      <c r="V563" s="219"/>
      <c r="W563" s="219"/>
      <c r="X563" s="220"/>
    </row>
    <row r="564" spans="2:24" ht="13.35" customHeight="1" x14ac:dyDescent="0.25">
      <c r="B564" s="198" t="s">
        <v>73</v>
      </c>
      <c r="C564" s="198"/>
      <c r="D564" s="55" t="str">
        <f>IF(E563="", "", E563)</f>
        <v/>
      </c>
      <c r="E564" s="19"/>
      <c r="F564" s="19" t="str">
        <f>IF(E564="", "", E564-D563)</f>
        <v/>
      </c>
      <c r="G564" s="17" t="s">
        <v>78</v>
      </c>
      <c r="H564" s="23"/>
      <c r="P564" s="57"/>
      <c r="Q564" s="57"/>
      <c r="R564" s="218"/>
      <c r="S564" s="219"/>
      <c r="T564" s="219"/>
      <c r="U564" s="219"/>
      <c r="V564" s="219"/>
      <c r="W564" s="219"/>
      <c r="X564" s="220"/>
    </row>
    <row r="565" spans="2:24" ht="13.35" customHeight="1" x14ac:dyDescent="0.25">
      <c r="P565" s="57"/>
      <c r="Q565" s="57"/>
      <c r="R565" s="218"/>
      <c r="S565" s="219"/>
      <c r="T565" s="219"/>
      <c r="U565" s="219"/>
      <c r="V565" s="219"/>
      <c r="W565" s="219"/>
      <c r="X565" s="220"/>
    </row>
    <row r="566" spans="2:24" ht="13.35" customHeight="1" x14ac:dyDescent="0.25">
      <c r="B566" s="200" t="s">
        <v>2</v>
      </c>
      <c r="C566" s="200"/>
      <c r="D566" s="209">
        <f>IF('{Equipment Data Entry}'!B30=0,0,'{Equipment Data Entry}'!B30)</f>
        <v>0</v>
      </c>
      <c r="E566" s="209"/>
      <c r="F566" s="209"/>
      <c r="G566" s="200" t="s">
        <v>3</v>
      </c>
      <c r="H566" s="200"/>
      <c r="I566" s="210" t="str">
        <f>IF('{Equipment Data Entry}'!C30="", "", '{Equipment Data Entry}'!C30)</f>
        <v/>
      </c>
      <c r="J566" s="210"/>
      <c r="K566" s="210"/>
      <c r="L566" s="210"/>
      <c r="M566" s="210"/>
      <c r="P566" s="57"/>
      <c r="Q566" s="57"/>
      <c r="R566" s="221"/>
      <c r="S566" s="222"/>
      <c r="T566" s="222"/>
      <c r="U566" s="222"/>
      <c r="V566" s="222"/>
      <c r="W566" s="222"/>
      <c r="X566" s="223"/>
    </row>
    <row r="567" spans="2:24" ht="13.35" customHeight="1" x14ac:dyDescent="0.25">
      <c r="B567" s="200"/>
      <c r="C567" s="200"/>
      <c r="D567" s="209"/>
      <c r="E567" s="209"/>
      <c r="F567" s="209"/>
      <c r="G567" s="200"/>
      <c r="H567" s="200"/>
      <c r="I567" s="210"/>
      <c r="J567" s="210"/>
      <c r="K567" s="210"/>
      <c r="L567" s="210"/>
      <c r="M567" s="210"/>
      <c r="P567" s="57"/>
      <c r="Q567" s="57"/>
      <c r="R567" s="218"/>
      <c r="S567" s="219"/>
      <c r="T567" s="219"/>
      <c r="U567" s="219"/>
      <c r="V567" s="219"/>
      <c r="W567" s="219"/>
      <c r="X567" s="220"/>
    </row>
    <row r="568" spans="2:24" ht="13.35" customHeight="1" x14ac:dyDescent="0.25">
      <c r="P568" s="57"/>
      <c r="Q568" s="57"/>
      <c r="R568" s="224" t="s">
        <v>210</v>
      </c>
      <c r="S568" s="225"/>
      <c r="T568" s="225"/>
      <c r="U568" s="225"/>
      <c r="V568" s="225"/>
      <c r="W568" s="225"/>
      <c r="X568" s="226"/>
    </row>
    <row r="569" spans="2:24" ht="13.35" customHeight="1" x14ac:dyDescent="0.25">
      <c r="B569" s="200" t="s">
        <v>31</v>
      </c>
      <c r="C569" s="200"/>
      <c r="D569" s="200"/>
      <c r="E569" s="200"/>
      <c r="F569" s="200"/>
      <c r="G569" s="200"/>
      <c r="I569" s="200" t="s">
        <v>35</v>
      </c>
      <c r="J569" s="200"/>
      <c r="K569" s="200"/>
      <c r="L569" s="200"/>
      <c r="M569" s="15"/>
      <c r="P569" s="57"/>
      <c r="Q569" s="57"/>
      <c r="R569" s="216" t="s">
        <v>211</v>
      </c>
      <c r="S569" s="216"/>
      <c r="T569" s="216"/>
      <c r="U569" s="217"/>
      <c r="V569" s="217"/>
      <c r="W569" s="57"/>
      <c r="X569" s="57"/>
    </row>
    <row r="570" spans="2:24" ht="13.35" customHeight="1" x14ac:dyDescent="0.25">
      <c r="B570" s="199" t="s">
        <v>32</v>
      </c>
      <c r="C570" s="199"/>
      <c r="D570" s="204">
        <f>IF('{Equipment Data Entry}'!E30=0,0,'{Equipment Data Entry}'!E30)</f>
        <v>0</v>
      </c>
      <c r="E570" s="204"/>
      <c r="F570" s="204"/>
      <c r="G570" s="204"/>
      <c r="I570" s="199" t="s">
        <v>36</v>
      </c>
      <c r="J570" s="199"/>
      <c r="K570" s="18" t="s">
        <v>42</v>
      </c>
      <c r="L570" s="18" t="s">
        <v>14</v>
      </c>
      <c r="P570" s="57"/>
      <c r="Q570" s="57"/>
      <c r="R570" s="211" t="s">
        <v>212</v>
      </c>
      <c r="S570" s="211"/>
      <c r="T570" s="211"/>
      <c r="U570" s="212"/>
      <c r="V570" s="212"/>
      <c r="W570" s="57"/>
      <c r="X570" s="57"/>
    </row>
    <row r="571" spans="2:24" ht="13.35" customHeight="1" x14ac:dyDescent="0.25">
      <c r="B571" s="199" t="s">
        <v>33</v>
      </c>
      <c r="C571" s="199"/>
      <c r="D571" s="204">
        <f>IF('{Equipment Data Entry}'!F30=0,0,'{Equipment Data Entry}'!F30)</f>
        <v>0</v>
      </c>
      <c r="E571" s="204"/>
      <c r="F571" s="204"/>
      <c r="G571" s="204"/>
      <c r="I571" s="199" t="s">
        <v>37</v>
      </c>
      <c r="J571" s="199"/>
      <c r="K571" s="24" t="str">
        <f>'RTU Airflow'!H1164</f>
        <v/>
      </c>
      <c r="L571" s="24" t="str">
        <f>'RTU Airflow'!L1164</f>
        <v/>
      </c>
      <c r="M571" s="22" t="str">
        <f>IF(L571="","",L571/K571)</f>
        <v/>
      </c>
      <c r="P571" s="57"/>
      <c r="Q571" s="57"/>
      <c r="R571" s="211" t="s">
        <v>213</v>
      </c>
      <c r="S571" s="211"/>
      <c r="T571" s="211"/>
      <c r="U571" s="212"/>
      <c r="V571" s="212"/>
      <c r="W571" s="57"/>
      <c r="X571" s="57"/>
    </row>
    <row r="572" spans="2:24" ht="13.35" customHeight="1" x14ac:dyDescent="0.25">
      <c r="B572" s="199" t="s">
        <v>34</v>
      </c>
      <c r="C572" s="199"/>
      <c r="D572" s="204"/>
      <c r="E572" s="204"/>
      <c r="F572" s="204"/>
      <c r="G572" s="204"/>
      <c r="I572" s="199" t="s">
        <v>38</v>
      </c>
      <c r="J572" s="199"/>
      <c r="K572" s="24">
        <f>IF('RTU Airflow'!H1175=0,0,'RTU Airflow'!H1175)</f>
        <v>0</v>
      </c>
      <c r="L572" s="24" t="str">
        <f>'RTU Airflow'!L1175</f>
        <v/>
      </c>
      <c r="M572" s="22" t="str">
        <f>IF(L572="","",L572/K572)</f>
        <v/>
      </c>
      <c r="P572" s="57"/>
      <c r="Q572" s="57"/>
      <c r="R572" s="211" t="s">
        <v>214</v>
      </c>
      <c r="S572" s="211"/>
      <c r="T572" s="211"/>
      <c r="U572" s="212"/>
      <c r="V572" s="212"/>
      <c r="W572" s="57"/>
      <c r="X572" s="57"/>
    </row>
    <row r="573" spans="2:24" ht="13.35" customHeight="1" x14ac:dyDescent="0.25">
      <c r="B573" s="199" t="s">
        <v>7</v>
      </c>
      <c r="C573" s="199"/>
      <c r="D573" s="204" t="str">
        <f>I566</f>
        <v/>
      </c>
      <c r="E573" s="204"/>
      <c r="F573" s="204"/>
      <c r="G573" s="204"/>
      <c r="I573" s="199" t="s">
        <v>39</v>
      </c>
      <c r="J573" s="199"/>
      <c r="K573" s="24" t="str">
        <f>IF(K571="","",K571-K572)</f>
        <v/>
      </c>
      <c r="L573" s="24" t="str">
        <f>IF(L571="","",L571-L572)</f>
        <v/>
      </c>
      <c r="P573" s="58"/>
      <c r="Q573" s="58"/>
      <c r="R573" s="211" t="s">
        <v>87</v>
      </c>
      <c r="S573" s="211"/>
      <c r="T573" s="211"/>
      <c r="U573" s="212" t="s">
        <v>215</v>
      </c>
      <c r="V573" s="212"/>
      <c r="W573" s="57"/>
      <c r="X573" s="57"/>
    </row>
    <row r="574" spans="2:24" ht="13.35" customHeight="1" x14ac:dyDescent="0.25">
      <c r="B574" s="199" t="s">
        <v>8</v>
      </c>
      <c r="C574" s="199"/>
      <c r="D574" s="204" t="str">
        <f>IF('{Equipment Data Entry}'!D30="","",'{Equipment Data Entry}'!D30)</f>
        <v/>
      </c>
      <c r="E574" s="204"/>
      <c r="F574" s="204"/>
      <c r="G574" s="204"/>
      <c r="I574" s="199" t="s">
        <v>40</v>
      </c>
      <c r="J574" s="199"/>
      <c r="K574" s="71">
        <f>IF('{Equipment Data Entry}'!H30=0,0,'{Equipment Data Entry}'!H30)</f>
        <v>0</v>
      </c>
      <c r="L574" s="29" t="str">
        <f>F587</f>
        <v/>
      </c>
      <c r="P574" s="57"/>
      <c r="Q574" s="57"/>
      <c r="R574" s="59"/>
      <c r="S574" s="212"/>
      <c r="T574" s="212"/>
      <c r="U574" s="59"/>
      <c r="V574" s="60"/>
      <c r="W574" s="57"/>
      <c r="X574" s="57"/>
    </row>
    <row r="575" spans="2:24" ht="13.35" customHeight="1" x14ac:dyDescent="0.25">
      <c r="I575" s="199" t="s">
        <v>41</v>
      </c>
      <c r="J575" s="199"/>
      <c r="K575" s="24">
        <f>IF('{Equipment Data Entry}'!I30=0,0,'{Equipment Data Entry}'!I30)</f>
        <v>0</v>
      </c>
      <c r="L575" s="24" t="str">
        <f>IF(L584="","",L584)</f>
        <v/>
      </c>
      <c r="P575" s="217"/>
      <c r="Q575" s="217"/>
      <c r="R575" s="217"/>
      <c r="S575" s="217"/>
      <c r="T575" s="217"/>
      <c r="U575" s="217"/>
      <c r="V575" s="57"/>
      <c r="W575" s="57" t="s">
        <v>218</v>
      </c>
      <c r="X575" s="57" t="s">
        <v>219</v>
      </c>
    </row>
    <row r="576" spans="2:24" ht="13.35" customHeight="1" x14ac:dyDescent="0.25">
      <c r="B576" s="200" t="s">
        <v>43</v>
      </c>
      <c r="C576" s="200"/>
      <c r="D576" s="200"/>
      <c r="E576" s="200"/>
      <c r="F576" s="200"/>
      <c r="G576" s="200"/>
      <c r="P576" s="57"/>
      <c r="Q576" s="57"/>
      <c r="R576" s="216" t="s">
        <v>67</v>
      </c>
      <c r="S576" s="216"/>
      <c r="T576" s="216"/>
      <c r="U576" s="216" t="s">
        <v>62</v>
      </c>
      <c r="V576" s="216"/>
      <c r="W576" s="61"/>
      <c r="X576" s="61"/>
    </row>
    <row r="577" spans="2:24" ht="13.35" customHeight="1" x14ac:dyDescent="0.25">
      <c r="B577" s="199" t="s">
        <v>32</v>
      </c>
      <c r="C577" s="199"/>
      <c r="D577" s="203"/>
      <c r="E577" s="203"/>
      <c r="F577" s="203"/>
      <c r="G577" s="203"/>
      <c r="I577" s="200" t="s">
        <v>61</v>
      </c>
      <c r="J577" s="200"/>
      <c r="K577" s="200"/>
      <c r="L577" s="200"/>
      <c r="P577" s="57"/>
      <c r="Q577" s="59" t="s">
        <v>48</v>
      </c>
      <c r="R577" s="59"/>
      <c r="S577" s="59"/>
      <c r="T577" s="57"/>
      <c r="U577" s="211" t="s">
        <v>220</v>
      </c>
      <c r="V577" s="211"/>
      <c r="W577" s="60"/>
      <c r="X577" s="60"/>
    </row>
    <row r="578" spans="2:24" ht="13.35" customHeight="1" x14ac:dyDescent="0.25">
      <c r="B578" s="199" t="s">
        <v>44</v>
      </c>
      <c r="C578" s="199"/>
      <c r="D578" s="28">
        <f>IF('{Equipment Data Entry}'!G30=0,0,'{Equipment Data Entry}'!G30)</f>
        <v>0</v>
      </c>
      <c r="E578" s="21" t="s">
        <v>48</v>
      </c>
      <c r="F578" s="24"/>
      <c r="G578" s="18" t="s">
        <v>52</v>
      </c>
      <c r="I578" s="206" t="s">
        <v>62</v>
      </c>
      <c r="J578" s="207"/>
      <c r="K578" s="208">
        <f>IF('{Equipment Data Entry}'!J30=0,0,'{Equipment Data Entry}'!J30)</f>
        <v>0</v>
      </c>
      <c r="L578" s="208"/>
      <c r="P578" s="57"/>
      <c r="Q578" s="59" t="s">
        <v>221</v>
      </c>
      <c r="R578" s="60"/>
      <c r="S578" s="59"/>
      <c r="T578" s="57"/>
      <c r="U578" s="211" t="s">
        <v>222</v>
      </c>
      <c r="V578" s="211"/>
      <c r="W578" s="60"/>
      <c r="X578" s="60"/>
    </row>
    <row r="579" spans="2:24" ht="13.35" customHeight="1" x14ac:dyDescent="0.25">
      <c r="B579" s="20">
        <f>'{Equipment Data Entry}'!N30</f>
        <v>0</v>
      </c>
      <c r="C579" s="20">
        <f>'{Equipment Data Entry}'!O30</f>
        <v>0</v>
      </c>
      <c r="D579" s="21" t="s">
        <v>49</v>
      </c>
      <c r="E579" s="25"/>
      <c r="F579" s="21" t="s">
        <v>50</v>
      </c>
      <c r="G579" s="26"/>
      <c r="I579" s="206" t="s">
        <v>63</v>
      </c>
      <c r="J579" s="207"/>
      <c r="K579" s="208">
        <f>IF('{Equipment Data Entry}'!K30=0,0,'{Equipment Data Entry}'!K30)</f>
        <v>0</v>
      </c>
      <c r="L579" s="208"/>
      <c r="P579" s="57"/>
      <c r="Q579" s="59" t="s">
        <v>223</v>
      </c>
      <c r="R579" s="60"/>
      <c r="S579" s="59"/>
      <c r="T579" s="57"/>
      <c r="U579" s="211" t="s">
        <v>65</v>
      </c>
      <c r="V579" s="211"/>
      <c r="W579" s="60"/>
      <c r="X579" s="60"/>
    </row>
    <row r="580" spans="2:24" ht="13.35" customHeight="1" x14ac:dyDescent="0.25">
      <c r="B580" s="199" t="s">
        <v>51</v>
      </c>
      <c r="C580" s="199"/>
      <c r="D580" s="27" t="str">
        <f>IF(E581="", "", B579/(AVERAGE(E581, F581, G581))*E579)</f>
        <v/>
      </c>
      <c r="E580" s="199" t="s">
        <v>80</v>
      </c>
      <c r="F580" s="199"/>
      <c r="G580" s="27" t="e">
        <f>IF(C579="1-phase", ((0.8*0.9*E581*E582)/746), AVERAGE(E581,F581,G581)*AVERAGE(E582,F582,G582)*0.8*0.9*1.732/746)</f>
        <v>#DIV/0!</v>
      </c>
      <c r="I580" s="18" t="s">
        <v>64</v>
      </c>
      <c r="J580" s="26">
        <f>IF('{Equipment Data Entry}'!L30=0,0,'{Equipment Data Entry}'!L30)</f>
        <v>0</v>
      </c>
      <c r="K580" s="18" t="s">
        <v>65</v>
      </c>
      <c r="L580" s="25">
        <f>IF('{Equipment Data Entry}'!M30=0,0,'{Equipment Data Entry}'!M30)</f>
        <v>0</v>
      </c>
      <c r="P580" s="57"/>
      <c r="Q580" s="59"/>
      <c r="R580" s="60"/>
      <c r="S580" s="59"/>
      <c r="T580" s="57"/>
      <c r="U580" s="211"/>
      <c r="V580" s="211"/>
      <c r="W580" s="60"/>
      <c r="X580" s="60"/>
    </row>
    <row r="581" spans="2:24" ht="13.35" customHeight="1" x14ac:dyDescent="0.25">
      <c r="B581" s="199" t="s">
        <v>59</v>
      </c>
      <c r="C581" s="199"/>
      <c r="D581" s="199"/>
      <c r="E581" s="24"/>
      <c r="F581" s="24"/>
      <c r="G581" s="24"/>
      <c r="P581" s="57"/>
      <c r="Q581" s="57"/>
      <c r="R581" s="57" t="s">
        <v>224</v>
      </c>
      <c r="S581" s="57"/>
      <c r="T581" s="57"/>
      <c r="U581" s="57"/>
      <c r="V581" s="57"/>
      <c r="W581" s="57"/>
      <c r="X581" s="57"/>
    </row>
    <row r="582" spans="2:24" ht="13.35" customHeight="1" x14ac:dyDescent="0.25">
      <c r="B582" s="199" t="s">
        <v>60</v>
      </c>
      <c r="C582" s="199"/>
      <c r="D582" s="199"/>
      <c r="E582" s="25"/>
      <c r="F582" s="25"/>
      <c r="G582" s="25"/>
      <c r="I582" s="205" t="s">
        <v>66</v>
      </c>
      <c r="J582" s="205"/>
      <c r="K582" s="16" t="s">
        <v>67</v>
      </c>
      <c r="L582" s="16" t="s">
        <v>68</v>
      </c>
      <c r="P582" s="57"/>
      <c r="Q582" s="57"/>
      <c r="R582" s="58"/>
      <c r="S582" s="57"/>
      <c r="T582" s="57"/>
      <c r="U582" s="57"/>
      <c r="V582" s="57"/>
      <c r="W582" s="57"/>
      <c r="X582" s="57"/>
    </row>
    <row r="583" spans="2:24" ht="13.35" customHeight="1" x14ac:dyDescent="0.25">
      <c r="I583" s="199" t="s">
        <v>69</v>
      </c>
      <c r="J583" s="199"/>
      <c r="K583" s="24"/>
      <c r="L583" s="24"/>
      <c r="P583" s="57"/>
      <c r="Q583" s="57"/>
      <c r="R583" s="213"/>
      <c r="S583" s="214"/>
      <c r="T583" s="214"/>
      <c r="U583" s="214"/>
      <c r="V583" s="214"/>
      <c r="W583" s="214"/>
      <c r="X583" s="215"/>
    </row>
    <row r="584" spans="2:24" ht="13.35" customHeight="1" x14ac:dyDescent="0.25">
      <c r="B584" s="200" t="s">
        <v>71</v>
      </c>
      <c r="C584" s="200"/>
      <c r="D584" s="200"/>
      <c r="E584" s="200"/>
      <c r="F584" s="200"/>
      <c r="G584" s="200"/>
      <c r="I584" s="199" t="s">
        <v>70</v>
      </c>
      <c r="J584" s="199"/>
      <c r="K584" s="24"/>
      <c r="L584" s="24"/>
      <c r="P584" s="57"/>
      <c r="Q584" s="57"/>
      <c r="R584" s="218"/>
      <c r="S584" s="219"/>
      <c r="T584" s="219"/>
      <c r="U584" s="219"/>
      <c r="V584" s="219"/>
      <c r="W584" s="219"/>
      <c r="X584" s="220"/>
    </row>
    <row r="585" spans="2:24" ht="13.35" customHeight="1" x14ac:dyDescent="0.25">
      <c r="B585" s="201"/>
      <c r="C585" s="202"/>
      <c r="D585" s="16" t="s">
        <v>79</v>
      </c>
      <c r="E585" s="16" t="s">
        <v>74</v>
      </c>
      <c r="F585" s="201"/>
      <c r="G585" s="202"/>
      <c r="I585" s="199" t="s">
        <v>76</v>
      </c>
      <c r="J585" s="199"/>
      <c r="K585" s="66"/>
      <c r="L585" s="66"/>
      <c r="P585" s="57"/>
      <c r="Q585" s="57"/>
      <c r="R585" s="218"/>
      <c r="S585" s="219"/>
      <c r="T585" s="219"/>
      <c r="U585" s="219"/>
      <c r="V585" s="219"/>
      <c r="W585" s="219"/>
      <c r="X585" s="220"/>
    </row>
    <row r="586" spans="2:24" ht="13.35" customHeight="1" x14ac:dyDescent="0.25">
      <c r="B586" s="198" t="s">
        <v>72</v>
      </c>
      <c r="C586" s="198"/>
      <c r="D586" s="19"/>
      <c r="E586" s="19"/>
      <c r="F586" s="19" t="str">
        <f>IF(E586="", "", E587-E586)</f>
        <v/>
      </c>
      <c r="G586" s="17" t="s">
        <v>77</v>
      </c>
      <c r="H586" s="23"/>
      <c r="I586" s="199" t="s">
        <v>75</v>
      </c>
      <c r="J586" s="199"/>
      <c r="K586" s="199"/>
      <c r="L586" s="56"/>
      <c r="P586" s="57"/>
      <c r="Q586" s="57"/>
      <c r="R586" s="218"/>
      <c r="S586" s="219"/>
      <c r="T586" s="219"/>
      <c r="U586" s="219"/>
      <c r="V586" s="219"/>
      <c r="W586" s="219"/>
      <c r="X586" s="220"/>
    </row>
    <row r="587" spans="2:24" ht="13.35" customHeight="1" x14ac:dyDescent="0.25">
      <c r="B587" s="198" t="s">
        <v>73</v>
      </c>
      <c r="C587" s="198"/>
      <c r="D587" s="55" t="str">
        <f>IF(E586="", "", E586)</f>
        <v/>
      </c>
      <c r="E587" s="19"/>
      <c r="F587" s="19" t="str">
        <f>IF(E587="", "", E587-D586)</f>
        <v/>
      </c>
      <c r="G587" s="17" t="s">
        <v>78</v>
      </c>
      <c r="H587" s="23"/>
      <c r="P587" s="57"/>
      <c r="Q587" s="57"/>
      <c r="R587" s="218"/>
      <c r="S587" s="219"/>
      <c r="T587" s="219"/>
      <c r="U587" s="219"/>
      <c r="V587" s="219"/>
      <c r="W587" s="219"/>
      <c r="X587" s="220"/>
    </row>
    <row r="588" spans="2:24" ht="13.35" customHeight="1" x14ac:dyDescent="0.25">
      <c r="P588" s="57"/>
      <c r="Q588" s="57"/>
      <c r="R588" s="218"/>
      <c r="S588" s="219"/>
      <c r="T588" s="219"/>
      <c r="U588" s="219"/>
      <c r="V588" s="219"/>
      <c r="W588" s="219"/>
      <c r="X588" s="220"/>
    </row>
    <row r="589" spans="2:24" ht="13.35" customHeight="1" x14ac:dyDescent="0.25">
      <c r="B589" s="16" t="s">
        <v>9</v>
      </c>
      <c r="C589" s="186"/>
      <c r="D589" s="186"/>
      <c r="E589" s="186"/>
      <c r="F589" s="186"/>
      <c r="G589" s="186"/>
      <c r="H589" s="186"/>
      <c r="I589" s="186"/>
      <c r="J589" s="186"/>
      <c r="K589" s="186"/>
      <c r="L589" s="186"/>
      <c r="M589" s="186"/>
      <c r="P589" s="57"/>
      <c r="Q589" s="57"/>
      <c r="R589" s="218"/>
      <c r="S589" s="219"/>
      <c r="T589" s="219"/>
      <c r="U589" s="219"/>
      <c r="V589" s="219"/>
      <c r="W589" s="219"/>
      <c r="X589" s="220"/>
    </row>
    <row r="590" spans="2:24" ht="13.35" customHeight="1" x14ac:dyDescent="0.25">
      <c r="B590" s="186"/>
      <c r="C590" s="186"/>
      <c r="D590" s="186"/>
      <c r="E590" s="186"/>
      <c r="F590" s="186"/>
      <c r="G590" s="186"/>
      <c r="H590" s="186"/>
      <c r="I590" s="186"/>
      <c r="J590" s="186"/>
      <c r="K590" s="186"/>
      <c r="L590" s="186"/>
      <c r="M590" s="186"/>
      <c r="P590" s="57"/>
      <c r="Q590" s="57"/>
      <c r="R590" s="221"/>
      <c r="S590" s="222"/>
      <c r="T590" s="222"/>
      <c r="U590" s="222"/>
      <c r="V590" s="222"/>
      <c r="W590" s="222"/>
      <c r="X590" s="223"/>
    </row>
    <row r="591" spans="2:24" ht="13.35" customHeight="1" x14ac:dyDescent="0.25">
      <c r="B591" s="186"/>
      <c r="C591" s="186"/>
      <c r="D591" s="186"/>
      <c r="E591" s="186"/>
      <c r="F591" s="186"/>
      <c r="G591" s="186"/>
      <c r="H591" s="186"/>
      <c r="I591" s="186"/>
      <c r="J591" s="186"/>
      <c r="K591" s="186"/>
      <c r="L591" s="186"/>
      <c r="M591" s="186"/>
      <c r="P591" s="57"/>
      <c r="Q591" s="57"/>
      <c r="R591" s="218" t="s">
        <v>210</v>
      </c>
      <c r="S591" s="219"/>
      <c r="T591" s="219"/>
      <c r="U591" s="219"/>
      <c r="V591" s="219"/>
      <c r="W591" s="219"/>
      <c r="X591" s="220"/>
    </row>
    <row r="592" spans="2:24" ht="13.35" customHeight="1" x14ac:dyDescent="0.25">
      <c r="B592" s="200" t="s">
        <v>2</v>
      </c>
      <c r="C592" s="200"/>
      <c r="D592" s="209">
        <f>IF('{Equipment Data Entry}'!B31=0,0,'{Equipment Data Entry}'!B31)</f>
        <v>0</v>
      </c>
      <c r="E592" s="209"/>
      <c r="F592" s="209"/>
      <c r="G592" s="200" t="s">
        <v>3</v>
      </c>
      <c r="H592" s="200"/>
      <c r="I592" s="210" t="str">
        <f>IF('{Equipment Data Entry}'!C31="", "", '{Equipment Data Entry}'!C31)</f>
        <v/>
      </c>
      <c r="J592" s="210"/>
      <c r="K592" s="210"/>
      <c r="L592" s="210"/>
      <c r="M592" s="210"/>
      <c r="P592" s="57"/>
      <c r="Q592" s="57"/>
      <c r="R592" s="224" t="s">
        <v>211</v>
      </c>
      <c r="S592" s="225"/>
      <c r="T592" s="225"/>
      <c r="U592" s="225"/>
      <c r="V592" s="225"/>
      <c r="W592" s="225"/>
      <c r="X592" s="226"/>
    </row>
    <row r="593" spans="2:24" ht="13.35" customHeight="1" x14ac:dyDescent="0.25">
      <c r="B593" s="200"/>
      <c r="C593" s="200"/>
      <c r="D593" s="209"/>
      <c r="E593" s="209"/>
      <c r="F593" s="209"/>
      <c r="G593" s="200"/>
      <c r="H593" s="200"/>
      <c r="I593" s="210"/>
      <c r="J593" s="210"/>
      <c r="K593" s="210"/>
      <c r="L593" s="210"/>
      <c r="M593" s="210"/>
      <c r="R593" s="13" t="s">
        <v>212</v>
      </c>
    </row>
    <row r="594" spans="2:24" ht="13.35" customHeight="1" x14ac:dyDescent="0.25">
      <c r="P594" s="57"/>
      <c r="Q594" s="57"/>
      <c r="R594" s="216" t="s">
        <v>213</v>
      </c>
      <c r="S594" s="216"/>
      <c r="T594" s="216"/>
      <c r="U594" s="217"/>
      <c r="V594" s="217"/>
      <c r="W594" s="57"/>
      <c r="X594" s="57"/>
    </row>
    <row r="595" spans="2:24" ht="13.35" customHeight="1" x14ac:dyDescent="0.25">
      <c r="B595" s="200" t="s">
        <v>31</v>
      </c>
      <c r="C595" s="200"/>
      <c r="D595" s="200"/>
      <c r="E595" s="200"/>
      <c r="F595" s="200"/>
      <c r="G595" s="200"/>
      <c r="I595" s="200" t="s">
        <v>35</v>
      </c>
      <c r="J595" s="200"/>
      <c r="K595" s="200"/>
      <c r="L595" s="200"/>
      <c r="M595" s="15"/>
      <c r="P595" s="57"/>
      <c r="Q595" s="57"/>
      <c r="R595" s="211" t="s">
        <v>214</v>
      </c>
      <c r="S595" s="211"/>
      <c r="T595" s="211"/>
      <c r="U595" s="212"/>
      <c r="V595" s="212"/>
      <c r="W595" s="57"/>
      <c r="X595" s="57"/>
    </row>
    <row r="596" spans="2:24" ht="13.35" customHeight="1" x14ac:dyDescent="0.25">
      <c r="B596" s="199" t="s">
        <v>32</v>
      </c>
      <c r="C596" s="199"/>
      <c r="D596" s="204">
        <f>IF('{Equipment Data Entry}'!E31=0,0,'{Equipment Data Entry}'!E31)</f>
        <v>0</v>
      </c>
      <c r="E596" s="204"/>
      <c r="F596" s="204"/>
      <c r="G596" s="204"/>
      <c r="I596" s="199" t="s">
        <v>36</v>
      </c>
      <c r="J596" s="199"/>
      <c r="K596" s="18" t="s">
        <v>42</v>
      </c>
      <c r="L596" s="18" t="s">
        <v>14</v>
      </c>
      <c r="P596" s="57"/>
      <c r="Q596" s="57"/>
      <c r="R596" s="211" t="s">
        <v>87</v>
      </c>
      <c r="S596" s="211"/>
      <c r="T596" s="211"/>
      <c r="U596" s="212" t="s">
        <v>215</v>
      </c>
      <c r="V596" s="212"/>
      <c r="W596" s="57"/>
      <c r="X596" s="57"/>
    </row>
    <row r="597" spans="2:24" ht="13.35" customHeight="1" x14ac:dyDescent="0.25">
      <c r="B597" s="199" t="s">
        <v>33</v>
      </c>
      <c r="C597" s="199"/>
      <c r="D597" s="204">
        <f>IF('{Equipment Data Entry}'!F31=0,0,'{Equipment Data Entry}'!F31)</f>
        <v>0</v>
      </c>
      <c r="E597" s="204"/>
      <c r="F597" s="204"/>
      <c r="G597" s="204"/>
      <c r="I597" s="199" t="s">
        <v>37</v>
      </c>
      <c r="J597" s="199"/>
      <c r="K597" s="24" t="str">
        <f>'RTU Airflow'!H1213</f>
        <v/>
      </c>
      <c r="L597" s="24" t="str">
        <f>'RTU Airflow'!L1213</f>
        <v/>
      </c>
      <c r="M597" s="22" t="str">
        <f>IF(L597="","",L597/K597)</f>
        <v/>
      </c>
      <c r="P597" s="57"/>
      <c r="Q597" s="57"/>
      <c r="R597" s="211"/>
      <c r="S597" s="211"/>
      <c r="T597" s="211"/>
      <c r="U597" s="212"/>
      <c r="V597" s="212"/>
      <c r="W597" s="57"/>
      <c r="X597" s="57"/>
    </row>
    <row r="598" spans="2:24" ht="13.35" customHeight="1" x14ac:dyDescent="0.25">
      <c r="B598" s="199" t="s">
        <v>34</v>
      </c>
      <c r="C598" s="199"/>
      <c r="D598" s="204"/>
      <c r="E598" s="204"/>
      <c r="F598" s="204"/>
      <c r="G598" s="204"/>
      <c r="I598" s="199" t="s">
        <v>38</v>
      </c>
      <c r="J598" s="199"/>
      <c r="K598" s="24">
        <f>IF('RTU Airflow'!H1224=0,0,'RTU Airflow'!H1224)</f>
        <v>0</v>
      </c>
      <c r="L598" s="24" t="str">
        <f>'RTU Airflow'!L1224</f>
        <v/>
      </c>
      <c r="M598" s="22" t="str">
        <f>IF(L598="","",L598/K598)</f>
        <v/>
      </c>
      <c r="P598" s="58"/>
      <c r="Q598" s="58"/>
      <c r="R598" s="211" t="s">
        <v>216</v>
      </c>
      <c r="S598" s="211"/>
      <c r="T598" s="211"/>
      <c r="U598" s="212" t="s">
        <v>217</v>
      </c>
      <c r="V598" s="212"/>
      <c r="W598" s="57" t="s">
        <v>218</v>
      </c>
      <c r="X598" s="57" t="s">
        <v>219</v>
      </c>
    </row>
    <row r="599" spans="2:24" ht="13.35" customHeight="1" x14ac:dyDescent="0.25">
      <c r="B599" s="199" t="s">
        <v>7</v>
      </c>
      <c r="C599" s="199"/>
      <c r="D599" s="204" t="str">
        <f>I592</f>
        <v/>
      </c>
      <c r="E599" s="204"/>
      <c r="F599" s="204"/>
      <c r="G599" s="204"/>
      <c r="I599" s="199" t="s">
        <v>39</v>
      </c>
      <c r="J599" s="199"/>
      <c r="K599" s="24" t="str">
        <f>IF(K597="","",K597-K598)</f>
        <v/>
      </c>
      <c r="L599" s="24" t="str">
        <f>IF(L597="","",L597-L598)</f>
        <v/>
      </c>
      <c r="P599" s="57"/>
      <c r="Q599" s="57"/>
      <c r="R599" s="59" t="s">
        <v>67</v>
      </c>
      <c r="S599" s="212" t="s">
        <v>68</v>
      </c>
      <c r="T599" s="212"/>
      <c r="U599" s="59" t="s">
        <v>62</v>
      </c>
      <c r="V599" s="60"/>
      <c r="W599" s="57"/>
      <c r="X599" s="57"/>
    </row>
    <row r="600" spans="2:24" ht="13.35" customHeight="1" x14ac:dyDescent="0.25">
      <c r="B600" s="199" t="s">
        <v>8</v>
      </c>
      <c r="C600" s="199"/>
      <c r="D600" s="204" t="str">
        <f>IF('{Equipment Data Entry}'!D31="","",'{Equipment Data Entry}'!D31)</f>
        <v/>
      </c>
      <c r="E600" s="204"/>
      <c r="F600" s="204"/>
      <c r="G600" s="204"/>
      <c r="I600" s="199" t="s">
        <v>40</v>
      </c>
      <c r="J600" s="199"/>
      <c r="K600" s="71">
        <f>IF('{Equipment Data Entry}'!H31=0,0,'{Equipment Data Entry}'!H31)</f>
        <v>0</v>
      </c>
      <c r="L600" s="29" t="str">
        <f>F613</f>
        <v/>
      </c>
      <c r="P600" s="217"/>
      <c r="Q600" s="217"/>
      <c r="R600" s="217"/>
      <c r="S600" s="217"/>
      <c r="T600" s="217"/>
      <c r="U600" s="217"/>
      <c r="V600" s="57"/>
      <c r="W600" s="57"/>
      <c r="X600" s="57"/>
    </row>
    <row r="601" spans="2:24" ht="13.35" customHeight="1" x14ac:dyDescent="0.25">
      <c r="I601" s="199" t="s">
        <v>41</v>
      </c>
      <c r="J601" s="199"/>
      <c r="K601" s="24">
        <f>IF('{Equipment Data Entry}'!I31=0,0,'{Equipment Data Entry}'!I31)</f>
        <v>0</v>
      </c>
      <c r="L601" s="24" t="str">
        <f>IF(L610="","",L610)</f>
        <v/>
      </c>
      <c r="P601" s="57"/>
      <c r="Q601" s="57" t="s">
        <v>221</v>
      </c>
      <c r="R601" s="216"/>
      <c r="S601" s="216"/>
      <c r="T601" s="216"/>
      <c r="U601" s="216" t="s">
        <v>222</v>
      </c>
      <c r="V601" s="216"/>
      <c r="W601" s="61"/>
      <c r="X601" s="61"/>
    </row>
    <row r="602" spans="2:24" ht="13.35" customHeight="1" x14ac:dyDescent="0.25">
      <c r="B602" s="200" t="s">
        <v>43</v>
      </c>
      <c r="C602" s="200"/>
      <c r="D602" s="200"/>
      <c r="E602" s="200"/>
      <c r="F602" s="200"/>
      <c r="G602" s="200"/>
      <c r="P602" s="57"/>
      <c r="Q602" s="59" t="s">
        <v>223</v>
      </c>
      <c r="R602" s="59"/>
      <c r="S602" s="59"/>
      <c r="T602" s="57"/>
      <c r="U602" s="211" t="s">
        <v>65</v>
      </c>
      <c r="V602" s="211"/>
      <c r="W602" s="60"/>
      <c r="X602" s="60"/>
    </row>
    <row r="603" spans="2:24" ht="13.35" customHeight="1" x14ac:dyDescent="0.25">
      <c r="B603" s="199" t="s">
        <v>32</v>
      </c>
      <c r="C603" s="199"/>
      <c r="D603" s="203"/>
      <c r="E603" s="203"/>
      <c r="F603" s="203"/>
      <c r="G603" s="203"/>
      <c r="I603" s="200" t="s">
        <v>61</v>
      </c>
      <c r="J603" s="200"/>
      <c r="K603" s="200"/>
      <c r="L603" s="200"/>
      <c r="P603" s="57"/>
      <c r="Q603" s="59"/>
      <c r="R603" s="60"/>
      <c r="S603" s="59"/>
      <c r="T603" s="57"/>
      <c r="U603" s="211"/>
      <c r="V603" s="211"/>
      <c r="W603" s="60"/>
      <c r="X603" s="60"/>
    </row>
    <row r="604" spans="2:24" ht="13.35" customHeight="1" x14ac:dyDescent="0.25">
      <c r="B604" s="199" t="s">
        <v>44</v>
      </c>
      <c r="C604" s="199"/>
      <c r="D604" s="28">
        <f>IF('{Equipment Data Entry}'!G31=0,0,'{Equipment Data Entry}'!G31)</f>
        <v>0</v>
      </c>
      <c r="E604" s="21" t="s">
        <v>48</v>
      </c>
      <c r="F604" s="24"/>
      <c r="G604" s="18" t="s">
        <v>52</v>
      </c>
      <c r="I604" s="206" t="s">
        <v>62</v>
      </c>
      <c r="J604" s="207"/>
      <c r="K604" s="208">
        <f>IF('{Equipment Data Entry}'!J31=0,0,'{Equipment Data Entry}'!J31)</f>
        <v>0</v>
      </c>
      <c r="L604" s="208"/>
      <c r="P604" s="57"/>
      <c r="Q604" s="59"/>
      <c r="R604" s="60" t="s">
        <v>224</v>
      </c>
      <c r="S604" s="59"/>
      <c r="T604" s="57"/>
      <c r="U604" s="211"/>
      <c r="V604" s="211"/>
      <c r="W604" s="60"/>
      <c r="X604" s="60"/>
    </row>
    <row r="605" spans="2:24" ht="13.35" customHeight="1" x14ac:dyDescent="0.25">
      <c r="B605" s="20">
        <f>'{Equipment Data Entry}'!N31</f>
        <v>0</v>
      </c>
      <c r="C605" s="20">
        <f>'{Equipment Data Entry}'!O31</f>
        <v>0</v>
      </c>
      <c r="D605" s="21" t="s">
        <v>49</v>
      </c>
      <c r="E605" s="25"/>
      <c r="F605" s="21" t="s">
        <v>50</v>
      </c>
      <c r="G605" s="26"/>
      <c r="I605" s="206" t="s">
        <v>63</v>
      </c>
      <c r="J605" s="207"/>
      <c r="K605" s="208">
        <f>IF('{Equipment Data Entry}'!K31=0,0,'{Equipment Data Entry}'!K31)</f>
        <v>0</v>
      </c>
      <c r="L605" s="208"/>
      <c r="P605" s="57"/>
      <c r="Q605" s="59"/>
      <c r="R605" s="60"/>
      <c r="S605" s="59"/>
      <c r="T605" s="57"/>
      <c r="U605" s="211"/>
      <c r="V605" s="211"/>
      <c r="W605" s="60"/>
      <c r="X605" s="60"/>
    </row>
    <row r="606" spans="2:24" ht="13.35" customHeight="1" x14ac:dyDescent="0.25">
      <c r="B606" s="199" t="s">
        <v>51</v>
      </c>
      <c r="C606" s="199"/>
      <c r="D606" s="27" t="str">
        <f>IF(E607="", "", B605/(AVERAGE(E607, F607, G607))*E605)</f>
        <v/>
      </c>
      <c r="E606" s="199" t="s">
        <v>80</v>
      </c>
      <c r="F606" s="199"/>
      <c r="G606" s="27" t="e">
        <f>IF(C605="1-phase", ((0.8*0.9*E607*E608)/746), AVERAGE(E607,F607,G607)*AVERAGE(E608,F608,G608)*0.8*0.9*1.732/746)</f>
        <v>#DIV/0!</v>
      </c>
      <c r="I606" s="18" t="s">
        <v>64</v>
      </c>
      <c r="J606" s="26">
        <f>IF('{Equipment Data Entry}'!L31=0,0,'{Equipment Data Entry}'!L31)</f>
        <v>0</v>
      </c>
      <c r="K606" s="18" t="s">
        <v>65</v>
      </c>
      <c r="L606" s="25">
        <f>IF('{Equipment Data Entry}'!M31=0,0,'{Equipment Data Entry}'!M31)</f>
        <v>0</v>
      </c>
      <c r="P606" s="57"/>
      <c r="Q606" s="57"/>
      <c r="R606" s="57"/>
      <c r="S606" s="57"/>
      <c r="T606" s="57"/>
      <c r="U606" s="57"/>
      <c r="V606" s="57"/>
      <c r="W606" s="57"/>
      <c r="X606" s="57"/>
    </row>
    <row r="607" spans="2:24" ht="13.35" customHeight="1" x14ac:dyDescent="0.25">
      <c r="B607" s="199" t="s">
        <v>59</v>
      </c>
      <c r="C607" s="199"/>
      <c r="D607" s="199"/>
      <c r="E607" s="24"/>
      <c r="F607" s="24"/>
      <c r="G607" s="24"/>
      <c r="P607" s="57"/>
      <c r="Q607" s="57"/>
      <c r="R607" s="58"/>
      <c r="S607" s="57"/>
      <c r="T607" s="57"/>
      <c r="U607" s="57"/>
      <c r="V607" s="57"/>
      <c r="W607" s="57"/>
      <c r="X607" s="57"/>
    </row>
    <row r="608" spans="2:24" ht="13.35" customHeight="1" x14ac:dyDescent="0.25">
      <c r="B608" s="199" t="s">
        <v>60</v>
      </c>
      <c r="C608" s="199"/>
      <c r="D608" s="199"/>
      <c r="E608" s="25"/>
      <c r="F608" s="25"/>
      <c r="G608" s="25"/>
      <c r="I608" s="205" t="s">
        <v>66</v>
      </c>
      <c r="J608" s="205"/>
      <c r="K608" s="16" t="s">
        <v>67</v>
      </c>
      <c r="L608" s="16" t="s">
        <v>68</v>
      </c>
      <c r="P608" s="57"/>
      <c r="Q608" s="57"/>
      <c r="R608" s="213"/>
      <c r="S608" s="214"/>
      <c r="T608" s="214"/>
      <c r="U608" s="214"/>
      <c r="V608" s="214"/>
      <c r="W608" s="214"/>
      <c r="X608" s="215"/>
    </row>
    <row r="609" spans="2:24" ht="13.35" customHeight="1" x14ac:dyDescent="0.25">
      <c r="I609" s="199" t="s">
        <v>69</v>
      </c>
      <c r="J609" s="199"/>
      <c r="K609" s="24"/>
      <c r="L609" s="24"/>
      <c r="P609" s="57"/>
      <c r="Q609" s="57"/>
      <c r="R609" s="218"/>
      <c r="S609" s="219"/>
      <c r="T609" s="219"/>
      <c r="U609" s="219"/>
      <c r="V609" s="219"/>
      <c r="W609" s="219"/>
      <c r="X609" s="220"/>
    </row>
    <row r="610" spans="2:24" ht="13.35" customHeight="1" x14ac:dyDescent="0.25">
      <c r="B610" s="200" t="s">
        <v>71</v>
      </c>
      <c r="C610" s="200"/>
      <c r="D610" s="200"/>
      <c r="E610" s="200"/>
      <c r="F610" s="200"/>
      <c r="G610" s="200"/>
      <c r="I610" s="199" t="s">
        <v>70</v>
      </c>
      <c r="J610" s="199"/>
      <c r="K610" s="24"/>
      <c r="L610" s="24"/>
      <c r="P610" s="57"/>
      <c r="Q610" s="57"/>
      <c r="R610" s="218"/>
      <c r="S610" s="219"/>
      <c r="T610" s="219"/>
      <c r="U610" s="219"/>
      <c r="V610" s="219"/>
      <c r="W610" s="219"/>
      <c r="X610" s="220"/>
    </row>
    <row r="611" spans="2:24" ht="13.35" customHeight="1" x14ac:dyDescent="0.25">
      <c r="B611" s="201"/>
      <c r="C611" s="202"/>
      <c r="D611" s="16" t="s">
        <v>79</v>
      </c>
      <c r="E611" s="16" t="s">
        <v>74</v>
      </c>
      <c r="F611" s="201"/>
      <c r="G611" s="202"/>
      <c r="I611" s="199" t="s">
        <v>76</v>
      </c>
      <c r="J611" s="199"/>
      <c r="K611" s="66"/>
      <c r="L611" s="66"/>
      <c r="P611" s="57"/>
      <c r="Q611" s="57"/>
      <c r="R611" s="218"/>
      <c r="S611" s="219"/>
      <c r="T611" s="219"/>
      <c r="U611" s="219"/>
      <c r="V611" s="219"/>
      <c r="W611" s="219"/>
      <c r="X611" s="220"/>
    </row>
    <row r="612" spans="2:24" ht="13.35" customHeight="1" x14ac:dyDescent="0.25">
      <c r="B612" s="198" t="s">
        <v>72</v>
      </c>
      <c r="C612" s="198"/>
      <c r="D612" s="19"/>
      <c r="E612" s="19"/>
      <c r="F612" s="19" t="str">
        <f>IF(E612="", "", E613-E612)</f>
        <v/>
      </c>
      <c r="G612" s="17" t="s">
        <v>77</v>
      </c>
      <c r="H612" s="23"/>
      <c r="I612" s="199" t="s">
        <v>75</v>
      </c>
      <c r="J612" s="199"/>
      <c r="K612" s="199"/>
      <c r="L612" s="56"/>
      <c r="P612" s="57"/>
      <c r="Q612" s="57"/>
      <c r="R612" s="218"/>
      <c r="S612" s="219"/>
      <c r="T612" s="219"/>
      <c r="U612" s="219"/>
      <c r="V612" s="219"/>
      <c r="W612" s="219"/>
      <c r="X612" s="220"/>
    </row>
    <row r="613" spans="2:24" ht="13.35" customHeight="1" x14ac:dyDescent="0.25">
      <c r="B613" s="198" t="s">
        <v>73</v>
      </c>
      <c r="C613" s="198"/>
      <c r="D613" s="55" t="str">
        <f>IF(E612="", "", E612)</f>
        <v/>
      </c>
      <c r="E613" s="19"/>
      <c r="F613" s="19" t="str">
        <f>IF(E613="", "", E613-D612)</f>
        <v/>
      </c>
      <c r="G613" s="17" t="s">
        <v>78</v>
      </c>
      <c r="H613" s="23"/>
      <c r="P613" s="57"/>
      <c r="Q613" s="57"/>
      <c r="R613" s="218"/>
      <c r="S613" s="219"/>
      <c r="T613" s="219"/>
      <c r="U613" s="219"/>
      <c r="V613" s="219"/>
      <c r="W613" s="219"/>
      <c r="X613" s="220"/>
    </row>
    <row r="614" spans="2:24" ht="13.35" customHeight="1" x14ac:dyDescent="0.25">
      <c r="P614" s="57"/>
      <c r="Q614" s="57"/>
      <c r="R614" s="218"/>
      <c r="S614" s="219"/>
      <c r="T614" s="219"/>
      <c r="U614" s="219"/>
      <c r="V614" s="219"/>
      <c r="W614" s="219"/>
      <c r="X614" s="220"/>
    </row>
    <row r="615" spans="2:24" ht="13.35" customHeight="1" x14ac:dyDescent="0.25">
      <c r="B615" s="200" t="s">
        <v>2</v>
      </c>
      <c r="C615" s="200"/>
      <c r="D615" s="209">
        <f>IF('{Equipment Data Entry}'!B32=0,0,'{Equipment Data Entry}'!B32)</f>
        <v>0</v>
      </c>
      <c r="E615" s="209"/>
      <c r="F615" s="209"/>
      <c r="G615" s="200" t="s">
        <v>3</v>
      </c>
      <c r="H615" s="200"/>
      <c r="I615" s="210" t="str">
        <f>IF('{Equipment Data Entry}'!C32="", "", '{Equipment Data Entry}'!C32)</f>
        <v/>
      </c>
      <c r="J615" s="210"/>
      <c r="K615" s="210"/>
      <c r="L615" s="210"/>
      <c r="M615" s="210"/>
      <c r="P615" s="57"/>
      <c r="Q615" s="57"/>
      <c r="R615" s="221"/>
      <c r="S615" s="222"/>
      <c r="T615" s="222"/>
      <c r="U615" s="222"/>
      <c r="V615" s="222"/>
      <c r="W615" s="222"/>
      <c r="X615" s="223"/>
    </row>
    <row r="616" spans="2:24" ht="13.35" customHeight="1" x14ac:dyDescent="0.25">
      <c r="B616" s="200"/>
      <c r="C616" s="200"/>
      <c r="D616" s="209"/>
      <c r="E616" s="209"/>
      <c r="F616" s="209"/>
      <c r="G616" s="200"/>
      <c r="H616" s="200"/>
      <c r="I616" s="210"/>
      <c r="J616" s="210"/>
      <c r="K616" s="210"/>
      <c r="L616" s="210"/>
      <c r="M616" s="210"/>
      <c r="P616" s="57"/>
      <c r="Q616" s="57"/>
      <c r="R616" s="218"/>
      <c r="S616" s="219"/>
      <c r="T616" s="219"/>
      <c r="U616" s="219"/>
      <c r="V616" s="219"/>
      <c r="W616" s="219"/>
      <c r="X616" s="220"/>
    </row>
    <row r="617" spans="2:24" ht="13.35" customHeight="1" x14ac:dyDescent="0.25">
      <c r="P617" s="57"/>
      <c r="Q617" s="57"/>
      <c r="R617" s="224" t="s">
        <v>210</v>
      </c>
      <c r="S617" s="225"/>
      <c r="T617" s="225"/>
      <c r="U617" s="225"/>
      <c r="V617" s="225"/>
      <c r="W617" s="225"/>
      <c r="X617" s="226"/>
    </row>
    <row r="618" spans="2:24" ht="13.35" customHeight="1" x14ac:dyDescent="0.25">
      <c r="B618" s="200" t="s">
        <v>31</v>
      </c>
      <c r="C618" s="200"/>
      <c r="D618" s="200"/>
      <c r="E618" s="200"/>
      <c r="F618" s="200"/>
      <c r="G618" s="200"/>
      <c r="I618" s="200" t="s">
        <v>35</v>
      </c>
      <c r="J618" s="200"/>
      <c r="K618" s="200"/>
      <c r="L618" s="200"/>
      <c r="M618" s="15"/>
      <c r="P618" s="57"/>
      <c r="Q618" s="57"/>
      <c r="R618" s="216" t="s">
        <v>211</v>
      </c>
      <c r="S618" s="216"/>
      <c r="T618" s="216"/>
      <c r="U618" s="217"/>
      <c r="V618" s="217"/>
      <c r="W618" s="57"/>
      <c r="X618" s="57"/>
    </row>
    <row r="619" spans="2:24" ht="13.35" customHeight="1" x14ac:dyDescent="0.25">
      <c r="B619" s="199" t="s">
        <v>32</v>
      </c>
      <c r="C619" s="199"/>
      <c r="D619" s="204">
        <f>IF('{Equipment Data Entry}'!E32=0,0,'{Equipment Data Entry}'!E32)</f>
        <v>0</v>
      </c>
      <c r="E619" s="204"/>
      <c r="F619" s="204"/>
      <c r="G619" s="204"/>
      <c r="I619" s="199" t="s">
        <v>36</v>
      </c>
      <c r="J619" s="199"/>
      <c r="K619" s="18" t="s">
        <v>42</v>
      </c>
      <c r="L619" s="18" t="s">
        <v>14</v>
      </c>
      <c r="P619" s="57"/>
      <c r="Q619" s="57"/>
      <c r="R619" s="211" t="s">
        <v>212</v>
      </c>
      <c r="S619" s="211"/>
      <c r="T619" s="211"/>
      <c r="U619" s="212"/>
      <c r="V619" s="212"/>
      <c r="W619" s="57"/>
      <c r="X619" s="57"/>
    </row>
    <row r="620" spans="2:24" ht="13.35" customHeight="1" x14ac:dyDescent="0.25">
      <c r="B620" s="199" t="s">
        <v>33</v>
      </c>
      <c r="C620" s="199"/>
      <c r="D620" s="204">
        <f>IF('{Equipment Data Entry}'!F32=0,0,'{Equipment Data Entry}'!F32)</f>
        <v>0</v>
      </c>
      <c r="E620" s="204"/>
      <c r="F620" s="204"/>
      <c r="G620" s="204"/>
      <c r="I620" s="199" t="s">
        <v>37</v>
      </c>
      <c r="J620" s="199"/>
      <c r="K620" s="24" t="str">
        <f>'RTU Airflow'!H1262</f>
        <v/>
      </c>
      <c r="L620" s="24" t="str">
        <f>'RTU Airflow'!L1262</f>
        <v/>
      </c>
      <c r="M620" s="22" t="str">
        <f>IF(L620="","",L620/K620)</f>
        <v/>
      </c>
      <c r="P620" s="57"/>
      <c r="Q620" s="57"/>
      <c r="R620" s="211" t="s">
        <v>213</v>
      </c>
      <c r="S620" s="211"/>
      <c r="T620" s="211"/>
      <c r="U620" s="212"/>
      <c r="V620" s="212"/>
      <c r="W620" s="57"/>
      <c r="X620" s="57"/>
    </row>
    <row r="621" spans="2:24" ht="13.35" customHeight="1" x14ac:dyDescent="0.25">
      <c r="B621" s="199" t="s">
        <v>34</v>
      </c>
      <c r="C621" s="199"/>
      <c r="D621" s="204"/>
      <c r="E621" s="204"/>
      <c r="F621" s="204"/>
      <c r="G621" s="204"/>
      <c r="I621" s="199" t="s">
        <v>38</v>
      </c>
      <c r="J621" s="199"/>
      <c r="K621" s="24">
        <f>IF('RTU Airflow'!H1273=0,0,'RTU Airflow'!H1273)</f>
        <v>0</v>
      </c>
      <c r="L621" s="24" t="str">
        <f>'RTU Airflow'!L1273</f>
        <v/>
      </c>
      <c r="M621" s="22" t="str">
        <f>IF(L621="","",L621/K621)</f>
        <v/>
      </c>
      <c r="P621" s="57"/>
      <c r="Q621" s="57"/>
      <c r="R621" s="211" t="s">
        <v>214</v>
      </c>
      <c r="S621" s="211"/>
      <c r="T621" s="211"/>
      <c r="U621" s="212"/>
      <c r="V621" s="212"/>
      <c r="W621" s="57"/>
      <c r="X621" s="57"/>
    </row>
    <row r="622" spans="2:24" ht="13.35" customHeight="1" x14ac:dyDescent="0.25">
      <c r="B622" s="199" t="s">
        <v>7</v>
      </c>
      <c r="C622" s="199"/>
      <c r="D622" s="204" t="str">
        <f>I615</f>
        <v/>
      </c>
      <c r="E622" s="204"/>
      <c r="F622" s="204"/>
      <c r="G622" s="204"/>
      <c r="I622" s="199" t="s">
        <v>39</v>
      </c>
      <c r="J622" s="199"/>
      <c r="K622" s="24" t="str">
        <f>IF(K620="","",K620-K621)</f>
        <v/>
      </c>
      <c r="L622" s="24" t="str">
        <f>IF(L620="","",L620-L621)</f>
        <v/>
      </c>
      <c r="P622" s="58"/>
      <c r="Q622" s="58"/>
      <c r="R622" s="211" t="s">
        <v>87</v>
      </c>
      <c r="S622" s="211"/>
      <c r="T622" s="211"/>
      <c r="U622" s="212" t="s">
        <v>215</v>
      </c>
      <c r="V622" s="212"/>
      <c r="W622" s="57"/>
      <c r="X622" s="57"/>
    </row>
    <row r="623" spans="2:24" ht="13.35" customHeight="1" x14ac:dyDescent="0.25">
      <c r="B623" s="199" t="s">
        <v>8</v>
      </c>
      <c r="C623" s="199"/>
      <c r="D623" s="204" t="str">
        <f>IF('{Equipment Data Entry}'!D32="","",'{Equipment Data Entry}'!D32)</f>
        <v/>
      </c>
      <c r="E623" s="204"/>
      <c r="F623" s="204"/>
      <c r="G623" s="204"/>
      <c r="I623" s="199" t="s">
        <v>40</v>
      </c>
      <c r="J623" s="199"/>
      <c r="K623" s="71">
        <f>IF('{Equipment Data Entry}'!H32=0,0,'{Equipment Data Entry}'!H32)</f>
        <v>0</v>
      </c>
      <c r="L623" s="29" t="str">
        <f>F636</f>
        <v/>
      </c>
      <c r="P623" s="57"/>
      <c r="Q623" s="57"/>
      <c r="R623" s="59"/>
      <c r="S623" s="212"/>
      <c r="T623" s="212"/>
      <c r="U623" s="59"/>
      <c r="V623" s="60"/>
      <c r="W623" s="57"/>
      <c r="X623" s="57"/>
    </row>
    <row r="624" spans="2:24" ht="13.35" customHeight="1" x14ac:dyDescent="0.25">
      <c r="I624" s="199" t="s">
        <v>41</v>
      </c>
      <c r="J624" s="199"/>
      <c r="K624" s="24">
        <f>IF('{Equipment Data Entry}'!I32=0,0,'{Equipment Data Entry}'!I32)</f>
        <v>0</v>
      </c>
      <c r="L624" s="24" t="str">
        <f>IF(L633="","",L633)</f>
        <v/>
      </c>
      <c r="P624" s="217"/>
      <c r="Q624" s="217"/>
      <c r="R624" s="217"/>
      <c r="S624" s="217"/>
      <c r="T624" s="217"/>
      <c r="U624" s="217"/>
      <c r="V624" s="57"/>
      <c r="W624" s="57" t="s">
        <v>218</v>
      </c>
      <c r="X624" s="57" t="s">
        <v>219</v>
      </c>
    </row>
    <row r="625" spans="2:24" ht="13.35" customHeight="1" x14ac:dyDescent="0.25">
      <c r="B625" s="200" t="s">
        <v>43</v>
      </c>
      <c r="C625" s="200"/>
      <c r="D625" s="200"/>
      <c r="E625" s="200"/>
      <c r="F625" s="200"/>
      <c r="G625" s="200"/>
      <c r="P625" s="57"/>
      <c r="Q625" s="57"/>
      <c r="R625" s="216" t="s">
        <v>67</v>
      </c>
      <c r="S625" s="216"/>
      <c r="T625" s="216"/>
      <c r="U625" s="216" t="s">
        <v>62</v>
      </c>
      <c r="V625" s="216"/>
      <c r="W625" s="61"/>
      <c r="X625" s="61"/>
    </row>
    <row r="626" spans="2:24" ht="13.35" customHeight="1" x14ac:dyDescent="0.25">
      <c r="B626" s="199" t="s">
        <v>32</v>
      </c>
      <c r="C626" s="199"/>
      <c r="D626" s="203"/>
      <c r="E626" s="203"/>
      <c r="F626" s="203"/>
      <c r="G626" s="203"/>
      <c r="I626" s="200" t="s">
        <v>61</v>
      </c>
      <c r="J626" s="200"/>
      <c r="K626" s="200"/>
      <c r="L626" s="200"/>
      <c r="P626" s="57"/>
      <c r="Q626" s="59" t="s">
        <v>48</v>
      </c>
      <c r="R626" s="59"/>
      <c r="S626" s="59"/>
      <c r="T626" s="57"/>
      <c r="U626" s="211" t="s">
        <v>220</v>
      </c>
      <c r="V626" s="211"/>
      <c r="W626" s="60"/>
      <c r="X626" s="60"/>
    </row>
    <row r="627" spans="2:24" ht="13.35" customHeight="1" x14ac:dyDescent="0.25">
      <c r="B627" s="199" t="s">
        <v>44</v>
      </c>
      <c r="C627" s="199"/>
      <c r="D627" s="28">
        <f>IF('{Equipment Data Entry}'!G32=0,0,'{Equipment Data Entry}'!G32)</f>
        <v>0</v>
      </c>
      <c r="E627" s="21" t="s">
        <v>48</v>
      </c>
      <c r="F627" s="24"/>
      <c r="G627" s="18" t="s">
        <v>52</v>
      </c>
      <c r="I627" s="206" t="s">
        <v>62</v>
      </c>
      <c r="J627" s="207"/>
      <c r="K627" s="208">
        <f>IF('{Equipment Data Entry}'!J32=0,0,'{Equipment Data Entry}'!J32)</f>
        <v>0</v>
      </c>
      <c r="L627" s="208"/>
      <c r="P627" s="57"/>
      <c r="Q627" s="59" t="s">
        <v>221</v>
      </c>
      <c r="R627" s="60"/>
      <c r="S627" s="59"/>
      <c r="T627" s="57"/>
      <c r="U627" s="211" t="s">
        <v>222</v>
      </c>
      <c r="V627" s="211"/>
      <c r="W627" s="60"/>
      <c r="X627" s="60"/>
    </row>
    <row r="628" spans="2:24" ht="13.35" customHeight="1" x14ac:dyDescent="0.25">
      <c r="B628" s="20">
        <f>'{Equipment Data Entry}'!N32</f>
        <v>0</v>
      </c>
      <c r="C628" s="20">
        <f>'{Equipment Data Entry}'!O32</f>
        <v>0</v>
      </c>
      <c r="D628" s="21" t="s">
        <v>49</v>
      </c>
      <c r="E628" s="25"/>
      <c r="F628" s="21" t="s">
        <v>50</v>
      </c>
      <c r="G628" s="26"/>
      <c r="I628" s="206" t="s">
        <v>63</v>
      </c>
      <c r="J628" s="207"/>
      <c r="K628" s="208">
        <f>IF('{Equipment Data Entry}'!K32=0,0,'{Equipment Data Entry}'!K32)</f>
        <v>0</v>
      </c>
      <c r="L628" s="208"/>
      <c r="P628" s="57"/>
      <c r="Q628" s="59" t="s">
        <v>223</v>
      </c>
      <c r="R628" s="60"/>
      <c r="S628" s="59"/>
      <c r="T628" s="57"/>
      <c r="U628" s="211" t="s">
        <v>65</v>
      </c>
      <c r="V628" s="211"/>
      <c r="W628" s="60"/>
      <c r="X628" s="60"/>
    </row>
    <row r="629" spans="2:24" ht="13.35" customHeight="1" x14ac:dyDescent="0.25">
      <c r="B629" s="199" t="s">
        <v>51</v>
      </c>
      <c r="C629" s="199"/>
      <c r="D629" s="27" t="str">
        <f>IF(E630="", "", B628/(AVERAGE(E630, F630, G630))*E628)</f>
        <v/>
      </c>
      <c r="E629" s="199" t="s">
        <v>80</v>
      </c>
      <c r="F629" s="199"/>
      <c r="G629" s="27" t="e">
        <f>IF(C628="1-phase", ((0.8*0.9*E630*E631)/746), AVERAGE(E630,F630,G630)*AVERAGE(E631,F631,G631)*0.8*0.9*1.732/746)</f>
        <v>#DIV/0!</v>
      </c>
      <c r="I629" s="18" t="s">
        <v>64</v>
      </c>
      <c r="J629" s="26">
        <f>IF('{Equipment Data Entry}'!L32=0,0,'{Equipment Data Entry}'!L32)</f>
        <v>0</v>
      </c>
      <c r="K629" s="18" t="s">
        <v>65</v>
      </c>
      <c r="L629" s="25">
        <f>IF('{Equipment Data Entry}'!M32=0,0,'{Equipment Data Entry}'!M32)</f>
        <v>0</v>
      </c>
      <c r="P629" s="57"/>
      <c r="Q629" s="59"/>
      <c r="R629" s="60"/>
      <c r="S629" s="59"/>
      <c r="T629" s="57"/>
      <c r="U629" s="211"/>
      <c r="V629" s="211"/>
      <c r="W629" s="60"/>
      <c r="X629" s="60"/>
    </row>
    <row r="630" spans="2:24" ht="13.35" customHeight="1" x14ac:dyDescent="0.25">
      <c r="B630" s="199" t="s">
        <v>59</v>
      </c>
      <c r="C630" s="199"/>
      <c r="D630" s="199"/>
      <c r="E630" s="24"/>
      <c r="F630" s="24"/>
      <c r="G630" s="24"/>
      <c r="P630" s="57"/>
      <c r="Q630" s="57"/>
      <c r="R630" s="57" t="s">
        <v>224</v>
      </c>
      <c r="S630" s="57"/>
      <c r="T630" s="57"/>
      <c r="U630" s="57"/>
      <c r="V630" s="57"/>
      <c r="W630" s="57"/>
      <c r="X630" s="57"/>
    </row>
    <row r="631" spans="2:24" ht="13.35" customHeight="1" x14ac:dyDescent="0.25">
      <c r="B631" s="199" t="s">
        <v>60</v>
      </c>
      <c r="C631" s="199"/>
      <c r="D631" s="199"/>
      <c r="E631" s="25"/>
      <c r="F631" s="25"/>
      <c r="G631" s="25"/>
      <c r="I631" s="205" t="s">
        <v>66</v>
      </c>
      <c r="J631" s="205"/>
      <c r="K631" s="16" t="s">
        <v>67</v>
      </c>
      <c r="L631" s="16" t="s">
        <v>68</v>
      </c>
      <c r="P631" s="57"/>
      <c r="Q631" s="57"/>
      <c r="R631" s="58"/>
      <c r="S631" s="57"/>
      <c r="T631" s="57"/>
      <c r="U631" s="57"/>
      <c r="V631" s="57"/>
      <c r="W631" s="57"/>
      <c r="X631" s="57"/>
    </row>
    <row r="632" spans="2:24" ht="13.35" customHeight="1" x14ac:dyDescent="0.25">
      <c r="I632" s="199" t="s">
        <v>69</v>
      </c>
      <c r="J632" s="199"/>
      <c r="K632" s="24"/>
      <c r="L632" s="24"/>
      <c r="P632" s="57"/>
      <c r="Q632" s="57"/>
      <c r="R632" s="213"/>
      <c r="S632" s="214"/>
      <c r="T632" s="214"/>
      <c r="U632" s="214"/>
      <c r="V632" s="214"/>
      <c r="W632" s="214"/>
      <c r="X632" s="215"/>
    </row>
    <row r="633" spans="2:24" ht="13.35" customHeight="1" x14ac:dyDescent="0.25">
      <c r="B633" s="200" t="s">
        <v>71</v>
      </c>
      <c r="C633" s="200"/>
      <c r="D633" s="200"/>
      <c r="E633" s="200"/>
      <c r="F633" s="200"/>
      <c r="G633" s="200"/>
      <c r="I633" s="199" t="s">
        <v>70</v>
      </c>
      <c r="J633" s="199"/>
      <c r="K633" s="24"/>
      <c r="L633" s="24"/>
      <c r="P633" s="57"/>
      <c r="Q633" s="57"/>
      <c r="R633" s="218"/>
      <c r="S633" s="219"/>
      <c r="T633" s="219"/>
      <c r="U633" s="219"/>
      <c r="V633" s="219"/>
      <c r="W633" s="219"/>
      <c r="X633" s="220"/>
    </row>
    <row r="634" spans="2:24" ht="13.35" customHeight="1" x14ac:dyDescent="0.25">
      <c r="B634" s="201"/>
      <c r="C634" s="202"/>
      <c r="D634" s="16" t="s">
        <v>79</v>
      </c>
      <c r="E634" s="16" t="s">
        <v>74</v>
      </c>
      <c r="F634" s="201"/>
      <c r="G634" s="202"/>
      <c r="I634" s="199" t="s">
        <v>76</v>
      </c>
      <c r="J634" s="199"/>
      <c r="K634" s="66"/>
      <c r="L634" s="66"/>
      <c r="P634" s="57"/>
      <c r="Q634" s="57"/>
      <c r="R634" s="218"/>
      <c r="S634" s="219"/>
      <c r="T634" s="219"/>
      <c r="U634" s="219"/>
      <c r="V634" s="219"/>
      <c r="W634" s="219"/>
      <c r="X634" s="220"/>
    </row>
    <row r="635" spans="2:24" ht="13.35" customHeight="1" x14ac:dyDescent="0.25">
      <c r="B635" s="198" t="s">
        <v>72</v>
      </c>
      <c r="C635" s="198"/>
      <c r="D635" s="19"/>
      <c r="E635" s="19"/>
      <c r="F635" s="19" t="str">
        <f>IF(E635="", "", E636-E635)</f>
        <v/>
      </c>
      <c r="G635" s="17" t="s">
        <v>77</v>
      </c>
      <c r="H635" s="23"/>
      <c r="I635" s="199" t="s">
        <v>75</v>
      </c>
      <c r="J635" s="199"/>
      <c r="K635" s="199"/>
      <c r="L635" s="56"/>
      <c r="P635" s="57"/>
      <c r="Q635" s="57"/>
      <c r="R635" s="218"/>
      <c r="S635" s="219"/>
      <c r="T635" s="219"/>
      <c r="U635" s="219"/>
      <c r="V635" s="219"/>
      <c r="W635" s="219"/>
      <c r="X635" s="220"/>
    </row>
    <row r="636" spans="2:24" ht="13.35" customHeight="1" x14ac:dyDescent="0.25">
      <c r="B636" s="198" t="s">
        <v>73</v>
      </c>
      <c r="C636" s="198"/>
      <c r="D636" s="55" t="str">
        <f>IF(E635="", "", E635)</f>
        <v/>
      </c>
      <c r="E636" s="19"/>
      <c r="F636" s="19" t="str">
        <f>IF(E636="", "", E636-D635)</f>
        <v/>
      </c>
      <c r="G636" s="17" t="s">
        <v>78</v>
      </c>
      <c r="H636" s="23"/>
      <c r="P636" s="57"/>
      <c r="Q636" s="57"/>
      <c r="R636" s="218"/>
      <c r="S636" s="219"/>
      <c r="T636" s="219"/>
      <c r="U636" s="219"/>
      <c r="V636" s="219"/>
      <c r="W636" s="219"/>
      <c r="X636" s="220"/>
    </row>
    <row r="637" spans="2:24" ht="13.35" customHeight="1" x14ac:dyDescent="0.25">
      <c r="P637" s="57"/>
      <c r="Q637" s="57"/>
      <c r="R637" s="218"/>
      <c r="S637" s="219"/>
      <c r="T637" s="219"/>
      <c r="U637" s="219"/>
      <c r="V637" s="219"/>
      <c r="W637" s="219"/>
      <c r="X637" s="220"/>
    </row>
    <row r="638" spans="2:24" ht="13.35" customHeight="1" x14ac:dyDescent="0.25">
      <c r="B638" s="16" t="s">
        <v>9</v>
      </c>
      <c r="C638" s="186"/>
      <c r="D638" s="186"/>
      <c r="E638" s="186"/>
      <c r="F638" s="186"/>
      <c r="G638" s="186"/>
      <c r="H638" s="186"/>
      <c r="I638" s="186"/>
      <c r="J638" s="186"/>
      <c r="K638" s="186"/>
      <c r="L638" s="186"/>
      <c r="M638" s="186"/>
      <c r="P638" s="57"/>
      <c r="Q638" s="57"/>
      <c r="R638" s="218"/>
      <c r="S638" s="219"/>
      <c r="T638" s="219"/>
      <c r="U638" s="219"/>
      <c r="V638" s="219"/>
      <c r="W638" s="219"/>
      <c r="X638" s="220"/>
    </row>
    <row r="639" spans="2:24" ht="13.35" customHeight="1" x14ac:dyDescent="0.25">
      <c r="B639" s="186"/>
      <c r="C639" s="186"/>
      <c r="D639" s="186"/>
      <c r="E639" s="186"/>
      <c r="F639" s="186"/>
      <c r="G639" s="186"/>
      <c r="H639" s="186"/>
      <c r="I639" s="186"/>
      <c r="J639" s="186"/>
      <c r="K639" s="186"/>
      <c r="L639" s="186"/>
      <c r="M639" s="186"/>
      <c r="P639" s="57"/>
      <c r="Q639" s="57"/>
      <c r="R639" s="221"/>
      <c r="S639" s="222"/>
      <c r="T639" s="222"/>
      <c r="U639" s="222"/>
      <c r="V639" s="222"/>
      <c r="W639" s="222"/>
      <c r="X639" s="223"/>
    </row>
    <row r="640" spans="2:24" ht="13.35" customHeight="1" x14ac:dyDescent="0.25">
      <c r="B640" s="186"/>
      <c r="C640" s="186"/>
      <c r="D640" s="186"/>
      <c r="E640" s="186"/>
      <c r="F640" s="186"/>
      <c r="G640" s="186"/>
      <c r="H640" s="186"/>
      <c r="I640" s="186"/>
      <c r="J640" s="186"/>
      <c r="K640" s="186"/>
      <c r="L640" s="186"/>
      <c r="M640" s="186"/>
      <c r="P640" s="57"/>
      <c r="Q640" s="57"/>
      <c r="R640" s="218" t="s">
        <v>210</v>
      </c>
      <c r="S640" s="219"/>
      <c r="T640" s="219"/>
      <c r="U640" s="219"/>
      <c r="V640" s="219"/>
      <c r="W640" s="219"/>
      <c r="X640" s="220"/>
    </row>
    <row r="641" spans="2:24" ht="13.35" customHeight="1" x14ac:dyDescent="0.25">
      <c r="B641" s="200" t="s">
        <v>2</v>
      </c>
      <c r="C641" s="200"/>
      <c r="D641" s="209">
        <f>IF('{Equipment Data Entry}'!B33=0,0,'{Equipment Data Entry}'!B33)</f>
        <v>0</v>
      </c>
      <c r="E641" s="209"/>
      <c r="F641" s="209"/>
      <c r="G641" s="200" t="s">
        <v>3</v>
      </c>
      <c r="H641" s="200"/>
      <c r="I641" s="210" t="str">
        <f>IF('{Equipment Data Entry}'!C33="", "", '{Equipment Data Entry}'!C33)</f>
        <v/>
      </c>
      <c r="J641" s="210"/>
      <c r="K641" s="210"/>
      <c r="L641" s="210"/>
      <c r="M641" s="210"/>
      <c r="P641" s="57"/>
      <c r="Q641" s="57"/>
      <c r="R641" s="224" t="s">
        <v>211</v>
      </c>
      <c r="S641" s="225"/>
      <c r="T641" s="225"/>
      <c r="U641" s="225"/>
      <c r="V641" s="225"/>
      <c r="W641" s="225"/>
      <c r="X641" s="226"/>
    </row>
    <row r="642" spans="2:24" ht="13.35" customHeight="1" x14ac:dyDescent="0.25">
      <c r="B642" s="200"/>
      <c r="C642" s="200"/>
      <c r="D642" s="209"/>
      <c r="E642" s="209"/>
      <c r="F642" s="209"/>
      <c r="G642" s="200"/>
      <c r="H642" s="200"/>
      <c r="I642" s="210"/>
      <c r="J642" s="210"/>
      <c r="K642" s="210"/>
      <c r="L642" s="210"/>
      <c r="M642" s="210"/>
      <c r="R642" s="13" t="s">
        <v>212</v>
      </c>
    </row>
    <row r="643" spans="2:24" ht="13.35" customHeight="1" x14ac:dyDescent="0.25">
      <c r="P643" s="57"/>
      <c r="Q643" s="57"/>
      <c r="R643" s="216" t="s">
        <v>213</v>
      </c>
      <c r="S643" s="216"/>
      <c r="T643" s="216"/>
      <c r="U643" s="217"/>
      <c r="V643" s="217"/>
      <c r="W643" s="57"/>
      <c r="X643" s="57"/>
    </row>
    <row r="644" spans="2:24" ht="13.35" customHeight="1" x14ac:dyDescent="0.25">
      <c r="B644" s="200" t="s">
        <v>31</v>
      </c>
      <c r="C644" s="200"/>
      <c r="D644" s="200"/>
      <c r="E644" s="200"/>
      <c r="F644" s="200"/>
      <c r="G644" s="200"/>
      <c r="I644" s="200" t="s">
        <v>35</v>
      </c>
      <c r="J644" s="200"/>
      <c r="K644" s="200"/>
      <c r="L644" s="200"/>
      <c r="M644" s="15"/>
      <c r="P644" s="57"/>
      <c r="Q644" s="57"/>
      <c r="R644" s="211" t="s">
        <v>214</v>
      </c>
      <c r="S644" s="211"/>
      <c r="T644" s="211"/>
      <c r="U644" s="212"/>
      <c r="V644" s="212"/>
      <c r="W644" s="57"/>
      <c r="X644" s="57"/>
    </row>
    <row r="645" spans="2:24" ht="13.35" customHeight="1" x14ac:dyDescent="0.25">
      <c r="B645" s="199" t="s">
        <v>32</v>
      </c>
      <c r="C645" s="199"/>
      <c r="D645" s="204">
        <f>IF('{Equipment Data Entry}'!E33=0,0,'{Equipment Data Entry}'!E33)</f>
        <v>0</v>
      </c>
      <c r="E645" s="204"/>
      <c r="F645" s="204"/>
      <c r="G645" s="204"/>
      <c r="I645" s="199" t="s">
        <v>36</v>
      </c>
      <c r="J645" s="199"/>
      <c r="K645" s="18" t="s">
        <v>42</v>
      </c>
      <c r="L645" s="18" t="s">
        <v>14</v>
      </c>
      <c r="P645" s="57"/>
      <c r="Q645" s="57"/>
      <c r="R645" s="211" t="s">
        <v>87</v>
      </c>
      <c r="S645" s="211"/>
      <c r="T645" s="211"/>
      <c r="U645" s="212" t="s">
        <v>215</v>
      </c>
      <c r="V645" s="212"/>
      <c r="W645" s="57"/>
      <c r="X645" s="57"/>
    </row>
    <row r="646" spans="2:24" ht="13.35" customHeight="1" x14ac:dyDescent="0.25">
      <c r="B646" s="199" t="s">
        <v>33</v>
      </c>
      <c r="C646" s="199"/>
      <c r="D646" s="204">
        <f>IF('{Equipment Data Entry}'!F33=0,0,'{Equipment Data Entry}'!F33)</f>
        <v>0</v>
      </c>
      <c r="E646" s="204"/>
      <c r="F646" s="204"/>
      <c r="G646" s="204"/>
      <c r="I646" s="199" t="s">
        <v>37</v>
      </c>
      <c r="J646" s="199"/>
      <c r="K646" s="24" t="str">
        <f>'RTU Airflow'!H1311</f>
        <v/>
      </c>
      <c r="L646" s="24" t="str">
        <f>'RTU Airflow'!L1311</f>
        <v/>
      </c>
      <c r="M646" s="22" t="str">
        <f>IF(L646="","",L646/K646)</f>
        <v/>
      </c>
      <c r="P646" s="57"/>
      <c r="Q646" s="57"/>
      <c r="R646" s="211"/>
      <c r="S646" s="211"/>
      <c r="T646" s="211"/>
      <c r="U646" s="212"/>
      <c r="V646" s="212"/>
      <c r="W646" s="57"/>
      <c r="X646" s="57"/>
    </row>
    <row r="647" spans="2:24" ht="13.35" customHeight="1" x14ac:dyDescent="0.25">
      <c r="B647" s="199" t="s">
        <v>34</v>
      </c>
      <c r="C647" s="199"/>
      <c r="D647" s="204"/>
      <c r="E647" s="204"/>
      <c r="F647" s="204"/>
      <c r="G647" s="204"/>
      <c r="I647" s="199" t="s">
        <v>38</v>
      </c>
      <c r="J647" s="199"/>
      <c r="K647" s="24">
        <f>IF('RTU Airflow'!H1322=0,0,'RTU Airflow'!H1322)</f>
        <v>0</v>
      </c>
      <c r="L647" s="24" t="str">
        <f>'RTU Airflow'!L1322</f>
        <v/>
      </c>
      <c r="M647" s="22" t="str">
        <f>IF(L647="","",L647/K647)</f>
        <v/>
      </c>
      <c r="P647" s="58"/>
      <c r="Q647" s="58"/>
      <c r="R647" s="211" t="s">
        <v>216</v>
      </c>
      <c r="S647" s="211"/>
      <c r="T647" s="211"/>
      <c r="U647" s="212" t="s">
        <v>217</v>
      </c>
      <c r="V647" s="212"/>
      <c r="W647" s="57" t="s">
        <v>218</v>
      </c>
      <c r="X647" s="57" t="s">
        <v>219</v>
      </c>
    </row>
    <row r="648" spans="2:24" ht="13.35" customHeight="1" x14ac:dyDescent="0.25">
      <c r="B648" s="199" t="s">
        <v>7</v>
      </c>
      <c r="C648" s="199"/>
      <c r="D648" s="204" t="str">
        <f>I641</f>
        <v/>
      </c>
      <c r="E648" s="204"/>
      <c r="F648" s="204"/>
      <c r="G648" s="204"/>
      <c r="I648" s="199" t="s">
        <v>39</v>
      </c>
      <c r="J648" s="199"/>
      <c r="K648" s="24" t="str">
        <f>IF(K646="","",K646-K647)</f>
        <v/>
      </c>
      <c r="L648" s="24" t="str">
        <f>IF(L646="","",L646-L647)</f>
        <v/>
      </c>
      <c r="P648" s="57"/>
      <c r="Q648" s="57"/>
      <c r="R648" s="59" t="s">
        <v>67</v>
      </c>
      <c r="S648" s="212" t="s">
        <v>68</v>
      </c>
      <c r="T648" s="212"/>
      <c r="U648" s="59" t="s">
        <v>62</v>
      </c>
      <c r="V648" s="60"/>
      <c r="W648" s="57"/>
      <c r="X648" s="57"/>
    </row>
    <row r="649" spans="2:24" ht="13.35" customHeight="1" x14ac:dyDescent="0.25">
      <c r="B649" s="199" t="s">
        <v>8</v>
      </c>
      <c r="C649" s="199"/>
      <c r="D649" s="204" t="str">
        <f>IF('{Equipment Data Entry}'!D33="","",'{Equipment Data Entry}'!D33)</f>
        <v/>
      </c>
      <c r="E649" s="204"/>
      <c r="F649" s="204"/>
      <c r="G649" s="204"/>
      <c r="I649" s="199" t="s">
        <v>40</v>
      </c>
      <c r="J649" s="199"/>
      <c r="K649" s="71">
        <f>IF('{Equipment Data Entry}'!H33=0,0,'{Equipment Data Entry}'!H33)</f>
        <v>0</v>
      </c>
      <c r="L649" s="29" t="str">
        <f>F662</f>
        <v/>
      </c>
      <c r="P649" s="217"/>
      <c r="Q649" s="217"/>
      <c r="R649" s="217"/>
      <c r="S649" s="217"/>
      <c r="T649" s="217"/>
      <c r="U649" s="217"/>
      <c r="V649" s="57"/>
      <c r="W649" s="57"/>
      <c r="X649" s="57"/>
    </row>
    <row r="650" spans="2:24" ht="13.35" customHeight="1" x14ac:dyDescent="0.25">
      <c r="I650" s="199" t="s">
        <v>41</v>
      </c>
      <c r="J650" s="199"/>
      <c r="K650" s="24">
        <f>IF('{Equipment Data Entry}'!I33=0,0,'{Equipment Data Entry}'!I33)</f>
        <v>0</v>
      </c>
      <c r="L650" s="24" t="str">
        <f>IF(L659="","",L659)</f>
        <v/>
      </c>
      <c r="P650" s="57"/>
      <c r="Q650" s="57" t="s">
        <v>221</v>
      </c>
      <c r="R650" s="216"/>
      <c r="S650" s="216"/>
      <c r="T650" s="216"/>
      <c r="U650" s="216" t="s">
        <v>222</v>
      </c>
      <c r="V650" s="216"/>
      <c r="W650" s="61"/>
      <c r="X650" s="61"/>
    </row>
    <row r="651" spans="2:24" ht="13.35" customHeight="1" x14ac:dyDescent="0.25">
      <c r="B651" s="200" t="s">
        <v>43</v>
      </c>
      <c r="C651" s="200"/>
      <c r="D651" s="200"/>
      <c r="E651" s="200"/>
      <c r="F651" s="200"/>
      <c r="G651" s="200"/>
      <c r="P651" s="57"/>
      <c r="Q651" s="59" t="s">
        <v>223</v>
      </c>
      <c r="R651" s="59"/>
      <c r="S651" s="59"/>
      <c r="T651" s="57"/>
      <c r="U651" s="211" t="s">
        <v>65</v>
      </c>
      <c r="V651" s="211"/>
      <c r="W651" s="60"/>
      <c r="X651" s="60"/>
    </row>
    <row r="652" spans="2:24" ht="13.35" customHeight="1" x14ac:dyDescent="0.25">
      <c r="B652" s="199" t="s">
        <v>32</v>
      </c>
      <c r="C652" s="199"/>
      <c r="D652" s="203"/>
      <c r="E652" s="203"/>
      <c r="F652" s="203"/>
      <c r="G652" s="203"/>
      <c r="I652" s="200" t="s">
        <v>61</v>
      </c>
      <c r="J652" s="200"/>
      <c r="K652" s="200"/>
      <c r="L652" s="200"/>
      <c r="P652" s="57"/>
      <c r="Q652" s="59"/>
      <c r="R652" s="60"/>
      <c r="S652" s="59"/>
      <c r="T652" s="57"/>
      <c r="U652" s="211"/>
      <c r="V652" s="211"/>
      <c r="W652" s="60"/>
      <c r="X652" s="60"/>
    </row>
    <row r="653" spans="2:24" ht="13.35" customHeight="1" x14ac:dyDescent="0.25">
      <c r="B653" s="199" t="s">
        <v>44</v>
      </c>
      <c r="C653" s="199"/>
      <c r="D653" s="28">
        <f>IF('{Equipment Data Entry}'!G33=0,0,'{Equipment Data Entry}'!G33)</f>
        <v>0</v>
      </c>
      <c r="E653" s="21" t="s">
        <v>48</v>
      </c>
      <c r="F653" s="24"/>
      <c r="G653" s="18" t="s">
        <v>52</v>
      </c>
      <c r="I653" s="206" t="s">
        <v>62</v>
      </c>
      <c r="J653" s="207"/>
      <c r="K653" s="208">
        <f>IF('{Equipment Data Entry}'!J33=0,0,'{Equipment Data Entry}'!J33)</f>
        <v>0</v>
      </c>
      <c r="L653" s="208"/>
      <c r="P653" s="57"/>
      <c r="Q653" s="59"/>
      <c r="R653" s="60" t="s">
        <v>224</v>
      </c>
      <c r="S653" s="59"/>
      <c r="T653" s="57"/>
      <c r="U653" s="211"/>
      <c r="V653" s="211"/>
      <c r="W653" s="60"/>
      <c r="X653" s="60"/>
    </row>
    <row r="654" spans="2:24" ht="13.35" customHeight="1" x14ac:dyDescent="0.25">
      <c r="B654" s="20">
        <f>'{Equipment Data Entry}'!N33</f>
        <v>0</v>
      </c>
      <c r="C654" s="20">
        <f>'{Equipment Data Entry}'!O33</f>
        <v>0</v>
      </c>
      <c r="D654" s="21" t="s">
        <v>49</v>
      </c>
      <c r="E654" s="25"/>
      <c r="F654" s="21" t="s">
        <v>50</v>
      </c>
      <c r="G654" s="26"/>
      <c r="I654" s="206" t="s">
        <v>63</v>
      </c>
      <c r="J654" s="207"/>
      <c r="K654" s="208">
        <f>IF('{Equipment Data Entry}'!K33=0,0,'{Equipment Data Entry}'!K33)</f>
        <v>0</v>
      </c>
      <c r="L654" s="208"/>
      <c r="P654" s="57"/>
      <c r="Q654" s="59"/>
      <c r="R654" s="60"/>
      <c r="S654" s="59"/>
      <c r="T654" s="57"/>
      <c r="U654" s="211"/>
      <c r="V654" s="211"/>
      <c r="W654" s="60"/>
      <c r="X654" s="60"/>
    </row>
    <row r="655" spans="2:24" ht="13.35" customHeight="1" x14ac:dyDescent="0.25">
      <c r="B655" s="199" t="s">
        <v>51</v>
      </c>
      <c r="C655" s="199"/>
      <c r="D655" s="27" t="str">
        <f>IF(E656="", "", B654/(AVERAGE(E656, F656, G656))*E654)</f>
        <v/>
      </c>
      <c r="E655" s="199" t="s">
        <v>80</v>
      </c>
      <c r="F655" s="199"/>
      <c r="G655" s="27" t="e">
        <f>IF(C654="1-phase", ((0.8*0.9*E656*E657)/746), AVERAGE(E656,F656,G656)*AVERAGE(E657,F657,G657)*0.8*0.9*1.732/746)</f>
        <v>#DIV/0!</v>
      </c>
      <c r="I655" s="18" t="s">
        <v>64</v>
      </c>
      <c r="J655" s="26">
        <f>IF('{Equipment Data Entry}'!L33=0,0,'{Equipment Data Entry}'!L33)</f>
        <v>0</v>
      </c>
      <c r="K655" s="18" t="s">
        <v>65</v>
      </c>
      <c r="L655" s="25">
        <f>IF('{Equipment Data Entry}'!M33=0,0,'{Equipment Data Entry}'!M33)</f>
        <v>0</v>
      </c>
      <c r="P655" s="57"/>
      <c r="Q655" s="57"/>
      <c r="R655" s="57"/>
      <c r="S655" s="57"/>
      <c r="T655" s="57"/>
      <c r="U655" s="57"/>
      <c r="V655" s="57"/>
      <c r="W655" s="57"/>
      <c r="X655" s="57"/>
    </row>
    <row r="656" spans="2:24" ht="13.35" customHeight="1" x14ac:dyDescent="0.25">
      <c r="B656" s="199" t="s">
        <v>59</v>
      </c>
      <c r="C656" s="199"/>
      <c r="D656" s="199"/>
      <c r="E656" s="24"/>
      <c r="F656" s="24"/>
      <c r="G656" s="24"/>
      <c r="P656" s="57"/>
      <c r="Q656" s="57"/>
      <c r="R656" s="58"/>
      <c r="S656" s="57"/>
      <c r="T656" s="57"/>
      <c r="U656" s="57"/>
      <c r="V656" s="57"/>
      <c r="W656" s="57"/>
      <c r="X656" s="57"/>
    </row>
    <row r="657" spans="2:24" ht="13.35" customHeight="1" x14ac:dyDescent="0.25">
      <c r="B657" s="199" t="s">
        <v>60</v>
      </c>
      <c r="C657" s="199"/>
      <c r="D657" s="199"/>
      <c r="E657" s="25"/>
      <c r="F657" s="25"/>
      <c r="G657" s="25"/>
      <c r="I657" s="205" t="s">
        <v>66</v>
      </c>
      <c r="J657" s="205"/>
      <c r="K657" s="16" t="s">
        <v>67</v>
      </c>
      <c r="L657" s="16" t="s">
        <v>68</v>
      </c>
      <c r="P657" s="57"/>
      <c r="Q657" s="57"/>
      <c r="R657" s="213"/>
      <c r="S657" s="214"/>
      <c r="T657" s="214"/>
      <c r="U657" s="214"/>
      <c r="V657" s="214"/>
      <c r="W657" s="214"/>
      <c r="X657" s="215"/>
    </row>
    <row r="658" spans="2:24" ht="13.35" customHeight="1" x14ac:dyDescent="0.25">
      <c r="I658" s="199" t="s">
        <v>69</v>
      </c>
      <c r="J658" s="199"/>
      <c r="K658" s="24"/>
      <c r="L658" s="24"/>
      <c r="P658" s="57"/>
      <c r="Q658" s="57"/>
      <c r="R658" s="218"/>
      <c r="S658" s="219"/>
      <c r="T658" s="219"/>
      <c r="U658" s="219"/>
      <c r="V658" s="219"/>
      <c r="W658" s="219"/>
      <c r="X658" s="220"/>
    </row>
    <row r="659" spans="2:24" ht="13.35" customHeight="1" x14ac:dyDescent="0.25">
      <c r="B659" s="200" t="s">
        <v>71</v>
      </c>
      <c r="C659" s="200"/>
      <c r="D659" s="200"/>
      <c r="E659" s="200"/>
      <c r="F659" s="200"/>
      <c r="G659" s="200"/>
      <c r="I659" s="199" t="s">
        <v>70</v>
      </c>
      <c r="J659" s="199"/>
      <c r="K659" s="24"/>
      <c r="L659" s="24"/>
      <c r="P659" s="57"/>
      <c r="Q659" s="57"/>
      <c r="R659" s="218"/>
      <c r="S659" s="219"/>
      <c r="T659" s="219"/>
      <c r="U659" s="219"/>
      <c r="V659" s="219"/>
      <c r="W659" s="219"/>
      <c r="X659" s="220"/>
    </row>
    <row r="660" spans="2:24" ht="13.35" customHeight="1" x14ac:dyDescent="0.25">
      <c r="B660" s="201"/>
      <c r="C660" s="202"/>
      <c r="D660" s="16" t="s">
        <v>79</v>
      </c>
      <c r="E660" s="16" t="s">
        <v>74</v>
      </c>
      <c r="F660" s="201"/>
      <c r="G660" s="202"/>
      <c r="I660" s="199" t="s">
        <v>76</v>
      </c>
      <c r="J660" s="199"/>
      <c r="K660" s="66"/>
      <c r="L660" s="66"/>
      <c r="P660" s="57"/>
      <c r="Q660" s="57"/>
      <c r="R660" s="218"/>
      <c r="S660" s="219"/>
      <c r="T660" s="219"/>
      <c r="U660" s="219"/>
      <c r="V660" s="219"/>
      <c r="W660" s="219"/>
      <c r="X660" s="220"/>
    </row>
    <row r="661" spans="2:24" ht="13.35" customHeight="1" x14ac:dyDescent="0.25">
      <c r="B661" s="198" t="s">
        <v>72</v>
      </c>
      <c r="C661" s="198"/>
      <c r="D661" s="19"/>
      <c r="E661" s="19"/>
      <c r="F661" s="19" t="str">
        <f>IF(E661="", "", E662-E661)</f>
        <v/>
      </c>
      <c r="G661" s="17" t="s">
        <v>77</v>
      </c>
      <c r="H661" s="23"/>
      <c r="I661" s="199" t="s">
        <v>75</v>
      </c>
      <c r="J661" s="199"/>
      <c r="K661" s="199"/>
      <c r="L661" s="56"/>
      <c r="P661" s="57"/>
      <c r="Q661" s="57"/>
      <c r="R661" s="218"/>
      <c r="S661" s="219"/>
      <c r="T661" s="219"/>
      <c r="U661" s="219"/>
      <c r="V661" s="219"/>
      <c r="W661" s="219"/>
      <c r="X661" s="220"/>
    </row>
    <row r="662" spans="2:24" ht="13.35" customHeight="1" x14ac:dyDescent="0.25">
      <c r="B662" s="198" t="s">
        <v>73</v>
      </c>
      <c r="C662" s="198"/>
      <c r="D662" s="55" t="str">
        <f>IF(E661="", "", E661)</f>
        <v/>
      </c>
      <c r="E662" s="19"/>
      <c r="F662" s="19" t="str">
        <f>IF(E662="", "", E662-D661)</f>
        <v/>
      </c>
      <c r="G662" s="17" t="s">
        <v>78</v>
      </c>
      <c r="H662" s="23"/>
      <c r="P662" s="57"/>
      <c r="Q662" s="57"/>
      <c r="R662" s="218"/>
      <c r="S662" s="219"/>
      <c r="T662" s="219"/>
      <c r="U662" s="219"/>
      <c r="V662" s="219"/>
      <c r="W662" s="219"/>
      <c r="X662" s="220"/>
    </row>
    <row r="663" spans="2:24" ht="13.35" customHeight="1" x14ac:dyDescent="0.25">
      <c r="P663" s="57"/>
      <c r="Q663" s="57"/>
      <c r="R663" s="218"/>
      <c r="S663" s="219"/>
      <c r="T663" s="219"/>
      <c r="U663" s="219"/>
      <c r="V663" s="219"/>
      <c r="W663" s="219"/>
      <c r="X663" s="220"/>
    </row>
    <row r="664" spans="2:24" ht="13.35" customHeight="1" x14ac:dyDescent="0.25">
      <c r="B664" s="200" t="s">
        <v>2</v>
      </c>
      <c r="C664" s="200"/>
      <c r="D664" s="209">
        <f>IF('{Equipment Data Entry}'!B34=0,0,'{Equipment Data Entry}'!B34)</f>
        <v>0</v>
      </c>
      <c r="E664" s="209"/>
      <c r="F664" s="209"/>
      <c r="G664" s="200" t="s">
        <v>3</v>
      </c>
      <c r="H664" s="200"/>
      <c r="I664" s="210" t="str">
        <f>IF('{Equipment Data Entry}'!C34="", "", '{Equipment Data Entry}'!C34)</f>
        <v/>
      </c>
      <c r="J664" s="210"/>
      <c r="K664" s="210"/>
      <c r="L664" s="210"/>
      <c r="M664" s="210"/>
      <c r="P664" s="57"/>
      <c r="Q664" s="57"/>
      <c r="R664" s="221"/>
      <c r="S664" s="222"/>
      <c r="T664" s="222"/>
      <c r="U664" s="222"/>
      <c r="V664" s="222"/>
      <c r="W664" s="222"/>
      <c r="X664" s="223"/>
    </row>
    <row r="665" spans="2:24" ht="13.35" customHeight="1" x14ac:dyDescent="0.25">
      <c r="B665" s="200"/>
      <c r="C665" s="200"/>
      <c r="D665" s="209"/>
      <c r="E665" s="209"/>
      <c r="F665" s="209"/>
      <c r="G665" s="200"/>
      <c r="H665" s="200"/>
      <c r="I665" s="210"/>
      <c r="J665" s="210"/>
      <c r="K665" s="210"/>
      <c r="L665" s="210"/>
      <c r="M665" s="210"/>
      <c r="P665" s="57"/>
      <c r="Q665" s="57"/>
      <c r="R665" s="218"/>
      <c r="S665" s="219"/>
      <c r="T665" s="219"/>
      <c r="U665" s="219"/>
      <c r="V665" s="219"/>
      <c r="W665" s="219"/>
      <c r="X665" s="220"/>
    </row>
    <row r="666" spans="2:24" ht="13.35" customHeight="1" x14ac:dyDescent="0.25">
      <c r="P666" s="57"/>
      <c r="Q666" s="57"/>
      <c r="R666" s="224" t="s">
        <v>210</v>
      </c>
      <c r="S666" s="225"/>
      <c r="T666" s="225"/>
      <c r="U666" s="225"/>
      <c r="V666" s="225"/>
      <c r="W666" s="225"/>
      <c r="X666" s="226"/>
    </row>
    <row r="667" spans="2:24" ht="13.35" customHeight="1" x14ac:dyDescent="0.25">
      <c r="B667" s="200" t="s">
        <v>31</v>
      </c>
      <c r="C667" s="200"/>
      <c r="D667" s="200"/>
      <c r="E667" s="200"/>
      <c r="F667" s="200"/>
      <c r="G667" s="200"/>
      <c r="I667" s="200" t="s">
        <v>35</v>
      </c>
      <c r="J667" s="200"/>
      <c r="K667" s="200"/>
      <c r="L667" s="200"/>
      <c r="M667" s="15"/>
      <c r="P667" s="57"/>
      <c r="Q667" s="57"/>
      <c r="R667" s="216" t="s">
        <v>211</v>
      </c>
      <c r="S667" s="216"/>
      <c r="T667" s="216"/>
      <c r="U667" s="217"/>
      <c r="V667" s="217"/>
      <c r="W667" s="57"/>
      <c r="X667" s="57"/>
    </row>
    <row r="668" spans="2:24" ht="13.35" customHeight="1" x14ac:dyDescent="0.25">
      <c r="B668" s="199" t="s">
        <v>32</v>
      </c>
      <c r="C668" s="199"/>
      <c r="D668" s="204">
        <f>IF('{Equipment Data Entry}'!E34=0,0,'{Equipment Data Entry}'!E34)</f>
        <v>0</v>
      </c>
      <c r="E668" s="204"/>
      <c r="F668" s="204"/>
      <c r="G668" s="204"/>
      <c r="I668" s="199" t="s">
        <v>36</v>
      </c>
      <c r="J668" s="199"/>
      <c r="K668" s="18" t="s">
        <v>42</v>
      </c>
      <c r="L668" s="18" t="s">
        <v>14</v>
      </c>
      <c r="P668" s="57"/>
      <c r="Q668" s="57"/>
      <c r="R668" s="211" t="s">
        <v>212</v>
      </c>
      <c r="S668" s="211"/>
      <c r="T668" s="211"/>
      <c r="U668" s="212"/>
      <c r="V668" s="212"/>
      <c r="W668" s="57"/>
      <c r="X668" s="57"/>
    </row>
    <row r="669" spans="2:24" ht="13.35" customHeight="1" x14ac:dyDescent="0.25">
      <c r="B669" s="199" t="s">
        <v>33</v>
      </c>
      <c r="C669" s="199"/>
      <c r="D669" s="204">
        <f>IF('{Equipment Data Entry}'!F34=0,0,'{Equipment Data Entry}'!F34)</f>
        <v>0</v>
      </c>
      <c r="E669" s="204"/>
      <c r="F669" s="204"/>
      <c r="G669" s="204"/>
      <c r="I669" s="199" t="s">
        <v>37</v>
      </c>
      <c r="J669" s="199"/>
      <c r="K669" s="24" t="str">
        <f>'RTU Airflow'!H1360</f>
        <v/>
      </c>
      <c r="L669" s="24" t="str">
        <f>'RTU Airflow'!L1360</f>
        <v/>
      </c>
      <c r="M669" s="22" t="str">
        <f>IF(L669="","",L669/K669)</f>
        <v/>
      </c>
      <c r="P669" s="57"/>
      <c r="Q669" s="57"/>
      <c r="R669" s="211" t="s">
        <v>213</v>
      </c>
      <c r="S669" s="211"/>
      <c r="T669" s="211"/>
      <c r="U669" s="212"/>
      <c r="V669" s="212"/>
      <c r="W669" s="57"/>
      <c r="X669" s="57"/>
    </row>
    <row r="670" spans="2:24" ht="13.35" customHeight="1" x14ac:dyDescent="0.25">
      <c r="B670" s="199" t="s">
        <v>34</v>
      </c>
      <c r="C670" s="199"/>
      <c r="D670" s="204"/>
      <c r="E670" s="204"/>
      <c r="F670" s="204"/>
      <c r="G670" s="204"/>
      <c r="I670" s="199" t="s">
        <v>38</v>
      </c>
      <c r="J670" s="199"/>
      <c r="K670" s="24">
        <f>IF('RTU Airflow'!H1371=0,0,'RTU Airflow'!H1371)</f>
        <v>0</v>
      </c>
      <c r="L670" s="24" t="str">
        <f>'RTU Airflow'!L1371</f>
        <v/>
      </c>
      <c r="M670" s="22" t="str">
        <f>IF(L670="","",L670/K670)</f>
        <v/>
      </c>
      <c r="P670" s="57"/>
      <c r="Q670" s="57"/>
      <c r="R670" s="211" t="s">
        <v>214</v>
      </c>
      <c r="S670" s="211"/>
      <c r="T670" s="211"/>
      <c r="U670" s="212"/>
      <c r="V670" s="212"/>
      <c r="W670" s="57"/>
      <c r="X670" s="57"/>
    </row>
    <row r="671" spans="2:24" ht="13.35" customHeight="1" x14ac:dyDescent="0.25">
      <c r="B671" s="199" t="s">
        <v>7</v>
      </c>
      <c r="C671" s="199"/>
      <c r="D671" s="204" t="str">
        <f>I664</f>
        <v/>
      </c>
      <c r="E671" s="204"/>
      <c r="F671" s="204"/>
      <c r="G671" s="204"/>
      <c r="I671" s="199" t="s">
        <v>39</v>
      </c>
      <c r="J671" s="199"/>
      <c r="K671" s="24" t="str">
        <f>IF(K669="","",K669-K670)</f>
        <v/>
      </c>
      <c r="L671" s="24" t="str">
        <f>IF(L669="","",L669-L670)</f>
        <v/>
      </c>
      <c r="P671" s="58"/>
      <c r="Q671" s="58"/>
      <c r="R671" s="211" t="s">
        <v>87</v>
      </c>
      <c r="S671" s="211"/>
      <c r="T671" s="211"/>
      <c r="U671" s="212" t="s">
        <v>215</v>
      </c>
      <c r="V671" s="212"/>
      <c r="W671" s="57"/>
      <c r="X671" s="57"/>
    </row>
    <row r="672" spans="2:24" ht="13.35" customHeight="1" x14ac:dyDescent="0.25">
      <c r="B672" s="199" t="s">
        <v>8</v>
      </c>
      <c r="C672" s="199"/>
      <c r="D672" s="204" t="str">
        <f>IF('{Equipment Data Entry}'!D34="","",'{Equipment Data Entry}'!D34)</f>
        <v/>
      </c>
      <c r="E672" s="204"/>
      <c r="F672" s="204"/>
      <c r="G672" s="204"/>
      <c r="I672" s="199" t="s">
        <v>40</v>
      </c>
      <c r="J672" s="199"/>
      <c r="K672" s="71">
        <f>IF('{Equipment Data Entry}'!H34=0,0,'{Equipment Data Entry}'!H34)</f>
        <v>0</v>
      </c>
      <c r="L672" s="29" t="str">
        <f>F685</f>
        <v/>
      </c>
      <c r="P672" s="57"/>
      <c r="Q672" s="57"/>
      <c r="R672" s="59"/>
      <c r="S672" s="212"/>
      <c r="T672" s="212"/>
      <c r="U672" s="59"/>
      <c r="V672" s="60"/>
      <c r="W672" s="57"/>
      <c r="X672" s="57"/>
    </row>
    <row r="673" spans="2:24" ht="13.35" customHeight="1" x14ac:dyDescent="0.25">
      <c r="I673" s="199" t="s">
        <v>41</v>
      </c>
      <c r="J673" s="199"/>
      <c r="K673" s="24">
        <f>IF('{Equipment Data Entry}'!I34=0,0,'{Equipment Data Entry}'!I34)</f>
        <v>0</v>
      </c>
      <c r="L673" s="24" t="str">
        <f>IF(L682="","",L682)</f>
        <v/>
      </c>
      <c r="P673" s="217"/>
      <c r="Q673" s="217"/>
      <c r="R673" s="217"/>
      <c r="S673" s="217"/>
      <c r="T673" s="217"/>
      <c r="U673" s="217"/>
      <c r="V673" s="57"/>
      <c r="W673" s="57" t="s">
        <v>218</v>
      </c>
      <c r="X673" s="57" t="s">
        <v>219</v>
      </c>
    </row>
    <row r="674" spans="2:24" ht="13.35" customHeight="1" x14ac:dyDescent="0.25">
      <c r="B674" s="200" t="s">
        <v>43</v>
      </c>
      <c r="C674" s="200"/>
      <c r="D674" s="200"/>
      <c r="E674" s="200"/>
      <c r="F674" s="200"/>
      <c r="G674" s="200"/>
      <c r="P674" s="57"/>
      <c r="Q674" s="57"/>
      <c r="R674" s="216" t="s">
        <v>67</v>
      </c>
      <c r="S674" s="216"/>
      <c r="T674" s="216"/>
      <c r="U674" s="216" t="s">
        <v>62</v>
      </c>
      <c r="V674" s="216"/>
      <c r="W674" s="61"/>
      <c r="X674" s="61"/>
    </row>
    <row r="675" spans="2:24" ht="13.35" customHeight="1" x14ac:dyDescent="0.25">
      <c r="B675" s="199" t="s">
        <v>32</v>
      </c>
      <c r="C675" s="199"/>
      <c r="D675" s="203"/>
      <c r="E675" s="203"/>
      <c r="F675" s="203"/>
      <c r="G675" s="203"/>
      <c r="I675" s="200" t="s">
        <v>61</v>
      </c>
      <c r="J675" s="200"/>
      <c r="K675" s="200"/>
      <c r="L675" s="200"/>
      <c r="P675" s="57"/>
      <c r="Q675" s="59" t="s">
        <v>48</v>
      </c>
      <c r="R675" s="59"/>
      <c r="S675" s="59"/>
      <c r="T675" s="57"/>
      <c r="U675" s="211" t="s">
        <v>220</v>
      </c>
      <c r="V675" s="211"/>
      <c r="W675" s="60"/>
      <c r="X675" s="60"/>
    </row>
    <row r="676" spans="2:24" ht="13.35" customHeight="1" x14ac:dyDescent="0.25">
      <c r="B676" s="199" t="s">
        <v>44</v>
      </c>
      <c r="C676" s="199"/>
      <c r="D676" s="28">
        <f>IF('{Equipment Data Entry}'!G34=0,0,'{Equipment Data Entry}'!G34)</f>
        <v>0</v>
      </c>
      <c r="E676" s="21" t="s">
        <v>48</v>
      </c>
      <c r="F676" s="24"/>
      <c r="G676" s="18" t="s">
        <v>52</v>
      </c>
      <c r="I676" s="206" t="s">
        <v>62</v>
      </c>
      <c r="J676" s="207"/>
      <c r="K676" s="208">
        <f>IF('{Equipment Data Entry}'!J34=0,0,'{Equipment Data Entry}'!J34)</f>
        <v>0</v>
      </c>
      <c r="L676" s="208"/>
      <c r="P676" s="57"/>
      <c r="Q676" s="59" t="s">
        <v>221</v>
      </c>
      <c r="R676" s="60"/>
      <c r="S676" s="59"/>
      <c r="T676" s="57"/>
      <c r="U676" s="211" t="s">
        <v>222</v>
      </c>
      <c r="V676" s="211"/>
      <c r="W676" s="60"/>
      <c r="X676" s="60"/>
    </row>
    <row r="677" spans="2:24" ht="13.35" customHeight="1" x14ac:dyDescent="0.25">
      <c r="B677" s="20">
        <f>'{Equipment Data Entry}'!N34</f>
        <v>0</v>
      </c>
      <c r="C677" s="20">
        <f>'{Equipment Data Entry}'!O34</f>
        <v>0</v>
      </c>
      <c r="D677" s="21" t="s">
        <v>49</v>
      </c>
      <c r="E677" s="25"/>
      <c r="F677" s="21" t="s">
        <v>50</v>
      </c>
      <c r="G677" s="26"/>
      <c r="I677" s="206" t="s">
        <v>63</v>
      </c>
      <c r="J677" s="207"/>
      <c r="K677" s="208">
        <f>IF('{Equipment Data Entry}'!K34=0,0,'{Equipment Data Entry}'!K34)</f>
        <v>0</v>
      </c>
      <c r="L677" s="208"/>
      <c r="P677" s="57"/>
      <c r="Q677" s="59" t="s">
        <v>223</v>
      </c>
      <c r="R677" s="60"/>
      <c r="S677" s="59"/>
      <c r="T677" s="57"/>
      <c r="U677" s="211" t="s">
        <v>65</v>
      </c>
      <c r="V677" s="211"/>
      <c r="W677" s="60"/>
      <c r="X677" s="60"/>
    </row>
    <row r="678" spans="2:24" ht="13.35" customHeight="1" x14ac:dyDescent="0.25">
      <c r="B678" s="199" t="s">
        <v>51</v>
      </c>
      <c r="C678" s="199"/>
      <c r="D678" s="27" t="str">
        <f>IF(E679="", "", B677/(AVERAGE(E679, F679, G679))*E677)</f>
        <v/>
      </c>
      <c r="E678" s="199" t="s">
        <v>80</v>
      </c>
      <c r="F678" s="199"/>
      <c r="G678" s="27" t="e">
        <f>IF(C677="1-phase", ((0.8*0.9*E679*E680)/746), AVERAGE(E679,F679,G679)*AVERAGE(E680,F680,G680)*0.8*0.9*1.732/746)</f>
        <v>#DIV/0!</v>
      </c>
      <c r="I678" s="18" t="s">
        <v>64</v>
      </c>
      <c r="J678" s="26">
        <f>IF('{Equipment Data Entry}'!L34=0,0,'{Equipment Data Entry}'!L34)</f>
        <v>0</v>
      </c>
      <c r="K678" s="18" t="s">
        <v>65</v>
      </c>
      <c r="L678" s="25">
        <f>IF('{Equipment Data Entry}'!M34=0,0,'{Equipment Data Entry}'!M34)</f>
        <v>0</v>
      </c>
      <c r="P678" s="57"/>
      <c r="Q678" s="59"/>
      <c r="R678" s="60"/>
      <c r="S678" s="59"/>
      <c r="T678" s="57"/>
      <c r="U678" s="211"/>
      <c r="V678" s="211"/>
      <c r="W678" s="60"/>
      <c r="X678" s="60"/>
    </row>
    <row r="679" spans="2:24" ht="13.35" customHeight="1" x14ac:dyDescent="0.25">
      <c r="B679" s="199" t="s">
        <v>59</v>
      </c>
      <c r="C679" s="199"/>
      <c r="D679" s="199"/>
      <c r="E679" s="24"/>
      <c r="F679" s="24"/>
      <c r="G679" s="24"/>
      <c r="P679" s="57"/>
      <c r="Q679" s="57"/>
      <c r="R679" s="57" t="s">
        <v>224</v>
      </c>
      <c r="S679" s="57"/>
      <c r="T679" s="57"/>
      <c r="U679" s="57"/>
      <c r="V679" s="57"/>
      <c r="W679" s="57"/>
      <c r="X679" s="57"/>
    </row>
    <row r="680" spans="2:24" ht="13.35" customHeight="1" x14ac:dyDescent="0.25">
      <c r="B680" s="199" t="s">
        <v>60</v>
      </c>
      <c r="C680" s="199"/>
      <c r="D680" s="199"/>
      <c r="E680" s="25"/>
      <c r="F680" s="25"/>
      <c r="G680" s="25"/>
      <c r="I680" s="205" t="s">
        <v>66</v>
      </c>
      <c r="J680" s="205"/>
      <c r="K680" s="16" t="s">
        <v>67</v>
      </c>
      <c r="L680" s="16" t="s">
        <v>68</v>
      </c>
      <c r="P680" s="57"/>
      <c r="Q680" s="57"/>
      <c r="R680" s="58"/>
      <c r="S680" s="57"/>
      <c r="T680" s="57"/>
      <c r="U680" s="57"/>
      <c r="V680" s="57"/>
      <c r="W680" s="57"/>
      <c r="X680" s="57"/>
    </row>
    <row r="681" spans="2:24" ht="13.35" customHeight="1" x14ac:dyDescent="0.25">
      <c r="I681" s="199" t="s">
        <v>69</v>
      </c>
      <c r="J681" s="199"/>
      <c r="K681" s="24"/>
      <c r="L681" s="24"/>
      <c r="P681" s="57"/>
      <c r="Q681" s="57"/>
      <c r="R681" s="213"/>
      <c r="S681" s="214"/>
      <c r="T681" s="214"/>
      <c r="U681" s="214"/>
      <c r="V681" s="214"/>
      <c r="W681" s="214"/>
      <c r="X681" s="215"/>
    </row>
    <row r="682" spans="2:24" ht="13.35" customHeight="1" x14ac:dyDescent="0.25">
      <c r="B682" s="200" t="s">
        <v>71</v>
      </c>
      <c r="C682" s="200"/>
      <c r="D682" s="200"/>
      <c r="E682" s="200"/>
      <c r="F682" s="200"/>
      <c r="G682" s="200"/>
      <c r="I682" s="199" t="s">
        <v>70</v>
      </c>
      <c r="J682" s="199"/>
      <c r="K682" s="24"/>
      <c r="L682" s="24"/>
      <c r="P682" s="57"/>
      <c r="Q682" s="57"/>
      <c r="R682" s="218"/>
      <c r="S682" s="219"/>
      <c r="T682" s="219"/>
      <c r="U682" s="219"/>
      <c r="V682" s="219"/>
      <c r="W682" s="219"/>
      <c r="X682" s="220"/>
    </row>
    <row r="683" spans="2:24" ht="13.35" customHeight="1" x14ac:dyDescent="0.25">
      <c r="B683" s="201"/>
      <c r="C683" s="202"/>
      <c r="D683" s="16" t="s">
        <v>79</v>
      </c>
      <c r="E683" s="16" t="s">
        <v>74</v>
      </c>
      <c r="F683" s="201"/>
      <c r="G683" s="202"/>
      <c r="I683" s="199" t="s">
        <v>76</v>
      </c>
      <c r="J683" s="199"/>
      <c r="K683" s="66"/>
      <c r="L683" s="66"/>
      <c r="P683" s="57"/>
      <c r="Q683" s="57"/>
      <c r="R683" s="218"/>
      <c r="S683" s="219"/>
      <c r="T683" s="219"/>
      <c r="U683" s="219"/>
      <c r="V683" s="219"/>
      <c r="W683" s="219"/>
      <c r="X683" s="220"/>
    </row>
    <row r="684" spans="2:24" ht="13.35" customHeight="1" x14ac:dyDescent="0.25">
      <c r="B684" s="198" t="s">
        <v>72</v>
      </c>
      <c r="C684" s="198"/>
      <c r="D684" s="19"/>
      <c r="E684" s="19"/>
      <c r="F684" s="19" t="str">
        <f>IF(E684="", "", E685-E684)</f>
        <v/>
      </c>
      <c r="G684" s="17" t="s">
        <v>77</v>
      </c>
      <c r="H684" s="23"/>
      <c r="I684" s="199" t="s">
        <v>75</v>
      </c>
      <c r="J684" s="199"/>
      <c r="K684" s="199"/>
      <c r="L684" s="56"/>
      <c r="P684" s="57"/>
      <c r="Q684" s="57"/>
      <c r="R684" s="218"/>
      <c r="S684" s="219"/>
      <c r="T684" s="219"/>
      <c r="U684" s="219"/>
      <c r="V684" s="219"/>
      <c r="W684" s="219"/>
      <c r="X684" s="220"/>
    </row>
    <row r="685" spans="2:24" ht="13.35" customHeight="1" x14ac:dyDescent="0.25">
      <c r="B685" s="198" t="s">
        <v>73</v>
      </c>
      <c r="C685" s="198"/>
      <c r="D685" s="55" t="str">
        <f>IF(E684="", "", E684)</f>
        <v/>
      </c>
      <c r="E685" s="19"/>
      <c r="F685" s="19" t="str">
        <f>IF(E685="", "", E685-D684)</f>
        <v/>
      </c>
      <c r="G685" s="17" t="s">
        <v>78</v>
      </c>
      <c r="H685" s="23"/>
      <c r="P685" s="57"/>
      <c r="Q685" s="57"/>
      <c r="R685" s="218"/>
      <c r="S685" s="219"/>
      <c r="T685" s="219"/>
      <c r="U685" s="219"/>
      <c r="V685" s="219"/>
      <c r="W685" s="219"/>
      <c r="X685" s="220"/>
    </row>
    <row r="686" spans="2:24" ht="13.35" customHeight="1" x14ac:dyDescent="0.25">
      <c r="P686" s="57"/>
      <c r="Q686" s="57"/>
      <c r="R686" s="218"/>
      <c r="S686" s="219"/>
      <c r="T686" s="219"/>
      <c r="U686" s="219"/>
      <c r="V686" s="219"/>
      <c r="W686" s="219"/>
      <c r="X686" s="220"/>
    </row>
    <row r="687" spans="2:24" ht="13.35" customHeight="1" x14ac:dyDescent="0.25">
      <c r="B687" s="16" t="s">
        <v>9</v>
      </c>
      <c r="C687" s="186"/>
      <c r="D687" s="186"/>
      <c r="E687" s="186"/>
      <c r="F687" s="186"/>
      <c r="G687" s="186"/>
      <c r="H687" s="186"/>
      <c r="I687" s="186"/>
      <c r="J687" s="186"/>
      <c r="K687" s="186"/>
      <c r="L687" s="186"/>
      <c r="M687" s="186"/>
      <c r="P687" s="57"/>
      <c r="Q687" s="57"/>
      <c r="R687" s="218"/>
      <c r="S687" s="219"/>
      <c r="T687" s="219"/>
      <c r="U687" s="219"/>
      <c r="V687" s="219"/>
      <c r="W687" s="219"/>
      <c r="X687" s="220"/>
    </row>
    <row r="688" spans="2:24" ht="13.35" customHeight="1" x14ac:dyDescent="0.25">
      <c r="B688" s="186"/>
      <c r="C688" s="186"/>
      <c r="D688" s="186"/>
      <c r="E688" s="186"/>
      <c r="F688" s="186"/>
      <c r="G688" s="186"/>
      <c r="H688" s="186"/>
      <c r="I688" s="186"/>
      <c r="J688" s="186"/>
      <c r="K688" s="186"/>
      <c r="L688" s="186"/>
      <c r="M688" s="186"/>
      <c r="P688" s="57"/>
      <c r="Q688" s="57"/>
      <c r="R688" s="221"/>
      <c r="S688" s="222"/>
      <c r="T688" s="222"/>
      <c r="U688" s="222"/>
      <c r="V688" s="222"/>
      <c r="W688" s="222"/>
      <c r="X688" s="223"/>
    </row>
    <row r="689" spans="2:24" ht="13.35" customHeight="1" x14ac:dyDescent="0.25">
      <c r="B689" s="186"/>
      <c r="C689" s="186"/>
      <c r="D689" s="186"/>
      <c r="E689" s="186"/>
      <c r="F689" s="186"/>
      <c r="G689" s="186"/>
      <c r="H689" s="186"/>
      <c r="I689" s="186"/>
      <c r="J689" s="186"/>
      <c r="K689" s="186"/>
      <c r="L689" s="186"/>
      <c r="M689" s="186"/>
      <c r="P689" s="57"/>
      <c r="Q689" s="57"/>
      <c r="R689" s="218" t="s">
        <v>210</v>
      </c>
      <c r="S689" s="219"/>
      <c r="T689" s="219"/>
      <c r="U689" s="219"/>
      <c r="V689" s="219"/>
      <c r="W689" s="219"/>
      <c r="X689" s="220"/>
    </row>
    <row r="690" spans="2:24" ht="13.35" customHeight="1" x14ac:dyDescent="0.25">
      <c r="B690" s="200" t="s">
        <v>2</v>
      </c>
      <c r="C690" s="200"/>
      <c r="D690" s="209">
        <f>IF('{Equipment Data Entry}'!B35=0,0,'{Equipment Data Entry}'!B35)</f>
        <v>0</v>
      </c>
      <c r="E690" s="209"/>
      <c r="F690" s="209"/>
      <c r="G690" s="200" t="s">
        <v>3</v>
      </c>
      <c r="H690" s="200"/>
      <c r="I690" s="210" t="str">
        <f>IF('{Equipment Data Entry}'!C35="", "", '{Equipment Data Entry}'!C35)</f>
        <v/>
      </c>
      <c r="J690" s="210"/>
      <c r="K690" s="210"/>
      <c r="L690" s="210"/>
      <c r="M690" s="210"/>
      <c r="P690" s="57"/>
      <c r="Q690" s="57"/>
      <c r="R690" s="224" t="s">
        <v>211</v>
      </c>
      <c r="S690" s="225"/>
      <c r="T690" s="225"/>
      <c r="U690" s="225"/>
      <c r="V690" s="225"/>
      <c r="W690" s="225"/>
      <c r="X690" s="226"/>
    </row>
    <row r="691" spans="2:24" ht="13.35" customHeight="1" x14ac:dyDescent="0.25">
      <c r="B691" s="200"/>
      <c r="C691" s="200"/>
      <c r="D691" s="209"/>
      <c r="E691" s="209"/>
      <c r="F691" s="209"/>
      <c r="G691" s="200"/>
      <c r="H691" s="200"/>
      <c r="I691" s="210"/>
      <c r="J691" s="210"/>
      <c r="K691" s="210"/>
      <c r="L691" s="210"/>
      <c r="M691" s="210"/>
      <c r="R691" s="13" t="s">
        <v>212</v>
      </c>
    </row>
    <row r="692" spans="2:24" ht="13.35" customHeight="1" x14ac:dyDescent="0.25">
      <c r="P692" s="57"/>
      <c r="Q692" s="57"/>
      <c r="R692" s="216" t="s">
        <v>213</v>
      </c>
      <c r="S692" s="216"/>
      <c r="T692" s="216"/>
      <c r="U692" s="217"/>
      <c r="V692" s="217"/>
      <c r="W692" s="57"/>
      <c r="X692" s="57"/>
    </row>
    <row r="693" spans="2:24" ht="13.35" customHeight="1" x14ac:dyDescent="0.25">
      <c r="B693" s="200" t="s">
        <v>31</v>
      </c>
      <c r="C693" s="200"/>
      <c r="D693" s="200"/>
      <c r="E693" s="200"/>
      <c r="F693" s="200"/>
      <c r="G693" s="200"/>
      <c r="I693" s="200" t="s">
        <v>35</v>
      </c>
      <c r="J693" s="200"/>
      <c r="K693" s="200"/>
      <c r="L693" s="200"/>
      <c r="M693" s="15"/>
      <c r="P693" s="57"/>
      <c r="Q693" s="57"/>
      <c r="R693" s="211" t="s">
        <v>214</v>
      </c>
      <c r="S693" s="211"/>
      <c r="T693" s="211"/>
      <c r="U693" s="212"/>
      <c r="V693" s="212"/>
      <c r="W693" s="57"/>
      <c r="X693" s="57"/>
    </row>
    <row r="694" spans="2:24" ht="13.35" customHeight="1" x14ac:dyDescent="0.25">
      <c r="B694" s="199" t="s">
        <v>32</v>
      </c>
      <c r="C694" s="199"/>
      <c r="D694" s="204">
        <f>IF('{Equipment Data Entry}'!E35=0,0,'{Equipment Data Entry}'!E35)</f>
        <v>0</v>
      </c>
      <c r="E694" s="204"/>
      <c r="F694" s="204"/>
      <c r="G694" s="204"/>
      <c r="I694" s="199" t="s">
        <v>36</v>
      </c>
      <c r="J694" s="199"/>
      <c r="K694" s="18" t="s">
        <v>42</v>
      </c>
      <c r="L694" s="18" t="s">
        <v>14</v>
      </c>
      <c r="P694" s="57"/>
      <c r="Q694" s="57"/>
      <c r="R694" s="211" t="s">
        <v>87</v>
      </c>
      <c r="S694" s="211"/>
      <c r="T694" s="211"/>
      <c r="U694" s="212" t="s">
        <v>215</v>
      </c>
      <c r="V694" s="212"/>
      <c r="W694" s="57"/>
      <c r="X694" s="57"/>
    </row>
    <row r="695" spans="2:24" ht="13.35" customHeight="1" x14ac:dyDescent="0.25">
      <c r="B695" s="199" t="s">
        <v>33</v>
      </c>
      <c r="C695" s="199"/>
      <c r="D695" s="204">
        <f>IF('{Equipment Data Entry}'!F35=0,0,'{Equipment Data Entry}'!F35)</f>
        <v>0</v>
      </c>
      <c r="E695" s="204"/>
      <c r="F695" s="204"/>
      <c r="G695" s="204"/>
      <c r="I695" s="199" t="s">
        <v>37</v>
      </c>
      <c r="J695" s="199"/>
      <c r="K695" s="24" t="str">
        <f>'RTU Airflow'!H1409</f>
        <v/>
      </c>
      <c r="L695" s="24" t="str">
        <f>'RTU Airflow'!L1409</f>
        <v/>
      </c>
      <c r="M695" s="22" t="str">
        <f>IF(L695="","",L695/K695)</f>
        <v/>
      </c>
      <c r="P695" s="57"/>
      <c r="Q695" s="57"/>
      <c r="R695" s="211"/>
      <c r="S695" s="211"/>
      <c r="T695" s="211"/>
      <c r="U695" s="212"/>
      <c r="V695" s="212"/>
      <c r="W695" s="57"/>
      <c r="X695" s="57"/>
    </row>
    <row r="696" spans="2:24" ht="13.35" customHeight="1" x14ac:dyDescent="0.25">
      <c r="B696" s="199" t="s">
        <v>34</v>
      </c>
      <c r="C696" s="199"/>
      <c r="D696" s="204"/>
      <c r="E696" s="204"/>
      <c r="F696" s="204"/>
      <c r="G696" s="204"/>
      <c r="I696" s="199" t="s">
        <v>38</v>
      </c>
      <c r="J696" s="199"/>
      <c r="K696" s="24">
        <f>IF('RTU Airflow'!H1420=0,0,'RTU Airflow'!H1420)</f>
        <v>0</v>
      </c>
      <c r="L696" s="24" t="str">
        <f>'RTU Airflow'!L1420</f>
        <v/>
      </c>
      <c r="M696" s="22" t="str">
        <f>IF(L696="","",L696/K696)</f>
        <v/>
      </c>
      <c r="P696" s="58"/>
      <c r="Q696" s="58"/>
      <c r="R696" s="211" t="s">
        <v>216</v>
      </c>
      <c r="S696" s="211"/>
      <c r="T696" s="211"/>
      <c r="U696" s="212" t="s">
        <v>217</v>
      </c>
      <c r="V696" s="212"/>
      <c r="W696" s="57" t="s">
        <v>218</v>
      </c>
      <c r="X696" s="57" t="s">
        <v>219</v>
      </c>
    </row>
    <row r="697" spans="2:24" ht="13.35" customHeight="1" x14ac:dyDescent="0.25">
      <c r="B697" s="199" t="s">
        <v>7</v>
      </c>
      <c r="C697" s="199"/>
      <c r="D697" s="204" t="str">
        <f>I690</f>
        <v/>
      </c>
      <c r="E697" s="204"/>
      <c r="F697" s="204"/>
      <c r="G697" s="204"/>
      <c r="I697" s="199" t="s">
        <v>39</v>
      </c>
      <c r="J697" s="199"/>
      <c r="K697" s="24" t="str">
        <f>IF(K695="","",K695-K696)</f>
        <v/>
      </c>
      <c r="L697" s="24" t="str">
        <f>IF(L695="","",L695-L696)</f>
        <v/>
      </c>
      <c r="P697" s="57"/>
      <c r="Q697" s="57"/>
      <c r="R697" s="59" t="s">
        <v>67</v>
      </c>
      <c r="S697" s="212" t="s">
        <v>68</v>
      </c>
      <c r="T697" s="212"/>
      <c r="U697" s="59" t="s">
        <v>62</v>
      </c>
      <c r="V697" s="60"/>
      <c r="W697" s="57"/>
      <c r="X697" s="57"/>
    </row>
    <row r="698" spans="2:24" ht="13.35" customHeight="1" x14ac:dyDescent="0.25">
      <c r="B698" s="199" t="s">
        <v>8</v>
      </c>
      <c r="C698" s="199"/>
      <c r="D698" s="204" t="str">
        <f>IF('{Equipment Data Entry}'!D35="","",'{Equipment Data Entry}'!D35)</f>
        <v/>
      </c>
      <c r="E698" s="204"/>
      <c r="F698" s="204"/>
      <c r="G698" s="204"/>
      <c r="I698" s="199" t="s">
        <v>40</v>
      </c>
      <c r="J698" s="199"/>
      <c r="K698" s="71">
        <f>IF('{Equipment Data Entry}'!H35=0,0,'{Equipment Data Entry}'!H35)</f>
        <v>0</v>
      </c>
      <c r="L698" s="29" t="str">
        <f>F711</f>
        <v/>
      </c>
      <c r="P698" s="217"/>
      <c r="Q698" s="217"/>
      <c r="R698" s="217"/>
      <c r="S698" s="217"/>
      <c r="T698" s="217"/>
      <c r="U698" s="217"/>
      <c r="V698" s="57"/>
      <c r="W698" s="57"/>
      <c r="X698" s="57"/>
    </row>
    <row r="699" spans="2:24" ht="13.35" customHeight="1" x14ac:dyDescent="0.25">
      <c r="I699" s="199" t="s">
        <v>41</v>
      </c>
      <c r="J699" s="199"/>
      <c r="K699" s="24">
        <f>IF('{Equipment Data Entry}'!I35=0,0,'{Equipment Data Entry}'!I35)</f>
        <v>0</v>
      </c>
      <c r="L699" s="24" t="str">
        <f>IF(L708="","",L708)</f>
        <v/>
      </c>
      <c r="P699" s="57"/>
      <c r="Q699" s="57" t="s">
        <v>221</v>
      </c>
      <c r="R699" s="216"/>
      <c r="S699" s="216"/>
      <c r="T699" s="216"/>
      <c r="U699" s="216" t="s">
        <v>222</v>
      </c>
      <c r="V699" s="216"/>
      <c r="W699" s="61"/>
      <c r="X699" s="61"/>
    </row>
    <row r="700" spans="2:24" ht="13.35" customHeight="1" x14ac:dyDescent="0.25">
      <c r="B700" s="200" t="s">
        <v>43</v>
      </c>
      <c r="C700" s="200"/>
      <c r="D700" s="200"/>
      <c r="E700" s="200"/>
      <c r="F700" s="200"/>
      <c r="G700" s="200"/>
      <c r="P700" s="57"/>
      <c r="Q700" s="59" t="s">
        <v>223</v>
      </c>
      <c r="R700" s="59"/>
      <c r="S700" s="59"/>
      <c r="T700" s="57"/>
      <c r="U700" s="211" t="s">
        <v>65</v>
      </c>
      <c r="V700" s="211"/>
      <c r="W700" s="60"/>
      <c r="X700" s="60"/>
    </row>
    <row r="701" spans="2:24" ht="13.35" customHeight="1" x14ac:dyDescent="0.25">
      <c r="B701" s="199" t="s">
        <v>32</v>
      </c>
      <c r="C701" s="199"/>
      <c r="D701" s="203"/>
      <c r="E701" s="203"/>
      <c r="F701" s="203"/>
      <c r="G701" s="203"/>
      <c r="I701" s="200" t="s">
        <v>61</v>
      </c>
      <c r="J701" s="200"/>
      <c r="K701" s="200"/>
      <c r="L701" s="200"/>
      <c r="P701" s="57"/>
      <c r="Q701" s="59"/>
      <c r="R701" s="60"/>
      <c r="S701" s="59"/>
      <c r="T701" s="57"/>
      <c r="U701" s="211"/>
      <c r="V701" s="211"/>
      <c r="W701" s="60"/>
      <c r="X701" s="60"/>
    </row>
    <row r="702" spans="2:24" ht="13.35" customHeight="1" x14ac:dyDescent="0.25">
      <c r="B702" s="199" t="s">
        <v>44</v>
      </c>
      <c r="C702" s="199"/>
      <c r="D702" s="28">
        <f>IF('{Equipment Data Entry}'!G35=0,0,'{Equipment Data Entry}'!G35)</f>
        <v>0</v>
      </c>
      <c r="E702" s="21" t="s">
        <v>48</v>
      </c>
      <c r="F702" s="24"/>
      <c r="G702" s="18" t="s">
        <v>52</v>
      </c>
      <c r="I702" s="206" t="s">
        <v>62</v>
      </c>
      <c r="J702" s="207"/>
      <c r="K702" s="208">
        <f>IF('{Equipment Data Entry}'!J35=0,0,'{Equipment Data Entry}'!J35)</f>
        <v>0</v>
      </c>
      <c r="L702" s="208"/>
      <c r="P702" s="57"/>
      <c r="Q702" s="59"/>
      <c r="R702" s="60" t="s">
        <v>224</v>
      </c>
      <c r="S702" s="59"/>
      <c r="T702" s="57"/>
      <c r="U702" s="211"/>
      <c r="V702" s="211"/>
      <c r="W702" s="60"/>
      <c r="X702" s="60"/>
    </row>
    <row r="703" spans="2:24" ht="13.35" customHeight="1" x14ac:dyDescent="0.25">
      <c r="B703" s="20">
        <f>'{Equipment Data Entry}'!N35</f>
        <v>0</v>
      </c>
      <c r="C703" s="20">
        <f>'{Equipment Data Entry}'!O35</f>
        <v>0</v>
      </c>
      <c r="D703" s="21" t="s">
        <v>49</v>
      </c>
      <c r="E703" s="25"/>
      <c r="F703" s="21" t="s">
        <v>50</v>
      </c>
      <c r="G703" s="26"/>
      <c r="I703" s="206" t="s">
        <v>63</v>
      </c>
      <c r="J703" s="207"/>
      <c r="K703" s="208">
        <f>IF('{Equipment Data Entry}'!K35=0,0,'{Equipment Data Entry}'!K35)</f>
        <v>0</v>
      </c>
      <c r="L703" s="208"/>
      <c r="P703" s="57"/>
      <c r="Q703" s="59"/>
      <c r="R703" s="60"/>
      <c r="S703" s="59"/>
      <c r="T703" s="57"/>
      <c r="U703" s="211"/>
      <c r="V703" s="211"/>
      <c r="W703" s="60"/>
      <c r="X703" s="60"/>
    </row>
    <row r="704" spans="2:24" ht="13.35" customHeight="1" x14ac:dyDescent="0.25">
      <c r="B704" s="199" t="s">
        <v>51</v>
      </c>
      <c r="C704" s="199"/>
      <c r="D704" s="27" t="str">
        <f>IF(E705="", "", B703/(AVERAGE(E705, F705, G705))*E703)</f>
        <v/>
      </c>
      <c r="E704" s="199" t="s">
        <v>80</v>
      </c>
      <c r="F704" s="199"/>
      <c r="G704" s="27" t="e">
        <f>IF(C703="1-phase", ((0.8*0.9*E705*E706)/746), AVERAGE(E705,F705,G705)*AVERAGE(E706,F706,G706)*0.8*0.9*1.732/746)</f>
        <v>#DIV/0!</v>
      </c>
      <c r="I704" s="18" t="s">
        <v>64</v>
      </c>
      <c r="J704" s="26">
        <f>IF('{Equipment Data Entry}'!L35=0,0,'{Equipment Data Entry}'!L35)</f>
        <v>0</v>
      </c>
      <c r="K704" s="18" t="s">
        <v>65</v>
      </c>
      <c r="L704" s="25">
        <f>IF('{Equipment Data Entry}'!M35=0,0,'{Equipment Data Entry}'!M35)</f>
        <v>0</v>
      </c>
      <c r="P704" s="57"/>
      <c r="Q704" s="57"/>
      <c r="R704" s="57"/>
      <c r="S704" s="57"/>
      <c r="T704" s="57"/>
      <c r="U704" s="57"/>
      <c r="V704" s="57"/>
      <c r="W704" s="57"/>
      <c r="X704" s="57"/>
    </row>
    <row r="705" spans="2:24" ht="13.35" customHeight="1" x14ac:dyDescent="0.25">
      <c r="B705" s="199" t="s">
        <v>59</v>
      </c>
      <c r="C705" s="199"/>
      <c r="D705" s="199"/>
      <c r="E705" s="24"/>
      <c r="F705" s="24"/>
      <c r="G705" s="24"/>
      <c r="P705" s="57"/>
      <c r="Q705" s="57"/>
      <c r="R705" s="58"/>
      <c r="S705" s="57"/>
      <c r="T705" s="57"/>
      <c r="U705" s="57"/>
      <c r="V705" s="57"/>
      <c r="W705" s="57"/>
      <c r="X705" s="57"/>
    </row>
    <row r="706" spans="2:24" ht="13.35" customHeight="1" x14ac:dyDescent="0.25">
      <c r="B706" s="199" t="s">
        <v>60</v>
      </c>
      <c r="C706" s="199"/>
      <c r="D706" s="199"/>
      <c r="E706" s="25"/>
      <c r="F706" s="25"/>
      <c r="G706" s="25"/>
      <c r="I706" s="205" t="s">
        <v>66</v>
      </c>
      <c r="J706" s="205"/>
      <c r="K706" s="16" t="s">
        <v>67</v>
      </c>
      <c r="L706" s="16" t="s">
        <v>68</v>
      </c>
      <c r="P706" s="57"/>
      <c r="Q706" s="57"/>
      <c r="R706" s="213"/>
      <c r="S706" s="214"/>
      <c r="T706" s="214"/>
      <c r="U706" s="214"/>
      <c r="V706" s="214"/>
      <c r="W706" s="214"/>
      <c r="X706" s="215"/>
    </row>
    <row r="707" spans="2:24" ht="13.35" customHeight="1" x14ac:dyDescent="0.25">
      <c r="I707" s="199" t="s">
        <v>69</v>
      </c>
      <c r="J707" s="199"/>
      <c r="K707" s="24"/>
      <c r="L707" s="24"/>
      <c r="P707" s="57"/>
      <c r="Q707" s="57"/>
      <c r="R707" s="218"/>
      <c r="S707" s="219"/>
      <c r="T707" s="219"/>
      <c r="U707" s="219"/>
      <c r="V707" s="219"/>
      <c r="W707" s="219"/>
      <c r="X707" s="220"/>
    </row>
    <row r="708" spans="2:24" ht="13.35" customHeight="1" x14ac:dyDescent="0.25">
      <c r="B708" s="200" t="s">
        <v>71</v>
      </c>
      <c r="C708" s="200"/>
      <c r="D708" s="200"/>
      <c r="E708" s="200"/>
      <c r="F708" s="200"/>
      <c r="G708" s="200"/>
      <c r="I708" s="199" t="s">
        <v>70</v>
      </c>
      <c r="J708" s="199"/>
      <c r="K708" s="24"/>
      <c r="L708" s="24"/>
      <c r="P708" s="57"/>
      <c r="Q708" s="57"/>
      <c r="R708" s="218"/>
      <c r="S708" s="219"/>
      <c r="T708" s="219"/>
      <c r="U708" s="219"/>
      <c r="V708" s="219"/>
      <c r="W708" s="219"/>
      <c r="X708" s="220"/>
    </row>
    <row r="709" spans="2:24" ht="13.35" customHeight="1" x14ac:dyDescent="0.25">
      <c r="B709" s="201"/>
      <c r="C709" s="202"/>
      <c r="D709" s="16" t="s">
        <v>79</v>
      </c>
      <c r="E709" s="16" t="s">
        <v>74</v>
      </c>
      <c r="F709" s="201"/>
      <c r="G709" s="202"/>
      <c r="I709" s="199" t="s">
        <v>76</v>
      </c>
      <c r="J709" s="199"/>
      <c r="K709" s="66"/>
      <c r="L709" s="66"/>
      <c r="P709" s="57"/>
      <c r="Q709" s="57"/>
      <c r="R709" s="218"/>
      <c r="S709" s="219"/>
      <c r="T709" s="219"/>
      <c r="U709" s="219"/>
      <c r="V709" s="219"/>
      <c r="W709" s="219"/>
      <c r="X709" s="220"/>
    </row>
    <row r="710" spans="2:24" ht="13.35" customHeight="1" x14ac:dyDescent="0.25">
      <c r="B710" s="198" t="s">
        <v>72</v>
      </c>
      <c r="C710" s="198"/>
      <c r="D710" s="19"/>
      <c r="E710" s="19"/>
      <c r="F710" s="19" t="str">
        <f>IF(E710="", "", E711-E710)</f>
        <v/>
      </c>
      <c r="G710" s="17" t="s">
        <v>77</v>
      </c>
      <c r="H710" s="23"/>
      <c r="I710" s="199" t="s">
        <v>75</v>
      </c>
      <c r="J710" s="199"/>
      <c r="K710" s="199"/>
      <c r="L710" s="56"/>
      <c r="P710" s="57"/>
      <c r="Q710" s="57"/>
      <c r="R710" s="218"/>
      <c r="S710" s="219"/>
      <c r="T710" s="219"/>
      <c r="U710" s="219"/>
      <c r="V710" s="219"/>
      <c r="W710" s="219"/>
      <c r="X710" s="220"/>
    </row>
    <row r="711" spans="2:24" ht="13.35" customHeight="1" x14ac:dyDescent="0.25">
      <c r="B711" s="198" t="s">
        <v>73</v>
      </c>
      <c r="C711" s="198"/>
      <c r="D711" s="55" t="str">
        <f>IF(E710="", "", E710)</f>
        <v/>
      </c>
      <c r="E711" s="19"/>
      <c r="F711" s="19" t="str">
        <f>IF(E711="", "", E711-D710)</f>
        <v/>
      </c>
      <c r="G711" s="17" t="s">
        <v>78</v>
      </c>
      <c r="H711" s="23"/>
      <c r="P711" s="57"/>
      <c r="Q711" s="57"/>
      <c r="R711" s="218"/>
      <c r="S711" s="219"/>
      <c r="T711" s="219"/>
      <c r="U711" s="219"/>
      <c r="V711" s="219"/>
      <c r="W711" s="219"/>
      <c r="X711" s="220"/>
    </row>
    <row r="712" spans="2:24" ht="13.35" customHeight="1" x14ac:dyDescent="0.25">
      <c r="P712" s="57"/>
      <c r="Q712" s="57"/>
      <c r="R712" s="218"/>
      <c r="S712" s="219"/>
      <c r="T712" s="219"/>
      <c r="U712" s="219"/>
      <c r="V712" s="219"/>
      <c r="W712" s="219"/>
      <c r="X712" s="220"/>
    </row>
    <row r="713" spans="2:24" ht="13.35" customHeight="1" x14ac:dyDescent="0.25">
      <c r="B713" s="200" t="s">
        <v>2</v>
      </c>
      <c r="C713" s="200"/>
      <c r="D713" s="209">
        <f>IF('{Equipment Data Entry}'!B36=0,0,'{Equipment Data Entry}'!B36)</f>
        <v>0</v>
      </c>
      <c r="E713" s="209"/>
      <c r="F713" s="209"/>
      <c r="G713" s="200" t="s">
        <v>3</v>
      </c>
      <c r="H713" s="200"/>
      <c r="I713" s="210" t="str">
        <f>IF('{Equipment Data Entry}'!C36="", "", '{Equipment Data Entry}'!C36)</f>
        <v/>
      </c>
      <c r="J713" s="210"/>
      <c r="K713" s="210"/>
      <c r="L713" s="210"/>
      <c r="M713" s="210"/>
      <c r="P713" s="57"/>
      <c r="Q713" s="57"/>
      <c r="R713" s="221"/>
      <c r="S713" s="222"/>
      <c r="T713" s="222"/>
      <c r="U713" s="222"/>
      <c r="V713" s="222"/>
      <c r="W713" s="222"/>
      <c r="X713" s="223"/>
    </row>
    <row r="714" spans="2:24" ht="13.35" customHeight="1" x14ac:dyDescent="0.25">
      <c r="B714" s="200"/>
      <c r="C714" s="200"/>
      <c r="D714" s="209"/>
      <c r="E714" s="209"/>
      <c r="F714" s="209"/>
      <c r="G714" s="200"/>
      <c r="H714" s="200"/>
      <c r="I714" s="210"/>
      <c r="J714" s="210"/>
      <c r="K714" s="210"/>
      <c r="L714" s="210"/>
      <c r="M714" s="210"/>
      <c r="P714" s="57"/>
      <c r="Q714" s="57"/>
      <c r="R714" s="218"/>
      <c r="S714" s="219"/>
      <c r="T714" s="219"/>
      <c r="U714" s="219"/>
      <c r="V714" s="219"/>
      <c r="W714" s="219"/>
      <c r="X714" s="220"/>
    </row>
    <row r="715" spans="2:24" ht="13.35" customHeight="1" x14ac:dyDescent="0.25">
      <c r="P715" s="57"/>
      <c r="Q715" s="57"/>
      <c r="R715" s="224" t="s">
        <v>210</v>
      </c>
      <c r="S715" s="225"/>
      <c r="T715" s="225"/>
      <c r="U715" s="225"/>
      <c r="V715" s="225"/>
      <c r="W715" s="225"/>
      <c r="X715" s="226"/>
    </row>
    <row r="716" spans="2:24" ht="13.35" customHeight="1" x14ac:dyDescent="0.25">
      <c r="B716" s="200" t="s">
        <v>31</v>
      </c>
      <c r="C716" s="200"/>
      <c r="D716" s="200"/>
      <c r="E716" s="200"/>
      <c r="F716" s="200"/>
      <c r="G716" s="200"/>
      <c r="I716" s="200" t="s">
        <v>35</v>
      </c>
      <c r="J716" s="200"/>
      <c r="K716" s="200"/>
      <c r="L716" s="200"/>
      <c r="M716" s="15"/>
      <c r="P716" s="57"/>
      <c r="Q716" s="57"/>
      <c r="R716" s="216" t="s">
        <v>211</v>
      </c>
      <c r="S716" s="216"/>
      <c r="T716" s="216"/>
      <c r="U716" s="217"/>
      <c r="V716" s="217"/>
      <c r="W716" s="57"/>
      <c r="X716" s="57"/>
    </row>
    <row r="717" spans="2:24" ht="13.35" customHeight="1" x14ac:dyDescent="0.25">
      <c r="B717" s="199" t="s">
        <v>32</v>
      </c>
      <c r="C717" s="199"/>
      <c r="D717" s="204">
        <f>IF('{Equipment Data Entry}'!E36=0,0,'{Equipment Data Entry}'!E36)</f>
        <v>0</v>
      </c>
      <c r="E717" s="204"/>
      <c r="F717" s="204"/>
      <c r="G717" s="204"/>
      <c r="I717" s="199" t="s">
        <v>36</v>
      </c>
      <c r="J717" s="199"/>
      <c r="K717" s="18" t="s">
        <v>42</v>
      </c>
      <c r="L717" s="18" t="s">
        <v>14</v>
      </c>
      <c r="P717" s="57"/>
      <c r="Q717" s="57"/>
      <c r="R717" s="211" t="s">
        <v>212</v>
      </c>
      <c r="S717" s="211"/>
      <c r="T717" s="211"/>
      <c r="U717" s="212"/>
      <c r="V717" s="212"/>
      <c r="W717" s="57"/>
      <c r="X717" s="57"/>
    </row>
    <row r="718" spans="2:24" ht="13.35" customHeight="1" x14ac:dyDescent="0.25">
      <c r="B718" s="199" t="s">
        <v>33</v>
      </c>
      <c r="C718" s="199"/>
      <c r="D718" s="204">
        <f>IF('{Equipment Data Entry}'!F36=0,0,'{Equipment Data Entry}'!F36)</f>
        <v>0</v>
      </c>
      <c r="E718" s="204"/>
      <c r="F718" s="204"/>
      <c r="G718" s="204"/>
      <c r="I718" s="199" t="s">
        <v>37</v>
      </c>
      <c r="J718" s="199"/>
      <c r="K718" s="24" t="str">
        <f>'RTU Airflow'!H1458</f>
        <v/>
      </c>
      <c r="L718" s="24" t="str">
        <f>'RTU Airflow'!L1458</f>
        <v/>
      </c>
      <c r="M718" s="22" t="str">
        <f>IF(L718="","",L718/K718)</f>
        <v/>
      </c>
      <c r="P718" s="57"/>
      <c r="Q718" s="57"/>
      <c r="R718" s="211" t="s">
        <v>213</v>
      </c>
      <c r="S718" s="211"/>
      <c r="T718" s="211"/>
      <c r="U718" s="212"/>
      <c r="V718" s="212"/>
      <c r="W718" s="57"/>
      <c r="X718" s="57"/>
    </row>
    <row r="719" spans="2:24" ht="13.35" customHeight="1" x14ac:dyDescent="0.25">
      <c r="B719" s="199" t="s">
        <v>34</v>
      </c>
      <c r="C719" s="199"/>
      <c r="D719" s="204"/>
      <c r="E719" s="204"/>
      <c r="F719" s="204"/>
      <c r="G719" s="204"/>
      <c r="I719" s="199" t="s">
        <v>38</v>
      </c>
      <c r="J719" s="199"/>
      <c r="K719" s="24">
        <f>IF('RTU Airflow'!H1469=0,0,'RTU Airflow'!H1469)</f>
        <v>0</v>
      </c>
      <c r="L719" s="24" t="str">
        <f>'RTU Airflow'!L1469</f>
        <v/>
      </c>
      <c r="M719" s="22" t="str">
        <f>IF(L719="","",L719/K719)</f>
        <v/>
      </c>
      <c r="P719" s="57"/>
      <c r="Q719" s="57"/>
      <c r="R719" s="211" t="s">
        <v>214</v>
      </c>
      <c r="S719" s="211"/>
      <c r="T719" s="211"/>
      <c r="U719" s="212"/>
      <c r="V719" s="212"/>
      <c r="W719" s="57"/>
      <c r="X719" s="57"/>
    </row>
    <row r="720" spans="2:24" ht="13.35" customHeight="1" x14ac:dyDescent="0.25">
      <c r="B720" s="199" t="s">
        <v>7</v>
      </c>
      <c r="C720" s="199"/>
      <c r="D720" s="204" t="str">
        <f>I713</f>
        <v/>
      </c>
      <c r="E720" s="204"/>
      <c r="F720" s="204"/>
      <c r="G720" s="204"/>
      <c r="I720" s="199" t="s">
        <v>39</v>
      </c>
      <c r="J720" s="199"/>
      <c r="K720" s="24" t="str">
        <f>IF(K718="","",K718-K719)</f>
        <v/>
      </c>
      <c r="L720" s="24" t="str">
        <f>IF(L718="","",L718-L719)</f>
        <v/>
      </c>
      <c r="P720" s="58"/>
      <c r="Q720" s="58"/>
      <c r="R720" s="211" t="s">
        <v>87</v>
      </c>
      <c r="S720" s="211"/>
      <c r="T720" s="211"/>
      <c r="U720" s="212" t="s">
        <v>215</v>
      </c>
      <c r="V720" s="212"/>
      <c r="W720" s="57"/>
      <c r="X720" s="57"/>
    </row>
    <row r="721" spans="2:24" ht="13.35" customHeight="1" x14ac:dyDescent="0.25">
      <c r="B721" s="199" t="s">
        <v>8</v>
      </c>
      <c r="C721" s="199"/>
      <c r="D721" s="204" t="str">
        <f>IF('{Equipment Data Entry}'!D36="","",'{Equipment Data Entry}'!D36)</f>
        <v/>
      </c>
      <c r="E721" s="204"/>
      <c r="F721" s="204"/>
      <c r="G721" s="204"/>
      <c r="I721" s="199" t="s">
        <v>40</v>
      </c>
      <c r="J721" s="199"/>
      <c r="K721" s="71">
        <f>IF('{Equipment Data Entry}'!H36=0,0,'{Equipment Data Entry}'!H36)</f>
        <v>0</v>
      </c>
      <c r="L721" s="29" t="str">
        <f>F734</f>
        <v/>
      </c>
      <c r="P721" s="57"/>
      <c r="Q721" s="57"/>
      <c r="R721" s="59"/>
      <c r="S721" s="212"/>
      <c r="T721" s="212"/>
      <c r="U721" s="59"/>
      <c r="V721" s="60"/>
      <c r="W721" s="57"/>
      <c r="X721" s="57"/>
    </row>
    <row r="722" spans="2:24" ht="13.35" customHeight="1" x14ac:dyDescent="0.25">
      <c r="I722" s="199" t="s">
        <v>41</v>
      </c>
      <c r="J722" s="199"/>
      <c r="K722" s="24">
        <f>IF('{Equipment Data Entry}'!I36=0,0,'{Equipment Data Entry}'!I36)</f>
        <v>0</v>
      </c>
      <c r="L722" s="24" t="str">
        <f>IF(L731="","",L731)</f>
        <v/>
      </c>
      <c r="P722" s="217"/>
      <c r="Q722" s="217"/>
      <c r="R722" s="217"/>
      <c r="S722" s="217"/>
      <c r="T722" s="217"/>
      <c r="U722" s="217"/>
      <c r="V722" s="57"/>
      <c r="W722" s="57" t="s">
        <v>218</v>
      </c>
      <c r="X722" s="57" t="s">
        <v>219</v>
      </c>
    </row>
    <row r="723" spans="2:24" ht="13.35" customHeight="1" x14ac:dyDescent="0.25">
      <c r="B723" s="200" t="s">
        <v>43</v>
      </c>
      <c r="C723" s="200"/>
      <c r="D723" s="200"/>
      <c r="E723" s="200"/>
      <c r="F723" s="200"/>
      <c r="G723" s="200"/>
      <c r="P723" s="57"/>
      <c r="Q723" s="57"/>
      <c r="R723" s="216" t="s">
        <v>67</v>
      </c>
      <c r="S723" s="216"/>
      <c r="T723" s="216"/>
      <c r="U723" s="216" t="s">
        <v>62</v>
      </c>
      <c r="V723" s="216"/>
      <c r="W723" s="61"/>
      <c r="X723" s="61"/>
    </row>
    <row r="724" spans="2:24" ht="13.35" customHeight="1" x14ac:dyDescent="0.25">
      <c r="B724" s="199" t="s">
        <v>32</v>
      </c>
      <c r="C724" s="199"/>
      <c r="D724" s="203"/>
      <c r="E724" s="203"/>
      <c r="F724" s="203"/>
      <c r="G724" s="203"/>
      <c r="I724" s="200" t="s">
        <v>61</v>
      </c>
      <c r="J724" s="200"/>
      <c r="K724" s="200"/>
      <c r="L724" s="200"/>
      <c r="P724" s="57"/>
      <c r="Q724" s="59" t="s">
        <v>48</v>
      </c>
      <c r="R724" s="59"/>
      <c r="S724" s="59"/>
      <c r="T724" s="57"/>
      <c r="U724" s="211" t="s">
        <v>220</v>
      </c>
      <c r="V724" s="211"/>
      <c r="W724" s="60"/>
      <c r="X724" s="60"/>
    </row>
    <row r="725" spans="2:24" ht="13.35" customHeight="1" x14ac:dyDescent="0.25">
      <c r="B725" s="199" t="s">
        <v>44</v>
      </c>
      <c r="C725" s="199"/>
      <c r="D725" s="28">
        <f>IF('{Equipment Data Entry}'!G36=0,0,'{Equipment Data Entry}'!G36)</f>
        <v>0</v>
      </c>
      <c r="E725" s="21" t="s">
        <v>48</v>
      </c>
      <c r="F725" s="24"/>
      <c r="G725" s="18" t="s">
        <v>52</v>
      </c>
      <c r="I725" s="206" t="s">
        <v>62</v>
      </c>
      <c r="J725" s="207"/>
      <c r="K725" s="208">
        <f>IF('{Equipment Data Entry}'!J36=0,0,'{Equipment Data Entry}'!J36)</f>
        <v>0</v>
      </c>
      <c r="L725" s="208"/>
      <c r="P725" s="57"/>
      <c r="Q725" s="59" t="s">
        <v>221</v>
      </c>
      <c r="R725" s="60"/>
      <c r="S725" s="59"/>
      <c r="T725" s="57"/>
      <c r="U725" s="211" t="s">
        <v>222</v>
      </c>
      <c r="V725" s="211"/>
      <c r="W725" s="60"/>
      <c r="X725" s="60"/>
    </row>
    <row r="726" spans="2:24" ht="13.35" customHeight="1" x14ac:dyDescent="0.25">
      <c r="B726" s="20">
        <f>'{Equipment Data Entry}'!N36</f>
        <v>0</v>
      </c>
      <c r="C726" s="20">
        <f>'{Equipment Data Entry}'!O36</f>
        <v>0</v>
      </c>
      <c r="D726" s="21" t="s">
        <v>49</v>
      </c>
      <c r="E726" s="25"/>
      <c r="F726" s="21" t="s">
        <v>50</v>
      </c>
      <c r="G726" s="26"/>
      <c r="I726" s="206" t="s">
        <v>63</v>
      </c>
      <c r="J726" s="207"/>
      <c r="K726" s="208">
        <f>IF('{Equipment Data Entry}'!K36=0,0,'{Equipment Data Entry}'!K36)</f>
        <v>0</v>
      </c>
      <c r="L726" s="208"/>
      <c r="P726" s="57"/>
      <c r="Q726" s="59" t="s">
        <v>223</v>
      </c>
      <c r="R726" s="60"/>
      <c r="S726" s="59"/>
      <c r="T726" s="57"/>
      <c r="U726" s="211" t="s">
        <v>65</v>
      </c>
      <c r="V726" s="211"/>
      <c r="W726" s="60"/>
      <c r="X726" s="60"/>
    </row>
    <row r="727" spans="2:24" ht="13.35" customHeight="1" x14ac:dyDescent="0.25">
      <c r="B727" s="199" t="s">
        <v>51</v>
      </c>
      <c r="C727" s="199"/>
      <c r="D727" s="27" t="str">
        <f>IF(E728="", "", B726/(AVERAGE(E728, F728, G728))*E726)</f>
        <v/>
      </c>
      <c r="E727" s="199" t="s">
        <v>80</v>
      </c>
      <c r="F727" s="199"/>
      <c r="G727" s="27" t="e">
        <f>IF(C726="1-phase", ((0.8*0.9*E728*E729)/746), AVERAGE(E728,F728,G728)*AVERAGE(E729,F729,G729)*0.8*0.9*1.732/746)</f>
        <v>#DIV/0!</v>
      </c>
      <c r="I727" s="18" t="s">
        <v>64</v>
      </c>
      <c r="J727" s="26">
        <f>IF('{Equipment Data Entry}'!L36=0,0,'{Equipment Data Entry}'!L36)</f>
        <v>0</v>
      </c>
      <c r="K727" s="18" t="s">
        <v>65</v>
      </c>
      <c r="L727" s="25">
        <f>IF('{Equipment Data Entry}'!M36=0,0,'{Equipment Data Entry}'!M36)</f>
        <v>0</v>
      </c>
      <c r="P727" s="57"/>
      <c r="Q727" s="59"/>
      <c r="R727" s="60"/>
      <c r="S727" s="59"/>
      <c r="T727" s="57"/>
      <c r="U727" s="211"/>
      <c r="V727" s="211"/>
      <c r="W727" s="60"/>
      <c r="X727" s="60"/>
    </row>
    <row r="728" spans="2:24" ht="13.35" customHeight="1" x14ac:dyDescent="0.25">
      <c r="B728" s="199" t="s">
        <v>59</v>
      </c>
      <c r="C728" s="199"/>
      <c r="D728" s="199"/>
      <c r="E728" s="24"/>
      <c r="F728" s="24"/>
      <c r="G728" s="24"/>
      <c r="P728" s="57"/>
      <c r="Q728" s="57"/>
      <c r="R728" s="57" t="s">
        <v>224</v>
      </c>
      <c r="S728" s="57"/>
      <c r="T728" s="57"/>
      <c r="U728" s="57"/>
      <c r="V728" s="57"/>
      <c r="W728" s="57"/>
      <c r="X728" s="57"/>
    </row>
    <row r="729" spans="2:24" ht="13.35" customHeight="1" x14ac:dyDescent="0.25">
      <c r="B729" s="199" t="s">
        <v>60</v>
      </c>
      <c r="C729" s="199"/>
      <c r="D729" s="199"/>
      <c r="E729" s="25"/>
      <c r="F729" s="25"/>
      <c r="G729" s="25"/>
      <c r="I729" s="205" t="s">
        <v>66</v>
      </c>
      <c r="J729" s="205"/>
      <c r="K729" s="16" t="s">
        <v>67</v>
      </c>
      <c r="L729" s="16" t="s">
        <v>68</v>
      </c>
      <c r="P729" s="57"/>
      <c r="Q729" s="57"/>
      <c r="R729" s="58"/>
      <c r="S729" s="57"/>
      <c r="T729" s="57"/>
      <c r="U729" s="57"/>
      <c r="V729" s="57"/>
      <c r="W729" s="57"/>
      <c r="X729" s="57"/>
    </row>
    <row r="730" spans="2:24" ht="13.35" customHeight="1" x14ac:dyDescent="0.25">
      <c r="I730" s="199" t="s">
        <v>69</v>
      </c>
      <c r="J730" s="199"/>
      <c r="K730" s="24"/>
      <c r="L730" s="24"/>
      <c r="P730" s="57"/>
      <c r="Q730" s="57"/>
      <c r="R730" s="213"/>
      <c r="S730" s="214"/>
      <c r="T730" s="214"/>
      <c r="U730" s="214"/>
      <c r="V730" s="214"/>
      <c r="W730" s="214"/>
      <c r="X730" s="215"/>
    </row>
    <row r="731" spans="2:24" ht="13.35" customHeight="1" x14ac:dyDescent="0.25">
      <c r="B731" s="200" t="s">
        <v>71</v>
      </c>
      <c r="C731" s="200"/>
      <c r="D731" s="200"/>
      <c r="E731" s="200"/>
      <c r="F731" s="200"/>
      <c r="G731" s="200"/>
      <c r="I731" s="199" t="s">
        <v>70</v>
      </c>
      <c r="J731" s="199"/>
      <c r="K731" s="24"/>
      <c r="L731" s="24"/>
      <c r="P731" s="57"/>
      <c r="Q731" s="57"/>
      <c r="R731" s="218"/>
      <c r="S731" s="219"/>
      <c r="T731" s="219"/>
      <c r="U731" s="219"/>
      <c r="V731" s="219"/>
      <c r="W731" s="219"/>
      <c r="X731" s="220"/>
    </row>
    <row r="732" spans="2:24" ht="13.35" customHeight="1" x14ac:dyDescent="0.25">
      <c r="B732" s="201"/>
      <c r="C732" s="202"/>
      <c r="D732" s="16" t="s">
        <v>79</v>
      </c>
      <c r="E732" s="16" t="s">
        <v>74</v>
      </c>
      <c r="F732" s="201"/>
      <c r="G732" s="202"/>
      <c r="I732" s="199" t="s">
        <v>76</v>
      </c>
      <c r="J732" s="199"/>
      <c r="K732" s="66"/>
      <c r="L732" s="66"/>
      <c r="P732" s="57"/>
      <c r="Q732" s="57"/>
      <c r="R732" s="218"/>
      <c r="S732" s="219"/>
      <c r="T732" s="219"/>
      <c r="U732" s="219"/>
      <c r="V732" s="219"/>
      <c r="W732" s="219"/>
      <c r="X732" s="220"/>
    </row>
    <row r="733" spans="2:24" ht="13.35" customHeight="1" x14ac:dyDescent="0.25">
      <c r="B733" s="198" t="s">
        <v>72</v>
      </c>
      <c r="C733" s="198"/>
      <c r="D733" s="19"/>
      <c r="E733" s="19"/>
      <c r="F733" s="19" t="str">
        <f>IF(E733="", "", E734-E733)</f>
        <v/>
      </c>
      <c r="G733" s="17" t="s">
        <v>77</v>
      </c>
      <c r="H733" s="23"/>
      <c r="I733" s="199" t="s">
        <v>75</v>
      </c>
      <c r="J733" s="199"/>
      <c r="K733" s="199"/>
      <c r="L733" s="56"/>
      <c r="P733" s="57"/>
      <c r="Q733" s="57"/>
      <c r="R733" s="218"/>
      <c r="S733" s="219"/>
      <c r="T733" s="219"/>
      <c r="U733" s="219"/>
      <c r="V733" s="219"/>
      <c r="W733" s="219"/>
      <c r="X733" s="220"/>
    </row>
    <row r="734" spans="2:24" ht="13.35" customHeight="1" x14ac:dyDescent="0.25">
      <c r="B734" s="198" t="s">
        <v>73</v>
      </c>
      <c r="C734" s="198"/>
      <c r="D734" s="55" t="str">
        <f>IF(E733="", "", E733)</f>
        <v/>
      </c>
      <c r="E734" s="19"/>
      <c r="F734" s="19" t="str">
        <f>IF(E734="", "", E734-D733)</f>
        <v/>
      </c>
      <c r="G734" s="17" t="s">
        <v>78</v>
      </c>
      <c r="H734" s="23"/>
      <c r="P734" s="57"/>
      <c r="Q734" s="57"/>
      <c r="R734" s="218"/>
      <c r="S734" s="219"/>
      <c r="T734" s="219"/>
      <c r="U734" s="219"/>
      <c r="V734" s="219"/>
      <c r="W734" s="219"/>
      <c r="X734" s="220"/>
    </row>
    <row r="735" spans="2:24" ht="13.35" customHeight="1" x14ac:dyDescent="0.25">
      <c r="P735" s="57"/>
      <c r="Q735" s="57"/>
      <c r="R735" s="218"/>
      <c r="S735" s="219"/>
      <c r="T735" s="219"/>
      <c r="U735" s="219"/>
      <c r="V735" s="219"/>
      <c r="W735" s="219"/>
      <c r="X735" s="220"/>
    </row>
    <row r="736" spans="2:24" ht="13.35" customHeight="1" x14ac:dyDescent="0.25">
      <c r="B736" s="16" t="s">
        <v>9</v>
      </c>
      <c r="C736" s="186"/>
      <c r="D736" s="186"/>
      <c r="E736" s="186"/>
      <c r="F736" s="186"/>
      <c r="G736" s="186"/>
      <c r="H736" s="186"/>
      <c r="I736" s="186"/>
      <c r="J736" s="186"/>
      <c r="K736" s="186"/>
      <c r="L736" s="186"/>
      <c r="M736" s="186"/>
      <c r="P736" s="57"/>
      <c r="Q736" s="57"/>
      <c r="R736" s="218"/>
      <c r="S736" s="219"/>
      <c r="T736" s="219"/>
      <c r="U736" s="219"/>
      <c r="V736" s="219"/>
      <c r="W736" s="219"/>
      <c r="X736" s="220"/>
    </row>
    <row r="737" spans="2:24" ht="13.35" customHeight="1" x14ac:dyDescent="0.25">
      <c r="B737" s="186"/>
      <c r="C737" s="186"/>
      <c r="D737" s="186"/>
      <c r="E737" s="186"/>
      <c r="F737" s="186"/>
      <c r="G737" s="186"/>
      <c r="H737" s="186"/>
      <c r="I737" s="186"/>
      <c r="J737" s="186"/>
      <c r="K737" s="186"/>
      <c r="L737" s="186"/>
      <c r="M737" s="186"/>
      <c r="P737" s="57"/>
      <c r="Q737" s="57"/>
      <c r="R737" s="221"/>
      <c r="S737" s="222"/>
      <c r="T737" s="222"/>
      <c r="U737" s="222"/>
      <c r="V737" s="222"/>
      <c r="W737" s="222"/>
      <c r="X737" s="223"/>
    </row>
    <row r="738" spans="2:24" ht="13.35" customHeight="1" x14ac:dyDescent="0.25">
      <c r="B738" s="186"/>
      <c r="C738" s="186"/>
      <c r="D738" s="186"/>
      <c r="E738" s="186"/>
      <c r="F738" s="186"/>
      <c r="G738" s="186"/>
      <c r="H738" s="186"/>
      <c r="I738" s="186"/>
      <c r="J738" s="186"/>
      <c r="K738" s="186"/>
      <c r="L738" s="186"/>
      <c r="M738" s="186"/>
      <c r="P738" s="57"/>
      <c r="Q738" s="57"/>
      <c r="R738" s="218" t="s">
        <v>210</v>
      </c>
      <c r="S738" s="219"/>
      <c r="T738" s="219"/>
      <c r="U738" s="219"/>
      <c r="V738" s="219"/>
      <c r="W738" s="219"/>
      <c r="X738" s="220"/>
    </row>
    <row r="739" spans="2:24" ht="13.35" customHeight="1" x14ac:dyDescent="0.25">
      <c r="B739" s="200" t="s">
        <v>2</v>
      </c>
      <c r="C739" s="200"/>
      <c r="D739" s="209">
        <f>IF('{Equipment Data Entry}'!B37=0,0,'{Equipment Data Entry}'!B37)</f>
        <v>0</v>
      </c>
      <c r="E739" s="209"/>
      <c r="F739" s="209"/>
      <c r="G739" s="200" t="s">
        <v>3</v>
      </c>
      <c r="H739" s="200"/>
      <c r="I739" s="210" t="str">
        <f>IF('{Equipment Data Entry}'!C37="", "", '{Equipment Data Entry}'!C37)</f>
        <v/>
      </c>
      <c r="J739" s="210"/>
      <c r="K739" s="210"/>
      <c r="L739" s="210"/>
      <c r="M739" s="210"/>
      <c r="P739" s="57"/>
      <c r="Q739" s="57"/>
      <c r="R739" s="224" t="s">
        <v>211</v>
      </c>
      <c r="S739" s="225"/>
      <c r="T739" s="225"/>
      <c r="U739" s="225"/>
      <c r="V739" s="225"/>
      <c r="W739" s="225"/>
      <c r="X739" s="226"/>
    </row>
    <row r="740" spans="2:24" ht="13.35" customHeight="1" x14ac:dyDescent="0.25">
      <c r="B740" s="200"/>
      <c r="C740" s="200"/>
      <c r="D740" s="209"/>
      <c r="E740" s="209"/>
      <c r="F740" s="209"/>
      <c r="G740" s="200"/>
      <c r="H740" s="200"/>
      <c r="I740" s="210"/>
      <c r="J740" s="210"/>
      <c r="K740" s="210"/>
      <c r="L740" s="210"/>
      <c r="M740" s="210"/>
      <c r="R740" s="13" t="s">
        <v>212</v>
      </c>
    </row>
    <row r="741" spans="2:24" ht="13.35" customHeight="1" x14ac:dyDescent="0.25">
      <c r="P741" s="57"/>
      <c r="Q741" s="57"/>
      <c r="R741" s="216" t="s">
        <v>213</v>
      </c>
      <c r="S741" s="216"/>
      <c r="T741" s="216"/>
      <c r="U741" s="217"/>
      <c r="V741" s="217"/>
      <c r="W741" s="57"/>
      <c r="X741" s="57"/>
    </row>
    <row r="742" spans="2:24" ht="13.35" customHeight="1" x14ac:dyDescent="0.25">
      <c r="B742" s="200" t="s">
        <v>31</v>
      </c>
      <c r="C742" s="200"/>
      <c r="D742" s="200"/>
      <c r="E742" s="200"/>
      <c r="F742" s="200"/>
      <c r="G742" s="200"/>
      <c r="I742" s="200" t="s">
        <v>35</v>
      </c>
      <c r="J742" s="200"/>
      <c r="K742" s="200"/>
      <c r="L742" s="200"/>
      <c r="M742" s="15"/>
      <c r="P742" s="57"/>
      <c r="Q742" s="57"/>
      <c r="R742" s="211" t="s">
        <v>214</v>
      </c>
      <c r="S742" s="211"/>
      <c r="T742" s="211"/>
      <c r="U742" s="212"/>
      <c r="V742" s="212"/>
      <c r="W742" s="57"/>
      <c r="X742" s="57"/>
    </row>
    <row r="743" spans="2:24" ht="13.35" customHeight="1" x14ac:dyDescent="0.25">
      <c r="B743" s="199" t="s">
        <v>32</v>
      </c>
      <c r="C743" s="199"/>
      <c r="D743" s="204">
        <f>IF('{Equipment Data Entry}'!E37=0,0,'{Equipment Data Entry}'!E37)</f>
        <v>0</v>
      </c>
      <c r="E743" s="204"/>
      <c r="F743" s="204"/>
      <c r="G743" s="204"/>
      <c r="I743" s="199" t="s">
        <v>36</v>
      </c>
      <c r="J743" s="199"/>
      <c r="K743" s="18" t="s">
        <v>42</v>
      </c>
      <c r="L743" s="18" t="s">
        <v>14</v>
      </c>
      <c r="P743" s="57"/>
      <c r="Q743" s="57"/>
      <c r="R743" s="211" t="s">
        <v>87</v>
      </c>
      <c r="S743" s="211"/>
      <c r="T743" s="211"/>
      <c r="U743" s="212" t="s">
        <v>215</v>
      </c>
      <c r="V743" s="212"/>
      <c r="W743" s="57"/>
      <c r="X743" s="57"/>
    </row>
    <row r="744" spans="2:24" ht="13.35" customHeight="1" x14ac:dyDescent="0.25">
      <c r="B744" s="199" t="s">
        <v>33</v>
      </c>
      <c r="C744" s="199"/>
      <c r="D744" s="204">
        <f>IF('{Equipment Data Entry}'!F37=0,0,'{Equipment Data Entry}'!F37)</f>
        <v>0</v>
      </c>
      <c r="E744" s="204"/>
      <c r="F744" s="204"/>
      <c r="G744" s="204"/>
      <c r="I744" s="199" t="s">
        <v>37</v>
      </c>
      <c r="J744" s="199"/>
      <c r="K744" s="24" t="str">
        <f>'RTU Airflow'!H1507</f>
        <v/>
      </c>
      <c r="L744" s="24" t="str">
        <f>'RTU Airflow'!L1507</f>
        <v/>
      </c>
      <c r="M744" s="22" t="str">
        <f>IF(L744="","",L744/K744)</f>
        <v/>
      </c>
      <c r="P744" s="57"/>
      <c r="Q744" s="57"/>
      <c r="R744" s="211"/>
      <c r="S744" s="211"/>
      <c r="T744" s="211"/>
      <c r="U744" s="212"/>
      <c r="V744" s="212"/>
      <c r="W744" s="57"/>
      <c r="X744" s="57"/>
    </row>
    <row r="745" spans="2:24" ht="13.35" customHeight="1" x14ac:dyDescent="0.25">
      <c r="B745" s="199" t="s">
        <v>34</v>
      </c>
      <c r="C745" s="199"/>
      <c r="D745" s="204"/>
      <c r="E745" s="204"/>
      <c r="F745" s="204"/>
      <c r="G745" s="204"/>
      <c r="I745" s="199" t="s">
        <v>38</v>
      </c>
      <c r="J745" s="199"/>
      <c r="K745" s="24">
        <f>IF('RTU Airflow'!H1518=0,0,'RTU Airflow'!H1518)</f>
        <v>0</v>
      </c>
      <c r="L745" s="24" t="str">
        <f>'RTU Airflow'!L1518</f>
        <v/>
      </c>
      <c r="M745" s="22" t="str">
        <f>IF(L745="","",L745/K745)</f>
        <v/>
      </c>
      <c r="P745" s="58"/>
      <c r="Q745" s="58"/>
      <c r="R745" s="211" t="s">
        <v>216</v>
      </c>
      <c r="S745" s="211"/>
      <c r="T745" s="211"/>
      <c r="U745" s="212" t="s">
        <v>217</v>
      </c>
      <c r="V745" s="212"/>
      <c r="W745" s="57" t="s">
        <v>218</v>
      </c>
      <c r="X745" s="57" t="s">
        <v>219</v>
      </c>
    </row>
    <row r="746" spans="2:24" ht="13.35" customHeight="1" x14ac:dyDescent="0.25">
      <c r="B746" s="199" t="s">
        <v>7</v>
      </c>
      <c r="C746" s="199"/>
      <c r="D746" s="204" t="str">
        <f>I739</f>
        <v/>
      </c>
      <c r="E746" s="204"/>
      <c r="F746" s="204"/>
      <c r="G746" s="204"/>
      <c r="I746" s="199" t="s">
        <v>39</v>
      </c>
      <c r="J746" s="199"/>
      <c r="K746" s="24" t="str">
        <f>IF(K744="","",K744-K745)</f>
        <v/>
      </c>
      <c r="L746" s="24" t="str">
        <f>IF(L744="","",L744-L745)</f>
        <v/>
      </c>
      <c r="P746" s="57"/>
      <c r="Q746" s="57"/>
      <c r="R746" s="59" t="s">
        <v>67</v>
      </c>
      <c r="S746" s="212" t="s">
        <v>68</v>
      </c>
      <c r="T746" s="212"/>
      <c r="U746" s="59" t="s">
        <v>62</v>
      </c>
      <c r="V746" s="60"/>
      <c r="W746" s="57"/>
      <c r="X746" s="57"/>
    </row>
    <row r="747" spans="2:24" ht="13.35" customHeight="1" x14ac:dyDescent="0.25">
      <c r="B747" s="199" t="s">
        <v>8</v>
      </c>
      <c r="C747" s="199"/>
      <c r="D747" s="204" t="str">
        <f>IF('{Equipment Data Entry}'!D37="","",'{Equipment Data Entry}'!D37)</f>
        <v/>
      </c>
      <c r="E747" s="204"/>
      <c r="F747" s="204"/>
      <c r="G747" s="204"/>
      <c r="I747" s="199" t="s">
        <v>40</v>
      </c>
      <c r="J747" s="199"/>
      <c r="K747" s="71">
        <f>IF('{Equipment Data Entry}'!H37=0,0,'{Equipment Data Entry}'!H37)</f>
        <v>0</v>
      </c>
      <c r="L747" s="29" t="str">
        <f>F760</f>
        <v/>
      </c>
      <c r="P747" s="217"/>
      <c r="Q747" s="217"/>
      <c r="R747" s="217"/>
      <c r="S747" s="217"/>
      <c r="T747" s="217"/>
      <c r="U747" s="217"/>
      <c r="V747" s="57"/>
      <c r="W747" s="57"/>
      <c r="X747" s="57"/>
    </row>
    <row r="748" spans="2:24" ht="13.35" customHeight="1" x14ac:dyDescent="0.25">
      <c r="I748" s="199" t="s">
        <v>41</v>
      </c>
      <c r="J748" s="199"/>
      <c r="K748" s="24">
        <f>IF('{Equipment Data Entry}'!I37=0,0,'{Equipment Data Entry}'!I37)</f>
        <v>0</v>
      </c>
      <c r="L748" s="24" t="str">
        <f>IF(L757="","",L757)</f>
        <v/>
      </c>
      <c r="P748" s="57"/>
      <c r="Q748" s="57" t="s">
        <v>221</v>
      </c>
      <c r="R748" s="216"/>
      <c r="S748" s="216"/>
      <c r="T748" s="216"/>
      <c r="U748" s="216" t="s">
        <v>222</v>
      </c>
      <c r="V748" s="216"/>
      <c r="W748" s="61"/>
      <c r="X748" s="61"/>
    </row>
    <row r="749" spans="2:24" ht="13.35" customHeight="1" x14ac:dyDescent="0.25">
      <c r="B749" s="200" t="s">
        <v>43</v>
      </c>
      <c r="C749" s="200"/>
      <c r="D749" s="200"/>
      <c r="E749" s="200"/>
      <c r="F749" s="200"/>
      <c r="G749" s="200"/>
      <c r="P749" s="57"/>
      <c r="Q749" s="59" t="s">
        <v>223</v>
      </c>
      <c r="R749" s="59"/>
      <c r="S749" s="59"/>
      <c r="T749" s="57"/>
      <c r="U749" s="211" t="s">
        <v>65</v>
      </c>
      <c r="V749" s="211"/>
      <c r="W749" s="60"/>
      <c r="X749" s="60"/>
    </row>
    <row r="750" spans="2:24" ht="13.35" customHeight="1" x14ac:dyDescent="0.25">
      <c r="B750" s="199" t="s">
        <v>32</v>
      </c>
      <c r="C750" s="199"/>
      <c r="D750" s="203"/>
      <c r="E750" s="203"/>
      <c r="F750" s="203"/>
      <c r="G750" s="203"/>
      <c r="I750" s="200" t="s">
        <v>61</v>
      </c>
      <c r="J750" s="200"/>
      <c r="K750" s="200"/>
      <c r="L750" s="200"/>
      <c r="P750" s="57"/>
      <c r="Q750" s="59"/>
      <c r="R750" s="60"/>
      <c r="S750" s="59"/>
      <c r="T750" s="57"/>
      <c r="U750" s="211"/>
      <c r="V750" s="211"/>
      <c r="W750" s="60"/>
      <c r="X750" s="60"/>
    </row>
    <row r="751" spans="2:24" ht="13.35" customHeight="1" x14ac:dyDescent="0.25">
      <c r="B751" s="199" t="s">
        <v>44</v>
      </c>
      <c r="C751" s="199"/>
      <c r="D751" s="28">
        <f>IF('{Equipment Data Entry}'!G37=0,0,'{Equipment Data Entry}'!G37)</f>
        <v>0</v>
      </c>
      <c r="E751" s="21" t="s">
        <v>48</v>
      </c>
      <c r="F751" s="24"/>
      <c r="G751" s="18" t="s">
        <v>52</v>
      </c>
      <c r="I751" s="206" t="s">
        <v>62</v>
      </c>
      <c r="J751" s="207"/>
      <c r="K751" s="208">
        <f>IF('{Equipment Data Entry}'!J37=0,0,'{Equipment Data Entry}'!J37)</f>
        <v>0</v>
      </c>
      <c r="L751" s="208"/>
      <c r="P751" s="57"/>
      <c r="Q751" s="59"/>
      <c r="R751" s="60" t="s">
        <v>224</v>
      </c>
      <c r="S751" s="59"/>
      <c r="T751" s="57"/>
      <c r="U751" s="211"/>
      <c r="V751" s="211"/>
      <c r="W751" s="60"/>
      <c r="X751" s="60"/>
    </row>
    <row r="752" spans="2:24" ht="13.35" customHeight="1" x14ac:dyDescent="0.25">
      <c r="B752" s="20">
        <f>'{Equipment Data Entry}'!N37</f>
        <v>0</v>
      </c>
      <c r="C752" s="20">
        <f>'{Equipment Data Entry}'!O37</f>
        <v>0</v>
      </c>
      <c r="D752" s="21" t="s">
        <v>49</v>
      </c>
      <c r="E752" s="25"/>
      <c r="F752" s="21" t="s">
        <v>50</v>
      </c>
      <c r="G752" s="26"/>
      <c r="I752" s="206" t="s">
        <v>63</v>
      </c>
      <c r="J752" s="207"/>
      <c r="K752" s="208">
        <f>IF('{Equipment Data Entry}'!K37=0,0,'{Equipment Data Entry}'!K37)</f>
        <v>0</v>
      </c>
      <c r="L752" s="208"/>
      <c r="P752" s="57"/>
      <c r="Q752" s="59"/>
      <c r="R752" s="60"/>
      <c r="S752" s="59"/>
      <c r="T752" s="57"/>
      <c r="U752" s="211"/>
      <c r="V752" s="211"/>
      <c r="W752" s="60"/>
      <c r="X752" s="60"/>
    </row>
    <row r="753" spans="2:24" ht="13.35" customHeight="1" x14ac:dyDescent="0.25">
      <c r="B753" s="199" t="s">
        <v>51</v>
      </c>
      <c r="C753" s="199"/>
      <c r="D753" s="27" t="str">
        <f>IF(E754="", "", B752/(AVERAGE(E754, F754, G754))*E752)</f>
        <v/>
      </c>
      <c r="E753" s="199" t="s">
        <v>80</v>
      </c>
      <c r="F753" s="199"/>
      <c r="G753" s="27" t="e">
        <f>IF(C752="1-phase", ((0.8*0.9*E754*E755)/746), AVERAGE(E754,F754,G754)*AVERAGE(E755,F755,G755)*0.8*0.9*1.732/746)</f>
        <v>#DIV/0!</v>
      </c>
      <c r="I753" s="18" t="s">
        <v>64</v>
      </c>
      <c r="J753" s="26">
        <f>IF('{Equipment Data Entry}'!L37=0,0,'{Equipment Data Entry}'!L37)</f>
        <v>0</v>
      </c>
      <c r="K753" s="18" t="s">
        <v>65</v>
      </c>
      <c r="L753" s="25">
        <f>IF('{Equipment Data Entry}'!M37=0,0,'{Equipment Data Entry}'!M37)</f>
        <v>0</v>
      </c>
      <c r="P753" s="57"/>
      <c r="Q753" s="57"/>
      <c r="R753" s="57"/>
      <c r="S753" s="57"/>
      <c r="T753" s="57"/>
      <c r="U753" s="57"/>
      <c r="V753" s="57"/>
      <c r="W753" s="57"/>
      <c r="X753" s="57"/>
    </row>
    <row r="754" spans="2:24" ht="13.35" customHeight="1" x14ac:dyDescent="0.25">
      <c r="B754" s="199" t="s">
        <v>59</v>
      </c>
      <c r="C754" s="199"/>
      <c r="D754" s="199"/>
      <c r="E754" s="24"/>
      <c r="F754" s="24"/>
      <c r="G754" s="24"/>
      <c r="P754" s="57"/>
      <c r="Q754" s="57"/>
      <c r="R754" s="58"/>
      <c r="S754" s="57"/>
      <c r="T754" s="57"/>
      <c r="U754" s="57"/>
      <c r="V754" s="57"/>
      <c r="W754" s="57"/>
      <c r="X754" s="57"/>
    </row>
    <row r="755" spans="2:24" ht="13.35" customHeight="1" x14ac:dyDescent="0.25">
      <c r="B755" s="199" t="s">
        <v>60</v>
      </c>
      <c r="C755" s="199"/>
      <c r="D755" s="199"/>
      <c r="E755" s="25"/>
      <c r="F755" s="25"/>
      <c r="G755" s="25"/>
      <c r="I755" s="205" t="s">
        <v>66</v>
      </c>
      <c r="J755" s="205"/>
      <c r="K755" s="16" t="s">
        <v>67</v>
      </c>
      <c r="L755" s="16" t="s">
        <v>68</v>
      </c>
      <c r="P755" s="57"/>
      <c r="Q755" s="57"/>
      <c r="R755" s="213"/>
      <c r="S755" s="214"/>
      <c r="T755" s="214"/>
      <c r="U755" s="214"/>
      <c r="V755" s="214"/>
      <c r="W755" s="214"/>
      <c r="X755" s="215"/>
    </row>
    <row r="756" spans="2:24" ht="13.35" customHeight="1" x14ac:dyDescent="0.25">
      <c r="I756" s="199" t="s">
        <v>69</v>
      </c>
      <c r="J756" s="199"/>
      <c r="K756" s="24"/>
      <c r="L756" s="24"/>
      <c r="P756" s="57"/>
      <c r="Q756" s="57"/>
      <c r="R756" s="218"/>
      <c r="S756" s="219"/>
      <c r="T756" s="219"/>
      <c r="U756" s="219"/>
      <c r="V756" s="219"/>
      <c r="W756" s="219"/>
      <c r="X756" s="220"/>
    </row>
    <row r="757" spans="2:24" ht="13.35" customHeight="1" x14ac:dyDescent="0.25">
      <c r="B757" s="200" t="s">
        <v>71</v>
      </c>
      <c r="C757" s="200"/>
      <c r="D757" s="200"/>
      <c r="E757" s="200"/>
      <c r="F757" s="200"/>
      <c r="G757" s="200"/>
      <c r="I757" s="199" t="s">
        <v>70</v>
      </c>
      <c r="J757" s="199"/>
      <c r="K757" s="24"/>
      <c r="L757" s="24"/>
      <c r="P757" s="57"/>
      <c r="Q757" s="57"/>
      <c r="R757" s="218"/>
      <c r="S757" s="219"/>
      <c r="T757" s="219"/>
      <c r="U757" s="219"/>
      <c r="V757" s="219"/>
      <c r="W757" s="219"/>
      <c r="X757" s="220"/>
    </row>
    <row r="758" spans="2:24" ht="13.35" customHeight="1" x14ac:dyDescent="0.25">
      <c r="B758" s="201"/>
      <c r="C758" s="202"/>
      <c r="D758" s="16" t="s">
        <v>79</v>
      </c>
      <c r="E758" s="16" t="s">
        <v>74</v>
      </c>
      <c r="F758" s="201"/>
      <c r="G758" s="202"/>
      <c r="I758" s="199" t="s">
        <v>76</v>
      </c>
      <c r="J758" s="199"/>
      <c r="K758" s="66"/>
      <c r="L758" s="66"/>
      <c r="P758" s="57"/>
      <c r="Q758" s="57"/>
      <c r="R758" s="218"/>
      <c r="S758" s="219"/>
      <c r="T758" s="219"/>
      <c r="U758" s="219"/>
      <c r="V758" s="219"/>
      <c r="W758" s="219"/>
      <c r="X758" s="220"/>
    </row>
    <row r="759" spans="2:24" ht="13.35" customHeight="1" x14ac:dyDescent="0.25">
      <c r="B759" s="198" t="s">
        <v>72</v>
      </c>
      <c r="C759" s="198"/>
      <c r="D759" s="19"/>
      <c r="E759" s="19"/>
      <c r="F759" s="19" t="str">
        <f>IF(E759="", "", E760-E759)</f>
        <v/>
      </c>
      <c r="G759" s="17" t="s">
        <v>77</v>
      </c>
      <c r="H759" s="23"/>
      <c r="I759" s="199" t="s">
        <v>75</v>
      </c>
      <c r="J759" s="199"/>
      <c r="K759" s="199"/>
      <c r="L759" s="56"/>
      <c r="P759" s="57"/>
      <c r="Q759" s="57"/>
      <c r="R759" s="218"/>
      <c r="S759" s="219"/>
      <c r="T759" s="219"/>
      <c r="U759" s="219"/>
      <c r="V759" s="219"/>
      <c r="W759" s="219"/>
      <c r="X759" s="220"/>
    </row>
    <row r="760" spans="2:24" ht="13.35" customHeight="1" x14ac:dyDescent="0.25">
      <c r="B760" s="198" t="s">
        <v>73</v>
      </c>
      <c r="C760" s="198"/>
      <c r="D760" s="55" t="str">
        <f>IF(E759="", "", E759)</f>
        <v/>
      </c>
      <c r="E760" s="19"/>
      <c r="F760" s="19" t="str">
        <f>IF(E760="", "", E760-D759)</f>
        <v/>
      </c>
      <c r="G760" s="17" t="s">
        <v>78</v>
      </c>
      <c r="H760" s="23"/>
      <c r="P760" s="57"/>
      <c r="Q760" s="57"/>
      <c r="R760" s="218"/>
      <c r="S760" s="219"/>
      <c r="T760" s="219"/>
      <c r="U760" s="219"/>
      <c r="V760" s="219"/>
      <c r="W760" s="219"/>
      <c r="X760" s="220"/>
    </row>
    <row r="761" spans="2:24" ht="13.35" customHeight="1" x14ac:dyDescent="0.25">
      <c r="P761" s="57"/>
      <c r="Q761" s="57"/>
      <c r="R761" s="218"/>
      <c r="S761" s="219"/>
      <c r="T761" s="219"/>
      <c r="U761" s="219"/>
      <c r="V761" s="219"/>
      <c r="W761" s="219"/>
      <c r="X761" s="220"/>
    </row>
    <row r="762" spans="2:24" ht="13.35" customHeight="1" x14ac:dyDescent="0.25">
      <c r="B762" s="200" t="s">
        <v>2</v>
      </c>
      <c r="C762" s="200"/>
      <c r="D762" s="209">
        <f>IF('{Equipment Data Entry}'!B38=0,0,'{Equipment Data Entry}'!B38)</f>
        <v>0</v>
      </c>
      <c r="E762" s="209"/>
      <c r="F762" s="209"/>
      <c r="G762" s="200" t="s">
        <v>3</v>
      </c>
      <c r="H762" s="200"/>
      <c r="I762" s="210" t="str">
        <f>IF('{Equipment Data Entry}'!C38="", "", '{Equipment Data Entry}'!C38)</f>
        <v/>
      </c>
      <c r="J762" s="210"/>
      <c r="K762" s="210"/>
      <c r="L762" s="210"/>
      <c r="M762" s="210"/>
      <c r="P762" s="57"/>
      <c r="Q762" s="57"/>
      <c r="R762" s="221"/>
      <c r="S762" s="222"/>
      <c r="T762" s="222"/>
      <c r="U762" s="222"/>
      <c r="V762" s="222"/>
      <c r="W762" s="222"/>
      <c r="X762" s="223"/>
    </row>
    <row r="763" spans="2:24" ht="13.35" customHeight="1" x14ac:dyDescent="0.25">
      <c r="B763" s="200"/>
      <c r="C763" s="200"/>
      <c r="D763" s="209"/>
      <c r="E763" s="209"/>
      <c r="F763" s="209"/>
      <c r="G763" s="200"/>
      <c r="H763" s="200"/>
      <c r="I763" s="210"/>
      <c r="J763" s="210"/>
      <c r="K763" s="210"/>
      <c r="L763" s="210"/>
      <c r="M763" s="210"/>
      <c r="P763" s="57"/>
      <c r="Q763" s="57"/>
      <c r="R763" s="218"/>
      <c r="S763" s="219"/>
      <c r="T763" s="219"/>
      <c r="U763" s="219"/>
      <c r="V763" s="219"/>
      <c r="W763" s="219"/>
      <c r="X763" s="220"/>
    </row>
    <row r="764" spans="2:24" ht="13.35" customHeight="1" x14ac:dyDescent="0.25">
      <c r="P764" s="57"/>
      <c r="Q764" s="57"/>
      <c r="R764" s="224" t="s">
        <v>210</v>
      </c>
      <c r="S764" s="225"/>
      <c r="T764" s="225"/>
      <c r="U764" s="225"/>
      <c r="V764" s="225"/>
      <c r="W764" s="225"/>
      <c r="X764" s="226"/>
    </row>
    <row r="765" spans="2:24" ht="13.35" customHeight="1" x14ac:dyDescent="0.25">
      <c r="B765" s="200" t="s">
        <v>31</v>
      </c>
      <c r="C765" s="200"/>
      <c r="D765" s="200"/>
      <c r="E765" s="200"/>
      <c r="F765" s="200"/>
      <c r="G765" s="200"/>
      <c r="I765" s="200" t="s">
        <v>35</v>
      </c>
      <c r="J765" s="200"/>
      <c r="K765" s="200"/>
      <c r="L765" s="200"/>
      <c r="M765" s="15"/>
      <c r="P765" s="57"/>
      <c r="Q765" s="57"/>
      <c r="R765" s="216" t="s">
        <v>211</v>
      </c>
      <c r="S765" s="216"/>
      <c r="T765" s="216"/>
      <c r="U765" s="217"/>
      <c r="V765" s="217"/>
      <c r="W765" s="57"/>
      <c r="X765" s="57"/>
    </row>
    <row r="766" spans="2:24" ht="13.35" customHeight="1" x14ac:dyDescent="0.25">
      <c r="B766" s="199" t="s">
        <v>32</v>
      </c>
      <c r="C766" s="199"/>
      <c r="D766" s="204">
        <f>IF('{Equipment Data Entry}'!E38=0,0,'{Equipment Data Entry}'!E38)</f>
        <v>0</v>
      </c>
      <c r="E766" s="204"/>
      <c r="F766" s="204"/>
      <c r="G766" s="204"/>
      <c r="I766" s="199" t="s">
        <v>36</v>
      </c>
      <c r="J766" s="199"/>
      <c r="K766" s="18" t="s">
        <v>42</v>
      </c>
      <c r="L766" s="18" t="s">
        <v>14</v>
      </c>
      <c r="P766" s="57"/>
      <c r="Q766" s="57"/>
      <c r="R766" s="211" t="s">
        <v>212</v>
      </c>
      <c r="S766" s="211"/>
      <c r="T766" s="211"/>
      <c r="U766" s="212"/>
      <c r="V766" s="212"/>
      <c r="W766" s="57"/>
      <c r="X766" s="57"/>
    </row>
    <row r="767" spans="2:24" ht="13.35" customHeight="1" x14ac:dyDescent="0.25">
      <c r="B767" s="199" t="s">
        <v>33</v>
      </c>
      <c r="C767" s="199"/>
      <c r="D767" s="204">
        <f>IF('{Equipment Data Entry}'!F38=0,0,'{Equipment Data Entry}'!F38)</f>
        <v>0</v>
      </c>
      <c r="E767" s="204"/>
      <c r="F767" s="204"/>
      <c r="G767" s="204"/>
      <c r="I767" s="199" t="s">
        <v>37</v>
      </c>
      <c r="J767" s="199"/>
      <c r="K767" s="24" t="str">
        <f>'RTU Airflow'!H1556</f>
        <v/>
      </c>
      <c r="L767" s="24" t="str">
        <f>'RTU Airflow'!L1556</f>
        <v/>
      </c>
      <c r="M767" s="22" t="str">
        <f>IF(L767="","",L767/K767)</f>
        <v/>
      </c>
      <c r="P767" s="57"/>
      <c r="Q767" s="57"/>
      <c r="R767" s="211" t="s">
        <v>213</v>
      </c>
      <c r="S767" s="211"/>
      <c r="T767" s="211"/>
      <c r="U767" s="212"/>
      <c r="V767" s="212"/>
      <c r="W767" s="57"/>
      <c r="X767" s="57"/>
    </row>
    <row r="768" spans="2:24" ht="13.35" customHeight="1" x14ac:dyDescent="0.25">
      <c r="B768" s="199" t="s">
        <v>34</v>
      </c>
      <c r="C768" s="199"/>
      <c r="D768" s="204"/>
      <c r="E768" s="204"/>
      <c r="F768" s="204"/>
      <c r="G768" s="204"/>
      <c r="I768" s="199" t="s">
        <v>38</v>
      </c>
      <c r="J768" s="199"/>
      <c r="K768" s="24">
        <f>IF('RTU Airflow'!H1567=0,0,'RTU Airflow'!H1567)</f>
        <v>0</v>
      </c>
      <c r="L768" s="24" t="str">
        <f>'RTU Airflow'!L1567</f>
        <v/>
      </c>
      <c r="M768" s="22" t="str">
        <f>IF(L768="","",L768/K768)</f>
        <v/>
      </c>
      <c r="P768" s="57"/>
      <c r="Q768" s="57"/>
      <c r="R768" s="211" t="s">
        <v>214</v>
      </c>
      <c r="S768" s="211"/>
      <c r="T768" s="211"/>
      <c r="U768" s="212"/>
      <c r="V768" s="212"/>
      <c r="W768" s="57"/>
      <c r="X768" s="57"/>
    </row>
    <row r="769" spans="2:24" ht="13.35" customHeight="1" x14ac:dyDescent="0.25">
      <c r="B769" s="199" t="s">
        <v>7</v>
      </c>
      <c r="C769" s="199"/>
      <c r="D769" s="204" t="str">
        <f>I762</f>
        <v/>
      </c>
      <c r="E769" s="204"/>
      <c r="F769" s="204"/>
      <c r="G769" s="204"/>
      <c r="I769" s="199" t="s">
        <v>39</v>
      </c>
      <c r="J769" s="199"/>
      <c r="K769" s="24" t="str">
        <f>IF(K767="","",K767-K768)</f>
        <v/>
      </c>
      <c r="L769" s="24" t="str">
        <f>IF(L767="","",L767-L768)</f>
        <v/>
      </c>
      <c r="P769" s="58"/>
      <c r="Q769" s="58"/>
      <c r="R769" s="211" t="s">
        <v>87</v>
      </c>
      <c r="S769" s="211"/>
      <c r="T769" s="211"/>
      <c r="U769" s="212" t="s">
        <v>215</v>
      </c>
      <c r="V769" s="212"/>
      <c r="W769" s="57"/>
      <c r="X769" s="57"/>
    </row>
    <row r="770" spans="2:24" ht="13.35" customHeight="1" x14ac:dyDescent="0.25">
      <c r="B770" s="199" t="s">
        <v>8</v>
      </c>
      <c r="C770" s="199"/>
      <c r="D770" s="204" t="str">
        <f>IF('{Equipment Data Entry}'!D38="","",'{Equipment Data Entry}'!D38)</f>
        <v/>
      </c>
      <c r="E770" s="204"/>
      <c r="F770" s="204"/>
      <c r="G770" s="204"/>
      <c r="I770" s="199" t="s">
        <v>40</v>
      </c>
      <c r="J770" s="199"/>
      <c r="K770" s="71">
        <f>IF('{Equipment Data Entry}'!H38=0,0,'{Equipment Data Entry}'!H38)</f>
        <v>0</v>
      </c>
      <c r="L770" s="29" t="str">
        <f>F783</f>
        <v/>
      </c>
      <c r="P770" s="57"/>
      <c r="Q770" s="57"/>
      <c r="R770" s="59"/>
      <c r="S770" s="212"/>
      <c r="T770" s="212"/>
      <c r="U770" s="59"/>
      <c r="V770" s="60"/>
      <c r="W770" s="57"/>
      <c r="X770" s="57"/>
    </row>
    <row r="771" spans="2:24" ht="13.35" customHeight="1" x14ac:dyDescent="0.25">
      <c r="I771" s="199" t="s">
        <v>41</v>
      </c>
      <c r="J771" s="199"/>
      <c r="K771" s="24">
        <f>IF('{Equipment Data Entry}'!I38=0,0,'{Equipment Data Entry}'!I38)</f>
        <v>0</v>
      </c>
      <c r="L771" s="24" t="str">
        <f>IF(L780="","",L780)</f>
        <v/>
      </c>
      <c r="P771" s="217"/>
      <c r="Q771" s="217"/>
      <c r="R771" s="217"/>
      <c r="S771" s="217"/>
      <c r="T771" s="217"/>
      <c r="U771" s="217"/>
      <c r="V771" s="57"/>
      <c r="W771" s="57" t="s">
        <v>218</v>
      </c>
      <c r="X771" s="57" t="s">
        <v>219</v>
      </c>
    </row>
    <row r="772" spans="2:24" ht="13.35" customHeight="1" x14ac:dyDescent="0.25">
      <c r="B772" s="200" t="s">
        <v>43</v>
      </c>
      <c r="C772" s="200"/>
      <c r="D772" s="200"/>
      <c r="E772" s="200"/>
      <c r="F772" s="200"/>
      <c r="G772" s="200"/>
      <c r="P772" s="57"/>
      <c r="Q772" s="57"/>
      <c r="R772" s="216" t="s">
        <v>67</v>
      </c>
      <c r="S772" s="216"/>
      <c r="T772" s="216"/>
      <c r="U772" s="216" t="s">
        <v>62</v>
      </c>
      <c r="V772" s="216"/>
      <c r="W772" s="61"/>
      <c r="X772" s="61"/>
    </row>
    <row r="773" spans="2:24" ht="13.35" customHeight="1" x14ac:dyDescent="0.25">
      <c r="B773" s="199" t="s">
        <v>32</v>
      </c>
      <c r="C773" s="199"/>
      <c r="D773" s="203"/>
      <c r="E773" s="203"/>
      <c r="F773" s="203"/>
      <c r="G773" s="203"/>
      <c r="I773" s="200" t="s">
        <v>61</v>
      </c>
      <c r="J773" s="200"/>
      <c r="K773" s="200"/>
      <c r="L773" s="200"/>
      <c r="P773" s="57"/>
      <c r="Q773" s="59" t="s">
        <v>48</v>
      </c>
      <c r="R773" s="59"/>
      <c r="S773" s="59"/>
      <c r="T773" s="57"/>
      <c r="U773" s="211" t="s">
        <v>220</v>
      </c>
      <c r="V773" s="211"/>
      <c r="W773" s="60"/>
      <c r="X773" s="60"/>
    </row>
    <row r="774" spans="2:24" ht="13.35" customHeight="1" x14ac:dyDescent="0.25">
      <c r="B774" s="199" t="s">
        <v>44</v>
      </c>
      <c r="C774" s="199"/>
      <c r="D774" s="28">
        <f>IF('{Equipment Data Entry}'!G38=0,0,'{Equipment Data Entry}'!G38)</f>
        <v>0</v>
      </c>
      <c r="E774" s="21" t="s">
        <v>48</v>
      </c>
      <c r="F774" s="24"/>
      <c r="G774" s="18" t="s">
        <v>52</v>
      </c>
      <c r="I774" s="206" t="s">
        <v>62</v>
      </c>
      <c r="J774" s="207"/>
      <c r="K774" s="208">
        <f>IF('{Equipment Data Entry}'!J38=0,0,'{Equipment Data Entry}'!J38)</f>
        <v>0</v>
      </c>
      <c r="L774" s="208"/>
      <c r="P774" s="57"/>
      <c r="Q774" s="59" t="s">
        <v>221</v>
      </c>
      <c r="R774" s="60"/>
      <c r="S774" s="59"/>
      <c r="T774" s="57"/>
      <c r="U774" s="211" t="s">
        <v>222</v>
      </c>
      <c r="V774" s="211"/>
      <c r="W774" s="60"/>
      <c r="X774" s="60"/>
    </row>
    <row r="775" spans="2:24" ht="13.35" customHeight="1" x14ac:dyDescent="0.25">
      <c r="B775" s="20">
        <f>'{Equipment Data Entry}'!N38</f>
        <v>0</v>
      </c>
      <c r="C775" s="20">
        <f>'{Equipment Data Entry}'!O38</f>
        <v>0</v>
      </c>
      <c r="D775" s="21" t="s">
        <v>49</v>
      </c>
      <c r="E775" s="25"/>
      <c r="F775" s="21" t="s">
        <v>50</v>
      </c>
      <c r="G775" s="26"/>
      <c r="I775" s="206" t="s">
        <v>63</v>
      </c>
      <c r="J775" s="207"/>
      <c r="K775" s="208">
        <f>IF('{Equipment Data Entry}'!K38=0,0,'{Equipment Data Entry}'!K38)</f>
        <v>0</v>
      </c>
      <c r="L775" s="208"/>
      <c r="P775" s="57"/>
      <c r="Q775" s="59" t="s">
        <v>223</v>
      </c>
      <c r="R775" s="60"/>
      <c r="S775" s="59"/>
      <c r="T775" s="57"/>
      <c r="U775" s="211" t="s">
        <v>65</v>
      </c>
      <c r="V775" s="211"/>
      <c r="W775" s="60"/>
      <c r="X775" s="60"/>
    </row>
    <row r="776" spans="2:24" ht="13.35" customHeight="1" x14ac:dyDescent="0.25">
      <c r="B776" s="199" t="s">
        <v>51</v>
      </c>
      <c r="C776" s="199"/>
      <c r="D776" s="27" t="str">
        <f>IF(E777="", "", B775/(AVERAGE(E777, F777, G777))*E775)</f>
        <v/>
      </c>
      <c r="E776" s="199" t="s">
        <v>80</v>
      </c>
      <c r="F776" s="199"/>
      <c r="G776" s="27" t="e">
        <f>IF(C775="1-phase", ((0.8*0.9*E777*E778)/746), AVERAGE(E777,F777,G777)*AVERAGE(E778,F778,G778)*0.8*0.9*1.732/746)</f>
        <v>#DIV/0!</v>
      </c>
      <c r="I776" s="18" t="s">
        <v>64</v>
      </c>
      <c r="J776" s="26">
        <f>IF('{Equipment Data Entry}'!L38=0,0,'{Equipment Data Entry}'!L38)</f>
        <v>0</v>
      </c>
      <c r="K776" s="18" t="s">
        <v>65</v>
      </c>
      <c r="L776" s="25">
        <f>IF('{Equipment Data Entry}'!M38=0,0,'{Equipment Data Entry}'!M38)</f>
        <v>0</v>
      </c>
      <c r="P776" s="57"/>
      <c r="Q776" s="59"/>
      <c r="R776" s="60"/>
      <c r="S776" s="59"/>
      <c r="T776" s="57"/>
      <c r="U776" s="211"/>
      <c r="V776" s="211"/>
      <c r="W776" s="60"/>
      <c r="X776" s="60"/>
    </row>
    <row r="777" spans="2:24" ht="13.35" customHeight="1" x14ac:dyDescent="0.25">
      <c r="B777" s="199" t="s">
        <v>59</v>
      </c>
      <c r="C777" s="199"/>
      <c r="D777" s="199"/>
      <c r="E777" s="24"/>
      <c r="F777" s="24"/>
      <c r="G777" s="24"/>
      <c r="P777" s="57"/>
      <c r="Q777" s="57"/>
      <c r="R777" s="57" t="s">
        <v>224</v>
      </c>
      <c r="S777" s="57"/>
      <c r="T777" s="57"/>
      <c r="U777" s="57"/>
      <c r="V777" s="57"/>
      <c r="W777" s="57"/>
      <c r="X777" s="57"/>
    </row>
    <row r="778" spans="2:24" ht="13.35" customHeight="1" x14ac:dyDescent="0.25">
      <c r="B778" s="199" t="s">
        <v>60</v>
      </c>
      <c r="C778" s="199"/>
      <c r="D778" s="199"/>
      <c r="E778" s="25"/>
      <c r="F778" s="25"/>
      <c r="G778" s="25"/>
      <c r="I778" s="205" t="s">
        <v>66</v>
      </c>
      <c r="J778" s="205"/>
      <c r="K778" s="16" t="s">
        <v>67</v>
      </c>
      <c r="L778" s="16" t="s">
        <v>68</v>
      </c>
      <c r="P778" s="57"/>
      <c r="Q778" s="57"/>
      <c r="R778" s="58"/>
      <c r="S778" s="57"/>
      <c r="T778" s="57"/>
      <c r="U778" s="57"/>
      <c r="V778" s="57"/>
      <c r="W778" s="57"/>
      <c r="X778" s="57"/>
    </row>
    <row r="779" spans="2:24" ht="13.35" customHeight="1" x14ac:dyDescent="0.25">
      <c r="I779" s="199" t="s">
        <v>69</v>
      </c>
      <c r="J779" s="199"/>
      <c r="K779" s="24"/>
      <c r="L779" s="24"/>
      <c r="P779" s="57"/>
      <c r="Q779" s="57"/>
      <c r="R779" s="213"/>
      <c r="S779" s="214"/>
      <c r="T779" s="214"/>
      <c r="U779" s="214"/>
      <c r="V779" s="214"/>
      <c r="W779" s="214"/>
      <c r="X779" s="215"/>
    </row>
    <row r="780" spans="2:24" ht="13.35" customHeight="1" x14ac:dyDescent="0.25">
      <c r="B780" s="200" t="s">
        <v>71</v>
      </c>
      <c r="C780" s="200"/>
      <c r="D780" s="200"/>
      <c r="E780" s="200"/>
      <c r="F780" s="200"/>
      <c r="G780" s="200"/>
      <c r="I780" s="199" t="s">
        <v>70</v>
      </c>
      <c r="J780" s="199"/>
      <c r="K780" s="24"/>
      <c r="L780" s="24"/>
      <c r="P780" s="57"/>
      <c r="Q780" s="57"/>
      <c r="R780" s="218"/>
      <c r="S780" s="219"/>
      <c r="T780" s="219"/>
      <c r="U780" s="219"/>
      <c r="V780" s="219"/>
      <c r="W780" s="219"/>
      <c r="X780" s="220"/>
    </row>
    <row r="781" spans="2:24" ht="13.35" customHeight="1" x14ac:dyDescent="0.25">
      <c r="B781" s="201"/>
      <c r="C781" s="202"/>
      <c r="D781" s="16" t="s">
        <v>79</v>
      </c>
      <c r="E781" s="16" t="s">
        <v>74</v>
      </c>
      <c r="F781" s="201"/>
      <c r="G781" s="202"/>
      <c r="I781" s="199" t="s">
        <v>76</v>
      </c>
      <c r="J781" s="199"/>
      <c r="K781" s="66"/>
      <c r="L781" s="66"/>
      <c r="P781" s="57"/>
      <c r="Q781" s="57"/>
      <c r="R781" s="218"/>
      <c r="S781" s="219"/>
      <c r="T781" s="219"/>
      <c r="U781" s="219"/>
      <c r="V781" s="219"/>
      <c r="W781" s="219"/>
      <c r="X781" s="220"/>
    </row>
    <row r="782" spans="2:24" ht="13.35" customHeight="1" x14ac:dyDescent="0.25">
      <c r="B782" s="198" t="s">
        <v>72</v>
      </c>
      <c r="C782" s="198"/>
      <c r="D782" s="19"/>
      <c r="E782" s="19"/>
      <c r="F782" s="19" t="str">
        <f>IF(E782="", "", E783-E782)</f>
        <v/>
      </c>
      <c r="G782" s="17" t="s">
        <v>77</v>
      </c>
      <c r="H782" s="23"/>
      <c r="I782" s="199" t="s">
        <v>75</v>
      </c>
      <c r="J782" s="199"/>
      <c r="K782" s="199"/>
      <c r="L782" s="56"/>
      <c r="P782" s="57"/>
      <c r="Q782" s="57"/>
      <c r="R782" s="218"/>
      <c r="S782" s="219"/>
      <c r="T782" s="219"/>
      <c r="U782" s="219"/>
      <c r="V782" s="219"/>
      <c r="W782" s="219"/>
      <c r="X782" s="220"/>
    </row>
    <row r="783" spans="2:24" ht="13.35" customHeight="1" x14ac:dyDescent="0.25">
      <c r="B783" s="198" t="s">
        <v>73</v>
      </c>
      <c r="C783" s="198"/>
      <c r="D783" s="55" t="str">
        <f>IF(E782="", "", E782)</f>
        <v/>
      </c>
      <c r="E783" s="19"/>
      <c r="F783" s="19" t="str">
        <f>IF(E783="", "", E783-D782)</f>
        <v/>
      </c>
      <c r="G783" s="17" t="s">
        <v>78</v>
      </c>
      <c r="H783" s="23"/>
      <c r="P783" s="57"/>
      <c r="Q783" s="57"/>
      <c r="R783" s="218"/>
      <c r="S783" s="219"/>
      <c r="T783" s="219"/>
      <c r="U783" s="219"/>
      <c r="V783" s="219"/>
      <c r="W783" s="219"/>
      <c r="X783" s="220"/>
    </row>
    <row r="784" spans="2:24" ht="13.35" customHeight="1" x14ac:dyDescent="0.25">
      <c r="P784" s="57"/>
      <c r="Q784" s="57"/>
      <c r="R784" s="218"/>
      <c r="S784" s="219"/>
      <c r="T784" s="219"/>
      <c r="U784" s="219"/>
      <c r="V784" s="219"/>
      <c r="W784" s="219"/>
      <c r="X784" s="220"/>
    </row>
    <row r="785" spans="2:24" ht="13.35" customHeight="1" x14ac:dyDescent="0.25">
      <c r="B785" s="16" t="s">
        <v>9</v>
      </c>
      <c r="C785" s="186"/>
      <c r="D785" s="186"/>
      <c r="E785" s="186"/>
      <c r="F785" s="186"/>
      <c r="G785" s="186"/>
      <c r="H785" s="186"/>
      <c r="I785" s="186"/>
      <c r="J785" s="186"/>
      <c r="K785" s="186"/>
      <c r="L785" s="186"/>
      <c r="M785" s="186"/>
      <c r="P785" s="57"/>
      <c r="Q785" s="57"/>
      <c r="R785" s="218"/>
      <c r="S785" s="219"/>
      <c r="T785" s="219"/>
      <c r="U785" s="219"/>
      <c r="V785" s="219"/>
      <c r="W785" s="219"/>
      <c r="X785" s="220"/>
    </row>
    <row r="786" spans="2:24" ht="13.35" customHeight="1" x14ac:dyDescent="0.25">
      <c r="B786" s="186"/>
      <c r="C786" s="186"/>
      <c r="D786" s="186"/>
      <c r="E786" s="186"/>
      <c r="F786" s="186"/>
      <c r="G786" s="186"/>
      <c r="H786" s="186"/>
      <c r="I786" s="186"/>
      <c r="J786" s="186"/>
      <c r="K786" s="186"/>
      <c r="L786" s="186"/>
      <c r="M786" s="186"/>
      <c r="P786" s="57"/>
      <c r="Q786" s="57"/>
      <c r="R786" s="221"/>
      <c r="S786" s="222"/>
      <c r="T786" s="222"/>
      <c r="U786" s="222"/>
      <c r="V786" s="222"/>
      <c r="W786" s="222"/>
      <c r="X786" s="223"/>
    </row>
    <row r="787" spans="2:24" ht="13.35" customHeight="1" x14ac:dyDescent="0.25">
      <c r="B787" s="186"/>
      <c r="C787" s="186"/>
      <c r="D787" s="186"/>
      <c r="E787" s="186"/>
      <c r="F787" s="186"/>
      <c r="G787" s="186"/>
      <c r="H787" s="186"/>
      <c r="I787" s="186"/>
      <c r="J787" s="186"/>
      <c r="K787" s="186"/>
      <c r="L787" s="186"/>
      <c r="M787" s="186"/>
      <c r="P787" s="57"/>
      <c r="Q787" s="57"/>
      <c r="R787" s="218" t="s">
        <v>210</v>
      </c>
      <c r="S787" s="219"/>
      <c r="T787" s="219"/>
      <c r="U787" s="219"/>
      <c r="V787" s="219"/>
      <c r="W787" s="219"/>
      <c r="X787" s="220"/>
    </row>
    <row r="788" spans="2:24" ht="13.35" customHeight="1" x14ac:dyDescent="0.25">
      <c r="B788" s="200" t="s">
        <v>2</v>
      </c>
      <c r="C788" s="200"/>
      <c r="D788" s="209">
        <f>IF('{Equipment Data Entry}'!B39=0,0,'{Equipment Data Entry}'!B39)</f>
        <v>0</v>
      </c>
      <c r="E788" s="209"/>
      <c r="F788" s="209"/>
      <c r="G788" s="200" t="s">
        <v>3</v>
      </c>
      <c r="H788" s="200"/>
      <c r="I788" s="210" t="str">
        <f>IF('{Equipment Data Entry}'!C39="", "", '{Equipment Data Entry}'!C39)</f>
        <v/>
      </c>
      <c r="J788" s="210"/>
      <c r="K788" s="210"/>
      <c r="L788" s="210"/>
      <c r="M788" s="210"/>
      <c r="P788" s="57"/>
      <c r="Q788" s="57"/>
      <c r="R788" s="224" t="s">
        <v>211</v>
      </c>
      <c r="S788" s="225"/>
      <c r="T788" s="225"/>
      <c r="U788" s="225"/>
      <c r="V788" s="225"/>
      <c r="W788" s="225"/>
      <c r="X788" s="226"/>
    </row>
    <row r="789" spans="2:24" ht="13.35" customHeight="1" x14ac:dyDescent="0.25">
      <c r="B789" s="200"/>
      <c r="C789" s="200"/>
      <c r="D789" s="209"/>
      <c r="E789" s="209"/>
      <c r="F789" s="209"/>
      <c r="G789" s="200"/>
      <c r="H789" s="200"/>
      <c r="I789" s="210"/>
      <c r="J789" s="210"/>
      <c r="K789" s="210"/>
      <c r="L789" s="210"/>
      <c r="M789" s="210"/>
      <c r="R789" s="13" t="s">
        <v>212</v>
      </c>
    </row>
    <row r="790" spans="2:24" ht="13.35" customHeight="1" x14ac:dyDescent="0.25">
      <c r="P790" s="57"/>
      <c r="Q790" s="57"/>
      <c r="R790" s="216" t="s">
        <v>213</v>
      </c>
      <c r="S790" s="216"/>
      <c r="T790" s="216"/>
      <c r="U790" s="217"/>
      <c r="V790" s="217"/>
      <c r="W790" s="57"/>
      <c r="X790" s="57"/>
    </row>
    <row r="791" spans="2:24" ht="13.35" customHeight="1" x14ac:dyDescent="0.25">
      <c r="B791" s="200" t="s">
        <v>31</v>
      </c>
      <c r="C791" s="200"/>
      <c r="D791" s="200"/>
      <c r="E791" s="200"/>
      <c r="F791" s="200"/>
      <c r="G791" s="200"/>
      <c r="I791" s="200" t="s">
        <v>35</v>
      </c>
      <c r="J791" s="200"/>
      <c r="K791" s="200"/>
      <c r="L791" s="200"/>
      <c r="M791" s="15"/>
      <c r="P791" s="57"/>
      <c r="Q791" s="57"/>
      <c r="R791" s="211" t="s">
        <v>214</v>
      </c>
      <c r="S791" s="211"/>
      <c r="T791" s="211"/>
      <c r="U791" s="212"/>
      <c r="V791" s="212"/>
      <c r="W791" s="57"/>
      <c r="X791" s="57"/>
    </row>
    <row r="792" spans="2:24" ht="13.35" customHeight="1" x14ac:dyDescent="0.25">
      <c r="B792" s="199" t="s">
        <v>32</v>
      </c>
      <c r="C792" s="199"/>
      <c r="D792" s="204">
        <f>IF('{Equipment Data Entry}'!E39=0,0,'{Equipment Data Entry}'!E39)</f>
        <v>0</v>
      </c>
      <c r="E792" s="204"/>
      <c r="F792" s="204"/>
      <c r="G792" s="204"/>
      <c r="I792" s="199" t="s">
        <v>36</v>
      </c>
      <c r="J792" s="199"/>
      <c r="K792" s="18" t="s">
        <v>42</v>
      </c>
      <c r="L792" s="18" t="s">
        <v>14</v>
      </c>
      <c r="P792" s="57"/>
      <c r="Q792" s="57"/>
      <c r="R792" s="211" t="s">
        <v>87</v>
      </c>
      <c r="S792" s="211"/>
      <c r="T792" s="211"/>
      <c r="U792" s="212" t="s">
        <v>215</v>
      </c>
      <c r="V792" s="212"/>
      <c r="W792" s="57"/>
      <c r="X792" s="57"/>
    </row>
    <row r="793" spans="2:24" ht="13.35" customHeight="1" x14ac:dyDescent="0.25">
      <c r="B793" s="199" t="s">
        <v>33</v>
      </c>
      <c r="C793" s="199"/>
      <c r="D793" s="204">
        <f>IF('{Equipment Data Entry}'!F39=0,0,'{Equipment Data Entry}'!F39)</f>
        <v>0</v>
      </c>
      <c r="E793" s="204"/>
      <c r="F793" s="204"/>
      <c r="G793" s="204"/>
      <c r="I793" s="199" t="s">
        <v>37</v>
      </c>
      <c r="J793" s="199"/>
      <c r="K793" s="24" t="str">
        <f>'RTU Airflow'!H1605</f>
        <v/>
      </c>
      <c r="L793" s="24" t="str">
        <f>'RTU Airflow'!L1605</f>
        <v/>
      </c>
      <c r="M793" s="22" t="str">
        <f>IF(L793="","",L793/K793)</f>
        <v/>
      </c>
      <c r="P793" s="57"/>
      <c r="Q793" s="57"/>
      <c r="R793" s="211"/>
      <c r="S793" s="211"/>
      <c r="T793" s="211"/>
      <c r="U793" s="212"/>
      <c r="V793" s="212"/>
      <c r="W793" s="57"/>
      <c r="X793" s="57"/>
    </row>
    <row r="794" spans="2:24" ht="13.35" customHeight="1" x14ac:dyDescent="0.25">
      <c r="B794" s="199" t="s">
        <v>34</v>
      </c>
      <c r="C794" s="199"/>
      <c r="D794" s="204"/>
      <c r="E794" s="204"/>
      <c r="F794" s="204"/>
      <c r="G794" s="204"/>
      <c r="I794" s="199" t="s">
        <v>38</v>
      </c>
      <c r="J794" s="199"/>
      <c r="K794" s="24">
        <f>IF('RTU Airflow'!H1616=0,0,'RTU Airflow'!H1616)</f>
        <v>0</v>
      </c>
      <c r="L794" s="24" t="str">
        <f>'RTU Airflow'!L1616</f>
        <v/>
      </c>
      <c r="M794" s="22" t="str">
        <f>IF(L794="","",L794/K794)</f>
        <v/>
      </c>
      <c r="P794" s="58"/>
      <c r="Q794" s="58"/>
      <c r="R794" s="211" t="s">
        <v>216</v>
      </c>
      <c r="S794" s="211"/>
      <c r="T794" s="211"/>
      <c r="U794" s="212" t="s">
        <v>217</v>
      </c>
      <c r="V794" s="212"/>
      <c r="W794" s="57" t="s">
        <v>218</v>
      </c>
      <c r="X794" s="57" t="s">
        <v>219</v>
      </c>
    </row>
    <row r="795" spans="2:24" ht="13.35" customHeight="1" x14ac:dyDescent="0.25">
      <c r="B795" s="199" t="s">
        <v>7</v>
      </c>
      <c r="C795" s="199"/>
      <c r="D795" s="204" t="str">
        <f>I788</f>
        <v/>
      </c>
      <c r="E795" s="204"/>
      <c r="F795" s="204"/>
      <c r="G795" s="204"/>
      <c r="I795" s="199" t="s">
        <v>39</v>
      </c>
      <c r="J795" s="199"/>
      <c r="K795" s="24" t="str">
        <f>IF(K793="","",K793-K794)</f>
        <v/>
      </c>
      <c r="L795" s="24" t="str">
        <f>IF(L793="","",L793-L794)</f>
        <v/>
      </c>
      <c r="P795" s="57"/>
      <c r="Q795" s="57"/>
      <c r="R795" s="59" t="s">
        <v>67</v>
      </c>
      <c r="S795" s="212" t="s">
        <v>68</v>
      </c>
      <c r="T795" s="212"/>
      <c r="U795" s="59" t="s">
        <v>62</v>
      </c>
      <c r="V795" s="60"/>
      <c r="W795" s="57"/>
      <c r="X795" s="57"/>
    </row>
    <row r="796" spans="2:24" ht="13.35" customHeight="1" x14ac:dyDescent="0.25">
      <c r="B796" s="199" t="s">
        <v>8</v>
      </c>
      <c r="C796" s="199"/>
      <c r="D796" s="204" t="str">
        <f>IF('{Equipment Data Entry}'!D39="","",'{Equipment Data Entry}'!D39)</f>
        <v/>
      </c>
      <c r="E796" s="204"/>
      <c r="F796" s="204"/>
      <c r="G796" s="204"/>
      <c r="I796" s="199" t="s">
        <v>40</v>
      </c>
      <c r="J796" s="199"/>
      <c r="K796" s="71">
        <f>IF('{Equipment Data Entry}'!H39=0,0,'{Equipment Data Entry}'!H39)</f>
        <v>0</v>
      </c>
      <c r="L796" s="29" t="str">
        <f>F809</f>
        <v/>
      </c>
      <c r="P796" s="217"/>
      <c r="Q796" s="217"/>
      <c r="R796" s="217"/>
      <c r="S796" s="217"/>
      <c r="T796" s="217"/>
      <c r="U796" s="217"/>
      <c r="V796" s="57"/>
      <c r="W796" s="57"/>
      <c r="X796" s="57"/>
    </row>
    <row r="797" spans="2:24" ht="13.35" customHeight="1" x14ac:dyDescent="0.25">
      <c r="I797" s="199" t="s">
        <v>41</v>
      </c>
      <c r="J797" s="199"/>
      <c r="K797" s="24">
        <f>IF('{Equipment Data Entry}'!I39=0,0,'{Equipment Data Entry}'!I39)</f>
        <v>0</v>
      </c>
      <c r="L797" s="24" t="str">
        <f>IF(L806="","",L806)</f>
        <v/>
      </c>
      <c r="P797" s="57"/>
      <c r="Q797" s="57" t="s">
        <v>221</v>
      </c>
      <c r="R797" s="216"/>
      <c r="S797" s="216"/>
      <c r="T797" s="216"/>
      <c r="U797" s="216" t="s">
        <v>222</v>
      </c>
      <c r="V797" s="216"/>
      <c r="W797" s="61"/>
      <c r="X797" s="61"/>
    </row>
    <row r="798" spans="2:24" ht="13.35" customHeight="1" x14ac:dyDescent="0.25">
      <c r="B798" s="200" t="s">
        <v>43</v>
      </c>
      <c r="C798" s="200"/>
      <c r="D798" s="200"/>
      <c r="E798" s="200"/>
      <c r="F798" s="200"/>
      <c r="G798" s="200"/>
      <c r="P798" s="57"/>
      <c r="Q798" s="59" t="s">
        <v>223</v>
      </c>
      <c r="R798" s="59"/>
      <c r="S798" s="59"/>
      <c r="T798" s="57"/>
      <c r="U798" s="211" t="s">
        <v>65</v>
      </c>
      <c r="V798" s="211"/>
      <c r="W798" s="60"/>
      <c r="X798" s="60"/>
    </row>
    <row r="799" spans="2:24" ht="13.35" customHeight="1" x14ac:dyDescent="0.25">
      <c r="B799" s="199" t="s">
        <v>32</v>
      </c>
      <c r="C799" s="199"/>
      <c r="D799" s="203"/>
      <c r="E799" s="203"/>
      <c r="F799" s="203"/>
      <c r="G799" s="203"/>
      <c r="I799" s="200" t="s">
        <v>61</v>
      </c>
      <c r="J799" s="200"/>
      <c r="K799" s="200"/>
      <c r="L799" s="200"/>
      <c r="P799" s="57"/>
      <c r="Q799" s="59"/>
      <c r="R799" s="60"/>
      <c r="S799" s="59"/>
      <c r="T799" s="57"/>
      <c r="U799" s="211"/>
      <c r="V799" s="211"/>
      <c r="W799" s="60"/>
      <c r="X799" s="60"/>
    </row>
    <row r="800" spans="2:24" ht="13.35" customHeight="1" x14ac:dyDescent="0.25">
      <c r="B800" s="199" t="s">
        <v>44</v>
      </c>
      <c r="C800" s="199"/>
      <c r="D800" s="28">
        <f>IF('{Equipment Data Entry}'!G39=0,0,'{Equipment Data Entry}'!G39)</f>
        <v>0</v>
      </c>
      <c r="E800" s="21" t="s">
        <v>48</v>
      </c>
      <c r="F800" s="24"/>
      <c r="G800" s="18" t="s">
        <v>52</v>
      </c>
      <c r="I800" s="206" t="s">
        <v>62</v>
      </c>
      <c r="J800" s="207"/>
      <c r="K800" s="208">
        <f>IF('{Equipment Data Entry}'!J39=0,0,'{Equipment Data Entry}'!J39)</f>
        <v>0</v>
      </c>
      <c r="L800" s="208"/>
      <c r="P800" s="57"/>
      <c r="Q800" s="59"/>
      <c r="R800" s="60" t="s">
        <v>224</v>
      </c>
      <c r="S800" s="59"/>
      <c r="T800" s="57"/>
      <c r="U800" s="211"/>
      <c r="V800" s="211"/>
      <c r="W800" s="60"/>
      <c r="X800" s="60"/>
    </row>
    <row r="801" spans="2:24" ht="13.35" customHeight="1" x14ac:dyDescent="0.25">
      <c r="B801" s="20">
        <f>'{Equipment Data Entry}'!N39</f>
        <v>0</v>
      </c>
      <c r="C801" s="20">
        <f>'{Equipment Data Entry}'!O39</f>
        <v>0</v>
      </c>
      <c r="D801" s="21" t="s">
        <v>49</v>
      </c>
      <c r="E801" s="25"/>
      <c r="F801" s="21" t="s">
        <v>50</v>
      </c>
      <c r="G801" s="26"/>
      <c r="I801" s="206" t="s">
        <v>63</v>
      </c>
      <c r="J801" s="207"/>
      <c r="K801" s="208">
        <f>IF('{Equipment Data Entry}'!K39=0,0,'{Equipment Data Entry}'!K39)</f>
        <v>0</v>
      </c>
      <c r="L801" s="208"/>
      <c r="P801" s="57"/>
      <c r="Q801" s="59"/>
      <c r="R801" s="60"/>
      <c r="S801" s="59"/>
      <c r="T801" s="57"/>
      <c r="U801" s="211"/>
      <c r="V801" s="211"/>
      <c r="W801" s="60"/>
      <c r="X801" s="60"/>
    </row>
    <row r="802" spans="2:24" ht="13.35" customHeight="1" x14ac:dyDescent="0.25">
      <c r="B802" s="199" t="s">
        <v>51</v>
      </c>
      <c r="C802" s="199"/>
      <c r="D802" s="27" t="str">
        <f>IF(E803="", "", B801/(AVERAGE(E803, F803, G803))*E801)</f>
        <v/>
      </c>
      <c r="E802" s="199" t="s">
        <v>80</v>
      </c>
      <c r="F802" s="199"/>
      <c r="G802" s="27" t="e">
        <f>IF(C801="1-phase", ((0.8*0.9*E803*E804)/746), AVERAGE(E803,F803,G803)*AVERAGE(E804,F804,G804)*0.8*0.9*1.732/746)</f>
        <v>#DIV/0!</v>
      </c>
      <c r="I802" s="18" t="s">
        <v>64</v>
      </c>
      <c r="J802" s="26">
        <f>IF('{Equipment Data Entry}'!L39=0,0,'{Equipment Data Entry}'!L39)</f>
        <v>0</v>
      </c>
      <c r="K802" s="18" t="s">
        <v>65</v>
      </c>
      <c r="L802" s="25">
        <f>IF('{Equipment Data Entry}'!M39=0,0,'{Equipment Data Entry}'!M39)</f>
        <v>0</v>
      </c>
      <c r="P802" s="57"/>
      <c r="Q802" s="57"/>
      <c r="R802" s="57"/>
      <c r="S802" s="57"/>
      <c r="T802" s="57"/>
      <c r="U802" s="57"/>
      <c r="V802" s="57"/>
      <c r="W802" s="57"/>
      <c r="X802" s="57"/>
    </row>
    <row r="803" spans="2:24" ht="13.35" customHeight="1" x14ac:dyDescent="0.25">
      <c r="B803" s="199" t="s">
        <v>59</v>
      </c>
      <c r="C803" s="199"/>
      <c r="D803" s="199"/>
      <c r="E803" s="24"/>
      <c r="F803" s="24"/>
      <c r="G803" s="24"/>
      <c r="P803" s="57"/>
      <c r="Q803" s="57"/>
      <c r="R803" s="58"/>
      <c r="S803" s="57"/>
      <c r="T803" s="57"/>
      <c r="U803" s="57"/>
      <c r="V803" s="57"/>
      <c r="W803" s="57"/>
      <c r="X803" s="57"/>
    </row>
    <row r="804" spans="2:24" ht="13.35" customHeight="1" x14ac:dyDescent="0.25">
      <c r="B804" s="199" t="s">
        <v>60</v>
      </c>
      <c r="C804" s="199"/>
      <c r="D804" s="199"/>
      <c r="E804" s="25"/>
      <c r="F804" s="25"/>
      <c r="G804" s="25"/>
      <c r="I804" s="205" t="s">
        <v>66</v>
      </c>
      <c r="J804" s="205"/>
      <c r="K804" s="16" t="s">
        <v>67</v>
      </c>
      <c r="L804" s="16" t="s">
        <v>68</v>
      </c>
      <c r="P804" s="57"/>
      <c r="Q804" s="57"/>
      <c r="R804" s="213"/>
      <c r="S804" s="214"/>
      <c r="T804" s="214"/>
      <c r="U804" s="214"/>
      <c r="V804" s="214"/>
      <c r="W804" s="214"/>
      <c r="X804" s="215"/>
    </row>
    <row r="805" spans="2:24" ht="13.35" customHeight="1" x14ac:dyDescent="0.25">
      <c r="I805" s="199" t="s">
        <v>69</v>
      </c>
      <c r="J805" s="199"/>
      <c r="K805" s="24"/>
      <c r="L805" s="24"/>
      <c r="P805" s="57"/>
      <c r="Q805" s="57"/>
      <c r="R805" s="218"/>
      <c r="S805" s="219"/>
      <c r="T805" s="219"/>
      <c r="U805" s="219"/>
      <c r="V805" s="219"/>
      <c r="W805" s="219"/>
      <c r="X805" s="220"/>
    </row>
    <row r="806" spans="2:24" ht="13.35" customHeight="1" x14ac:dyDescent="0.25">
      <c r="B806" s="200" t="s">
        <v>71</v>
      </c>
      <c r="C806" s="200"/>
      <c r="D806" s="200"/>
      <c r="E806" s="200"/>
      <c r="F806" s="200"/>
      <c r="G806" s="200"/>
      <c r="I806" s="199" t="s">
        <v>70</v>
      </c>
      <c r="J806" s="199"/>
      <c r="K806" s="24"/>
      <c r="L806" s="24"/>
      <c r="P806" s="57"/>
      <c r="Q806" s="57"/>
      <c r="R806" s="218"/>
      <c r="S806" s="219"/>
      <c r="T806" s="219"/>
      <c r="U806" s="219"/>
      <c r="V806" s="219"/>
      <c r="W806" s="219"/>
      <c r="X806" s="220"/>
    </row>
    <row r="807" spans="2:24" ht="13.35" customHeight="1" x14ac:dyDescent="0.25">
      <c r="B807" s="201"/>
      <c r="C807" s="202"/>
      <c r="D807" s="16" t="s">
        <v>79</v>
      </c>
      <c r="E807" s="16" t="s">
        <v>74</v>
      </c>
      <c r="F807" s="201"/>
      <c r="G807" s="202"/>
      <c r="I807" s="199" t="s">
        <v>76</v>
      </c>
      <c r="J807" s="199"/>
      <c r="K807" s="66"/>
      <c r="L807" s="66"/>
      <c r="P807" s="57"/>
      <c r="Q807" s="57"/>
      <c r="R807" s="218"/>
      <c r="S807" s="219"/>
      <c r="T807" s="219"/>
      <c r="U807" s="219"/>
      <c r="V807" s="219"/>
      <c r="W807" s="219"/>
      <c r="X807" s="220"/>
    </row>
    <row r="808" spans="2:24" ht="13.35" customHeight="1" x14ac:dyDescent="0.25">
      <c r="B808" s="198" t="s">
        <v>72</v>
      </c>
      <c r="C808" s="198"/>
      <c r="D808" s="19"/>
      <c r="E808" s="19"/>
      <c r="F808" s="19" t="str">
        <f>IF(E808="", "", E809-E808)</f>
        <v/>
      </c>
      <c r="G808" s="17" t="s">
        <v>77</v>
      </c>
      <c r="H808" s="23"/>
      <c r="I808" s="199" t="s">
        <v>75</v>
      </c>
      <c r="J808" s="199"/>
      <c r="K808" s="199"/>
      <c r="L808" s="56"/>
      <c r="P808" s="57"/>
      <c r="Q808" s="57"/>
      <c r="R808" s="218"/>
      <c r="S808" s="219"/>
      <c r="T808" s="219"/>
      <c r="U808" s="219"/>
      <c r="V808" s="219"/>
      <c r="W808" s="219"/>
      <c r="X808" s="220"/>
    </row>
    <row r="809" spans="2:24" ht="13.35" customHeight="1" x14ac:dyDescent="0.25">
      <c r="B809" s="198" t="s">
        <v>73</v>
      </c>
      <c r="C809" s="198"/>
      <c r="D809" s="55" t="str">
        <f>IF(E808="", "", E808)</f>
        <v/>
      </c>
      <c r="E809" s="19"/>
      <c r="F809" s="19" t="str">
        <f>IF(E809="", "", E809-D808)</f>
        <v/>
      </c>
      <c r="G809" s="17" t="s">
        <v>78</v>
      </c>
      <c r="H809" s="23"/>
      <c r="P809" s="57"/>
      <c r="Q809" s="57"/>
      <c r="R809" s="218"/>
      <c r="S809" s="219"/>
      <c r="T809" s="219"/>
      <c r="U809" s="219"/>
      <c r="V809" s="219"/>
      <c r="W809" s="219"/>
      <c r="X809" s="220"/>
    </row>
    <row r="810" spans="2:24" ht="13.35" customHeight="1" x14ac:dyDescent="0.25">
      <c r="P810" s="57"/>
      <c r="Q810" s="57"/>
      <c r="R810" s="218"/>
      <c r="S810" s="219"/>
      <c r="T810" s="219"/>
      <c r="U810" s="219"/>
      <c r="V810" s="219"/>
      <c r="W810" s="219"/>
      <c r="X810" s="220"/>
    </row>
    <row r="811" spans="2:24" ht="13.35" customHeight="1" x14ac:dyDescent="0.25">
      <c r="B811" s="200" t="s">
        <v>2</v>
      </c>
      <c r="C811" s="200"/>
      <c r="D811" s="209">
        <f>IF('{Equipment Data Entry}'!B40=0,0,'{Equipment Data Entry}'!B40)</f>
        <v>0</v>
      </c>
      <c r="E811" s="209"/>
      <c r="F811" s="209"/>
      <c r="G811" s="200" t="s">
        <v>3</v>
      </c>
      <c r="H811" s="200"/>
      <c r="I811" s="210" t="str">
        <f>IF('{Equipment Data Entry}'!C40="", "", '{Equipment Data Entry}'!C40)</f>
        <v/>
      </c>
      <c r="J811" s="210"/>
      <c r="K811" s="210"/>
      <c r="L811" s="210"/>
      <c r="M811" s="210"/>
      <c r="P811" s="57"/>
      <c r="Q811" s="57"/>
      <c r="R811" s="221"/>
      <c r="S811" s="222"/>
      <c r="T811" s="222"/>
      <c r="U811" s="222"/>
      <c r="V811" s="222"/>
      <c r="W811" s="222"/>
      <c r="X811" s="223"/>
    </row>
    <row r="812" spans="2:24" ht="13.35" customHeight="1" x14ac:dyDescent="0.25">
      <c r="B812" s="200"/>
      <c r="C812" s="200"/>
      <c r="D812" s="209"/>
      <c r="E812" s="209"/>
      <c r="F812" s="209"/>
      <c r="G812" s="200"/>
      <c r="H812" s="200"/>
      <c r="I812" s="210"/>
      <c r="J812" s="210"/>
      <c r="K812" s="210"/>
      <c r="L812" s="210"/>
      <c r="M812" s="210"/>
      <c r="P812" s="57"/>
      <c r="Q812" s="57"/>
      <c r="R812" s="218"/>
      <c r="S812" s="219"/>
      <c r="T812" s="219"/>
      <c r="U812" s="219"/>
      <c r="V812" s="219"/>
      <c r="W812" s="219"/>
      <c r="X812" s="220"/>
    </row>
    <row r="813" spans="2:24" ht="13.35" customHeight="1" x14ac:dyDescent="0.25">
      <c r="P813" s="57"/>
      <c r="Q813" s="57"/>
      <c r="R813" s="224" t="s">
        <v>210</v>
      </c>
      <c r="S813" s="225"/>
      <c r="T813" s="225"/>
      <c r="U813" s="225"/>
      <c r="V813" s="225"/>
      <c r="W813" s="225"/>
      <c r="X813" s="226"/>
    </row>
    <row r="814" spans="2:24" ht="13.35" customHeight="1" x14ac:dyDescent="0.25">
      <c r="B814" s="200" t="s">
        <v>31</v>
      </c>
      <c r="C814" s="200"/>
      <c r="D814" s="200"/>
      <c r="E814" s="200"/>
      <c r="F814" s="200"/>
      <c r="G814" s="200"/>
      <c r="I814" s="200" t="s">
        <v>35</v>
      </c>
      <c r="J814" s="200"/>
      <c r="K814" s="200"/>
      <c r="L814" s="200"/>
      <c r="M814" s="15"/>
      <c r="P814" s="57"/>
      <c r="Q814" s="57"/>
      <c r="R814" s="216" t="s">
        <v>211</v>
      </c>
      <c r="S814" s="216"/>
      <c r="T814" s="216"/>
      <c r="U814" s="217"/>
      <c r="V814" s="217"/>
      <c r="W814" s="57"/>
      <c r="X814" s="57"/>
    </row>
    <row r="815" spans="2:24" ht="13.35" customHeight="1" x14ac:dyDescent="0.25">
      <c r="B815" s="199" t="s">
        <v>32</v>
      </c>
      <c r="C815" s="199"/>
      <c r="D815" s="204">
        <f>IF('{Equipment Data Entry}'!E40=0,0,'{Equipment Data Entry}'!E40)</f>
        <v>0</v>
      </c>
      <c r="E815" s="204"/>
      <c r="F815" s="204"/>
      <c r="G815" s="204"/>
      <c r="I815" s="199" t="s">
        <v>36</v>
      </c>
      <c r="J815" s="199"/>
      <c r="K815" s="18" t="s">
        <v>42</v>
      </c>
      <c r="L815" s="18" t="s">
        <v>14</v>
      </c>
      <c r="P815" s="57"/>
      <c r="Q815" s="57"/>
      <c r="R815" s="211" t="s">
        <v>212</v>
      </c>
      <c r="S815" s="211"/>
      <c r="T815" s="211"/>
      <c r="U815" s="212"/>
      <c r="V815" s="212"/>
      <c r="W815" s="57"/>
      <c r="X815" s="57"/>
    </row>
    <row r="816" spans="2:24" ht="13.35" customHeight="1" x14ac:dyDescent="0.25">
      <c r="B816" s="199" t="s">
        <v>33</v>
      </c>
      <c r="C816" s="199"/>
      <c r="D816" s="204">
        <f>IF('{Equipment Data Entry}'!F40=0,0,'{Equipment Data Entry}'!F40)</f>
        <v>0</v>
      </c>
      <c r="E816" s="204"/>
      <c r="F816" s="204"/>
      <c r="G816" s="204"/>
      <c r="I816" s="199" t="s">
        <v>37</v>
      </c>
      <c r="J816" s="199"/>
      <c r="K816" s="24" t="str">
        <f>'RTU Airflow'!H1654</f>
        <v/>
      </c>
      <c r="L816" s="24" t="str">
        <f>'RTU Airflow'!L1654</f>
        <v/>
      </c>
      <c r="M816" s="22" t="str">
        <f>IF(L816="","",L816/K816)</f>
        <v/>
      </c>
      <c r="P816" s="57"/>
      <c r="Q816" s="57"/>
      <c r="R816" s="211" t="s">
        <v>213</v>
      </c>
      <c r="S816" s="211"/>
      <c r="T816" s="211"/>
      <c r="U816" s="212"/>
      <c r="V816" s="212"/>
      <c r="W816" s="57"/>
      <c r="X816" s="57"/>
    </row>
    <row r="817" spans="2:24" ht="13.35" customHeight="1" x14ac:dyDescent="0.25">
      <c r="B817" s="199" t="s">
        <v>34</v>
      </c>
      <c r="C817" s="199"/>
      <c r="D817" s="204"/>
      <c r="E817" s="204"/>
      <c r="F817" s="204"/>
      <c r="G817" s="204"/>
      <c r="I817" s="199" t="s">
        <v>38</v>
      </c>
      <c r="J817" s="199"/>
      <c r="K817" s="24">
        <f>IF('RTU Airflow'!H1665=0,0,'RTU Airflow'!H1665)</f>
        <v>0</v>
      </c>
      <c r="L817" s="24" t="str">
        <f>'RTU Airflow'!L1665</f>
        <v/>
      </c>
      <c r="M817" s="22" t="str">
        <f>IF(L817="","",L817/K817)</f>
        <v/>
      </c>
      <c r="P817" s="57"/>
      <c r="Q817" s="57"/>
      <c r="R817" s="211" t="s">
        <v>214</v>
      </c>
      <c r="S817" s="211"/>
      <c r="T817" s="211"/>
      <c r="U817" s="212"/>
      <c r="V817" s="212"/>
      <c r="W817" s="57"/>
      <c r="X817" s="57"/>
    </row>
    <row r="818" spans="2:24" ht="13.35" customHeight="1" x14ac:dyDescent="0.25">
      <c r="B818" s="199" t="s">
        <v>7</v>
      </c>
      <c r="C818" s="199"/>
      <c r="D818" s="204" t="str">
        <f>I811</f>
        <v/>
      </c>
      <c r="E818" s="204"/>
      <c r="F818" s="204"/>
      <c r="G818" s="204"/>
      <c r="I818" s="199" t="s">
        <v>39</v>
      </c>
      <c r="J818" s="199"/>
      <c r="K818" s="24" t="str">
        <f>IF(K816="","",K816-K817)</f>
        <v/>
      </c>
      <c r="L818" s="24" t="str">
        <f>IF(L816="","",L816-L817)</f>
        <v/>
      </c>
      <c r="P818" s="58"/>
      <c r="Q818" s="58"/>
      <c r="R818" s="211" t="s">
        <v>87</v>
      </c>
      <c r="S818" s="211"/>
      <c r="T818" s="211"/>
      <c r="U818" s="212" t="s">
        <v>215</v>
      </c>
      <c r="V818" s="212"/>
      <c r="W818" s="57"/>
      <c r="X818" s="57"/>
    </row>
    <row r="819" spans="2:24" ht="13.35" customHeight="1" x14ac:dyDescent="0.25">
      <c r="B819" s="199" t="s">
        <v>8</v>
      </c>
      <c r="C819" s="199"/>
      <c r="D819" s="204" t="str">
        <f>IF('{Equipment Data Entry}'!D40="","",'{Equipment Data Entry}'!D40)</f>
        <v/>
      </c>
      <c r="E819" s="204"/>
      <c r="F819" s="204"/>
      <c r="G819" s="204"/>
      <c r="I819" s="199" t="s">
        <v>40</v>
      </c>
      <c r="J819" s="199"/>
      <c r="K819" s="71">
        <f>IF('{Equipment Data Entry}'!H40=0,0,'{Equipment Data Entry}'!H40)</f>
        <v>0</v>
      </c>
      <c r="L819" s="29" t="str">
        <f>F832</f>
        <v/>
      </c>
      <c r="P819" s="57"/>
      <c r="Q819" s="57"/>
      <c r="R819" s="59"/>
      <c r="S819" s="212"/>
      <c r="T819" s="212"/>
      <c r="U819" s="59"/>
      <c r="V819" s="60"/>
      <c r="W819" s="57"/>
      <c r="X819" s="57"/>
    </row>
    <row r="820" spans="2:24" ht="13.35" customHeight="1" x14ac:dyDescent="0.25">
      <c r="I820" s="199" t="s">
        <v>41</v>
      </c>
      <c r="J820" s="199"/>
      <c r="K820" s="24">
        <f>IF('{Equipment Data Entry}'!I40=0,0,'{Equipment Data Entry}'!I40)</f>
        <v>0</v>
      </c>
      <c r="L820" s="24" t="str">
        <f>IF(L829="","",L829)</f>
        <v/>
      </c>
      <c r="P820" s="217"/>
      <c r="Q820" s="217"/>
      <c r="R820" s="217"/>
      <c r="S820" s="217"/>
      <c r="T820" s="217"/>
      <c r="U820" s="217"/>
      <c r="V820" s="57"/>
      <c r="W820" s="57" t="s">
        <v>218</v>
      </c>
      <c r="X820" s="57" t="s">
        <v>219</v>
      </c>
    </row>
    <row r="821" spans="2:24" ht="13.35" customHeight="1" x14ac:dyDescent="0.25">
      <c r="B821" s="200" t="s">
        <v>43</v>
      </c>
      <c r="C821" s="200"/>
      <c r="D821" s="200"/>
      <c r="E821" s="200"/>
      <c r="F821" s="200"/>
      <c r="G821" s="200"/>
      <c r="P821" s="57"/>
      <c r="Q821" s="57"/>
      <c r="R821" s="216" t="s">
        <v>67</v>
      </c>
      <c r="S821" s="216"/>
      <c r="T821" s="216"/>
      <c r="U821" s="216" t="s">
        <v>62</v>
      </c>
      <c r="V821" s="216"/>
      <c r="W821" s="61"/>
      <c r="X821" s="61"/>
    </row>
    <row r="822" spans="2:24" ht="13.35" customHeight="1" x14ac:dyDescent="0.25">
      <c r="B822" s="199" t="s">
        <v>32</v>
      </c>
      <c r="C822" s="199"/>
      <c r="D822" s="203"/>
      <c r="E822" s="203"/>
      <c r="F822" s="203"/>
      <c r="G822" s="203"/>
      <c r="I822" s="200" t="s">
        <v>61</v>
      </c>
      <c r="J822" s="200"/>
      <c r="K822" s="200"/>
      <c r="L822" s="200"/>
      <c r="P822" s="57"/>
      <c r="Q822" s="59" t="s">
        <v>48</v>
      </c>
      <c r="R822" s="59"/>
      <c r="S822" s="59"/>
      <c r="T822" s="57"/>
      <c r="U822" s="211" t="s">
        <v>220</v>
      </c>
      <c r="V822" s="211"/>
      <c r="W822" s="60"/>
      <c r="X822" s="60"/>
    </row>
    <row r="823" spans="2:24" ht="13.35" customHeight="1" x14ac:dyDescent="0.25">
      <c r="B823" s="199" t="s">
        <v>44</v>
      </c>
      <c r="C823" s="199"/>
      <c r="D823" s="28">
        <f>IF('{Equipment Data Entry}'!G40=0,0,'{Equipment Data Entry}'!G40)</f>
        <v>0</v>
      </c>
      <c r="E823" s="21" t="s">
        <v>48</v>
      </c>
      <c r="F823" s="24"/>
      <c r="G823" s="18" t="s">
        <v>52</v>
      </c>
      <c r="I823" s="206" t="s">
        <v>62</v>
      </c>
      <c r="J823" s="207"/>
      <c r="K823" s="208">
        <f>IF('{Equipment Data Entry}'!J40=0,0,'{Equipment Data Entry}'!J40)</f>
        <v>0</v>
      </c>
      <c r="L823" s="208"/>
      <c r="P823" s="57"/>
      <c r="Q823" s="59" t="s">
        <v>221</v>
      </c>
      <c r="R823" s="60"/>
      <c r="S823" s="59"/>
      <c r="T823" s="57"/>
      <c r="U823" s="211" t="s">
        <v>222</v>
      </c>
      <c r="V823" s="211"/>
      <c r="W823" s="60"/>
      <c r="X823" s="60"/>
    </row>
    <row r="824" spans="2:24" ht="13.35" customHeight="1" x14ac:dyDescent="0.25">
      <c r="B824" s="20">
        <f>'{Equipment Data Entry}'!N40</f>
        <v>0</v>
      </c>
      <c r="C824" s="20">
        <f>'{Equipment Data Entry}'!O40</f>
        <v>0</v>
      </c>
      <c r="D824" s="21" t="s">
        <v>49</v>
      </c>
      <c r="E824" s="25"/>
      <c r="F824" s="21" t="s">
        <v>50</v>
      </c>
      <c r="G824" s="26"/>
      <c r="I824" s="206" t="s">
        <v>63</v>
      </c>
      <c r="J824" s="207"/>
      <c r="K824" s="208">
        <f>IF('{Equipment Data Entry}'!K40=0,0,'{Equipment Data Entry}'!K40)</f>
        <v>0</v>
      </c>
      <c r="L824" s="208"/>
      <c r="P824" s="57"/>
      <c r="Q824" s="59" t="s">
        <v>223</v>
      </c>
      <c r="R824" s="60"/>
      <c r="S824" s="59"/>
      <c r="T824" s="57"/>
      <c r="U824" s="211" t="s">
        <v>65</v>
      </c>
      <c r="V824" s="211"/>
      <c r="W824" s="60"/>
      <c r="X824" s="60"/>
    </row>
    <row r="825" spans="2:24" ht="13.35" customHeight="1" x14ac:dyDescent="0.25">
      <c r="B825" s="199" t="s">
        <v>51</v>
      </c>
      <c r="C825" s="199"/>
      <c r="D825" s="27" t="str">
        <f>IF(E826="", "", B824/(AVERAGE(E826, F826, G826))*E824)</f>
        <v/>
      </c>
      <c r="E825" s="199" t="s">
        <v>80</v>
      </c>
      <c r="F825" s="199"/>
      <c r="G825" s="27" t="e">
        <f>IF(C824="1-phase", ((0.8*0.9*E826*E827)/746), AVERAGE(E826,F826,G826)*AVERAGE(E827,F827,G827)*0.8*0.9*1.732/746)</f>
        <v>#DIV/0!</v>
      </c>
      <c r="I825" s="18" t="s">
        <v>64</v>
      </c>
      <c r="J825" s="26">
        <f>IF('{Equipment Data Entry}'!L40=0,0,'{Equipment Data Entry}'!L40)</f>
        <v>0</v>
      </c>
      <c r="K825" s="18" t="s">
        <v>65</v>
      </c>
      <c r="L825" s="25">
        <f>IF('{Equipment Data Entry}'!M40=0,0,'{Equipment Data Entry}'!M40)</f>
        <v>0</v>
      </c>
      <c r="P825" s="57"/>
      <c r="Q825" s="59"/>
      <c r="R825" s="60"/>
      <c r="S825" s="59"/>
      <c r="T825" s="57"/>
      <c r="U825" s="211"/>
      <c r="V825" s="211"/>
      <c r="W825" s="60"/>
      <c r="X825" s="60"/>
    </row>
    <row r="826" spans="2:24" ht="13.35" customHeight="1" x14ac:dyDescent="0.25">
      <c r="B826" s="199" t="s">
        <v>59</v>
      </c>
      <c r="C826" s="199"/>
      <c r="D826" s="199"/>
      <c r="E826" s="24"/>
      <c r="F826" s="24"/>
      <c r="G826" s="24"/>
      <c r="P826" s="57"/>
      <c r="Q826" s="57"/>
      <c r="R826" s="57" t="s">
        <v>224</v>
      </c>
      <c r="S826" s="57"/>
      <c r="T826" s="57"/>
      <c r="U826" s="57"/>
      <c r="V826" s="57"/>
      <c r="W826" s="57"/>
      <c r="X826" s="57"/>
    </row>
    <row r="827" spans="2:24" ht="13.35" customHeight="1" x14ac:dyDescent="0.25">
      <c r="B827" s="199" t="s">
        <v>60</v>
      </c>
      <c r="C827" s="199"/>
      <c r="D827" s="199"/>
      <c r="E827" s="25"/>
      <c r="F827" s="25"/>
      <c r="G827" s="25"/>
      <c r="I827" s="205" t="s">
        <v>66</v>
      </c>
      <c r="J827" s="205"/>
      <c r="K827" s="16" t="s">
        <v>67</v>
      </c>
      <c r="L827" s="16" t="s">
        <v>68</v>
      </c>
      <c r="P827" s="57"/>
      <c r="Q827" s="57"/>
      <c r="R827" s="58"/>
      <c r="S827" s="57"/>
      <c r="T827" s="57"/>
      <c r="U827" s="57"/>
      <c r="V827" s="57"/>
      <c r="W827" s="57"/>
      <c r="X827" s="57"/>
    </row>
    <row r="828" spans="2:24" ht="13.35" customHeight="1" x14ac:dyDescent="0.25">
      <c r="I828" s="199" t="s">
        <v>69</v>
      </c>
      <c r="J828" s="199"/>
      <c r="K828" s="24"/>
      <c r="L828" s="24"/>
      <c r="P828" s="57"/>
      <c r="Q828" s="57"/>
      <c r="R828" s="213"/>
      <c r="S828" s="214"/>
      <c r="T828" s="214"/>
      <c r="U828" s="214"/>
      <c r="V828" s="214"/>
      <c r="W828" s="214"/>
      <c r="X828" s="215"/>
    </row>
    <row r="829" spans="2:24" ht="13.35" customHeight="1" x14ac:dyDescent="0.25">
      <c r="B829" s="200" t="s">
        <v>71</v>
      </c>
      <c r="C829" s="200"/>
      <c r="D829" s="200"/>
      <c r="E829" s="200"/>
      <c r="F829" s="200"/>
      <c r="G829" s="200"/>
      <c r="I829" s="199" t="s">
        <v>70</v>
      </c>
      <c r="J829" s="199"/>
      <c r="K829" s="24"/>
      <c r="L829" s="24"/>
      <c r="P829" s="57"/>
      <c r="Q829" s="57"/>
      <c r="R829" s="218"/>
      <c r="S829" s="219"/>
      <c r="T829" s="219"/>
      <c r="U829" s="219"/>
      <c r="V829" s="219"/>
      <c r="W829" s="219"/>
      <c r="X829" s="220"/>
    </row>
    <row r="830" spans="2:24" ht="13.35" customHeight="1" x14ac:dyDescent="0.25">
      <c r="B830" s="201"/>
      <c r="C830" s="202"/>
      <c r="D830" s="16" t="s">
        <v>79</v>
      </c>
      <c r="E830" s="16" t="s">
        <v>74</v>
      </c>
      <c r="F830" s="201"/>
      <c r="G830" s="202"/>
      <c r="I830" s="199" t="s">
        <v>76</v>
      </c>
      <c r="J830" s="199"/>
      <c r="K830" s="66"/>
      <c r="L830" s="66"/>
      <c r="P830" s="57"/>
      <c r="Q830" s="57"/>
      <c r="R830" s="218"/>
      <c r="S830" s="219"/>
      <c r="T830" s="219"/>
      <c r="U830" s="219"/>
      <c r="V830" s="219"/>
      <c r="W830" s="219"/>
      <c r="X830" s="220"/>
    </row>
    <row r="831" spans="2:24" ht="13.35" customHeight="1" x14ac:dyDescent="0.25">
      <c r="B831" s="198" t="s">
        <v>72</v>
      </c>
      <c r="C831" s="198"/>
      <c r="D831" s="19"/>
      <c r="E831" s="19"/>
      <c r="F831" s="19" t="str">
        <f>IF(E831="", "", E832-E831)</f>
        <v/>
      </c>
      <c r="G831" s="17" t="s">
        <v>77</v>
      </c>
      <c r="H831" s="23"/>
      <c r="I831" s="199" t="s">
        <v>75</v>
      </c>
      <c r="J831" s="199"/>
      <c r="K831" s="199"/>
      <c r="L831" s="56"/>
      <c r="P831" s="57"/>
      <c r="Q831" s="57"/>
      <c r="R831" s="218"/>
      <c r="S831" s="219"/>
      <c r="T831" s="219"/>
      <c r="U831" s="219"/>
      <c r="V831" s="219"/>
      <c r="W831" s="219"/>
      <c r="X831" s="220"/>
    </row>
    <row r="832" spans="2:24" ht="13.35" customHeight="1" x14ac:dyDescent="0.25">
      <c r="B832" s="198" t="s">
        <v>73</v>
      </c>
      <c r="C832" s="198"/>
      <c r="D832" s="55" t="str">
        <f>IF(E831="", "", E831)</f>
        <v/>
      </c>
      <c r="E832" s="19"/>
      <c r="F832" s="19" t="str">
        <f>IF(E832="", "", E832-D831)</f>
        <v/>
      </c>
      <c r="G832" s="17" t="s">
        <v>78</v>
      </c>
      <c r="H832" s="23"/>
      <c r="P832" s="57"/>
      <c r="Q832" s="57"/>
      <c r="R832" s="218"/>
      <c r="S832" s="219"/>
      <c r="T832" s="219"/>
      <c r="U832" s="219"/>
      <c r="V832" s="219"/>
      <c r="W832" s="219"/>
      <c r="X832" s="220"/>
    </row>
    <row r="833" spans="2:24" ht="13.35" customHeight="1" x14ac:dyDescent="0.25">
      <c r="P833" s="57"/>
      <c r="Q833" s="57"/>
      <c r="R833" s="218"/>
      <c r="S833" s="219"/>
      <c r="T833" s="219"/>
      <c r="U833" s="219"/>
      <c r="V833" s="219"/>
      <c r="W833" s="219"/>
      <c r="X833" s="220"/>
    </row>
    <row r="834" spans="2:24" ht="13.35" customHeight="1" x14ac:dyDescent="0.25">
      <c r="B834" s="16" t="s">
        <v>9</v>
      </c>
      <c r="C834" s="186"/>
      <c r="D834" s="186"/>
      <c r="E834" s="186"/>
      <c r="F834" s="186"/>
      <c r="G834" s="186"/>
      <c r="H834" s="186"/>
      <c r="I834" s="186"/>
      <c r="J834" s="186"/>
      <c r="K834" s="186"/>
      <c r="L834" s="186"/>
      <c r="M834" s="186"/>
      <c r="P834" s="57"/>
      <c r="Q834" s="57"/>
      <c r="R834" s="218"/>
      <c r="S834" s="219"/>
      <c r="T834" s="219"/>
      <c r="U834" s="219"/>
      <c r="V834" s="219"/>
      <c r="W834" s="219"/>
      <c r="X834" s="220"/>
    </row>
    <row r="835" spans="2:24" ht="13.35" customHeight="1" x14ac:dyDescent="0.25">
      <c r="B835" s="186"/>
      <c r="C835" s="186"/>
      <c r="D835" s="186"/>
      <c r="E835" s="186"/>
      <c r="F835" s="186"/>
      <c r="G835" s="186"/>
      <c r="H835" s="186"/>
      <c r="I835" s="186"/>
      <c r="J835" s="186"/>
      <c r="K835" s="186"/>
      <c r="L835" s="186"/>
      <c r="M835" s="186"/>
      <c r="P835" s="57"/>
      <c r="Q835" s="57"/>
      <c r="R835" s="221"/>
      <c r="S835" s="222"/>
      <c r="T835" s="222"/>
      <c r="U835" s="222"/>
      <c r="V835" s="222"/>
      <c r="W835" s="222"/>
      <c r="X835" s="223"/>
    </row>
    <row r="836" spans="2:24" ht="13.35" customHeight="1" x14ac:dyDescent="0.25">
      <c r="B836" s="186"/>
      <c r="C836" s="186"/>
      <c r="D836" s="186"/>
      <c r="E836" s="186"/>
      <c r="F836" s="186"/>
      <c r="G836" s="186"/>
      <c r="H836" s="186"/>
      <c r="I836" s="186"/>
      <c r="J836" s="186"/>
      <c r="K836" s="186"/>
      <c r="L836" s="186"/>
      <c r="M836" s="186"/>
      <c r="P836" s="57"/>
      <c r="Q836" s="57"/>
      <c r="R836" s="218" t="s">
        <v>210</v>
      </c>
      <c r="S836" s="219"/>
      <c r="T836" s="219"/>
      <c r="U836" s="219"/>
      <c r="V836" s="219"/>
      <c r="W836" s="219"/>
      <c r="X836" s="220"/>
    </row>
    <row r="837" spans="2:24" ht="13.35" customHeight="1" x14ac:dyDescent="0.25">
      <c r="B837" s="200" t="s">
        <v>2</v>
      </c>
      <c r="C837" s="200"/>
      <c r="D837" s="209">
        <f>IF('{Equipment Data Entry}'!B41=0,0,'{Equipment Data Entry}'!B41)</f>
        <v>0</v>
      </c>
      <c r="E837" s="209"/>
      <c r="F837" s="209"/>
      <c r="G837" s="200" t="s">
        <v>3</v>
      </c>
      <c r="H837" s="200"/>
      <c r="I837" s="210" t="str">
        <f>IF('{Equipment Data Entry}'!C41="", "", '{Equipment Data Entry}'!C41)</f>
        <v/>
      </c>
      <c r="J837" s="210"/>
      <c r="K837" s="210"/>
      <c r="L837" s="210"/>
      <c r="M837" s="210"/>
      <c r="P837" s="57"/>
      <c r="Q837" s="57"/>
      <c r="R837" s="224" t="s">
        <v>211</v>
      </c>
      <c r="S837" s="225"/>
      <c r="T837" s="225"/>
      <c r="U837" s="225"/>
      <c r="V837" s="225"/>
      <c r="W837" s="225"/>
      <c r="X837" s="226"/>
    </row>
    <row r="838" spans="2:24" ht="13.35" customHeight="1" x14ac:dyDescent="0.25">
      <c r="B838" s="200"/>
      <c r="C838" s="200"/>
      <c r="D838" s="209"/>
      <c r="E838" s="209"/>
      <c r="F838" s="209"/>
      <c r="G838" s="200"/>
      <c r="H838" s="200"/>
      <c r="I838" s="210"/>
      <c r="J838" s="210"/>
      <c r="K838" s="210"/>
      <c r="L838" s="210"/>
      <c r="M838" s="210"/>
      <c r="R838" s="13" t="s">
        <v>212</v>
      </c>
    </row>
    <row r="839" spans="2:24" ht="13.35" customHeight="1" x14ac:dyDescent="0.25">
      <c r="P839" s="57"/>
      <c r="Q839" s="57"/>
      <c r="R839" s="216" t="s">
        <v>213</v>
      </c>
      <c r="S839" s="216"/>
      <c r="T839" s="216"/>
      <c r="U839" s="217"/>
      <c r="V839" s="217"/>
      <c r="W839" s="57"/>
      <c r="X839" s="57"/>
    </row>
    <row r="840" spans="2:24" ht="13.35" customHeight="1" x14ac:dyDescent="0.25">
      <c r="B840" s="200" t="s">
        <v>31</v>
      </c>
      <c r="C840" s="200"/>
      <c r="D840" s="200"/>
      <c r="E840" s="200"/>
      <c r="F840" s="200"/>
      <c r="G840" s="200"/>
      <c r="I840" s="200" t="s">
        <v>35</v>
      </c>
      <c r="J840" s="200"/>
      <c r="K840" s="200"/>
      <c r="L840" s="200"/>
      <c r="M840" s="15"/>
      <c r="P840" s="57"/>
      <c r="Q840" s="57"/>
      <c r="R840" s="211" t="s">
        <v>214</v>
      </c>
      <c r="S840" s="211"/>
      <c r="T840" s="211"/>
      <c r="U840" s="212"/>
      <c r="V840" s="212"/>
      <c r="W840" s="57"/>
      <c r="X840" s="57"/>
    </row>
    <row r="841" spans="2:24" ht="13.35" customHeight="1" x14ac:dyDescent="0.25">
      <c r="B841" s="199" t="s">
        <v>32</v>
      </c>
      <c r="C841" s="199"/>
      <c r="D841" s="204">
        <f>IF('{Equipment Data Entry}'!E41=0,0,'{Equipment Data Entry}'!E41)</f>
        <v>0</v>
      </c>
      <c r="E841" s="204"/>
      <c r="F841" s="204"/>
      <c r="G841" s="204"/>
      <c r="I841" s="199" t="s">
        <v>36</v>
      </c>
      <c r="J841" s="199"/>
      <c r="K841" s="18" t="s">
        <v>42</v>
      </c>
      <c r="L841" s="18" t="s">
        <v>14</v>
      </c>
      <c r="P841" s="57"/>
      <c r="Q841" s="57"/>
      <c r="R841" s="211" t="s">
        <v>87</v>
      </c>
      <c r="S841" s="211"/>
      <c r="T841" s="211"/>
      <c r="U841" s="212" t="s">
        <v>215</v>
      </c>
      <c r="V841" s="212"/>
      <c r="W841" s="57"/>
      <c r="X841" s="57"/>
    </row>
    <row r="842" spans="2:24" ht="13.35" customHeight="1" x14ac:dyDescent="0.25">
      <c r="B842" s="199" t="s">
        <v>33</v>
      </c>
      <c r="C842" s="199"/>
      <c r="D842" s="204">
        <f>IF('{Equipment Data Entry}'!F41=0,0,'{Equipment Data Entry}'!F41)</f>
        <v>0</v>
      </c>
      <c r="E842" s="204"/>
      <c r="F842" s="204"/>
      <c r="G842" s="204"/>
      <c r="I842" s="199" t="s">
        <v>37</v>
      </c>
      <c r="J842" s="199"/>
      <c r="K842" s="24" t="str">
        <f>'RTU Airflow'!H1703</f>
        <v/>
      </c>
      <c r="L842" s="24" t="str">
        <f>'RTU Airflow'!L1703</f>
        <v/>
      </c>
      <c r="M842" s="22" t="str">
        <f>IF(L842="","",L842/K842)</f>
        <v/>
      </c>
      <c r="P842" s="57"/>
      <c r="Q842" s="57"/>
      <c r="R842" s="211"/>
      <c r="S842" s="211"/>
      <c r="T842" s="211"/>
      <c r="U842" s="212"/>
      <c r="V842" s="212"/>
      <c r="W842" s="57"/>
      <c r="X842" s="57"/>
    </row>
    <row r="843" spans="2:24" ht="13.35" customHeight="1" x14ac:dyDescent="0.25">
      <c r="B843" s="199" t="s">
        <v>34</v>
      </c>
      <c r="C843" s="199"/>
      <c r="D843" s="204"/>
      <c r="E843" s="204"/>
      <c r="F843" s="204"/>
      <c r="G843" s="204"/>
      <c r="I843" s="199" t="s">
        <v>38</v>
      </c>
      <c r="J843" s="199"/>
      <c r="K843" s="24">
        <f>IF('RTU Airflow'!H1714=0,0,'RTU Airflow'!H1714)</f>
        <v>0</v>
      </c>
      <c r="L843" s="24" t="str">
        <f>'RTU Airflow'!L1714</f>
        <v/>
      </c>
      <c r="M843" s="22" t="str">
        <f>IF(L843="","",L843/K843)</f>
        <v/>
      </c>
      <c r="P843" s="58"/>
      <c r="Q843" s="58"/>
      <c r="R843" s="211" t="s">
        <v>216</v>
      </c>
      <c r="S843" s="211"/>
      <c r="T843" s="211"/>
      <c r="U843" s="212" t="s">
        <v>217</v>
      </c>
      <c r="V843" s="212"/>
      <c r="W843" s="57" t="s">
        <v>218</v>
      </c>
      <c r="X843" s="57" t="s">
        <v>219</v>
      </c>
    </row>
    <row r="844" spans="2:24" ht="13.35" customHeight="1" x14ac:dyDescent="0.25">
      <c r="B844" s="199" t="s">
        <v>7</v>
      </c>
      <c r="C844" s="199"/>
      <c r="D844" s="204" t="str">
        <f>I837</f>
        <v/>
      </c>
      <c r="E844" s="204"/>
      <c r="F844" s="204"/>
      <c r="G844" s="204"/>
      <c r="I844" s="199" t="s">
        <v>39</v>
      </c>
      <c r="J844" s="199"/>
      <c r="K844" s="24" t="str">
        <f>IF(K842="","",K842-K843)</f>
        <v/>
      </c>
      <c r="L844" s="24" t="str">
        <f>IF(L842="","",L842-L843)</f>
        <v/>
      </c>
      <c r="P844" s="57"/>
      <c r="Q844" s="57"/>
      <c r="R844" s="59" t="s">
        <v>67</v>
      </c>
      <c r="S844" s="212" t="s">
        <v>68</v>
      </c>
      <c r="T844" s="212"/>
      <c r="U844" s="59" t="s">
        <v>62</v>
      </c>
      <c r="V844" s="60"/>
      <c r="W844" s="57"/>
      <c r="X844" s="57"/>
    </row>
    <row r="845" spans="2:24" ht="13.35" customHeight="1" x14ac:dyDescent="0.25">
      <c r="B845" s="199" t="s">
        <v>8</v>
      </c>
      <c r="C845" s="199"/>
      <c r="D845" s="204" t="str">
        <f>IF('{Equipment Data Entry}'!D41="","",'{Equipment Data Entry}'!D41)</f>
        <v/>
      </c>
      <c r="E845" s="204"/>
      <c r="F845" s="204"/>
      <c r="G845" s="204"/>
      <c r="I845" s="199" t="s">
        <v>40</v>
      </c>
      <c r="J845" s="199"/>
      <c r="K845" s="71">
        <f>IF('{Equipment Data Entry}'!H41=0,0,'{Equipment Data Entry}'!H41)</f>
        <v>0</v>
      </c>
      <c r="L845" s="29" t="str">
        <f>F858</f>
        <v/>
      </c>
      <c r="P845" s="217"/>
      <c r="Q845" s="217"/>
      <c r="R845" s="217"/>
      <c r="S845" s="217"/>
      <c r="T845" s="217"/>
      <c r="U845" s="217"/>
      <c r="V845" s="57"/>
      <c r="W845" s="57"/>
      <c r="X845" s="57"/>
    </row>
    <row r="846" spans="2:24" ht="13.35" customHeight="1" x14ac:dyDescent="0.25">
      <c r="I846" s="199" t="s">
        <v>41</v>
      </c>
      <c r="J846" s="199"/>
      <c r="K846" s="24">
        <f>IF('{Equipment Data Entry}'!I41=0,0,'{Equipment Data Entry}'!I41)</f>
        <v>0</v>
      </c>
      <c r="L846" s="24" t="str">
        <f>IF(L855="","",L855)</f>
        <v/>
      </c>
      <c r="P846" s="57"/>
      <c r="Q846" s="57" t="s">
        <v>221</v>
      </c>
      <c r="R846" s="216"/>
      <c r="S846" s="216"/>
      <c r="T846" s="216"/>
      <c r="U846" s="216" t="s">
        <v>222</v>
      </c>
      <c r="V846" s="216"/>
      <c r="W846" s="61"/>
      <c r="X846" s="61"/>
    </row>
    <row r="847" spans="2:24" ht="13.35" customHeight="1" x14ac:dyDescent="0.25">
      <c r="B847" s="200" t="s">
        <v>43</v>
      </c>
      <c r="C847" s="200"/>
      <c r="D847" s="200"/>
      <c r="E847" s="200"/>
      <c r="F847" s="200"/>
      <c r="G847" s="200"/>
      <c r="P847" s="57"/>
      <c r="Q847" s="59" t="s">
        <v>223</v>
      </c>
      <c r="R847" s="59"/>
      <c r="S847" s="59"/>
      <c r="T847" s="57"/>
      <c r="U847" s="211" t="s">
        <v>65</v>
      </c>
      <c r="V847" s="211"/>
      <c r="W847" s="60"/>
      <c r="X847" s="60"/>
    </row>
    <row r="848" spans="2:24" ht="13.35" customHeight="1" x14ac:dyDescent="0.25">
      <c r="B848" s="199" t="s">
        <v>32</v>
      </c>
      <c r="C848" s="199"/>
      <c r="D848" s="203"/>
      <c r="E848" s="203"/>
      <c r="F848" s="203"/>
      <c r="G848" s="203"/>
      <c r="I848" s="200" t="s">
        <v>61</v>
      </c>
      <c r="J848" s="200"/>
      <c r="K848" s="200"/>
      <c r="L848" s="200"/>
      <c r="P848" s="57"/>
      <c r="Q848" s="59"/>
      <c r="R848" s="60"/>
      <c r="S848" s="59"/>
      <c r="T848" s="57"/>
      <c r="U848" s="211"/>
      <c r="V848" s="211"/>
      <c r="W848" s="60"/>
      <c r="X848" s="60"/>
    </row>
    <row r="849" spans="2:24" ht="13.35" customHeight="1" x14ac:dyDescent="0.25">
      <c r="B849" s="199" t="s">
        <v>44</v>
      </c>
      <c r="C849" s="199"/>
      <c r="D849" s="28">
        <f>IF('{Equipment Data Entry}'!G41=0,0,'{Equipment Data Entry}'!G41)</f>
        <v>0</v>
      </c>
      <c r="E849" s="21" t="s">
        <v>48</v>
      </c>
      <c r="F849" s="24"/>
      <c r="G849" s="18" t="s">
        <v>52</v>
      </c>
      <c r="I849" s="206" t="s">
        <v>62</v>
      </c>
      <c r="J849" s="207"/>
      <c r="K849" s="208">
        <f>IF('{Equipment Data Entry}'!J41=0,0,'{Equipment Data Entry}'!J41)</f>
        <v>0</v>
      </c>
      <c r="L849" s="208"/>
      <c r="P849" s="57"/>
      <c r="Q849" s="59"/>
      <c r="R849" s="60" t="s">
        <v>224</v>
      </c>
      <c r="S849" s="59"/>
      <c r="T849" s="57"/>
      <c r="U849" s="211"/>
      <c r="V849" s="211"/>
      <c r="W849" s="60"/>
      <c r="X849" s="60"/>
    </row>
    <row r="850" spans="2:24" ht="13.35" customHeight="1" x14ac:dyDescent="0.25">
      <c r="B850" s="20">
        <f>'{Equipment Data Entry}'!N41</f>
        <v>0</v>
      </c>
      <c r="C850" s="20">
        <f>'{Equipment Data Entry}'!O41</f>
        <v>0</v>
      </c>
      <c r="D850" s="21" t="s">
        <v>49</v>
      </c>
      <c r="E850" s="25"/>
      <c r="F850" s="21" t="s">
        <v>50</v>
      </c>
      <c r="G850" s="26"/>
      <c r="I850" s="206" t="s">
        <v>63</v>
      </c>
      <c r="J850" s="207"/>
      <c r="K850" s="208">
        <f>IF('{Equipment Data Entry}'!K41=0,0,'{Equipment Data Entry}'!K41)</f>
        <v>0</v>
      </c>
      <c r="L850" s="208"/>
      <c r="P850" s="57"/>
      <c r="Q850" s="59"/>
      <c r="R850" s="60"/>
      <c r="S850" s="59"/>
      <c r="T850" s="57"/>
      <c r="U850" s="211"/>
      <c r="V850" s="211"/>
      <c r="W850" s="60"/>
      <c r="X850" s="60"/>
    </row>
    <row r="851" spans="2:24" ht="13.35" customHeight="1" x14ac:dyDescent="0.25">
      <c r="B851" s="199" t="s">
        <v>51</v>
      </c>
      <c r="C851" s="199"/>
      <c r="D851" s="27" t="str">
        <f>IF(E852="", "", B850/(AVERAGE(E852, F852, G852))*E850)</f>
        <v/>
      </c>
      <c r="E851" s="199" t="s">
        <v>80</v>
      </c>
      <c r="F851" s="199"/>
      <c r="G851" s="27" t="e">
        <f>IF(C850="1-phase", ((0.8*0.9*E852*E853)/746), AVERAGE(E852,F852,G852)*AVERAGE(E853,F853,G853)*0.8*0.9*1.732/746)</f>
        <v>#DIV/0!</v>
      </c>
      <c r="I851" s="18" t="s">
        <v>64</v>
      </c>
      <c r="J851" s="26">
        <f>IF('{Equipment Data Entry}'!L41=0,0,'{Equipment Data Entry}'!L41)</f>
        <v>0</v>
      </c>
      <c r="K851" s="18" t="s">
        <v>65</v>
      </c>
      <c r="L851" s="25">
        <f>IF('{Equipment Data Entry}'!M41=0,0,'{Equipment Data Entry}'!M41)</f>
        <v>0</v>
      </c>
      <c r="P851" s="57"/>
      <c r="Q851" s="57"/>
      <c r="R851" s="57"/>
      <c r="S851" s="57"/>
      <c r="T851" s="57"/>
      <c r="U851" s="57"/>
      <c r="V851" s="57"/>
      <c r="W851" s="57"/>
      <c r="X851" s="57"/>
    </row>
    <row r="852" spans="2:24" ht="13.35" customHeight="1" x14ac:dyDescent="0.25">
      <c r="B852" s="199" t="s">
        <v>59</v>
      </c>
      <c r="C852" s="199"/>
      <c r="D852" s="199"/>
      <c r="E852" s="24"/>
      <c r="F852" s="24"/>
      <c r="G852" s="24"/>
      <c r="P852" s="57"/>
      <c r="Q852" s="57"/>
      <c r="R852" s="58"/>
      <c r="S852" s="57"/>
      <c r="T852" s="57"/>
      <c r="U852" s="57"/>
      <c r="V852" s="57"/>
      <c r="W852" s="57"/>
      <c r="X852" s="57"/>
    </row>
    <row r="853" spans="2:24" ht="13.35" customHeight="1" x14ac:dyDescent="0.25">
      <c r="B853" s="199" t="s">
        <v>60</v>
      </c>
      <c r="C853" s="199"/>
      <c r="D853" s="199"/>
      <c r="E853" s="25"/>
      <c r="F853" s="25"/>
      <c r="G853" s="25"/>
      <c r="I853" s="205" t="s">
        <v>66</v>
      </c>
      <c r="J853" s="205"/>
      <c r="K853" s="16" t="s">
        <v>67</v>
      </c>
      <c r="L853" s="16" t="s">
        <v>68</v>
      </c>
      <c r="P853" s="57"/>
      <c r="Q853" s="57"/>
      <c r="R853" s="213"/>
      <c r="S853" s="214"/>
      <c r="T853" s="214"/>
      <c r="U853" s="214"/>
      <c r="V853" s="214"/>
      <c r="W853" s="214"/>
      <c r="X853" s="215"/>
    </row>
    <row r="854" spans="2:24" ht="13.35" customHeight="1" x14ac:dyDescent="0.25">
      <c r="I854" s="199" t="s">
        <v>69</v>
      </c>
      <c r="J854" s="199"/>
      <c r="K854" s="24"/>
      <c r="L854" s="24"/>
      <c r="P854" s="57"/>
      <c r="Q854" s="57"/>
      <c r="R854" s="218"/>
      <c r="S854" s="219"/>
      <c r="T854" s="219"/>
      <c r="U854" s="219"/>
      <c r="V854" s="219"/>
      <c r="W854" s="219"/>
      <c r="X854" s="220"/>
    </row>
    <row r="855" spans="2:24" ht="13.35" customHeight="1" x14ac:dyDescent="0.25">
      <c r="B855" s="200" t="s">
        <v>71</v>
      </c>
      <c r="C855" s="200"/>
      <c r="D855" s="200"/>
      <c r="E855" s="200"/>
      <c r="F855" s="200"/>
      <c r="G855" s="200"/>
      <c r="I855" s="199" t="s">
        <v>70</v>
      </c>
      <c r="J855" s="199"/>
      <c r="K855" s="24"/>
      <c r="L855" s="24"/>
      <c r="P855" s="57"/>
      <c r="Q855" s="57"/>
      <c r="R855" s="218"/>
      <c r="S855" s="219"/>
      <c r="T855" s="219"/>
      <c r="U855" s="219"/>
      <c r="V855" s="219"/>
      <c r="W855" s="219"/>
      <c r="X855" s="220"/>
    </row>
    <row r="856" spans="2:24" ht="13.35" customHeight="1" x14ac:dyDescent="0.25">
      <c r="B856" s="201"/>
      <c r="C856" s="202"/>
      <c r="D856" s="16" t="s">
        <v>79</v>
      </c>
      <c r="E856" s="16" t="s">
        <v>74</v>
      </c>
      <c r="F856" s="201"/>
      <c r="G856" s="202"/>
      <c r="I856" s="199" t="s">
        <v>76</v>
      </c>
      <c r="J856" s="199"/>
      <c r="K856" s="66"/>
      <c r="L856" s="66"/>
      <c r="P856" s="57"/>
      <c r="Q856" s="57"/>
      <c r="R856" s="218"/>
      <c r="S856" s="219"/>
      <c r="T856" s="219"/>
      <c r="U856" s="219"/>
      <c r="V856" s="219"/>
      <c r="W856" s="219"/>
      <c r="X856" s="220"/>
    </row>
    <row r="857" spans="2:24" ht="13.35" customHeight="1" x14ac:dyDescent="0.25">
      <c r="B857" s="198" t="s">
        <v>72</v>
      </c>
      <c r="C857" s="198"/>
      <c r="D857" s="19"/>
      <c r="E857" s="19"/>
      <c r="F857" s="19" t="str">
        <f>IF(E857="", "", E858-E857)</f>
        <v/>
      </c>
      <c r="G857" s="17" t="s">
        <v>77</v>
      </c>
      <c r="H857" s="23"/>
      <c r="I857" s="199" t="s">
        <v>75</v>
      </c>
      <c r="J857" s="199"/>
      <c r="K857" s="199"/>
      <c r="L857" s="56"/>
      <c r="P857" s="57"/>
      <c r="Q857" s="57"/>
      <c r="R857" s="218"/>
      <c r="S857" s="219"/>
      <c r="T857" s="219"/>
      <c r="U857" s="219"/>
      <c r="V857" s="219"/>
      <c r="W857" s="219"/>
      <c r="X857" s="220"/>
    </row>
    <row r="858" spans="2:24" ht="13.35" customHeight="1" x14ac:dyDescent="0.25">
      <c r="B858" s="198" t="s">
        <v>73</v>
      </c>
      <c r="C858" s="198"/>
      <c r="D858" s="55" t="str">
        <f>IF(E857="", "", E857)</f>
        <v/>
      </c>
      <c r="E858" s="19"/>
      <c r="F858" s="19" t="str">
        <f>IF(E858="", "", E858-D857)</f>
        <v/>
      </c>
      <c r="G858" s="17" t="s">
        <v>78</v>
      </c>
      <c r="H858" s="23"/>
      <c r="P858" s="57"/>
      <c r="Q858" s="57"/>
      <c r="R858" s="218"/>
      <c r="S858" s="219"/>
      <c r="T858" s="219"/>
      <c r="U858" s="219"/>
      <c r="V858" s="219"/>
      <c r="W858" s="219"/>
      <c r="X858" s="220"/>
    </row>
    <row r="859" spans="2:24" ht="13.35" customHeight="1" x14ac:dyDescent="0.25">
      <c r="P859" s="57"/>
      <c r="Q859" s="57"/>
      <c r="R859" s="218"/>
      <c r="S859" s="219"/>
      <c r="T859" s="219"/>
      <c r="U859" s="219"/>
      <c r="V859" s="219"/>
      <c r="W859" s="219"/>
      <c r="X859" s="220"/>
    </row>
    <row r="860" spans="2:24" ht="13.35" customHeight="1" x14ac:dyDescent="0.25">
      <c r="B860" s="200" t="s">
        <v>2</v>
      </c>
      <c r="C860" s="200"/>
      <c r="D860" s="209">
        <f>IF('{Equipment Data Entry}'!B42=0,0,'{Equipment Data Entry}'!B42)</f>
        <v>0</v>
      </c>
      <c r="E860" s="209"/>
      <c r="F860" s="209"/>
      <c r="G860" s="200" t="s">
        <v>3</v>
      </c>
      <c r="H860" s="200"/>
      <c r="I860" s="210" t="str">
        <f>IF('{Equipment Data Entry}'!C42="", "", '{Equipment Data Entry}'!C42)</f>
        <v/>
      </c>
      <c r="J860" s="210"/>
      <c r="K860" s="210"/>
      <c r="L860" s="210"/>
      <c r="M860" s="210"/>
      <c r="P860" s="57"/>
      <c r="Q860" s="57"/>
      <c r="R860" s="221"/>
      <c r="S860" s="222"/>
      <c r="T860" s="222"/>
      <c r="U860" s="222"/>
      <c r="V860" s="222"/>
      <c r="W860" s="222"/>
      <c r="X860" s="223"/>
    </row>
    <row r="861" spans="2:24" ht="13.35" customHeight="1" x14ac:dyDescent="0.25">
      <c r="B861" s="200"/>
      <c r="C861" s="200"/>
      <c r="D861" s="209"/>
      <c r="E861" s="209"/>
      <c r="F861" s="209"/>
      <c r="G861" s="200"/>
      <c r="H861" s="200"/>
      <c r="I861" s="210"/>
      <c r="J861" s="210"/>
      <c r="K861" s="210"/>
      <c r="L861" s="210"/>
      <c r="M861" s="210"/>
      <c r="P861" s="57"/>
      <c r="Q861" s="57"/>
      <c r="R861" s="218"/>
      <c r="S861" s="219"/>
      <c r="T861" s="219"/>
      <c r="U861" s="219"/>
      <c r="V861" s="219"/>
      <c r="W861" s="219"/>
      <c r="X861" s="220"/>
    </row>
    <row r="862" spans="2:24" ht="13.35" customHeight="1" x14ac:dyDescent="0.25">
      <c r="P862" s="57"/>
      <c r="Q862" s="57"/>
      <c r="R862" s="224" t="s">
        <v>210</v>
      </c>
      <c r="S862" s="225"/>
      <c r="T862" s="225"/>
      <c r="U862" s="225"/>
      <c r="V862" s="225"/>
      <c r="W862" s="225"/>
      <c r="X862" s="226"/>
    </row>
    <row r="863" spans="2:24" ht="13.35" customHeight="1" x14ac:dyDescent="0.25">
      <c r="B863" s="200" t="s">
        <v>31</v>
      </c>
      <c r="C863" s="200"/>
      <c r="D863" s="200"/>
      <c r="E863" s="200"/>
      <c r="F863" s="200"/>
      <c r="G863" s="200"/>
      <c r="I863" s="200" t="s">
        <v>35</v>
      </c>
      <c r="J863" s="200"/>
      <c r="K863" s="200"/>
      <c r="L863" s="200"/>
      <c r="M863" s="15"/>
      <c r="P863" s="57"/>
      <c r="Q863" s="57"/>
      <c r="R863" s="216" t="s">
        <v>211</v>
      </c>
      <c r="S863" s="216"/>
      <c r="T863" s="216"/>
      <c r="U863" s="217"/>
      <c r="V863" s="217"/>
      <c r="W863" s="57"/>
      <c r="X863" s="57"/>
    </row>
    <row r="864" spans="2:24" ht="13.35" customHeight="1" x14ac:dyDescent="0.25">
      <c r="B864" s="199" t="s">
        <v>32</v>
      </c>
      <c r="C864" s="199"/>
      <c r="D864" s="204">
        <f>IF('{Equipment Data Entry}'!E42=0,0,'{Equipment Data Entry}'!E42)</f>
        <v>0</v>
      </c>
      <c r="E864" s="204"/>
      <c r="F864" s="204"/>
      <c r="G864" s="204"/>
      <c r="I864" s="199" t="s">
        <v>36</v>
      </c>
      <c r="J864" s="199"/>
      <c r="K864" s="18" t="s">
        <v>42</v>
      </c>
      <c r="L864" s="18" t="s">
        <v>14</v>
      </c>
      <c r="P864" s="57"/>
      <c r="Q864" s="57"/>
      <c r="R864" s="211" t="s">
        <v>212</v>
      </c>
      <c r="S864" s="211"/>
      <c r="T864" s="211"/>
      <c r="U864" s="212"/>
      <c r="V864" s="212"/>
      <c r="W864" s="57"/>
      <c r="X864" s="57"/>
    </row>
    <row r="865" spans="2:24" ht="13.35" customHeight="1" x14ac:dyDescent="0.25">
      <c r="B865" s="199" t="s">
        <v>33</v>
      </c>
      <c r="C865" s="199"/>
      <c r="D865" s="204">
        <f>IF('{Equipment Data Entry}'!F42=0,0,'{Equipment Data Entry}'!F42)</f>
        <v>0</v>
      </c>
      <c r="E865" s="204"/>
      <c r="F865" s="204"/>
      <c r="G865" s="204"/>
      <c r="I865" s="199" t="s">
        <v>37</v>
      </c>
      <c r="J865" s="199"/>
      <c r="K865" s="24" t="str">
        <f>'RTU Airflow'!H1752</f>
        <v/>
      </c>
      <c r="L865" s="24" t="str">
        <f>'RTU Airflow'!L1752</f>
        <v/>
      </c>
      <c r="M865" s="22" t="str">
        <f>IF(L865="","",L865/K865)</f>
        <v/>
      </c>
      <c r="P865" s="57"/>
      <c r="Q865" s="57"/>
      <c r="R865" s="211" t="s">
        <v>213</v>
      </c>
      <c r="S865" s="211"/>
      <c r="T865" s="211"/>
      <c r="U865" s="212"/>
      <c r="V865" s="212"/>
      <c r="W865" s="57"/>
      <c r="X865" s="57"/>
    </row>
    <row r="866" spans="2:24" ht="13.35" customHeight="1" x14ac:dyDescent="0.25">
      <c r="B866" s="199" t="s">
        <v>34</v>
      </c>
      <c r="C866" s="199"/>
      <c r="D866" s="204"/>
      <c r="E866" s="204"/>
      <c r="F866" s="204"/>
      <c r="G866" s="204"/>
      <c r="I866" s="199" t="s">
        <v>38</v>
      </c>
      <c r="J866" s="199"/>
      <c r="K866" s="24">
        <f>IF('RTU Airflow'!H1763=0,0,'RTU Airflow'!H1763)</f>
        <v>0</v>
      </c>
      <c r="L866" s="24" t="str">
        <f>'RTU Airflow'!L1763</f>
        <v/>
      </c>
      <c r="M866" s="22" t="str">
        <f>IF(L866="","",L866/K866)</f>
        <v/>
      </c>
      <c r="P866" s="57"/>
      <c r="Q866" s="57"/>
      <c r="R866" s="211" t="s">
        <v>214</v>
      </c>
      <c r="S866" s="211"/>
      <c r="T866" s="211"/>
      <c r="U866" s="212"/>
      <c r="V866" s="212"/>
      <c r="W866" s="57"/>
      <c r="X866" s="57"/>
    </row>
    <row r="867" spans="2:24" ht="13.35" customHeight="1" x14ac:dyDescent="0.25">
      <c r="B867" s="199" t="s">
        <v>7</v>
      </c>
      <c r="C867" s="199"/>
      <c r="D867" s="204" t="str">
        <f>I860</f>
        <v/>
      </c>
      <c r="E867" s="204"/>
      <c r="F867" s="204"/>
      <c r="G867" s="204"/>
      <c r="I867" s="199" t="s">
        <v>39</v>
      </c>
      <c r="J867" s="199"/>
      <c r="K867" s="24" t="str">
        <f>IF(K865="","",K865-K866)</f>
        <v/>
      </c>
      <c r="L867" s="24" t="str">
        <f>IF(L865="","",L865-L866)</f>
        <v/>
      </c>
      <c r="P867" s="58"/>
      <c r="Q867" s="58"/>
      <c r="R867" s="211" t="s">
        <v>87</v>
      </c>
      <c r="S867" s="211"/>
      <c r="T867" s="211"/>
      <c r="U867" s="212" t="s">
        <v>215</v>
      </c>
      <c r="V867" s="212"/>
      <c r="W867" s="57"/>
      <c r="X867" s="57"/>
    </row>
    <row r="868" spans="2:24" ht="13.35" customHeight="1" x14ac:dyDescent="0.25">
      <c r="B868" s="199" t="s">
        <v>8</v>
      </c>
      <c r="C868" s="199"/>
      <c r="D868" s="204" t="str">
        <f>IF('{Equipment Data Entry}'!D42="","",'{Equipment Data Entry}'!D42)</f>
        <v/>
      </c>
      <c r="E868" s="204"/>
      <c r="F868" s="204"/>
      <c r="G868" s="204"/>
      <c r="I868" s="199" t="s">
        <v>40</v>
      </c>
      <c r="J868" s="199"/>
      <c r="K868" s="71">
        <f>IF('{Equipment Data Entry}'!H42=0,0,'{Equipment Data Entry}'!H42)</f>
        <v>0</v>
      </c>
      <c r="L868" s="29" t="str">
        <f>F881</f>
        <v/>
      </c>
      <c r="P868" s="57"/>
      <c r="Q868" s="57"/>
      <c r="R868" s="59"/>
      <c r="S868" s="212"/>
      <c r="T868" s="212"/>
      <c r="U868" s="59"/>
      <c r="V868" s="60"/>
      <c r="W868" s="57"/>
      <c r="X868" s="57"/>
    </row>
    <row r="869" spans="2:24" ht="13.35" customHeight="1" x14ac:dyDescent="0.25">
      <c r="I869" s="199" t="s">
        <v>41</v>
      </c>
      <c r="J869" s="199"/>
      <c r="K869" s="24">
        <f>IF('{Equipment Data Entry}'!I42=0,0,'{Equipment Data Entry}'!I42)</f>
        <v>0</v>
      </c>
      <c r="L869" s="24" t="str">
        <f>IF(L878="","",L878)</f>
        <v/>
      </c>
      <c r="P869" s="217"/>
      <c r="Q869" s="217"/>
      <c r="R869" s="217"/>
      <c r="S869" s="217"/>
      <c r="T869" s="217"/>
      <c r="U869" s="217"/>
      <c r="V869" s="57"/>
      <c r="W869" s="57" t="s">
        <v>218</v>
      </c>
      <c r="X869" s="57" t="s">
        <v>219</v>
      </c>
    </row>
    <row r="870" spans="2:24" ht="13.35" customHeight="1" x14ac:dyDescent="0.25">
      <c r="B870" s="200" t="s">
        <v>43</v>
      </c>
      <c r="C870" s="200"/>
      <c r="D870" s="200"/>
      <c r="E870" s="200"/>
      <c r="F870" s="200"/>
      <c r="G870" s="200"/>
      <c r="P870" s="57"/>
      <c r="Q870" s="57"/>
      <c r="R870" s="216" t="s">
        <v>67</v>
      </c>
      <c r="S870" s="216"/>
      <c r="T870" s="216"/>
      <c r="U870" s="216" t="s">
        <v>62</v>
      </c>
      <c r="V870" s="216"/>
      <c r="W870" s="61"/>
      <c r="X870" s="61"/>
    </row>
    <row r="871" spans="2:24" ht="13.35" customHeight="1" x14ac:dyDescent="0.25">
      <c r="B871" s="199" t="s">
        <v>32</v>
      </c>
      <c r="C871" s="199"/>
      <c r="D871" s="203"/>
      <c r="E871" s="203"/>
      <c r="F871" s="203"/>
      <c r="G871" s="203"/>
      <c r="I871" s="200" t="s">
        <v>61</v>
      </c>
      <c r="J871" s="200"/>
      <c r="K871" s="200"/>
      <c r="L871" s="200"/>
      <c r="P871" s="57"/>
      <c r="Q871" s="59" t="s">
        <v>48</v>
      </c>
      <c r="R871" s="59"/>
      <c r="S871" s="59"/>
      <c r="T871" s="57"/>
      <c r="U871" s="211" t="s">
        <v>220</v>
      </c>
      <c r="V871" s="211"/>
      <c r="W871" s="60"/>
      <c r="X871" s="60"/>
    </row>
    <row r="872" spans="2:24" ht="13.35" customHeight="1" x14ac:dyDescent="0.25">
      <c r="B872" s="199" t="s">
        <v>44</v>
      </c>
      <c r="C872" s="199"/>
      <c r="D872" s="28">
        <f>IF('{Equipment Data Entry}'!G42=0,0,'{Equipment Data Entry}'!G42)</f>
        <v>0</v>
      </c>
      <c r="E872" s="21" t="s">
        <v>48</v>
      </c>
      <c r="F872" s="24"/>
      <c r="G872" s="18" t="s">
        <v>52</v>
      </c>
      <c r="I872" s="206" t="s">
        <v>62</v>
      </c>
      <c r="J872" s="207"/>
      <c r="K872" s="208">
        <f>IF('{Equipment Data Entry}'!J42=0,0,'{Equipment Data Entry}'!J42)</f>
        <v>0</v>
      </c>
      <c r="L872" s="208"/>
      <c r="P872" s="57"/>
      <c r="Q872" s="59" t="s">
        <v>221</v>
      </c>
      <c r="R872" s="60"/>
      <c r="S872" s="59"/>
      <c r="T872" s="57"/>
      <c r="U872" s="211" t="s">
        <v>222</v>
      </c>
      <c r="V872" s="211"/>
      <c r="W872" s="60"/>
      <c r="X872" s="60"/>
    </row>
    <row r="873" spans="2:24" ht="13.35" customHeight="1" x14ac:dyDescent="0.25">
      <c r="B873" s="20">
        <f>'{Equipment Data Entry}'!N42</f>
        <v>0</v>
      </c>
      <c r="C873" s="20">
        <f>'{Equipment Data Entry}'!O42</f>
        <v>0</v>
      </c>
      <c r="D873" s="21" t="s">
        <v>49</v>
      </c>
      <c r="E873" s="25"/>
      <c r="F873" s="21" t="s">
        <v>50</v>
      </c>
      <c r="G873" s="26"/>
      <c r="I873" s="206" t="s">
        <v>63</v>
      </c>
      <c r="J873" s="207"/>
      <c r="K873" s="208">
        <f>IF('{Equipment Data Entry}'!K42=0,0,'{Equipment Data Entry}'!K42)</f>
        <v>0</v>
      </c>
      <c r="L873" s="208"/>
      <c r="P873" s="57"/>
      <c r="Q873" s="59" t="s">
        <v>223</v>
      </c>
      <c r="R873" s="60"/>
      <c r="S873" s="59"/>
      <c r="T873" s="57"/>
      <c r="U873" s="211" t="s">
        <v>65</v>
      </c>
      <c r="V873" s="211"/>
      <c r="W873" s="60"/>
      <c r="X873" s="60"/>
    </row>
    <row r="874" spans="2:24" ht="13.35" customHeight="1" x14ac:dyDescent="0.25">
      <c r="B874" s="199" t="s">
        <v>51</v>
      </c>
      <c r="C874" s="199"/>
      <c r="D874" s="27" t="str">
        <f>IF(E875="", "", B873/(AVERAGE(E875, F875, G875))*E873)</f>
        <v/>
      </c>
      <c r="E874" s="199" t="s">
        <v>80</v>
      </c>
      <c r="F874" s="199"/>
      <c r="G874" s="27" t="e">
        <f>IF(C873="1-phase", ((0.8*0.9*E875*E876)/746), AVERAGE(E875,F875,G875)*AVERAGE(E876,F876,G876)*0.8*0.9*1.732/746)</f>
        <v>#DIV/0!</v>
      </c>
      <c r="I874" s="18" t="s">
        <v>64</v>
      </c>
      <c r="J874" s="26">
        <f>IF('{Equipment Data Entry}'!L42=0,0,'{Equipment Data Entry}'!L42)</f>
        <v>0</v>
      </c>
      <c r="K874" s="18" t="s">
        <v>65</v>
      </c>
      <c r="L874" s="25">
        <f>IF('{Equipment Data Entry}'!M42=0,0,'{Equipment Data Entry}'!M42)</f>
        <v>0</v>
      </c>
      <c r="P874" s="57"/>
      <c r="Q874" s="59"/>
      <c r="R874" s="60"/>
      <c r="S874" s="59"/>
      <c r="T874" s="57"/>
      <c r="U874" s="211"/>
      <c r="V874" s="211"/>
      <c r="W874" s="60"/>
      <c r="X874" s="60"/>
    </row>
    <row r="875" spans="2:24" ht="13.35" customHeight="1" x14ac:dyDescent="0.25">
      <c r="B875" s="199" t="s">
        <v>59</v>
      </c>
      <c r="C875" s="199"/>
      <c r="D875" s="199"/>
      <c r="E875" s="24"/>
      <c r="F875" s="24"/>
      <c r="G875" s="24"/>
      <c r="P875" s="57"/>
      <c r="Q875" s="57"/>
      <c r="R875" s="57" t="s">
        <v>224</v>
      </c>
      <c r="S875" s="57"/>
      <c r="T875" s="57"/>
      <c r="U875" s="57"/>
      <c r="V875" s="57"/>
      <c r="W875" s="57"/>
      <c r="X875" s="57"/>
    </row>
    <row r="876" spans="2:24" ht="13.35" customHeight="1" x14ac:dyDescent="0.25">
      <c r="B876" s="199" t="s">
        <v>60</v>
      </c>
      <c r="C876" s="199"/>
      <c r="D876" s="199"/>
      <c r="E876" s="25"/>
      <c r="F876" s="25"/>
      <c r="G876" s="25"/>
      <c r="I876" s="205" t="s">
        <v>66</v>
      </c>
      <c r="J876" s="205"/>
      <c r="K876" s="16" t="s">
        <v>67</v>
      </c>
      <c r="L876" s="16" t="s">
        <v>68</v>
      </c>
      <c r="P876" s="57"/>
      <c r="Q876" s="57"/>
      <c r="R876" s="58"/>
      <c r="S876" s="57"/>
      <c r="T876" s="57"/>
      <c r="U876" s="57"/>
      <c r="V876" s="57"/>
      <c r="W876" s="57"/>
      <c r="X876" s="57"/>
    </row>
    <row r="877" spans="2:24" ht="13.35" customHeight="1" x14ac:dyDescent="0.25">
      <c r="I877" s="199" t="s">
        <v>69</v>
      </c>
      <c r="J877" s="199"/>
      <c r="K877" s="24"/>
      <c r="L877" s="24"/>
      <c r="P877" s="57"/>
      <c r="Q877" s="57"/>
      <c r="R877" s="213"/>
      <c r="S877" s="214"/>
      <c r="T877" s="214"/>
      <c r="U877" s="214"/>
      <c r="V877" s="214"/>
      <c r="W877" s="214"/>
      <c r="X877" s="215"/>
    </row>
    <row r="878" spans="2:24" ht="13.35" customHeight="1" x14ac:dyDescent="0.25">
      <c r="B878" s="200" t="s">
        <v>71</v>
      </c>
      <c r="C878" s="200"/>
      <c r="D878" s="200"/>
      <c r="E878" s="200"/>
      <c r="F878" s="200"/>
      <c r="G878" s="200"/>
      <c r="I878" s="199" t="s">
        <v>70</v>
      </c>
      <c r="J878" s="199"/>
      <c r="K878" s="24"/>
      <c r="L878" s="24"/>
      <c r="P878" s="57"/>
      <c r="Q878" s="57"/>
      <c r="R878" s="218"/>
      <c r="S878" s="219"/>
      <c r="T878" s="219"/>
      <c r="U878" s="219"/>
      <c r="V878" s="219"/>
      <c r="W878" s="219"/>
      <c r="X878" s="220"/>
    </row>
    <row r="879" spans="2:24" ht="13.35" customHeight="1" x14ac:dyDescent="0.25">
      <c r="B879" s="201"/>
      <c r="C879" s="202"/>
      <c r="D879" s="16" t="s">
        <v>79</v>
      </c>
      <c r="E879" s="16" t="s">
        <v>74</v>
      </c>
      <c r="F879" s="201"/>
      <c r="G879" s="202"/>
      <c r="I879" s="199" t="s">
        <v>76</v>
      </c>
      <c r="J879" s="199"/>
      <c r="K879" s="66"/>
      <c r="L879" s="66"/>
      <c r="P879" s="57"/>
      <c r="Q879" s="57"/>
      <c r="R879" s="218"/>
      <c r="S879" s="219"/>
      <c r="T879" s="219"/>
      <c r="U879" s="219"/>
      <c r="V879" s="219"/>
      <c r="W879" s="219"/>
      <c r="X879" s="220"/>
    </row>
    <row r="880" spans="2:24" ht="13.35" customHeight="1" x14ac:dyDescent="0.25">
      <c r="B880" s="198" t="s">
        <v>72</v>
      </c>
      <c r="C880" s="198"/>
      <c r="D880" s="19"/>
      <c r="E880" s="19"/>
      <c r="F880" s="19" t="str">
        <f>IF(E880="", "", E881-E880)</f>
        <v/>
      </c>
      <c r="G880" s="17" t="s">
        <v>77</v>
      </c>
      <c r="H880" s="23"/>
      <c r="I880" s="199" t="s">
        <v>75</v>
      </c>
      <c r="J880" s="199"/>
      <c r="K880" s="199"/>
      <c r="L880" s="56"/>
      <c r="P880" s="57"/>
      <c r="Q880" s="57"/>
      <c r="R880" s="218"/>
      <c r="S880" s="219"/>
      <c r="T880" s="219"/>
      <c r="U880" s="219"/>
      <c r="V880" s="219"/>
      <c r="W880" s="219"/>
      <c r="X880" s="220"/>
    </row>
    <row r="881" spans="2:24" ht="13.35" customHeight="1" x14ac:dyDescent="0.25">
      <c r="B881" s="198" t="s">
        <v>73</v>
      </c>
      <c r="C881" s="198"/>
      <c r="D881" s="55" t="str">
        <f>IF(E880="", "", E880)</f>
        <v/>
      </c>
      <c r="E881" s="19"/>
      <c r="F881" s="19" t="str">
        <f>IF(E881="", "", E881-D880)</f>
        <v/>
      </c>
      <c r="G881" s="17" t="s">
        <v>78</v>
      </c>
      <c r="H881" s="23"/>
      <c r="P881" s="57"/>
      <c r="Q881" s="57"/>
      <c r="R881" s="218"/>
      <c r="S881" s="219"/>
      <c r="T881" s="219"/>
      <c r="U881" s="219"/>
      <c r="V881" s="219"/>
      <c r="W881" s="219"/>
      <c r="X881" s="220"/>
    </row>
    <row r="882" spans="2:24" ht="13.35" customHeight="1" x14ac:dyDescent="0.25">
      <c r="P882" s="57"/>
      <c r="Q882" s="57"/>
      <c r="R882" s="218"/>
      <c r="S882" s="219"/>
      <c r="T882" s="219"/>
      <c r="U882" s="219"/>
      <c r="V882" s="219"/>
      <c r="W882" s="219"/>
      <c r="X882" s="220"/>
    </row>
    <row r="883" spans="2:24" ht="13.35" customHeight="1" x14ac:dyDescent="0.25">
      <c r="B883" s="16" t="s">
        <v>9</v>
      </c>
      <c r="C883" s="186"/>
      <c r="D883" s="186"/>
      <c r="E883" s="186"/>
      <c r="F883" s="186"/>
      <c r="G883" s="186"/>
      <c r="H883" s="186"/>
      <c r="I883" s="186"/>
      <c r="J883" s="186"/>
      <c r="K883" s="186"/>
      <c r="L883" s="186"/>
      <c r="M883" s="186"/>
      <c r="P883" s="57"/>
      <c r="Q883" s="57"/>
      <c r="R883" s="218"/>
      <c r="S883" s="219"/>
      <c r="T883" s="219"/>
      <c r="U883" s="219"/>
      <c r="V883" s="219"/>
      <c r="W883" s="219"/>
      <c r="X883" s="220"/>
    </row>
    <row r="884" spans="2:24" ht="13.35" customHeight="1" x14ac:dyDescent="0.25">
      <c r="B884" s="186"/>
      <c r="C884" s="186"/>
      <c r="D884" s="186"/>
      <c r="E884" s="186"/>
      <c r="F884" s="186"/>
      <c r="G884" s="186"/>
      <c r="H884" s="186"/>
      <c r="I884" s="186"/>
      <c r="J884" s="186"/>
      <c r="K884" s="186"/>
      <c r="L884" s="186"/>
      <c r="M884" s="186"/>
      <c r="P884" s="57"/>
      <c r="Q884" s="57"/>
      <c r="R884" s="221"/>
      <c r="S884" s="222"/>
      <c r="T884" s="222"/>
      <c r="U884" s="222"/>
      <c r="V884" s="222"/>
      <c r="W884" s="222"/>
      <c r="X884" s="223"/>
    </row>
    <row r="885" spans="2:24" ht="13.35" customHeight="1" x14ac:dyDescent="0.25">
      <c r="B885" s="186"/>
      <c r="C885" s="186"/>
      <c r="D885" s="186"/>
      <c r="E885" s="186"/>
      <c r="F885" s="186"/>
      <c r="G885" s="186"/>
      <c r="H885" s="186"/>
      <c r="I885" s="186"/>
      <c r="J885" s="186"/>
      <c r="K885" s="186"/>
      <c r="L885" s="186"/>
      <c r="M885" s="186"/>
      <c r="P885" s="57"/>
      <c r="Q885" s="57"/>
      <c r="R885" s="218" t="s">
        <v>210</v>
      </c>
      <c r="S885" s="219"/>
      <c r="T885" s="219"/>
      <c r="U885" s="219"/>
      <c r="V885" s="219"/>
      <c r="W885" s="219"/>
      <c r="X885" s="220"/>
    </row>
    <row r="886" spans="2:24" ht="13.35" customHeight="1" x14ac:dyDescent="0.25">
      <c r="B886" s="200" t="s">
        <v>2</v>
      </c>
      <c r="C886" s="200"/>
      <c r="D886" s="209">
        <f>IF('{Equipment Data Entry}'!B43=0,0,'{Equipment Data Entry}'!B43)</f>
        <v>0</v>
      </c>
      <c r="E886" s="209"/>
      <c r="F886" s="209"/>
      <c r="G886" s="200" t="s">
        <v>3</v>
      </c>
      <c r="H886" s="200"/>
      <c r="I886" s="210" t="str">
        <f>IF('{Equipment Data Entry}'!C43="", "", '{Equipment Data Entry}'!C43)</f>
        <v/>
      </c>
      <c r="J886" s="210"/>
      <c r="K886" s="210"/>
      <c r="L886" s="210"/>
      <c r="M886" s="210"/>
      <c r="P886" s="57"/>
      <c r="Q886" s="57"/>
      <c r="R886" s="224" t="s">
        <v>211</v>
      </c>
      <c r="S886" s="225"/>
      <c r="T886" s="225"/>
      <c r="U886" s="225"/>
      <c r="V886" s="225"/>
      <c r="W886" s="225"/>
      <c r="X886" s="226"/>
    </row>
    <row r="887" spans="2:24" ht="13.35" customHeight="1" x14ac:dyDescent="0.25">
      <c r="B887" s="200"/>
      <c r="C887" s="200"/>
      <c r="D887" s="209"/>
      <c r="E887" s="209"/>
      <c r="F887" s="209"/>
      <c r="G887" s="200"/>
      <c r="H887" s="200"/>
      <c r="I887" s="210"/>
      <c r="J887" s="210"/>
      <c r="K887" s="210"/>
      <c r="L887" s="210"/>
      <c r="M887" s="210"/>
      <c r="R887" s="13" t="s">
        <v>212</v>
      </c>
    </row>
    <row r="888" spans="2:24" ht="13.35" customHeight="1" x14ac:dyDescent="0.25">
      <c r="P888" s="57"/>
      <c r="Q888" s="57"/>
      <c r="R888" s="216" t="s">
        <v>213</v>
      </c>
      <c r="S888" s="216"/>
      <c r="T888" s="216"/>
      <c r="U888" s="217"/>
      <c r="V888" s="217"/>
      <c r="W888" s="57"/>
      <c r="X888" s="57"/>
    </row>
    <row r="889" spans="2:24" ht="13.35" customHeight="1" x14ac:dyDescent="0.25">
      <c r="B889" s="200" t="s">
        <v>31</v>
      </c>
      <c r="C889" s="200"/>
      <c r="D889" s="200"/>
      <c r="E889" s="200"/>
      <c r="F889" s="200"/>
      <c r="G889" s="200"/>
      <c r="I889" s="200" t="s">
        <v>35</v>
      </c>
      <c r="J889" s="200"/>
      <c r="K889" s="200"/>
      <c r="L889" s="200"/>
      <c r="M889" s="15"/>
      <c r="P889" s="57"/>
      <c r="Q889" s="57"/>
      <c r="R889" s="211" t="s">
        <v>214</v>
      </c>
      <c r="S889" s="211"/>
      <c r="T889" s="211"/>
      <c r="U889" s="212"/>
      <c r="V889" s="212"/>
      <c r="W889" s="57"/>
      <c r="X889" s="57"/>
    </row>
    <row r="890" spans="2:24" ht="13.35" customHeight="1" x14ac:dyDescent="0.25">
      <c r="B890" s="199" t="s">
        <v>32</v>
      </c>
      <c r="C890" s="199"/>
      <c r="D890" s="204">
        <f>IF('{Equipment Data Entry}'!E43=0,0,'{Equipment Data Entry}'!E43)</f>
        <v>0</v>
      </c>
      <c r="E890" s="204"/>
      <c r="F890" s="204"/>
      <c r="G890" s="204"/>
      <c r="I890" s="199" t="s">
        <v>36</v>
      </c>
      <c r="J890" s="199"/>
      <c r="K890" s="18" t="s">
        <v>42</v>
      </c>
      <c r="L890" s="18" t="s">
        <v>14</v>
      </c>
      <c r="P890" s="57"/>
      <c r="Q890" s="57"/>
      <c r="R890" s="211" t="s">
        <v>87</v>
      </c>
      <c r="S890" s="211"/>
      <c r="T890" s="211"/>
      <c r="U890" s="212" t="s">
        <v>215</v>
      </c>
      <c r="V890" s="212"/>
      <c r="W890" s="57"/>
      <c r="X890" s="57"/>
    </row>
    <row r="891" spans="2:24" ht="13.35" customHeight="1" x14ac:dyDescent="0.25">
      <c r="B891" s="199" t="s">
        <v>33</v>
      </c>
      <c r="C891" s="199"/>
      <c r="D891" s="204">
        <f>IF('{Equipment Data Entry}'!F43=0,0,'{Equipment Data Entry}'!F43)</f>
        <v>0</v>
      </c>
      <c r="E891" s="204"/>
      <c r="F891" s="204"/>
      <c r="G891" s="204"/>
      <c r="I891" s="199" t="s">
        <v>37</v>
      </c>
      <c r="J891" s="199"/>
      <c r="K891" s="24" t="str">
        <f>'RTU Airflow'!H1801</f>
        <v/>
      </c>
      <c r="L891" s="24" t="str">
        <f>'RTU Airflow'!L1801</f>
        <v/>
      </c>
      <c r="M891" s="22" t="str">
        <f>IF(L891="","",L891/K891)</f>
        <v/>
      </c>
      <c r="P891" s="57"/>
      <c r="Q891" s="57"/>
      <c r="R891" s="211"/>
      <c r="S891" s="211"/>
      <c r="T891" s="211"/>
      <c r="U891" s="212"/>
      <c r="V891" s="212"/>
      <c r="W891" s="57"/>
      <c r="X891" s="57"/>
    </row>
    <row r="892" spans="2:24" ht="13.35" customHeight="1" x14ac:dyDescent="0.25">
      <c r="B892" s="199" t="s">
        <v>34</v>
      </c>
      <c r="C892" s="199"/>
      <c r="D892" s="204"/>
      <c r="E892" s="204"/>
      <c r="F892" s="204"/>
      <c r="G892" s="204"/>
      <c r="I892" s="199" t="s">
        <v>38</v>
      </c>
      <c r="J892" s="199"/>
      <c r="K892" s="24">
        <f>IF('RTU Airflow'!H1812=0,0,'RTU Airflow'!H1812)</f>
        <v>0</v>
      </c>
      <c r="L892" s="24" t="str">
        <f>'RTU Airflow'!L1812</f>
        <v/>
      </c>
      <c r="M892" s="22" t="str">
        <f>IF(L892="","",L892/K892)</f>
        <v/>
      </c>
      <c r="P892" s="58"/>
      <c r="Q892" s="58"/>
      <c r="R892" s="211" t="s">
        <v>216</v>
      </c>
      <c r="S892" s="211"/>
      <c r="T892" s="211"/>
      <c r="U892" s="212" t="s">
        <v>217</v>
      </c>
      <c r="V892" s="212"/>
      <c r="W892" s="57" t="s">
        <v>218</v>
      </c>
      <c r="X892" s="57" t="s">
        <v>219</v>
      </c>
    </row>
    <row r="893" spans="2:24" ht="13.35" customHeight="1" x14ac:dyDescent="0.25">
      <c r="B893" s="199" t="s">
        <v>7</v>
      </c>
      <c r="C893" s="199"/>
      <c r="D893" s="204" t="str">
        <f>I886</f>
        <v/>
      </c>
      <c r="E893" s="204"/>
      <c r="F893" s="204"/>
      <c r="G893" s="204"/>
      <c r="I893" s="199" t="s">
        <v>39</v>
      </c>
      <c r="J893" s="199"/>
      <c r="K893" s="24" t="str">
        <f>IF(K891="","",K891-K892)</f>
        <v/>
      </c>
      <c r="L893" s="24" t="str">
        <f>IF(L891="","",L891-L892)</f>
        <v/>
      </c>
      <c r="P893" s="57"/>
      <c r="Q893" s="57"/>
      <c r="R893" s="59" t="s">
        <v>67</v>
      </c>
      <c r="S893" s="212" t="s">
        <v>68</v>
      </c>
      <c r="T893" s="212"/>
      <c r="U893" s="59" t="s">
        <v>62</v>
      </c>
      <c r="V893" s="60"/>
      <c r="W893" s="57"/>
      <c r="X893" s="57"/>
    </row>
    <row r="894" spans="2:24" ht="13.35" customHeight="1" x14ac:dyDescent="0.25">
      <c r="B894" s="199" t="s">
        <v>8</v>
      </c>
      <c r="C894" s="199"/>
      <c r="D894" s="204" t="str">
        <f>IF('{Equipment Data Entry}'!D43="","",'{Equipment Data Entry}'!D43)</f>
        <v/>
      </c>
      <c r="E894" s="204"/>
      <c r="F894" s="204"/>
      <c r="G894" s="204"/>
      <c r="I894" s="199" t="s">
        <v>40</v>
      </c>
      <c r="J894" s="199"/>
      <c r="K894" s="71">
        <f>IF('{Equipment Data Entry}'!H43=0,0,'{Equipment Data Entry}'!H43)</f>
        <v>0</v>
      </c>
      <c r="L894" s="29" t="str">
        <f>F907</f>
        <v/>
      </c>
      <c r="P894" s="217"/>
      <c r="Q894" s="217"/>
      <c r="R894" s="217"/>
      <c r="S894" s="217"/>
      <c r="T894" s="217"/>
      <c r="U894" s="217"/>
      <c r="V894" s="57"/>
      <c r="W894" s="57"/>
      <c r="X894" s="57"/>
    </row>
    <row r="895" spans="2:24" ht="13.35" customHeight="1" x14ac:dyDescent="0.25">
      <c r="I895" s="199" t="s">
        <v>41</v>
      </c>
      <c r="J895" s="199"/>
      <c r="K895" s="24">
        <f>IF('{Equipment Data Entry}'!I43=0,0,'{Equipment Data Entry}'!I43)</f>
        <v>0</v>
      </c>
      <c r="L895" s="24" t="str">
        <f>IF(L904="","",L904)</f>
        <v/>
      </c>
      <c r="P895" s="57"/>
      <c r="Q895" s="57" t="s">
        <v>221</v>
      </c>
      <c r="R895" s="216"/>
      <c r="S895" s="216"/>
      <c r="T895" s="216"/>
      <c r="U895" s="216" t="s">
        <v>222</v>
      </c>
      <c r="V895" s="216"/>
      <c r="W895" s="61"/>
      <c r="X895" s="61"/>
    </row>
    <row r="896" spans="2:24" ht="13.35" customHeight="1" x14ac:dyDescent="0.25">
      <c r="B896" s="200" t="s">
        <v>43</v>
      </c>
      <c r="C896" s="200"/>
      <c r="D896" s="200"/>
      <c r="E896" s="200"/>
      <c r="F896" s="200"/>
      <c r="G896" s="200"/>
      <c r="P896" s="57"/>
      <c r="Q896" s="59" t="s">
        <v>223</v>
      </c>
      <c r="R896" s="59"/>
      <c r="S896" s="59"/>
      <c r="T896" s="57"/>
      <c r="U896" s="211" t="s">
        <v>65</v>
      </c>
      <c r="V896" s="211"/>
      <c r="W896" s="60"/>
      <c r="X896" s="60"/>
    </row>
    <row r="897" spans="2:24" ht="13.35" customHeight="1" x14ac:dyDescent="0.25">
      <c r="B897" s="199" t="s">
        <v>32</v>
      </c>
      <c r="C897" s="199"/>
      <c r="D897" s="203"/>
      <c r="E897" s="203"/>
      <c r="F897" s="203"/>
      <c r="G897" s="203"/>
      <c r="I897" s="200" t="s">
        <v>61</v>
      </c>
      <c r="J897" s="200"/>
      <c r="K897" s="200"/>
      <c r="L897" s="200"/>
      <c r="P897" s="57"/>
      <c r="Q897" s="59"/>
      <c r="R897" s="60"/>
      <c r="S897" s="59"/>
      <c r="T897" s="57"/>
      <c r="U897" s="211"/>
      <c r="V897" s="211"/>
      <c r="W897" s="60"/>
      <c r="X897" s="60"/>
    </row>
    <row r="898" spans="2:24" ht="13.35" customHeight="1" x14ac:dyDescent="0.25">
      <c r="B898" s="199" t="s">
        <v>44</v>
      </c>
      <c r="C898" s="199"/>
      <c r="D898" s="28">
        <f>IF('{Equipment Data Entry}'!G43=0,0,'{Equipment Data Entry}'!G43)</f>
        <v>0</v>
      </c>
      <c r="E898" s="21" t="s">
        <v>48</v>
      </c>
      <c r="F898" s="24"/>
      <c r="G898" s="18" t="s">
        <v>52</v>
      </c>
      <c r="I898" s="206" t="s">
        <v>62</v>
      </c>
      <c r="J898" s="207"/>
      <c r="K898" s="208">
        <f>IF('{Equipment Data Entry}'!J43=0,0,'{Equipment Data Entry}'!J43)</f>
        <v>0</v>
      </c>
      <c r="L898" s="208"/>
      <c r="P898" s="57"/>
      <c r="Q898" s="59"/>
      <c r="R898" s="60" t="s">
        <v>224</v>
      </c>
      <c r="S898" s="59"/>
      <c r="T898" s="57"/>
      <c r="U898" s="211"/>
      <c r="V898" s="211"/>
      <c r="W898" s="60"/>
      <c r="X898" s="60"/>
    </row>
    <row r="899" spans="2:24" ht="13.35" customHeight="1" x14ac:dyDescent="0.25">
      <c r="B899" s="20">
        <f>'{Equipment Data Entry}'!N43</f>
        <v>0</v>
      </c>
      <c r="C899" s="20">
        <f>'{Equipment Data Entry}'!O43</f>
        <v>0</v>
      </c>
      <c r="D899" s="21" t="s">
        <v>49</v>
      </c>
      <c r="E899" s="25"/>
      <c r="F899" s="21" t="s">
        <v>50</v>
      </c>
      <c r="G899" s="26"/>
      <c r="I899" s="206" t="s">
        <v>63</v>
      </c>
      <c r="J899" s="207"/>
      <c r="K899" s="208">
        <f>IF('{Equipment Data Entry}'!K43=0,0,'{Equipment Data Entry}'!K43)</f>
        <v>0</v>
      </c>
      <c r="L899" s="208"/>
      <c r="P899" s="57"/>
      <c r="Q899" s="59"/>
      <c r="R899" s="60"/>
      <c r="S899" s="59"/>
      <c r="T899" s="57"/>
      <c r="U899" s="211"/>
      <c r="V899" s="211"/>
      <c r="W899" s="60"/>
      <c r="X899" s="60"/>
    </row>
    <row r="900" spans="2:24" ht="13.35" customHeight="1" x14ac:dyDescent="0.25">
      <c r="B900" s="199" t="s">
        <v>51</v>
      </c>
      <c r="C900" s="199"/>
      <c r="D900" s="27" t="str">
        <f>IF(E901="", "", B899/(AVERAGE(E901, F901, G901))*E899)</f>
        <v/>
      </c>
      <c r="E900" s="199" t="s">
        <v>80</v>
      </c>
      <c r="F900" s="199"/>
      <c r="G900" s="27" t="e">
        <f>IF(C899="1-phase", ((0.8*0.9*E901*E902)/746), AVERAGE(E901,F901,G901)*AVERAGE(E902,F902,G902)*0.8*0.9*1.732/746)</f>
        <v>#DIV/0!</v>
      </c>
      <c r="I900" s="18" t="s">
        <v>64</v>
      </c>
      <c r="J900" s="26">
        <f>IF('{Equipment Data Entry}'!L43=0,0,'{Equipment Data Entry}'!L43)</f>
        <v>0</v>
      </c>
      <c r="K900" s="18" t="s">
        <v>65</v>
      </c>
      <c r="L900" s="25">
        <f>IF('{Equipment Data Entry}'!M43=0,0,'{Equipment Data Entry}'!M43)</f>
        <v>0</v>
      </c>
      <c r="P900" s="57"/>
      <c r="Q900" s="57"/>
      <c r="R900" s="57"/>
      <c r="S900" s="57"/>
      <c r="T900" s="57"/>
      <c r="U900" s="57"/>
      <c r="V900" s="57"/>
      <c r="W900" s="57"/>
      <c r="X900" s="57"/>
    </row>
    <row r="901" spans="2:24" ht="13.35" customHeight="1" x14ac:dyDescent="0.25">
      <c r="B901" s="199" t="s">
        <v>59</v>
      </c>
      <c r="C901" s="199"/>
      <c r="D901" s="199"/>
      <c r="E901" s="24"/>
      <c r="F901" s="24"/>
      <c r="G901" s="24"/>
      <c r="P901" s="57"/>
      <c r="Q901" s="57"/>
      <c r="R901" s="58"/>
      <c r="S901" s="57"/>
      <c r="T901" s="57"/>
      <c r="U901" s="57"/>
      <c r="V901" s="57"/>
      <c r="W901" s="57"/>
      <c r="X901" s="57"/>
    </row>
    <row r="902" spans="2:24" ht="13.35" customHeight="1" x14ac:dyDescent="0.25">
      <c r="B902" s="199" t="s">
        <v>60</v>
      </c>
      <c r="C902" s="199"/>
      <c r="D902" s="199"/>
      <c r="E902" s="25"/>
      <c r="F902" s="25"/>
      <c r="G902" s="25"/>
      <c r="I902" s="205" t="s">
        <v>66</v>
      </c>
      <c r="J902" s="205"/>
      <c r="K902" s="16" t="s">
        <v>67</v>
      </c>
      <c r="L902" s="16" t="s">
        <v>68</v>
      </c>
      <c r="P902" s="57"/>
      <c r="Q902" s="57"/>
      <c r="R902" s="213"/>
      <c r="S902" s="214"/>
      <c r="T902" s="214"/>
      <c r="U902" s="214"/>
      <c r="V902" s="214"/>
      <c r="W902" s="214"/>
      <c r="X902" s="215"/>
    </row>
    <row r="903" spans="2:24" ht="13.35" customHeight="1" x14ac:dyDescent="0.25">
      <c r="I903" s="199" t="s">
        <v>69</v>
      </c>
      <c r="J903" s="199"/>
      <c r="K903" s="24"/>
      <c r="L903" s="24"/>
      <c r="P903" s="57"/>
      <c r="Q903" s="57"/>
      <c r="R903" s="218"/>
      <c r="S903" s="219"/>
      <c r="T903" s="219"/>
      <c r="U903" s="219"/>
      <c r="V903" s="219"/>
      <c r="W903" s="219"/>
      <c r="X903" s="220"/>
    </row>
    <row r="904" spans="2:24" ht="13.35" customHeight="1" x14ac:dyDescent="0.25">
      <c r="B904" s="200" t="s">
        <v>71</v>
      </c>
      <c r="C904" s="200"/>
      <c r="D904" s="200"/>
      <c r="E904" s="200"/>
      <c r="F904" s="200"/>
      <c r="G904" s="200"/>
      <c r="I904" s="199" t="s">
        <v>70</v>
      </c>
      <c r="J904" s="199"/>
      <c r="K904" s="24"/>
      <c r="L904" s="24"/>
      <c r="P904" s="57"/>
      <c r="Q904" s="57"/>
      <c r="R904" s="218"/>
      <c r="S904" s="219"/>
      <c r="T904" s="219"/>
      <c r="U904" s="219"/>
      <c r="V904" s="219"/>
      <c r="W904" s="219"/>
      <c r="X904" s="220"/>
    </row>
    <row r="905" spans="2:24" ht="13.35" customHeight="1" x14ac:dyDescent="0.25">
      <c r="B905" s="201"/>
      <c r="C905" s="202"/>
      <c r="D905" s="16" t="s">
        <v>79</v>
      </c>
      <c r="E905" s="16" t="s">
        <v>74</v>
      </c>
      <c r="F905" s="201"/>
      <c r="G905" s="202"/>
      <c r="I905" s="199" t="s">
        <v>76</v>
      </c>
      <c r="J905" s="199"/>
      <c r="K905" s="66"/>
      <c r="L905" s="66"/>
      <c r="P905" s="57"/>
      <c r="Q905" s="57"/>
      <c r="R905" s="218"/>
      <c r="S905" s="219"/>
      <c r="T905" s="219"/>
      <c r="U905" s="219"/>
      <c r="V905" s="219"/>
      <c r="W905" s="219"/>
      <c r="X905" s="220"/>
    </row>
    <row r="906" spans="2:24" ht="13.35" customHeight="1" x14ac:dyDescent="0.25">
      <c r="B906" s="198" t="s">
        <v>72</v>
      </c>
      <c r="C906" s="198"/>
      <c r="D906" s="19"/>
      <c r="E906" s="19"/>
      <c r="F906" s="19" t="str">
        <f>IF(E906="", "", E907-E906)</f>
        <v/>
      </c>
      <c r="G906" s="17" t="s">
        <v>77</v>
      </c>
      <c r="H906" s="23"/>
      <c r="I906" s="199" t="s">
        <v>75</v>
      </c>
      <c r="J906" s="199"/>
      <c r="K906" s="199"/>
      <c r="L906" s="56"/>
      <c r="P906" s="57"/>
      <c r="Q906" s="57"/>
      <c r="R906" s="218"/>
      <c r="S906" s="219"/>
      <c r="T906" s="219"/>
      <c r="U906" s="219"/>
      <c r="V906" s="219"/>
      <c r="W906" s="219"/>
      <c r="X906" s="220"/>
    </row>
    <row r="907" spans="2:24" ht="13.35" customHeight="1" x14ac:dyDescent="0.25">
      <c r="B907" s="198" t="s">
        <v>73</v>
      </c>
      <c r="C907" s="198"/>
      <c r="D907" s="55" t="str">
        <f>IF(E906="", "", E906)</f>
        <v/>
      </c>
      <c r="E907" s="19"/>
      <c r="F907" s="19" t="str">
        <f>IF(E907="", "", E907-D906)</f>
        <v/>
      </c>
      <c r="G907" s="17" t="s">
        <v>78</v>
      </c>
      <c r="H907" s="23"/>
      <c r="P907" s="57"/>
      <c r="Q907" s="57"/>
      <c r="R907" s="218"/>
      <c r="S907" s="219"/>
      <c r="T907" s="219"/>
      <c r="U907" s="219"/>
      <c r="V907" s="219"/>
      <c r="W907" s="219"/>
      <c r="X907" s="220"/>
    </row>
    <row r="908" spans="2:24" ht="13.35" customHeight="1" x14ac:dyDescent="0.25">
      <c r="P908" s="57"/>
      <c r="Q908" s="57"/>
      <c r="R908" s="218"/>
      <c r="S908" s="219"/>
      <c r="T908" s="219"/>
      <c r="U908" s="219"/>
      <c r="V908" s="219"/>
      <c r="W908" s="219"/>
      <c r="X908" s="220"/>
    </row>
    <row r="909" spans="2:24" ht="13.35" customHeight="1" x14ac:dyDescent="0.25">
      <c r="B909" s="200" t="s">
        <v>2</v>
      </c>
      <c r="C909" s="200"/>
      <c r="D909" s="209">
        <f>IF('{Equipment Data Entry}'!B44=0,0,'{Equipment Data Entry}'!B44)</f>
        <v>0</v>
      </c>
      <c r="E909" s="209"/>
      <c r="F909" s="209"/>
      <c r="G909" s="200" t="s">
        <v>3</v>
      </c>
      <c r="H909" s="200"/>
      <c r="I909" s="210" t="str">
        <f>IF('{Equipment Data Entry}'!C44="", "", '{Equipment Data Entry}'!C44)</f>
        <v/>
      </c>
      <c r="J909" s="210"/>
      <c r="K909" s="210"/>
      <c r="L909" s="210"/>
      <c r="M909" s="210"/>
      <c r="P909" s="57"/>
      <c r="Q909" s="57"/>
      <c r="R909" s="221"/>
      <c r="S909" s="222"/>
      <c r="T909" s="222"/>
      <c r="U909" s="222"/>
      <c r="V909" s="222"/>
      <c r="W909" s="222"/>
      <c r="X909" s="223"/>
    </row>
    <row r="910" spans="2:24" ht="13.35" customHeight="1" x14ac:dyDescent="0.25">
      <c r="B910" s="200"/>
      <c r="C910" s="200"/>
      <c r="D910" s="209"/>
      <c r="E910" s="209"/>
      <c r="F910" s="209"/>
      <c r="G910" s="200"/>
      <c r="H910" s="200"/>
      <c r="I910" s="210"/>
      <c r="J910" s="210"/>
      <c r="K910" s="210"/>
      <c r="L910" s="210"/>
      <c r="M910" s="210"/>
      <c r="P910" s="57"/>
      <c r="Q910" s="57"/>
      <c r="R910" s="218"/>
      <c r="S910" s="219"/>
      <c r="T910" s="219"/>
      <c r="U910" s="219"/>
      <c r="V910" s="219"/>
      <c r="W910" s="219"/>
      <c r="X910" s="220"/>
    </row>
    <row r="911" spans="2:24" ht="13.35" customHeight="1" x14ac:dyDescent="0.25">
      <c r="P911" s="57"/>
      <c r="Q911" s="57"/>
      <c r="R911" s="224" t="s">
        <v>210</v>
      </c>
      <c r="S911" s="225"/>
      <c r="T911" s="225"/>
      <c r="U911" s="225"/>
      <c r="V911" s="225"/>
      <c r="W911" s="225"/>
      <c r="X911" s="226"/>
    </row>
    <row r="912" spans="2:24" ht="13.35" customHeight="1" x14ac:dyDescent="0.25">
      <c r="B912" s="200" t="s">
        <v>31</v>
      </c>
      <c r="C912" s="200"/>
      <c r="D912" s="200"/>
      <c r="E912" s="200"/>
      <c r="F912" s="200"/>
      <c r="G912" s="200"/>
      <c r="I912" s="200" t="s">
        <v>35</v>
      </c>
      <c r="J912" s="200"/>
      <c r="K912" s="200"/>
      <c r="L912" s="200"/>
      <c r="M912" s="15"/>
      <c r="P912" s="57"/>
      <c r="Q912" s="57"/>
      <c r="R912" s="216" t="s">
        <v>211</v>
      </c>
      <c r="S912" s="216"/>
      <c r="T912" s="216"/>
      <c r="U912" s="217"/>
      <c r="V912" s="217"/>
      <c r="W912" s="57"/>
      <c r="X912" s="57"/>
    </row>
    <row r="913" spans="2:24" ht="13.35" customHeight="1" x14ac:dyDescent="0.25">
      <c r="B913" s="199" t="s">
        <v>32</v>
      </c>
      <c r="C913" s="199"/>
      <c r="D913" s="204">
        <f>IF('{Equipment Data Entry}'!E44=0,0,'{Equipment Data Entry}'!E44)</f>
        <v>0</v>
      </c>
      <c r="E913" s="204"/>
      <c r="F913" s="204"/>
      <c r="G913" s="204"/>
      <c r="I913" s="199" t="s">
        <v>36</v>
      </c>
      <c r="J913" s="199"/>
      <c r="K913" s="18" t="s">
        <v>42</v>
      </c>
      <c r="L913" s="18" t="s">
        <v>14</v>
      </c>
      <c r="P913" s="57"/>
      <c r="Q913" s="57"/>
      <c r="R913" s="211" t="s">
        <v>212</v>
      </c>
      <c r="S913" s="211"/>
      <c r="T913" s="211"/>
      <c r="U913" s="212"/>
      <c r="V913" s="212"/>
      <c r="W913" s="57"/>
      <c r="X913" s="57"/>
    </row>
    <row r="914" spans="2:24" ht="13.35" customHeight="1" x14ac:dyDescent="0.25">
      <c r="B914" s="199" t="s">
        <v>33</v>
      </c>
      <c r="C914" s="199"/>
      <c r="D914" s="204">
        <f>IF('{Equipment Data Entry}'!F44=0,0,'{Equipment Data Entry}'!F44)</f>
        <v>0</v>
      </c>
      <c r="E914" s="204"/>
      <c r="F914" s="204"/>
      <c r="G914" s="204"/>
      <c r="I914" s="199" t="s">
        <v>37</v>
      </c>
      <c r="J914" s="199"/>
      <c r="K914" s="24" t="str">
        <f>'RTU Airflow'!H1850</f>
        <v/>
      </c>
      <c r="L914" s="24" t="str">
        <f>'RTU Airflow'!L1850</f>
        <v/>
      </c>
      <c r="M914" s="22" t="str">
        <f>IF(L914="","",L914/K914)</f>
        <v/>
      </c>
      <c r="P914" s="57"/>
      <c r="Q914" s="57"/>
      <c r="R914" s="211" t="s">
        <v>213</v>
      </c>
      <c r="S914" s="211"/>
      <c r="T914" s="211"/>
      <c r="U914" s="212"/>
      <c r="V914" s="212"/>
      <c r="W914" s="57"/>
      <c r="X914" s="57"/>
    </row>
    <row r="915" spans="2:24" ht="13.35" customHeight="1" x14ac:dyDescent="0.25">
      <c r="B915" s="199" t="s">
        <v>34</v>
      </c>
      <c r="C915" s="199"/>
      <c r="D915" s="204"/>
      <c r="E915" s="204"/>
      <c r="F915" s="204"/>
      <c r="G915" s="204"/>
      <c r="I915" s="199" t="s">
        <v>38</v>
      </c>
      <c r="J915" s="199"/>
      <c r="K915" s="24">
        <f>IF('RTU Airflow'!H1861=0,0,'RTU Airflow'!H1861)</f>
        <v>0</v>
      </c>
      <c r="L915" s="24" t="str">
        <f>'RTU Airflow'!L1861</f>
        <v/>
      </c>
      <c r="M915" s="22" t="str">
        <f>IF(L915="","",L915/K915)</f>
        <v/>
      </c>
      <c r="P915" s="57"/>
      <c r="Q915" s="57"/>
      <c r="R915" s="211" t="s">
        <v>214</v>
      </c>
      <c r="S915" s="211"/>
      <c r="T915" s="211"/>
      <c r="U915" s="212"/>
      <c r="V915" s="212"/>
      <c r="W915" s="57"/>
      <c r="X915" s="57"/>
    </row>
    <row r="916" spans="2:24" ht="13.35" customHeight="1" x14ac:dyDescent="0.25">
      <c r="B916" s="199" t="s">
        <v>7</v>
      </c>
      <c r="C916" s="199"/>
      <c r="D916" s="204" t="str">
        <f>I909</f>
        <v/>
      </c>
      <c r="E916" s="204"/>
      <c r="F916" s="204"/>
      <c r="G916" s="204"/>
      <c r="I916" s="199" t="s">
        <v>39</v>
      </c>
      <c r="J916" s="199"/>
      <c r="K916" s="24" t="str">
        <f>IF(K914="","",K914-K915)</f>
        <v/>
      </c>
      <c r="L916" s="24" t="str">
        <f>IF(L914="","",L914-L915)</f>
        <v/>
      </c>
      <c r="P916" s="58"/>
      <c r="Q916" s="58"/>
      <c r="R916" s="211" t="s">
        <v>87</v>
      </c>
      <c r="S916" s="211"/>
      <c r="T916" s="211"/>
      <c r="U916" s="212" t="s">
        <v>215</v>
      </c>
      <c r="V916" s="212"/>
      <c r="W916" s="57"/>
      <c r="X916" s="57"/>
    </row>
    <row r="917" spans="2:24" ht="13.35" customHeight="1" x14ac:dyDescent="0.25">
      <c r="B917" s="199" t="s">
        <v>8</v>
      </c>
      <c r="C917" s="199"/>
      <c r="D917" s="204" t="str">
        <f>IF('{Equipment Data Entry}'!D44="","",'{Equipment Data Entry}'!D44)</f>
        <v/>
      </c>
      <c r="E917" s="204"/>
      <c r="F917" s="204"/>
      <c r="G917" s="204"/>
      <c r="I917" s="199" t="s">
        <v>40</v>
      </c>
      <c r="J917" s="199"/>
      <c r="K917" s="71">
        <f>IF('{Equipment Data Entry}'!H44=0,0,'{Equipment Data Entry}'!H44)</f>
        <v>0</v>
      </c>
      <c r="L917" s="29" t="str">
        <f>F930</f>
        <v/>
      </c>
      <c r="P917" s="57"/>
      <c r="Q917" s="57"/>
      <c r="R917" s="59"/>
      <c r="S917" s="212"/>
      <c r="T917" s="212"/>
      <c r="U917" s="59"/>
      <c r="V917" s="60"/>
      <c r="W917" s="57"/>
      <c r="X917" s="57"/>
    </row>
    <row r="918" spans="2:24" ht="13.35" customHeight="1" x14ac:dyDescent="0.25">
      <c r="I918" s="199" t="s">
        <v>41</v>
      </c>
      <c r="J918" s="199"/>
      <c r="K918" s="24">
        <f>IF('{Equipment Data Entry}'!I44=0,0,'{Equipment Data Entry}'!I44)</f>
        <v>0</v>
      </c>
      <c r="L918" s="24" t="str">
        <f>IF(L927="","",L927)</f>
        <v/>
      </c>
      <c r="P918" s="217"/>
      <c r="Q918" s="217"/>
      <c r="R918" s="217"/>
      <c r="S918" s="217"/>
      <c r="T918" s="217"/>
      <c r="U918" s="217"/>
      <c r="V918" s="57"/>
      <c r="W918" s="57" t="s">
        <v>218</v>
      </c>
      <c r="X918" s="57" t="s">
        <v>219</v>
      </c>
    </row>
    <row r="919" spans="2:24" ht="13.35" customHeight="1" x14ac:dyDescent="0.25">
      <c r="B919" s="200" t="s">
        <v>43</v>
      </c>
      <c r="C919" s="200"/>
      <c r="D919" s="200"/>
      <c r="E919" s="200"/>
      <c r="F919" s="200"/>
      <c r="G919" s="200"/>
      <c r="P919" s="57"/>
      <c r="Q919" s="57"/>
      <c r="R919" s="216" t="s">
        <v>67</v>
      </c>
      <c r="S919" s="216"/>
      <c r="T919" s="216"/>
      <c r="U919" s="216" t="s">
        <v>62</v>
      </c>
      <c r="V919" s="216"/>
      <c r="W919" s="61"/>
      <c r="X919" s="61"/>
    </row>
    <row r="920" spans="2:24" ht="13.35" customHeight="1" x14ac:dyDescent="0.25">
      <c r="B920" s="199" t="s">
        <v>32</v>
      </c>
      <c r="C920" s="199"/>
      <c r="D920" s="203"/>
      <c r="E920" s="203"/>
      <c r="F920" s="203"/>
      <c r="G920" s="203"/>
      <c r="I920" s="200" t="s">
        <v>61</v>
      </c>
      <c r="J920" s="200"/>
      <c r="K920" s="200"/>
      <c r="L920" s="200"/>
      <c r="P920" s="57"/>
      <c r="Q920" s="59" t="s">
        <v>48</v>
      </c>
      <c r="R920" s="59"/>
      <c r="S920" s="59"/>
      <c r="T920" s="57"/>
      <c r="U920" s="211" t="s">
        <v>220</v>
      </c>
      <c r="V920" s="211"/>
      <c r="W920" s="60"/>
      <c r="X920" s="60"/>
    </row>
    <row r="921" spans="2:24" ht="13.35" customHeight="1" x14ac:dyDescent="0.25">
      <c r="B921" s="199" t="s">
        <v>44</v>
      </c>
      <c r="C921" s="199"/>
      <c r="D921" s="28">
        <f>IF('{Equipment Data Entry}'!G44=0,0,'{Equipment Data Entry}'!G44)</f>
        <v>0</v>
      </c>
      <c r="E921" s="21" t="s">
        <v>48</v>
      </c>
      <c r="F921" s="24"/>
      <c r="G921" s="18" t="s">
        <v>52</v>
      </c>
      <c r="I921" s="206" t="s">
        <v>62</v>
      </c>
      <c r="J921" s="207"/>
      <c r="K921" s="208">
        <f>IF('{Equipment Data Entry}'!J44=0,0,'{Equipment Data Entry}'!J44)</f>
        <v>0</v>
      </c>
      <c r="L921" s="208"/>
      <c r="P921" s="57"/>
      <c r="Q921" s="59" t="s">
        <v>221</v>
      </c>
      <c r="R921" s="60"/>
      <c r="S921" s="59"/>
      <c r="T921" s="57"/>
      <c r="U921" s="211" t="s">
        <v>222</v>
      </c>
      <c r="V921" s="211"/>
      <c r="W921" s="60"/>
      <c r="X921" s="60"/>
    </row>
    <row r="922" spans="2:24" ht="13.35" customHeight="1" x14ac:dyDescent="0.25">
      <c r="B922" s="20">
        <f>'{Equipment Data Entry}'!N44</f>
        <v>0</v>
      </c>
      <c r="C922" s="20">
        <f>'{Equipment Data Entry}'!O44</f>
        <v>0</v>
      </c>
      <c r="D922" s="21" t="s">
        <v>49</v>
      </c>
      <c r="E922" s="25"/>
      <c r="F922" s="21" t="s">
        <v>50</v>
      </c>
      <c r="G922" s="26"/>
      <c r="I922" s="206" t="s">
        <v>63</v>
      </c>
      <c r="J922" s="207"/>
      <c r="K922" s="208">
        <f>IF('{Equipment Data Entry}'!K44=0,0,'{Equipment Data Entry}'!K44)</f>
        <v>0</v>
      </c>
      <c r="L922" s="208"/>
      <c r="P922" s="57"/>
      <c r="Q922" s="59" t="s">
        <v>223</v>
      </c>
      <c r="R922" s="60"/>
      <c r="S922" s="59"/>
      <c r="T922" s="57"/>
      <c r="U922" s="211" t="s">
        <v>65</v>
      </c>
      <c r="V922" s="211"/>
      <c r="W922" s="60"/>
      <c r="X922" s="60"/>
    </row>
    <row r="923" spans="2:24" ht="13.35" customHeight="1" x14ac:dyDescent="0.25">
      <c r="B923" s="199" t="s">
        <v>51</v>
      </c>
      <c r="C923" s="199"/>
      <c r="D923" s="27" t="str">
        <f>IF(E924="", "", B922/(AVERAGE(E924, F924, G924))*E922)</f>
        <v/>
      </c>
      <c r="E923" s="199" t="s">
        <v>80</v>
      </c>
      <c r="F923" s="199"/>
      <c r="G923" s="27" t="e">
        <f>IF(C922="1-phase", ((0.8*0.9*E924*E925)/746), AVERAGE(E924,F924,G924)*AVERAGE(E925,F925,G925)*0.8*0.9*1.732/746)</f>
        <v>#DIV/0!</v>
      </c>
      <c r="I923" s="18" t="s">
        <v>64</v>
      </c>
      <c r="J923" s="26">
        <f>IF('{Equipment Data Entry}'!L44=0,0,'{Equipment Data Entry}'!L44)</f>
        <v>0</v>
      </c>
      <c r="K923" s="18" t="s">
        <v>65</v>
      </c>
      <c r="L923" s="25">
        <f>IF('{Equipment Data Entry}'!M44=0,0,'{Equipment Data Entry}'!M44)</f>
        <v>0</v>
      </c>
      <c r="P923" s="57"/>
      <c r="Q923" s="59"/>
      <c r="R923" s="60"/>
      <c r="S923" s="59"/>
      <c r="T923" s="57"/>
      <c r="U923" s="211"/>
      <c r="V923" s="211"/>
      <c r="W923" s="60"/>
      <c r="X923" s="60"/>
    </row>
    <row r="924" spans="2:24" ht="13.35" customHeight="1" x14ac:dyDescent="0.25">
      <c r="B924" s="199" t="s">
        <v>59</v>
      </c>
      <c r="C924" s="199"/>
      <c r="D924" s="199"/>
      <c r="E924" s="24"/>
      <c r="F924" s="24"/>
      <c r="G924" s="24"/>
      <c r="P924" s="57"/>
      <c r="Q924" s="57"/>
      <c r="R924" s="57" t="s">
        <v>224</v>
      </c>
      <c r="S924" s="57"/>
      <c r="T924" s="57"/>
      <c r="U924" s="57"/>
      <c r="V924" s="57"/>
      <c r="W924" s="57"/>
      <c r="X924" s="57"/>
    </row>
    <row r="925" spans="2:24" ht="13.35" customHeight="1" x14ac:dyDescent="0.25">
      <c r="B925" s="199" t="s">
        <v>60</v>
      </c>
      <c r="C925" s="199"/>
      <c r="D925" s="199"/>
      <c r="E925" s="25"/>
      <c r="F925" s="25"/>
      <c r="G925" s="25"/>
      <c r="I925" s="205" t="s">
        <v>66</v>
      </c>
      <c r="J925" s="205"/>
      <c r="K925" s="16" t="s">
        <v>67</v>
      </c>
      <c r="L925" s="16" t="s">
        <v>68</v>
      </c>
      <c r="P925" s="57"/>
      <c r="Q925" s="57"/>
      <c r="R925" s="58"/>
      <c r="S925" s="57"/>
      <c r="T925" s="57"/>
      <c r="U925" s="57"/>
      <c r="V925" s="57"/>
      <c r="W925" s="57"/>
      <c r="X925" s="57"/>
    </row>
    <row r="926" spans="2:24" ht="13.35" customHeight="1" x14ac:dyDescent="0.25">
      <c r="I926" s="199" t="s">
        <v>69</v>
      </c>
      <c r="J926" s="199"/>
      <c r="K926" s="24"/>
      <c r="L926" s="24"/>
      <c r="P926" s="57"/>
      <c r="Q926" s="57"/>
      <c r="R926" s="213"/>
      <c r="S926" s="214"/>
      <c r="T926" s="214"/>
      <c r="U926" s="214"/>
      <c r="V926" s="214"/>
      <c r="W926" s="214"/>
      <c r="X926" s="215"/>
    </row>
    <row r="927" spans="2:24" ht="13.35" customHeight="1" x14ac:dyDescent="0.25">
      <c r="B927" s="200" t="s">
        <v>71</v>
      </c>
      <c r="C927" s="200"/>
      <c r="D927" s="200"/>
      <c r="E927" s="200"/>
      <c r="F927" s="200"/>
      <c r="G927" s="200"/>
      <c r="I927" s="199" t="s">
        <v>70</v>
      </c>
      <c r="J927" s="199"/>
      <c r="K927" s="24"/>
      <c r="L927" s="24"/>
      <c r="P927" s="57"/>
      <c r="Q927" s="57"/>
      <c r="R927" s="218"/>
      <c r="S927" s="219"/>
      <c r="T927" s="219"/>
      <c r="U927" s="219"/>
      <c r="V927" s="219"/>
      <c r="W927" s="219"/>
      <c r="X927" s="220"/>
    </row>
    <row r="928" spans="2:24" ht="13.35" customHeight="1" x14ac:dyDescent="0.25">
      <c r="B928" s="201"/>
      <c r="C928" s="202"/>
      <c r="D928" s="16" t="s">
        <v>79</v>
      </c>
      <c r="E928" s="16" t="s">
        <v>74</v>
      </c>
      <c r="F928" s="201"/>
      <c r="G928" s="202"/>
      <c r="I928" s="199" t="s">
        <v>76</v>
      </c>
      <c r="J928" s="199"/>
      <c r="K928" s="66"/>
      <c r="L928" s="66"/>
      <c r="P928" s="57"/>
      <c r="Q928" s="57"/>
      <c r="R928" s="218"/>
      <c r="S928" s="219"/>
      <c r="T928" s="219"/>
      <c r="U928" s="219"/>
      <c r="V928" s="219"/>
      <c r="W928" s="219"/>
      <c r="X928" s="220"/>
    </row>
    <row r="929" spans="2:24" ht="13.35" customHeight="1" x14ac:dyDescent="0.25">
      <c r="B929" s="198" t="s">
        <v>72</v>
      </c>
      <c r="C929" s="198"/>
      <c r="D929" s="19"/>
      <c r="E929" s="19"/>
      <c r="F929" s="19" t="str">
        <f>IF(E929="", "", E930-E929)</f>
        <v/>
      </c>
      <c r="G929" s="17" t="s">
        <v>77</v>
      </c>
      <c r="H929" s="23"/>
      <c r="I929" s="199" t="s">
        <v>75</v>
      </c>
      <c r="J929" s="199"/>
      <c r="K929" s="199"/>
      <c r="L929" s="56"/>
      <c r="P929" s="57"/>
      <c r="Q929" s="57"/>
      <c r="R929" s="218"/>
      <c r="S929" s="219"/>
      <c r="T929" s="219"/>
      <c r="U929" s="219"/>
      <c r="V929" s="219"/>
      <c r="W929" s="219"/>
      <c r="X929" s="220"/>
    </row>
    <row r="930" spans="2:24" ht="13.35" customHeight="1" x14ac:dyDescent="0.25">
      <c r="B930" s="198" t="s">
        <v>73</v>
      </c>
      <c r="C930" s="198"/>
      <c r="D930" s="55" t="str">
        <f>IF(E929="", "", E929)</f>
        <v/>
      </c>
      <c r="E930" s="19"/>
      <c r="F930" s="19" t="str">
        <f>IF(E930="", "", E930-D929)</f>
        <v/>
      </c>
      <c r="G930" s="17" t="s">
        <v>78</v>
      </c>
      <c r="H930" s="23"/>
      <c r="P930" s="57"/>
      <c r="Q930" s="57"/>
      <c r="R930" s="218"/>
      <c r="S930" s="219"/>
      <c r="T930" s="219"/>
      <c r="U930" s="219"/>
      <c r="V930" s="219"/>
      <c r="W930" s="219"/>
      <c r="X930" s="220"/>
    </row>
    <row r="931" spans="2:24" ht="13.35" customHeight="1" x14ac:dyDescent="0.25">
      <c r="P931" s="57"/>
      <c r="Q931" s="57"/>
      <c r="R931" s="218"/>
      <c r="S931" s="219"/>
      <c r="T931" s="219"/>
      <c r="U931" s="219"/>
      <c r="V931" s="219"/>
      <c r="W931" s="219"/>
      <c r="X931" s="220"/>
    </row>
    <row r="932" spans="2:24" ht="13.35" customHeight="1" x14ac:dyDescent="0.25">
      <c r="B932" s="16" t="s">
        <v>9</v>
      </c>
      <c r="C932" s="186"/>
      <c r="D932" s="186"/>
      <c r="E932" s="186"/>
      <c r="F932" s="186"/>
      <c r="G932" s="186"/>
      <c r="H932" s="186"/>
      <c r="I932" s="186"/>
      <c r="J932" s="186"/>
      <c r="K932" s="186"/>
      <c r="L932" s="186"/>
      <c r="M932" s="186"/>
      <c r="P932" s="57"/>
      <c r="Q932" s="57"/>
      <c r="R932" s="218"/>
      <c r="S932" s="219"/>
      <c r="T932" s="219"/>
      <c r="U932" s="219"/>
      <c r="V932" s="219"/>
      <c r="W932" s="219"/>
      <c r="X932" s="220"/>
    </row>
    <row r="933" spans="2:24" ht="13.35" customHeight="1" x14ac:dyDescent="0.25">
      <c r="B933" s="186"/>
      <c r="C933" s="186"/>
      <c r="D933" s="186"/>
      <c r="E933" s="186"/>
      <c r="F933" s="186"/>
      <c r="G933" s="186"/>
      <c r="H933" s="186"/>
      <c r="I933" s="186"/>
      <c r="J933" s="186"/>
      <c r="K933" s="186"/>
      <c r="L933" s="186"/>
      <c r="M933" s="186"/>
      <c r="P933" s="57"/>
      <c r="Q933" s="57"/>
      <c r="R933" s="221"/>
      <c r="S933" s="222"/>
      <c r="T933" s="222"/>
      <c r="U933" s="222"/>
      <c r="V933" s="222"/>
      <c r="W933" s="222"/>
      <c r="X933" s="223"/>
    </row>
    <row r="934" spans="2:24" ht="13.35" customHeight="1" x14ac:dyDescent="0.25">
      <c r="B934" s="186"/>
      <c r="C934" s="186"/>
      <c r="D934" s="186"/>
      <c r="E934" s="186"/>
      <c r="F934" s="186"/>
      <c r="G934" s="186"/>
      <c r="H934" s="186"/>
      <c r="I934" s="186"/>
      <c r="J934" s="186"/>
      <c r="K934" s="186"/>
      <c r="L934" s="186"/>
      <c r="M934" s="186"/>
      <c r="P934" s="57"/>
      <c r="Q934" s="57"/>
      <c r="R934" s="218" t="s">
        <v>210</v>
      </c>
      <c r="S934" s="219"/>
      <c r="T934" s="219"/>
      <c r="U934" s="219"/>
      <c r="V934" s="219"/>
      <c r="W934" s="219"/>
      <c r="X934" s="220"/>
    </row>
    <row r="935" spans="2:24" ht="13.35" customHeight="1" x14ac:dyDescent="0.25">
      <c r="B935" s="200" t="s">
        <v>2</v>
      </c>
      <c r="C935" s="200"/>
      <c r="D935" s="209">
        <f>IF('{Equipment Data Entry}'!B45=0,0,'{Equipment Data Entry}'!B45)</f>
        <v>0</v>
      </c>
      <c r="E935" s="209"/>
      <c r="F935" s="209"/>
      <c r="G935" s="200" t="s">
        <v>3</v>
      </c>
      <c r="H935" s="200"/>
      <c r="I935" s="210" t="str">
        <f>IF('{Equipment Data Entry}'!C45="", "", '{Equipment Data Entry}'!C45)</f>
        <v/>
      </c>
      <c r="J935" s="210"/>
      <c r="K935" s="210"/>
      <c r="L935" s="210"/>
      <c r="M935" s="210"/>
      <c r="P935" s="57"/>
      <c r="Q935" s="57"/>
      <c r="R935" s="224" t="s">
        <v>211</v>
      </c>
      <c r="S935" s="225"/>
      <c r="T935" s="225"/>
      <c r="U935" s="225"/>
      <c r="V935" s="225"/>
      <c r="W935" s="225"/>
      <c r="X935" s="226"/>
    </row>
    <row r="936" spans="2:24" ht="13.35" customHeight="1" x14ac:dyDescent="0.25">
      <c r="B936" s="200"/>
      <c r="C936" s="200"/>
      <c r="D936" s="209"/>
      <c r="E936" s="209"/>
      <c r="F936" s="209"/>
      <c r="G936" s="200"/>
      <c r="H936" s="200"/>
      <c r="I936" s="210"/>
      <c r="J936" s="210"/>
      <c r="K936" s="210"/>
      <c r="L936" s="210"/>
      <c r="M936" s="210"/>
      <c r="R936" s="13" t="s">
        <v>212</v>
      </c>
    </row>
    <row r="937" spans="2:24" ht="13.35" customHeight="1" x14ac:dyDescent="0.25">
      <c r="P937" s="57"/>
      <c r="Q937" s="57"/>
      <c r="R937" s="216" t="s">
        <v>213</v>
      </c>
      <c r="S937" s="216"/>
      <c r="T937" s="216"/>
      <c r="U937" s="217"/>
      <c r="V937" s="217"/>
      <c r="W937" s="57"/>
      <c r="X937" s="57"/>
    </row>
    <row r="938" spans="2:24" ht="13.35" customHeight="1" x14ac:dyDescent="0.25">
      <c r="B938" s="200" t="s">
        <v>31</v>
      </c>
      <c r="C938" s="200"/>
      <c r="D938" s="200"/>
      <c r="E938" s="200"/>
      <c r="F938" s="200"/>
      <c r="G938" s="200"/>
      <c r="I938" s="200" t="s">
        <v>35</v>
      </c>
      <c r="J938" s="200"/>
      <c r="K938" s="200"/>
      <c r="L938" s="200"/>
      <c r="M938" s="15"/>
      <c r="P938" s="57"/>
      <c r="Q938" s="57"/>
      <c r="R938" s="211" t="s">
        <v>214</v>
      </c>
      <c r="S938" s="211"/>
      <c r="T938" s="211"/>
      <c r="U938" s="212"/>
      <c r="V938" s="212"/>
      <c r="W938" s="57"/>
      <c r="X938" s="57"/>
    </row>
    <row r="939" spans="2:24" ht="13.35" customHeight="1" x14ac:dyDescent="0.25">
      <c r="B939" s="199" t="s">
        <v>32</v>
      </c>
      <c r="C939" s="199"/>
      <c r="D939" s="204">
        <f>IF('{Equipment Data Entry}'!E45=0,0,'{Equipment Data Entry}'!E45)</f>
        <v>0</v>
      </c>
      <c r="E939" s="204"/>
      <c r="F939" s="204"/>
      <c r="G939" s="204"/>
      <c r="I939" s="199" t="s">
        <v>36</v>
      </c>
      <c r="J939" s="199"/>
      <c r="K939" s="18" t="s">
        <v>42</v>
      </c>
      <c r="L939" s="18" t="s">
        <v>14</v>
      </c>
      <c r="P939" s="57"/>
      <c r="Q939" s="57"/>
      <c r="R939" s="211" t="s">
        <v>87</v>
      </c>
      <c r="S939" s="211"/>
      <c r="T939" s="211"/>
      <c r="U939" s="212" t="s">
        <v>215</v>
      </c>
      <c r="V939" s="212"/>
      <c r="W939" s="57"/>
      <c r="X939" s="57"/>
    </row>
    <row r="940" spans="2:24" ht="13.35" customHeight="1" x14ac:dyDescent="0.25">
      <c r="B940" s="199" t="s">
        <v>33</v>
      </c>
      <c r="C940" s="199"/>
      <c r="D940" s="204">
        <f>IF('{Equipment Data Entry}'!F45=0,0,'{Equipment Data Entry}'!F45)</f>
        <v>0</v>
      </c>
      <c r="E940" s="204"/>
      <c r="F940" s="204"/>
      <c r="G940" s="204"/>
      <c r="I940" s="199" t="s">
        <v>37</v>
      </c>
      <c r="J940" s="199"/>
      <c r="K940" s="24" t="str">
        <f>'RTU Airflow'!H1899</f>
        <v/>
      </c>
      <c r="L940" s="24" t="str">
        <f>'RTU Airflow'!L1899</f>
        <v/>
      </c>
      <c r="M940" s="22" t="str">
        <f>IF(L940="","",L940/K940)</f>
        <v/>
      </c>
      <c r="P940" s="57"/>
      <c r="Q940" s="57"/>
      <c r="R940" s="211"/>
      <c r="S940" s="211"/>
      <c r="T940" s="211"/>
      <c r="U940" s="212"/>
      <c r="V940" s="212"/>
      <c r="W940" s="57"/>
      <c r="X940" s="57"/>
    </row>
    <row r="941" spans="2:24" ht="13.35" customHeight="1" x14ac:dyDescent="0.25">
      <c r="B941" s="199" t="s">
        <v>34</v>
      </c>
      <c r="C941" s="199"/>
      <c r="D941" s="204"/>
      <c r="E941" s="204"/>
      <c r="F941" s="204"/>
      <c r="G941" s="204"/>
      <c r="I941" s="199" t="s">
        <v>38</v>
      </c>
      <c r="J941" s="199"/>
      <c r="K941" s="24">
        <f>IF('RTU Airflow'!H1910=0,0,'RTU Airflow'!H1910)</f>
        <v>0</v>
      </c>
      <c r="L941" s="24" t="str">
        <f>'RTU Airflow'!L1910</f>
        <v/>
      </c>
      <c r="M941" s="22" t="str">
        <f>IF(L941="","",L941/K941)</f>
        <v/>
      </c>
      <c r="P941" s="58"/>
      <c r="Q941" s="58"/>
      <c r="R941" s="211" t="s">
        <v>216</v>
      </c>
      <c r="S941" s="211"/>
      <c r="T941" s="211"/>
      <c r="U941" s="212" t="s">
        <v>217</v>
      </c>
      <c r="V941" s="212"/>
      <c r="W941" s="57" t="s">
        <v>218</v>
      </c>
      <c r="X941" s="57" t="s">
        <v>219</v>
      </c>
    </row>
    <row r="942" spans="2:24" ht="13.35" customHeight="1" x14ac:dyDescent="0.25">
      <c r="B942" s="199" t="s">
        <v>7</v>
      </c>
      <c r="C942" s="199"/>
      <c r="D942" s="204" t="str">
        <f>I935</f>
        <v/>
      </c>
      <c r="E942" s="204"/>
      <c r="F942" s="204"/>
      <c r="G942" s="204"/>
      <c r="I942" s="199" t="s">
        <v>39</v>
      </c>
      <c r="J942" s="199"/>
      <c r="K942" s="24" t="str">
        <f>IF(K940="","",K940-K941)</f>
        <v/>
      </c>
      <c r="L942" s="24" t="str">
        <f>IF(L940="","",L940-L941)</f>
        <v/>
      </c>
      <c r="P942" s="57"/>
      <c r="Q942" s="57"/>
      <c r="R942" s="59" t="s">
        <v>67</v>
      </c>
      <c r="S942" s="212" t="s">
        <v>68</v>
      </c>
      <c r="T942" s="212"/>
      <c r="U942" s="59" t="s">
        <v>62</v>
      </c>
      <c r="V942" s="60"/>
      <c r="W942" s="57"/>
      <c r="X942" s="57"/>
    </row>
    <row r="943" spans="2:24" ht="13.35" customHeight="1" x14ac:dyDescent="0.25">
      <c r="B943" s="199" t="s">
        <v>8</v>
      </c>
      <c r="C943" s="199"/>
      <c r="D943" s="204" t="str">
        <f>IF('{Equipment Data Entry}'!D45="","",'{Equipment Data Entry}'!D45)</f>
        <v/>
      </c>
      <c r="E943" s="204"/>
      <c r="F943" s="204"/>
      <c r="G943" s="204"/>
      <c r="I943" s="199" t="s">
        <v>40</v>
      </c>
      <c r="J943" s="199"/>
      <c r="K943" s="71">
        <f>IF('{Equipment Data Entry}'!H45=0,0,'{Equipment Data Entry}'!H45)</f>
        <v>0</v>
      </c>
      <c r="L943" s="29" t="str">
        <f>F956</f>
        <v/>
      </c>
      <c r="P943" s="217"/>
      <c r="Q943" s="217"/>
      <c r="R943" s="217"/>
      <c r="S943" s="217"/>
      <c r="T943" s="217"/>
      <c r="U943" s="217"/>
      <c r="V943" s="57"/>
      <c r="W943" s="57"/>
      <c r="X943" s="57"/>
    </row>
    <row r="944" spans="2:24" ht="13.35" customHeight="1" x14ac:dyDescent="0.25">
      <c r="I944" s="199" t="s">
        <v>41</v>
      </c>
      <c r="J944" s="199"/>
      <c r="K944" s="24">
        <f>IF('{Equipment Data Entry}'!I45=0,0,'{Equipment Data Entry}'!I45)</f>
        <v>0</v>
      </c>
      <c r="L944" s="24" t="str">
        <f>IF(L953="","",L953)</f>
        <v/>
      </c>
      <c r="P944" s="57"/>
      <c r="Q944" s="57" t="s">
        <v>221</v>
      </c>
      <c r="R944" s="216"/>
      <c r="S944" s="216"/>
      <c r="T944" s="216"/>
      <c r="U944" s="216" t="s">
        <v>222</v>
      </c>
      <c r="V944" s="216"/>
      <c r="W944" s="61"/>
      <c r="X944" s="61"/>
    </row>
    <row r="945" spans="2:24" ht="13.35" customHeight="1" x14ac:dyDescent="0.25">
      <c r="B945" s="200" t="s">
        <v>43</v>
      </c>
      <c r="C945" s="200"/>
      <c r="D945" s="200"/>
      <c r="E945" s="200"/>
      <c r="F945" s="200"/>
      <c r="G945" s="200"/>
      <c r="P945" s="57"/>
      <c r="Q945" s="59" t="s">
        <v>223</v>
      </c>
      <c r="R945" s="59"/>
      <c r="S945" s="59"/>
      <c r="T945" s="57"/>
      <c r="U945" s="211" t="s">
        <v>65</v>
      </c>
      <c r="V945" s="211"/>
      <c r="W945" s="60"/>
      <c r="X945" s="60"/>
    </row>
    <row r="946" spans="2:24" ht="13.35" customHeight="1" x14ac:dyDescent="0.25">
      <c r="B946" s="199" t="s">
        <v>32</v>
      </c>
      <c r="C946" s="199"/>
      <c r="D946" s="203"/>
      <c r="E946" s="203"/>
      <c r="F946" s="203"/>
      <c r="G946" s="203"/>
      <c r="I946" s="200" t="s">
        <v>61</v>
      </c>
      <c r="J946" s="200"/>
      <c r="K946" s="200"/>
      <c r="L946" s="200"/>
      <c r="P946" s="57"/>
      <c r="Q946" s="59"/>
      <c r="R946" s="60"/>
      <c r="S946" s="59"/>
      <c r="T946" s="57"/>
      <c r="U946" s="211"/>
      <c r="V946" s="211"/>
      <c r="W946" s="60"/>
      <c r="X946" s="60"/>
    </row>
    <row r="947" spans="2:24" ht="13.35" customHeight="1" x14ac:dyDescent="0.25">
      <c r="B947" s="199" t="s">
        <v>44</v>
      </c>
      <c r="C947" s="199"/>
      <c r="D947" s="28">
        <f>IF('{Equipment Data Entry}'!G45=0,0,'{Equipment Data Entry}'!G45)</f>
        <v>0</v>
      </c>
      <c r="E947" s="21" t="s">
        <v>48</v>
      </c>
      <c r="F947" s="24"/>
      <c r="G947" s="18" t="s">
        <v>52</v>
      </c>
      <c r="I947" s="206" t="s">
        <v>62</v>
      </c>
      <c r="J947" s="207"/>
      <c r="K947" s="208">
        <f>IF('{Equipment Data Entry}'!J45=0,0,'{Equipment Data Entry}'!J45)</f>
        <v>0</v>
      </c>
      <c r="L947" s="208"/>
      <c r="P947" s="57"/>
      <c r="Q947" s="59"/>
      <c r="R947" s="60" t="s">
        <v>224</v>
      </c>
      <c r="S947" s="59"/>
      <c r="T947" s="57"/>
      <c r="U947" s="211"/>
      <c r="V947" s="211"/>
      <c r="W947" s="60"/>
      <c r="X947" s="60"/>
    </row>
    <row r="948" spans="2:24" ht="13.35" customHeight="1" x14ac:dyDescent="0.25">
      <c r="B948" s="20">
        <f>'{Equipment Data Entry}'!N45</f>
        <v>0</v>
      </c>
      <c r="C948" s="20">
        <f>'{Equipment Data Entry}'!O45</f>
        <v>0</v>
      </c>
      <c r="D948" s="21" t="s">
        <v>49</v>
      </c>
      <c r="E948" s="25"/>
      <c r="F948" s="21" t="s">
        <v>50</v>
      </c>
      <c r="G948" s="26"/>
      <c r="I948" s="206" t="s">
        <v>63</v>
      </c>
      <c r="J948" s="207"/>
      <c r="K948" s="208">
        <f>IF('{Equipment Data Entry}'!K45=0,0,'{Equipment Data Entry}'!K45)</f>
        <v>0</v>
      </c>
      <c r="L948" s="208"/>
      <c r="P948" s="57"/>
      <c r="Q948" s="59"/>
      <c r="R948" s="60"/>
      <c r="S948" s="59"/>
      <c r="T948" s="57"/>
      <c r="U948" s="211"/>
      <c r="V948" s="211"/>
      <c r="W948" s="60"/>
      <c r="X948" s="60"/>
    </row>
    <row r="949" spans="2:24" ht="13.35" customHeight="1" x14ac:dyDescent="0.25">
      <c r="B949" s="199" t="s">
        <v>51</v>
      </c>
      <c r="C949" s="199"/>
      <c r="D949" s="27" t="str">
        <f>IF(E950="", "", B948/(AVERAGE(E950, F950, G950))*E948)</f>
        <v/>
      </c>
      <c r="E949" s="199" t="s">
        <v>80</v>
      </c>
      <c r="F949" s="199"/>
      <c r="G949" s="27" t="e">
        <f>IF(C948="1-phase", ((0.8*0.9*E950*E951)/746), AVERAGE(E950,F950,G950)*AVERAGE(E951,F951,G951)*0.8*0.9*1.732/746)</f>
        <v>#DIV/0!</v>
      </c>
      <c r="I949" s="18" t="s">
        <v>64</v>
      </c>
      <c r="J949" s="26">
        <f>IF('{Equipment Data Entry}'!L45=0,0,'{Equipment Data Entry}'!L45)</f>
        <v>0</v>
      </c>
      <c r="K949" s="18" t="s">
        <v>65</v>
      </c>
      <c r="L949" s="25">
        <f>IF('{Equipment Data Entry}'!M45=0,0,'{Equipment Data Entry}'!M45)</f>
        <v>0</v>
      </c>
      <c r="P949" s="57"/>
      <c r="Q949" s="57"/>
      <c r="R949" s="57"/>
      <c r="S949" s="57"/>
      <c r="T949" s="57"/>
      <c r="U949" s="57"/>
      <c r="V949" s="57"/>
      <c r="W949" s="57"/>
      <c r="X949" s="57"/>
    </row>
    <row r="950" spans="2:24" ht="13.35" customHeight="1" x14ac:dyDescent="0.25">
      <c r="B950" s="199" t="s">
        <v>59</v>
      </c>
      <c r="C950" s="199"/>
      <c r="D950" s="199"/>
      <c r="E950" s="24"/>
      <c r="F950" s="24"/>
      <c r="G950" s="24"/>
      <c r="P950" s="57"/>
      <c r="Q950" s="57"/>
      <c r="R950" s="58"/>
      <c r="S950" s="57"/>
      <c r="T950" s="57"/>
      <c r="U950" s="57"/>
      <c r="V950" s="57"/>
      <c r="W950" s="57"/>
      <c r="X950" s="57"/>
    </row>
    <row r="951" spans="2:24" ht="13.35" customHeight="1" x14ac:dyDescent="0.25">
      <c r="B951" s="199" t="s">
        <v>60</v>
      </c>
      <c r="C951" s="199"/>
      <c r="D951" s="199"/>
      <c r="E951" s="25"/>
      <c r="F951" s="25"/>
      <c r="G951" s="25"/>
      <c r="I951" s="205" t="s">
        <v>66</v>
      </c>
      <c r="J951" s="205"/>
      <c r="K951" s="16" t="s">
        <v>67</v>
      </c>
      <c r="L951" s="16" t="s">
        <v>68</v>
      </c>
      <c r="P951" s="57"/>
      <c r="Q951" s="57"/>
      <c r="R951" s="213"/>
      <c r="S951" s="214"/>
      <c r="T951" s="214"/>
      <c r="U951" s="214"/>
      <c r="V951" s="214"/>
      <c r="W951" s="214"/>
      <c r="X951" s="215"/>
    </row>
    <row r="952" spans="2:24" ht="13.35" customHeight="1" x14ac:dyDescent="0.25">
      <c r="I952" s="199" t="s">
        <v>69</v>
      </c>
      <c r="J952" s="199"/>
      <c r="K952" s="24"/>
      <c r="L952" s="24"/>
      <c r="P952" s="57"/>
      <c r="Q952" s="57"/>
      <c r="R952" s="218"/>
      <c r="S952" s="219"/>
      <c r="T952" s="219"/>
      <c r="U952" s="219"/>
      <c r="V952" s="219"/>
      <c r="W952" s="219"/>
      <c r="X952" s="220"/>
    </row>
    <row r="953" spans="2:24" ht="13.35" customHeight="1" x14ac:dyDescent="0.25">
      <c r="B953" s="200" t="s">
        <v>71</v>
      </c>
      <c r="C953" s="200"/>
      <c r="D953" s="200"/>
      <c r="E953" s="200"/>
      <c r="F953" s="200"/>
      <c r="G953" s="200"/>
      <c r="I953" s="199" t="s">
        <v>70</v>
      </c>
      <c r="J953" s="199"/>
      <c r="K953" s="24"/>
      <c r="L953" s="24"/>
      <c r="P953" s="57"/>
      <c r="Q953" s="57"/>
      <c r="R953" s="218"/>
      <c r="S953" s="219"/>
      <c r="T953" s="219"/>
      <c r="U953" s="219"/>
      <c r="V953" s="219"/>
      <c r="W953" s="219"/>
      <c r="X953" s="220"/>
    </row>
    <row r="954" spans="2:24" ht="13.35" customHeight="1" x14ac:dyDescent="0.25">
      <c r="B954" s="201"/>
      <c r="C954" s="202"/>
      <c r="D954" s="16" t="s">
        <v>79</v>
      </c>
      <c r="E954" s="16" t="s">
        <v>74</v>
      </c>
      <c r="F954" s="201"/>
      <c r="G954" s="202"/>
      <c r="I954" s="199" t="s">
        <v>76</v>
      </c>
      <c r="J954" s="199"/>
      <c r="K954" s="66"/>
      <c r="L954" s="66"/>
      <c r="P954" s="57"/>
      <c r="Q954" s="57"/>
      <c r="R954" s="218"/>
      <c r="S954" s="219"/>
      <c r="T954" s="219"/>
      <c r="U954" s="219"/>
      <c r="V954" s="219"/>
      <c r="W954" s="219"/>
      <c r="X954" s="220"/>
    </row>
    <row r="955" spans="2:24" ht="13.35" customHeight="1" x14ac:dyDescent="0.25">
      <c r="B955" s="198" t="s">
        <v>72</v>
      </c>
      <c r="C955" s="198"/>
      <c r="D955" s="19"/>
      <c r="E955" s="19"/>
      <c r="F955" s="19" t="str">
        <f>IF(E955="", "", E956-E955)</f>
        <v/>
      </c>
      <c r="G955" s="17" t="s">
        <v>77</v>
      </c>
      <c r="H955" s="23"/>
      <c r="I955" s="199" t="s">
        <v>75</v>
      </c>
      <c r="J955" s="199"/>
      <c r="K955" s="199"/>
      <c r="L955" s="56"/>
      <c r="P955" s="57"/>
      <c r="Q955" s="57"/>
      <c r="R955" s="218"/>
      <c r="S955" s="219"/>
      <c r="T955" s="219"/>
      <c r="U955" s="219"/>
      <c r="V955" s="219"/>
      <c r="W955" s="219"/>
      <c r="X955" s="220"/>
    </row>
    <row r="956" spans="2:24" ht="13.35" customHeight="1" x14ac:dyDescent="0.25">
      <c r="B956" s="198" t="s">
        <v>73</v>
      </c>
      <c r="C956" s="198"/>
      <c r="D956" s="55" t="str">
        <f>IF(E955="", "", E955)</f>
        <v/>
      </c>
      <c r="E956" s="19"/>
      <c r="F956" s="19" t="str">
        <f>IF(E956="", "", E956-D955)</f>
        <v/>
      </c>
      <c r="G956" s="17" t="s">
        <v>78</v>
      </c>
      <c r="H956" s="23"/>
      <c r="P956" s="57"/>
      <c r="Q956" s="57"/>
      <c r="R956" s="218"/>
      <c r="S956" s="219"/>
      <c r="T956" s="219"/>
      <c r="U956" s="219"/>
      <c r="V956" s="219"/>
      <c r="W956" s="219"/>
      <c r="X956" s="220"/>
    </row>
    <row r="957" spans="2:24" ht="13.35" customHeight="1" x14ac:dyDescent="0.25">
      <c r="P957" s="57"/>
      <c r="Q957" s="57"/>
      <c r="R957" s="218"/>
      <c r="S957" s="219"/>
      <c r="T957" s="219"/>
      <c r="U957" s="219"/>
      <c r="V957" s="219"/>
      <c r="W957" s="219"/>
      <c r="X957" s="220"/>
    </row>
    <row r="958" spans="2:24" ht="13.35" customHeight="1" x14ac:dyDescent="0.25">
      <c r="B958" s="200" t="s">
        <v>2</v>
      </c>
      <c r="C958" s="200"/>
      <c r="D958" s="209">
        <f>IF('{Equipment Data Entry}'!B46=0,0,'{Equipment Data Entry}'!B46)</f>
        <v>0</v>
      </c>
      <c r="E958" s="209"/>
      <c r="F958" s="209"/>
      <c r="G958" s="200" t="s">
        <v>3</v>
      </c>
      <c r="H958" s="200"/>
      <c r="I958" s="210" t="str">
        <f>IF('{Equipment Data Entry}'!C46="", "", '{Equipment Data Entry}'!C46)</f>
        <v/>
      </c>
      <c r="J958" s="210"/>
      <c r="K958" s="210"/>
      <c r="L958" s="210"/>
      <c r="M958" s="210"/>
      <c r="P958" s="57"/>
      <c r="Q958" s="57"/>
      <c r="R958" s="221"/>
      <c r="S958" s="222"/>
      <c r="T958" s="222"/>
      <c r="U958" s="222"/>
      <c r="V958" s="222"/>
      <c r="W958" s="222"/>
      <c r="X958" s="223"/>
    </row>
    <row r="959" spans="2:24" ht="13.35" customHeight="1" x14ac:dyDescent="0.25">
      <c r="B959" s="200"/>
      <c r="C959" s="200"/>
      <c r="D959" s="209"/>
      <c r="E959" s="209"/>
      <c r="F959" s="209"/>
      <c r="G959" s="200"/>
      <c r="H959" s="200"/>
      <c r="I959" s="210"/>
      <c r="J959" s="210"/>
      <c r="K959" s="210"/>
      <c r="L959" s="210"/>
      <c r="M959" s="210"/>
      <c r="P959" s="57"/>
      <c r="Q959" s="57"/>
      <c r="R959" s="218"/>
      <c r="S959" s="219"/>
      <c r="T959" s="219"/>
      <c r="U959" s="219"/>
      <c r="V959" s="219"/>
      <c r="W959" s="219"/>
      <c r="X959" s="220"/>
    </row>
    <row r="960" spans="2:24" ht="13.35" customHeight="1" x14ac:dyDescent="0.25">
      <c r="P960" s="57"/>
      <c r="Q960" s="57"/>
      <c r="R960" s="224" t="s">
        <v>210</v>
      </c>
      <c r="S960" s="225"/>
      <c r="T960" s="225"/>
      <c r="U960" s="225"/>
      <c r="V960" s="225"/>
      <c r="W960" s="225"/>
      <c r="X960" s="226"/>
    </row>
    <row r="961" spans="2:24" ht="13.35" customHeight="1" x14ac:dyDescent="0.25">
      <c r="B961" s="200" t="s">
        <v>31</v>
      </c>
      <c r="C961" s="200"/>
      <c r="D961" s="200"/>
      <c r="E961" s="200"/>
      <c r="F961" s="200"/>
      <c r="G961" s="200"/>
      <c r="I961" s="200" t="s">
        <v>35</v>
      </c>
      <c r="J961" s="200"/>
      <c r="K961" s="200"/>
      <c r="L961" s="200"/>
      <c r="M961" s="15"/>
      <c r="P961" s="57"/>
      <c r="Q961" s="57"/>
      <c r="R961" s="216" t="s">
        <v>211</v>
      </c>
      <c r="S961" s="216"/>
      <c r="T961" s="216"/>
      <c r="U961" s="217"/>
      <c r="V961" s="217"/>
      <c r="W961" s="57"/>
      <c r="X961" s="57"/>
    </row>
    <row r="962" spans="2:24" ht="13.35" customHeight="1" x14ac:dyDescent="0.25">
      <c r="B962" s="199" t="s">
        <v>32</v>
      </c>
      <c r="C962" s="199"/>
      <c r="D962" s="204">
        <f>IF('{Equipment Data Entry}'!E46=0,0,'{Equipment Data Entry}'!E46)</f>
        <v>0</v>
      </c>
      <c r="E962" s="204"/>
      <c r="F962" s="204"/>
      <c r="G962" s="204"/>
      <c r="I962" s="199" t="s">
        <v>36</v>
      </c>
      <c r="J962" s="199"/>
      <c r="K962" s="18" t="s">
        <v>42</v>
      </c>
      <c r="L962" s="18" t="s">
        <v>14</v>
      </c>
      <c r="P962" s="57"/>
      <c r="Q962" s="57"/>
      <c r="R962" s="211" t="s">
        <v>212</v>
      </c>
      <c r="S962" s="211"/>
      <c r="T962" s="211"/>
      <c r="U962" s="212"/>
      <c r="V962" s="212"/>
      <c r="W962" s="57"/>
      <c r="X962" s="57"/>
    </row>
    <row r="963" spans="2:24" ht="13.35" customHeight="1" x14ac:dyDescent="0.25">
      <c r="B963" s="199" t="s">
        <v>33</v>
      </c>
      <c r="C963" s="199"/>
      <c r="D963" s="204">
        <f>IF('{Equipment Data Entry}'!F46=0,0,'{Equipment Data Entry}'!F46)</f>
        <v>0</v>
      </c>
      <c r="E963" s="204"/>
      <c r="F963" s="204"/>
      <c r="G963" s="204"/>
      <c r="I963" s="199" t="s">
        <v>37</v>
      </c>
      <c r="J963" s="199"/>
      <c r="K963" s="24" t="str">
        <f>'RTU Airflow'!H1948</f>
        <v/>
      </c>
      <c r="L963" s="24" t="str">
        <f>'RTU Airflow'!L1948</f>
        <v/>
      </c>
      <c r="M963" s="22" t="str">
        <f>IF(L963="","",L963/K963)</f>
        <v/>
      </c>
      <c r="P963" s="57"/>
      <c r="Q963" s="57"/>
      <c r="R963" s="211" t="s">
        <v>213</v>
      </c>
      <c r="S963" s="211"/>
      <c r="T963" s="211"/>
      <c r="U963" s="212"/>
      <c r="V963" s="212"/>
      <c r="W963" s="57"/>
      <c r="X963" s="57"/>
    </row>
    <row r="964" spans="2:24" ht="13.35" customHeight="1" x14ac:dyDescent="0.25">
      <c r="B964" s="199" t="s">
        <v>34</v>
      </c>
      <c r="C964" s="199"/>
      <c r="D964" s="204"/>
      <c r="E964" s="204"/>
      <c r="F964" s="204"/>
      <c r="G964" s="204"/>
      <c r="I964" s="199" t="s">
        <v>38</v>
      </c>
      <c r="J964" s="199"/>
      <c r="K964" s="24">
        <f>IF('RTU Airflow'!H1959=0,0,'RTU Airflow'!H1959)</f>
        <v>0</v>
      </c>
      <c r="L964" s="24" t="str">
        <f>'RTU Airflow'!L1959</f>
        <v/>
      </c>
      <c r="M964" s="22" t="str">
        <f>IF(L964="","",L964/K964)</f>
        <v/>
      </c>
      <c r="P964" s="57"/>
      <c r="Q964" s="57"/>
      <c r="R964" s="211" t="s">
        <v>214</v>
      </c>
      <c r="S964" s="211"/>
      <c r="T964" s="211"/>
      <c r="U964" s="212"/>
      <c r="V964" s="212"/>
      <c r="W964" s="57"/>
      <c r="X964" s="57"/>
    </row>
    <row r="965" spans="2:24" ht="13.35" customHeight="1" x14ac:dyDescent="0.25">
      <c r="B965" s="199" t="s">
        <v>7</v>
      </c>
      <c r="C965" s="199"/>
      <c r="D965" s="204" t="str">
        <f>I958</f>
        <v/>
      </c>
      <c r="E965" s="204"/>
      <c r="F965" s="204"/>
      <c r="G965" s="204"/>
      <c r="I965" s="199" t="s">
        <v>39</v>
      </c>
      <c r="J965" s="199"/>
      <c r="K965" s="24" t="str">
        <f>IF(K963="","",K963-K964)</f>
        <v/>
      </c>
      <c r="L965" s="24" t="str">
        <f>IF(L963="","",L963-L964)</f>
        <v/>
      </c>
      <c r="P965" s="58"/>
      <c r="Q965" s="58"/>
      <c r="R965" s="211" t="s">
        <v>87</v>
      </c>
      <c r="S965" s="211"/>
      <c r="T965" s="211"/>
      <c r="U965" s="212" t="s">
        <v>215</v>
      </c>
      <c r="V965" s="212"/>
      <c r="W965" s="57"/>
      <c r="X965" s="57"/>
    </row>
    <row r="966" spans="2:24" ht="13.35" customHeight="1" x14ac:dyDescent="0.25">
      <c r="B966" s="199" t="s">
        <v>8</v>
      </c>
      <c r="C966" s="199"/>
      <c r="D966" s="204" t="str">
        <f>IF('{Equipment Data Entry}'!D46="","",'{Equipment Data Entry}'!D46)</f>
        <v/>
      </c>
      <c r="E966" s="204"/>
      <c r="F966" s="204"/>
      <c r="G966" s="204"/>
      <c r="I966" s="199" t="s">
        <v>40</v>
      </c>
      <c r="J966" s="199"/>
      <c r="K966" s="71">
        <f>IF('{Equipment Data Entry}'!H46=0,0,'{Equipment Data Entry}'!H46)</f>
        <v>0</v>
      </c>
      <c r="L966" s="29" t="str">
        <f>F979</f>
        <v/>
      </c>
      <c r="P966" s="57"/>
      <c r="Q966" s="57"/>
      <c r="R966" s="59"/>
      <c r="S966" s="212"/>
      <c r="T966" s="212"/>
      <c r="U966" s="59"/>
      <c r="V966" s="60"/>
      <c r="W966" s="57"/>
      <c r="X966" s="57"/>
    </row>
    <row r="967" spans="2:24" ht="13.35" customHeight="1" x14ac:dyDescent="0.25">
      <c r="I967" s="199" t="s">
        <v>41</v>
      </c>
      <c r="J967" s="199"/>
      <c r="K967" s="24">
        <f>IF('{Equipment Data Entry}'!I46=0,0,'{Equipment Data Entry}'!I46)</f>
        <v>0</v>
      </c>
      <c r="L967" s="24" t="str">
        <f>IF(L976="","",L976)</f>
        <v/>
      </c>
      <c r="P967" s="217"/>
      <c r="Q967" s="217"/>
      <c r="R967" s="217"/>
      <c r="S967" s="217"/>
      <c r="T967" s="217"/>
      <c r="U967" s="217"/>
      <c r="V967" s="57"/>
      <c r="W967" s="57" t="s">
        <v>218</v>
      </c>
      <c r="X967" s="57" t="s">
        <v>219</v>
      </c>
    </row>
    <row r="968" spans="2:24" ht="13.35" customHeight="1" x14ac:dyDescent="0.25">
      <c r="B968" s="200" t="s">
        <v>43</v>
      </c>
      <c r="C968" s="200"/>
      <c r="D968" s="200"/>
      <c r="E968" s="200"/>
      <c r="F968" s="200"/>
      <c r="G968" s="200"/>
      <c r="P968" s="57"/>
      <c r="Q968" s="57"/>
      <c r="R968" s="216" t="s">
        <v>67</v>
      </c>
      <c r="S968" s="216"/>
      <c r="T968" s="216"/>
      <c r="U968" s="216" t="s">
        <v>62</v>
      </c>
      <c r="V968" s="216"/>
      <c r="W968" s="61"/>
      <c r="X968" s="61"/>
    </row>
    <row r="969" spans="2:24" ht="13.35" customHeight="1" x14ac:dyDescent="0.25">
      <c r="B969" s="199" t="s">
        <v>32</v>
      </c>
      <c r="C969" s="199"/>
      <c r="D969" s="203"/>
      <c r="E969" s="203"/>
      <c r="F969" s="203"/>
      <c r="G969" s="203"/>
      <c r="I969" s="200" t="s">
        <v>61</v>
      </c>
      <c r="J969" s="200"/>
      <c r="K969" s="200"/>
      <c r="L969" s="200"/>
      <c r="P969" s="57"/>
      <c r="Q969" s="59" t="s">
        <v>48</v>
      </c>
      <c r="R969" s="59"/>
      <c r="S969" s="59"/>
      <c r="T969" s="57"/>
      <c r="U969" s="211" t="s">
        <v>220</v>
      </c>
      <c r="V969" s="211"/>
      <c r="W969" s="60"/>
      <c r="X969" s="60"/>
    </row>
    <row r="970" spans="2:24" ht="13.35" customHeight="1" x14ac:dyDescent="0.25">
      <c r="B970" s="199" t="s">
        <v>44</v>
      </c>
      <c r="C970" s="199"/>
      <c r="D970" s="28">
        <f>IF('{Equipment Data Entry}'!G46=0,0,'{Equipment Data Entry}'!G46)</f>
        <v>0</v>
      </c>
      <c r="E970" s="21" t="s">
        <v>48</v>
      </c>
      <c r="F970" s="24"/>
      <c r="G970" s="18" t="s">
        <v>52</v>
      </c>
      <c r="I970" s="206" t="s">
        <v>62</v>
      </c>
      <c r="J970" s="207"/>
      <c r="K970" s="208">
        <f>IF('{Equipment Data Entry}'!J46=0,0,'{Equipment Data Entry}'!J46)</f>
        <v>0</v>
      </c>
      <c r="L970" s="208"/>
      <c r="P970" s="57"/>
      <c r="Q970" s="59" t="s">
        <v>221</v>
      </c>
      <c r="R970" s="60"/>
      <c r="S970" s="59"/>
      <c r="T970" s="57"/>
      <c r="U970" s="211" t="s">
        <v>222</v>
      </c>
      <c r="V970" s="211"/>
      <c r="W970" s="60"/>
      <c r="X970" s="60"/>
    </row>
    <row r="971" spans="2:24" ht="13.35" customHeight="1" x14ac:dyDescent="0.25">
      <c r="B971" s="20">
        <f>'{Equipment Data Entry}'!N46</f>
        <v>0</v>
      </c>
      <c r="C971" s="20">
        <f>'{Equipment Data Entry}'!O46</f>
        <v>0</v>
      </c>
      <c r="D971" s="21" t="s">
        <v>49</v>
      </c>
      <c r="E971" s="25"/>
      <c r="F971" s="21" t="s">
        <v>50</v>
      </c>
      <c r="G971" s="26"/>
      <c r="I971" s="206" t="s">
        <v>63</v>
      </c>
      <c r="J971" s="207"/>
      <c r="K971" s="208">
        <f>IF('{Equipment Data Entry}'!K46=0,0,'{Equipment Data Entry}'!K46)</f>
        <v>0</v>
      </c>
      <c r="L971" s="208"/>
      <c r="P971" s="57"/>
      <c r="Q971" s="59" t="s">
        <v>223</v>
      </c>
      <c r="R971" s="60"/>
      <c r="S971" s="59"/>
      <c r="T971" s="57"/>
      <c r="U971" s="211" t="s">
        <v>65</v>
      </c>
      <c r="V971" s="211"/>
      <c r="W971" s="60"/>
      <c r="X971" s="60"/>
    </row>
    <row r="972" spans="2:24" ht="13.35" customHeight="1" x14ac:dyDescent="0.25">
      <c r="B972" s="199" t="s">
        <v>51</v>
      </c>
      <c r="C972" s="199"/>
      <c r="D972" s="27" t="str">
        <f>IF(E973="", "", B971/(AVERAGE(E973, F973, G973))*E971)</f>
        <v/>
      </c>
      <c r="E972" s="199" t="s">
        <v>80</v>
      </c>
      <c r="F972" s="199"/>
      <c r="G972" s="27" t="e">
        <f>IF(C971="1-phase", ((0.8*0.9*E973*E974)/746), AVERAGE(E973,F973,G973)*AVERAGE(E974,F974,G974)*0.8*0.9*1.732/746)</f>
        <v>#DIV/0!</v>
      </c>
      <c r="I972" s="18" t="s">
        <v>64</v>
      </c>
      <c r="J972" s="26">
        <f>IF('{Equipment Data Entry}'!L46=0,0,'{Equipment Data Entry}'!L46)</f>
        <v>0</v>
      </c>
      <c r="K972" s="18" t="s">
        <v>65</v>
      </c>
      <c r="L972" s="25">
        <f>IF('{Equipment Data Entry}'!M46=0,0,'{Equipment Data Entry}'!M46)</f>
        <v>0</v>
      </c>
      <c r="P972" s="57"/>
      <c r="Q972" s="59"/>
      <c r="R972" s="60"/>
      <c r="S972" s="59"/>
      <c r="T972" s="57"/>
      <c r="U972" s="211"/>
      <c r="V972" s="211"/>
      <c r="W972" s="60"/>
      <c r="X972" s="60"/>
    </row>
    <row r="973" spans="2:24" ht="13.35" customHeight="1" x14ac:dyDescent="0.25">
      <c r="B973" s="199" t="s">
        <v>59</v>
      </c>
      <c r="C973" s="199"/>
      <c r="D973" s="199"/>
      <c r="E973" s="24"/>
      <c r="F973" s="24"/>
      <c r="G973" s="24"/>
      <c r="P973" s="57"/>
      <c r="Q973" s="57"/>
      <c r="R973" s="57" t="s">
        <v>224</v>
      </c>
      <c r="S973" s="57"/>
      <c r="T973" s="57"/>
      <c r="U973" s="57"/>
      <c r="V973" s="57"/>
      <c r="W973" s="57"/>
      <c r="X973" s="57"/>
    </row>
    <row r="974" spans="2:24" ht="13.35" customHeight="1" x14ac:dyDescent="0.25">
      <c r="B974" s="199" t="s">
        <v>60</v>
      </c>
      <c r="C974" s="199"/>
      <c r="D974" s="199"/>
      <c r="E974" s="25"/>
      <c r="F974" s="25"/>
      <c r="G974" s="25"/>
      <c r="I974" s="205" t="s">
        <v>66</v>
      </c>
      <c r="J974" s="205"/>
      <c r="K974" s="16" t="s">
        <v>67</v>
      </c>
      <c r="L974" s="16" t="s">
        <v>68</v>
      </c>
      <c r="P974" s="57"/>
      <c r="Q974" s="57"/>
      <c r="R974" s="58"/>
      <c r="S974" s="57"/>
      <c r="T974" s="57"/>
      <c r="U974" s="57"/>
      <c r="V974" s="57"/>
      <c r="W974" s="57"/>
      <c r="X974" s="57"/>
    </row>
    <row r="975" spans="2:24" ht="13.35" customHeight="1" x14ac:dyDescent="0.25">
      <c r="I975" s="199" t="s">
        <v>69</v>
      </c>
      <c r="J975" s="199"/>
      <c r="K975" s="24"/>
      <c r="L975" s="24"/>
      <c r="P975" s="57"/>
      <c r="Q975" s="57"/>
      <c r="R975" s="213"/>
      <c r="S975" s="214"/>
      <c r="T975" s="214"/>
      <c r="U975" s="214"/>
      <c r="V975" s="214"/>
      <c r="W975" s="214"/>
      <c r="X975" s="215"/>
    </row>
    <row r="976" spans="2:24" ht="13.35" customHeight="1" x14ac:dyDescent="0.25">
      <c r="B976" s="200" t="s">
        <v>71</v>
      </c>
      <c r="C976" s="200"/>
      <c r="D976" s="200"/>
      <c r="E976" s="200"/>
      <c r="F976" s="200"/>
      <c r="G976" s="200"/>
      <c r="I976" s="199" t="s">
        <v>70</v>
      </c>
      <c r="J976" s="199"/>
      <c r="K976" s="24"/>
      <c r="L976" s="24"/>
      <c r="P976" s="57"/>
      <c r="Q976" s="57"/>
      <c r="R976" s="218"/>
      <c r="S976" s="219"/>
      <c r="T976" s="219"/>
      <c r="U976" s="219"/>
      <c r="V976" s="219"/>
      <c r="W976" s="219"/>
      <c r="X976" s="220"/>
    </row>
    <row r="977" spans="2:24" ht="13.35" customHeight="1" x14ac:dyDescent="0.25">
      <c r="B977" s="201"/>
      <c r="C977" s="202"/>
      <c r="D977" s="16" t="s">
        <v>79</v>
      </c>
      <c r="E977" s="16" t="s">
        <v>74</v>
      </c>
      <c r="F977" s="201"/>
      <c r="G977" s="202"/>
      <c r="I977" s="199" t="s">
        <v>76</v>
      </c>
      <c r="J977" s="199"/>
      <c r="K977" s="66"/>
      <c r="L977" s="66"/>
      <c r="P977" s="57"/>
      <c r="Q977" s="57"/>
      <c r="R977" s="218"/>
      <c r="S977" s="219"/>
      <c r="T977" s="219"/>
      <c r="U977" s="219"/>
      <c r="V977" s="219"/>
      <c r="W977" s="219"/>
      <c r="X977" s="220"/>
    </row>
    <row r="978" spans="2:24" ht="13.35" customHeight="1" x14ac:dyDescent="0.25">
      <c r="B978" s="198" t="s">
        <v>72</v>
      </c>
      <c r="C978" s="198"/>
      <c r="D978" s="19"/>
      <c r="E978" s="19"/>
      <c r="F978" s="19" t="str">
        <f>IF(E978="", "", E979-E978)</f>
        <v/>
      </c>
      <c r="G978" s="17" t="s">
        <v>77</v>
      </c>
      <c r="H978" s="23"/>
      <c r="I978" s="199" t="s">
        <v>75</v>
      </c>
      <c r="J978" s="199"/>
      <c r="K978" s="199"/>
      <c r="L978" s="56"/>
      <c r="P978" s="57"/>
      <c r="Q978" s="57"/>
      <c r="R978" s="218"/>
      <c r="S978" s="219"/>
      <c r="T978" s="219"/>
      <c r="U978" s="219"/>
      <c r="V978" s="219"/>
      <c r="W978" s="219"/>
      <c r="X978" s="220"/>
    </row>
    <row r="979" spans="2:24" ht="13.35" customHeight="1" x14ac:dyDescent="0.25">
      <c r="B979" s="198" t="s">
        <v>73</v>
      </c>
      <c r="C979" s="198"/>
      <c r="D979" s="55" t="str">
        <f>IF(E978="", "", E978)</f>
        <v/>
      </c>
      <c r="E979" s="19"/>
      <c r="F979" s="19" t="str">
        <f>IF(E979="", "", E979-D978)</f>
        <v/>
      </c>
      <c r="G979" s="17" t="s">
        <v>78</v>
      </c>
      <c r="H979" s="23"/>
      <c r="P979" s="57"/>
      <c r="Q979" s="57"/>
      <c r="R979" s="218"/>
      <c r="S979" s="219"/>
      <c r="T979" s="219"/>
      <c r="U979" s="219"/>
      <c r="V979" s="219"/>
      <c r="W979" s="219"/>
      <c r="X979" s="220"/>
    </row>
    <row r="980" spans="2:24" ht="13.35" customHeight="1" x14ac:dyDescent="0.25">
      <c r="P980" s="57"/>
      <c r="Q980" s="57"/>
      <c r="R980" s="218"/>
      <c r="S980" s="219"/>
      <c r="T980" s="219"/>
      <c r="U980" s="219"/>
      <c r="V980" s="219"/>
      <c r="W980" s="219"/>
      <c r="X980" s="220"/>
    </row>
    <row r="981" spans="2:24" ht="13.35" customHeight="1" x14ac:dyDescent="0.25">
      <c r="B981" s="16" t="s">
        <v>9</v>
      </c>
      <c r="C981" s="186"/>
      <c r="D981" s="186"/>
      <c r="E981" s="186"/>
      <c r="F981" s="186"/>
      <c r="G981" s="186"/>
      <c r="H981" s="186"/>
      <c r="I981" s="186"/>
      <c r="J981" s="186"/>
      <c r="K981" s="186"/>
      <c r="L981" s="186"/>
      <c r="M981" s="186"/>
      <c r="P981" s="57"/>
      <c r="Q981" s="57"/>
      <c r="R981" s="218"/>
      <c r="S981" s="219"/>
      <c r="T981" s="219"/>
      <c r="U981" s="219"/>
      <c r="V981" s="219"/>
      <c r="W981" s="219"/>
      <c r="X981" s="220"/>
    </row>
  </sheetData>
  <mergeCells count="3023">
    <mergeCell ref="B977:C977"/>
    <mergeCell ref="F977:G977"/>
    <mergeCell ref="I977:J977"/>
    <mergeCell ref="R977:X977"/>
    <mergeCell ref="B978:C978"/>
    <mergeCell ref="I978:K978"/>
    <mergeCell ref="R978:X978"/>
    <mergeCell ref="B979:C979"/>
    <mergeCell ref="R979:X979"/>
    <mergeCell ref="R980:X980"/>
    <mergeCell ref="C981:M981"/>
    <mergeCell ref="R981:X981"/>
    <mergeCell ref="B970:C970"/>
    <mergeCell ref="I970:J970"/>
    <mergeCell ref="K970:L970"/>
    <mergeCell ref="U970:V970"/>
    <mergeCell ref="I971:J971"/>
    <mergeCell ref="K971:L971"/>
    <mergeCell ref="U971:V971"/>
    <mergeCell ref="B972:C972"/>
    <mergeCell ref="E972:F972"/>
    <mergeCell ref="U972:V972"/>
    <mergeCell ref="B973:D973"/>
    <mergeCell ref="B974:D974"/>
    <mergeCell ref="I974:J974"/>
    <mergeCell ref="I975:J975"/>
    <mergeCell ref="R975:X975"/>
    <mergeCell ref="B976:G976"/>
    <mergeCell ref="I976:J976"/>
    <mergeCell ref="R976:X976"/>
    <mergeCell ref="B965:C965"/>
    <mergeCell ref="D965:G965"/>
    <mergeCell ref="I965:J965"/>
    <mergeCell ref="R965:T965"/>
    <mergeCell ref="U965:V965"/>
    <mergeCell ref="B966:C966"/>
    <mergeCell ref="D966:G966"/>
    <mergeCell ref="I966:J966"/>
    <mergeCell ref="S966:T966"/>
    <mergeCell ref="I967:J967"/>
    <mergeCell ref="P967:R967"/>
    <mergeCell ref="S967:U967"/>
    <mergeCell ref="B968:G968"/>
    <mergeCell ref="R968:T968"/>
    <mergeCell ref="U968:V968"/>
    <mergeCell ref="B969:C969"/>
    <mergeCell ref="D969:G969"/>
    <mergeCell ref="I969:L969"/>
    <mergeCell ref="U969:V969"/>
    <mergeCell ref="B961:G961"/>
    <mergeCell ref="I961:L961"/>
    <mergeCell ref="R961:T961"/>
    <mergeCell ref="U961:V961"/>
    <mergeCell ref="B962:C962"/>
    <mergeCell ref="D962:G962"/>
    <mergeCell ref="I962:J962"/>
    <mergeCell ref="R962:T962"/>
    <mergeCell ref="U962:V962"/>
    <mergeCell ref="B963:C963"/>
    <mergeCell ref="D963:G963"/>
    <mergeCell ref="I963:J963"/>
    <mergeCell ref="R963:T963"/>
    <mergeCell ref="U963:V963"/>
    <mergeCell ref="B964:C964"/>
    <mergeCell ref="D964:G964"/>
    <mergeCell ref="I964:J964"/>
    <mergeCell ref="R964:T964"/>
    <mergeCell ref="U964:V964"/>
    <mergeCell ref="B954:C954"/>
    <mergeCell ref="F954:G954"/>
    <mergeCell ref="I954:J954"/>
    <mergeCell ref="R954:X954"/>
    <mergeCell ref="B955:C955"/>
    <mergeCell ref="I955:K955"/>
    <mergeCell ref="R955:X955"/>
    <mergeCell ref="B956:C956"/>
    <mergeCell ref="R956:X956"/>
    <mergeCell ref="R957:X957"/>
    <mergeCell ref="B958:C959"/>
    <mergeCell ref="D958:F959"/>
    <mergeCell ref="G958:H959"/>
    <mergeCell ref="I958:M959"/>
    <mergeCell ref="R958:X958"/>
    <mergeCell ref="R959:X959"/>
    <mergeCell ref="R960:X960"/>
    <mergeCell ref="B947:C947"/>
    <mergeCell ref="I947:J947"/>
    <mergeCell ref="K947:L947"/>
    <mergeCell ref="U947:V947"/>
    <mergeCell ref="I948:J948"/>
    <mergeCell ref="K948:L948"/>
    <mergeCell ref="U948:V948"/>
    <mergeCell ref="B949:C949"/>
    <mergeCell ref="E949:F949"/>
    <mergeCell ref="B950:D950"/>
    <mergeCell ref="B951:D951"/>
    <mergeCell ref="I951:J951"/>
    <mergeCell ref="R951:X951"/>
    <mergeCell ref="I952:J952"/>
    <mergeCell ref="R952:X952"/>
    <mergeCell ref="B953:G953"/>
    <mergeCell ref="I953:J953"/>
    <mergeCell ref="R953:X953"/>
    <mergeCell ref="B942:C942"/>
    <mergeCell ref="D942:G942"/>
    <mergeCell ref="I942:J942"/>
    <mergeCell ref="S942:T942"/>
    <mergeCell ref="B943:C943"/>
    <mergeCell ref="D943:G943"/>
    <mergeCell ref="I943:J943"/>
    <mergeCell ref="P943:R943"/>
    <mergeCell ref="S943:U943"/>
    <mergeCell ref="I944:J944"/>
    <mergeCell ref="R944:T944"/>
    <mergeCell ref="U944:V944"/>
    <mergeCell ref="B945:G945"/>
    <mergeCell ref="U945:V945"/>
    <mergeCell ref="B946:C946"/>
    <mergeCell ref="D946:G946"/>
    <mergeCell ref="I946:L946"/>
    <mergeCell ref="U946:V946"/>
    <mergeCell ref="R937:T937"/>
    <mergeCell ref="U937:V937"/>
    <mergeCell ref="B938:G938"/>
    <mergeCell ref="I938:L938"/>
    <mergeCell ref="R938:T938"/>
    <mergeCell ref="U938:V938"/>
    <mergeCell ref="B939:C939"/>
    <mergeCell ref="D939:G939"/>
    <mergeCell ref="I939:J939"/>
    <mergeCell ref="R939:T939"/>
    <mergeCell ref="U939:V939"/>
    <mergeCell ref="B940:C940"/>
    <mergeCell ref="D940:G940"/>
    <mergeCell ref="I940:J940"/>
    <mergeCell ref="R940:T940"/>
    <mergeCell ref="U940:V940"/>
    <mergeCell ref="B941:C941"/>
    <mergeCell ref="D941:G941"/>
    <mergeCell ref="I941:J941"/>
    <mergeCell ref="R941:T941"/>
    <mergeCell ref="U941:V941"/>
    <mergeCell ref="B928:C928"/>
    <mergeCell ref="F928:G928"/>
    <mergeCell ref="I928:J928"/>
    <mergeCell ref="R928:X928"/>
    <mergeCell ref="B929:C929"/>
    <mergeCell ref="I929:K929"/>
    <mergeCell ref="R929:X929"/>
    <mergeCell ref="B930:C930"/>
    <mergeCell ref="R930:X930"/>
    <mergeCell ref="R931:X931"/>
    <mergeCell ref="C932:M932"/>
    <mergeCell ref="R932:X932"/>
    <mergeCell ref="B933:M933"/>
    <mergeCell ref="R933:X933"/>
    <mergeCell ref="B934:M934"/>
    <mergeCell ref="R934:X934"/>
    <mergeCell ref="B935:C936"/>
    <mergeCell ref="D935:F936"/>
    <mergeCell ref="G935:H936"/>
    <mergeCell ref="I935:M936"/>
    <mergeCell ref="R935:X935"/>
    <mergeCell ref="B921:C921"/>
    <mergeCell ref="I921:J921"/>
    <mergeCell ref="K921:L921"/>
    <mergeCell ref="U921:V921"/>
    <mergeCell ref="I922:J922"/>
    <mergeCell ref="K922:L922"/>
    <mergeCell ref="U922:V922"/>
    <mergeCell ref="B923:C923"/>
    <mergeCell ref="E923:F923"/>
    <mergeCell ref="U923:V923"/>
    <mergeCell ref="B924:D924"/>
    <mergeCell ref="B925:D925"/>
    <mergeCell ref="I925:J925"/>
    <mergeCell ref="I926:J926"/>
    <mergeCell ref="R926:X926"/>
    <mergeCell ref="B927:G927"/>
    <mergeCell ref="I927:J927"/>
    <mergeCell ref="R927:X927"/>
    <mergeCell ref="B916:C916"/>
    <mergeCell ref="D916:G916"/>
    <mergeCell ref="I916:J916"/>
    <mergeCell ref="R916:T916"/>
    <mergeCell ref="U916:V916"/>
    <mergeCell ref="B917:C917"/>
    <mergeCell ref="D917:G917"/>
    <mergeCell ref="I917:J917"/>
    <mergeCell ref="S917:T917"/>
    <mergeCell ref="I918:J918"/>
    <mergeCell ref="P918:R918"/>
    <mergeCell ref="S918:U918"/>
    <mergeCell ref="B919:G919"/>
    <mergeCell ref="R919:T919"/>
    <mergeCell ref="U919:V919"/>
    <mergeCell ref="B920:C920"/>
    <mergeCell ref="D920:G920"/>
    <mergeCell ref="I920:L920"/>
    <mergeCell ref="U920:V920"/>
    <mergeCell ref="B912:G912"/>
    <mergeCell ref="I912:L912"/>
    <mergeCell ref="R912:T912"/>
    <mergeCell ref="U912:V912"/>
    <mergeCell ref="B913:C913"/>
    <mergeCell ref="D913:G913"/>
    <mergeCell ref="I913:J913"/>
    <mergeCell ref="R913:T913"/>
    <mergeCell ref="U913:V913"/>
    <mergeCell ref="B914:C914"/>
    <mergeCell ref="D914:G914"/>
    <mergeCell ref="I914:J914"/>
    <mergeCell ref="R914:T914"/>
    <mergeCell ref="U914:V914"/>
    <mergeCell ref="B915:C915"/>
    <mergeCell ref="D915:G915"/>
    <mergeCell ref="I915:J915"/>
    <mergeCell ref="R915:T915"/>
    <mergeCell ref="U915:V915"/>
    <mergeCell ref="B905:C905"/>
    <mergeCell ref="F905:G905"/>
    <mergeCell ref="I905:J905"/>
    <mergeCell ref="R905:X905"/>
    <mergeCell ref="B906:C906"/>
    <mergeCell ref="I906:K906"/>
    <mergeCell ref="R906:X906"/>
    <mergeCell ref="B907:C907"/>
    <mergeCell ref="R907:X907"/>
    <mergeCell ref="R908:X908"/>
    <mergeCell ref="B909:C910"/>
    <mergeCell ref="D909:F910"/>
    <mergeCell ref="G909:H910"/>
    <mergeCell ref="I909:M910"/>
    <mergeCell ref="R909:X909"/>
    <mergeCell ref="R910:X910"/>
    <mergeCell ref="R911:X911"/>
    <mergeCell ref="B898:C898"/>
    <mergeCell ref="I898:J898"/>
    <mergeCell ref="K898:L898"/>
    <mergeCell ref="U898:V898"/>
    <mergeCell ref="I899:J899"/>
    <mergeCell ref="K899:L899"/>
    <mergeCell ref="U899:V899"/>
    <mergeCell ref="B900:C900"/>
    <mergeCell ref="E900:F900"/>
    <mergeCell ref="B901:D901"/>
    <mergeCell ref="B902:D902"/>
    <mergeCell ref="I902:J902"/>
    <mergeCell ref="R902:X902"/>
    <mergeCell ref="I903:J903"/>
    <mergeCell ref="R903:X903"/>
    <mergeCell ref="B904:G904"/>
    <mergeCell ref="I904:J904"/>
    <mergeCell ref="R904:X904"/>
    <mergeCell ref="B893:C893"/>
    <mergeCell ref="D893:G893"/>
    <mergeCell ref="I893:J893"/>
    <mergeCell ref="S893:T893"/>
    <mergeCell ref="B894:C894"/>
    <mergeCell ref="D894:G894"/>
    <mergeCell ref="I894:J894"/>
    <mergeCell ref="P894:R894"/>
    <mergeCell ref="S894:U894"/>
    <mergeCell ref="I895:J895"/>
    <mergeCell ref="R895:T895"/>
    <mergeCell ref="U895:V895"/>
    <mergeCell ref="B896:G896"/>
    <mergeCell ref="U896:V896"/>
    <mergeCell ref="B897:C897"/>
    <mergeCell ref="D897:G897"/>
    <mergeCell ref="I897:L897"/>
    <mergeCell ref="U897:V897"/>
    <mergeCell ref="R888:T888"/>
    <mergeCell ref="U888:V888"/>
    <mergeCell ref="B889:G889"/>
    <mergeCell ref="I889:L889"/>
    <mergeCell ref="R889:T889"/>
    <mergeCell ref="U889:V889"/>
    <mergeCell ref="B890:C890"/>
    <mergeCell ref="D890:G890"/>
    <mergeCell ref="I890:J890"/>
    <mergeCell ref="R890:T890"/>
    <mergeCell ref="U890:V890"/>
    <mergeCell ref="B891:C891"/>
    <mergeCell ref="D891:G891"/>
    <mergeCell ref="I891:J891"/>
    <mergeCell ref="R891:T891"/>
    <mergeCell ref="U891:V891"/>
    <mergeCell ref="B892:C892"/>
    <mergeCell ref="D892:G892"/>
    <mergeCell ref="I892:J892"/>
    <mergeCell ref="R892:T892"/>
    <mergeCell ref="U892:V892"/>
    <mergeCell ref="B879:C879"/>
    <mergeCell ref="F879:G879"/>
    <mergeCell ref="I879:J879"/>
    <mergeCell ref="R879:X879"/>
    <mergeCell ref="B880:C880"/>
    <mergeCell ref="I880:K880"/>
    <mergeCell ref="R880:X880"/>
    <mergeCell ref="B881:C881"/>
    <mergeCell ref="R881:X881"/>
    <mergeCell ref="R882:X882"/>
    <mergeCell ref="C883:M883"/>
    <mergeCell ref="R883:X883"/>
    <mergeCell ref="B884:M884"/>
    <mergeCell ref="R884:X884"/>
    <mergeCell ref="B885:M885"/>
    <mergeCell ref="R885:X885"/>
    <mergeCell ref="B886:C887"/>
    <mergeCell ref="D886:F887"/>
    <mergeCell ref="G886:H887"/>
    <mergeCell ref="I886:M887"/>
    <mergeCell ref="R886:X886"/>
    <mergeCell ref="B872:C872"/>
    <mergeCell ref="I872:J872"/>
    <mergeCell ref="K872:L872"/>
    <mergeCell ref="U872:V872"/>
    <mergeCell ref="I873:J873"/>
    <mergeCell ref="K873:L873"/>
    <mergeCell ref="U873:V873"/>
    <mergeCell ref="B874:C874"/>
    <mergeCell ref="E874:F874"/>
    <mergeCell ref="U874:V874"/>
    <mergeCell ref="B875:D875"/>
    <mergeCell ref="B876:D876"/>
    <mergeCell ref="I876:J876"/>
    <mergeCell ref="I877:J877"/>
    <mergeCell ref="R877:X877"/>
    <mergeCell ref="B878:G878"/>
    <mergeCell ref="I878:J878"/>
    <mergeCell ref="R878:X878"/>
    <mergeCell ref="B867:C867"/>
    <mergeCell ref="D867:G867"/>
    <mergeCell ref="I867:J867"/>
    <mergeCell ref="R867:T867"/>
    <mergeCell ref="U867:V867"/>
    <mergeCell ref="B868:C868"/>
    <mergeCell ref="D868:G868"/>
    <mergeCell ref="I868:J868"/>
    <mergeCell ref="S868:T868"/>
    <mergeCell ref="I869:J869"/>
    <mergeCell ref="P869:R869"/>
    <mergeCell ref="S869:U869"/>
    <mergeCell ref="B870:G870"/>
    <mergeCell ref="R870:T870"/>
    <mergeCell ref="U870:V870"/>
    <mergeCell ref="B871:C871"/>
    <mergeCell ref="D871:G871"/>
    <mergeCell ref="I871:L871"/>
    <mergeCell ref="U871:V871"/>
    <mergeCell ref="B863:G863"/>
    <mergeCell ref="I863:L863"/>
    <mergeCell ref="R863:T863"/>
    <mergeCell ref="U863:V863"/>
    <mergeCell ref="B864:C864"/>
    <mergeCell ref="D864:G864"/>
    <mergeCell ref="I864:J864"/>
    <mergeCell ref="R864:T864"/>
    <mergeCell ref="U864:V864"/>
    <mergeCell ref="B865:C865"/>
    <mergeCell ref="D865:G865"/>
    <mergeCell ref="I865:J865"/>
    <mergeCell ref="R865:T865"/>
    <mergeCell ref="U865:V865"/>
    <mergeCell ref="B866:C866"/>
    <mergeCell ref="D866:G866"/>
    <mergeCell ref="I866:J866"/>
    <mergeCell ref="R866:T866"/>
    <mergeCell ref="U866:V866"/>
    <mergeCell ref="B856:C856"/>
    <mergeCell ref="F856:G856"/>
    <mergeCell ref="I856:J856"/>
    <mergeCell ref="R856:X856"/>
    <mergeCell ref="B857:C857"/>
    <mergeCell ref="I857:K857"/>
    <mergeCell ref="R857:X857"/>
    <mergeCell ref="B858:C858"/>
    <mergeCell ref="R858:X858"/>
    <mergeCell ref="R859:X859"/>
    <mergeCell ref="B860:C861"/>
    <mergeCell ref="D860:F861"/>
    <mergeCell ref="G860:H861"/>
    <mergeCell ref="I860:M861"/>
    <mergeCell ref="R860:X860"/>
    <mergeCell ref="R861:X861"/>
    <mergeCell ref="R862:X862"/>
    <mergeCell ref="B849:C849"/>
    <mergeCell ref="I849:J849"/>
    <mergeCell ref="K849:L849"/>
    <mergeCell ref="U849:V849"/>
    <mergeCell ref="I850:J850"/>
    <mergeCell ref="K850:L850"/>
    <mergeCell ref="U850:V850"/>
    <mergeCell ref="B851:C851"/>
    <mergeCell ref="E851:F851"/>
    <mergeCell ref="B852:D852"/>
    <mergeCell ref="B853:D853"/>
    <mergeCell ref="I853:J853"/>
    <mergeCell ref="R853:X853"/>
    <mergeCell ref="I854:J854"/>
    <mergeCell ref="R854:X854"/>
    <mergeCell ref="B855:G855"/>
    <mergeCell ref="I855:J855"/>
    <mergeCell ref="R855:X855"/>
    <mergeCell ref="B844:C844"/>
    <mergeCell ref="D844:G844"/>
    <mergeCell ref="I844:J844"/>
    <mergeCell ref="S844:T844"/>
    <mergeCell ref="B845:C845"/>
    <mergeCell ref="D845:G845"/>
    <mergeCell ref="I845:J845"/>
    <mergeCell ref="P845:R845"/>
    <mergeCell ref="S845:U845"/>
    <mergeCell ref="I846:J846"/>
    <mergeCell ref="R846:T846"/>
    <mergeCell ref="U846:V846"/>
    <mergeCell ref="B847:G847"/>
    <mergeCell ref="U847:V847"/>
    <mergeCell ref="B848:C848"/>
    <mergeCell ref="D848:G848"/>
    <mergeCell ref="I848:L848"/>
    <mergeCell ref="U848:V848"/>
    <mergeCell ref="R839:T839"/>
    <mergeCell ref="U839:V839"/>
    <mergeCell ref="B840:G840"/>
    <mergeCell ref="I840:L840"/>
    <mergeCell ref="R840:T840"/>
    <mergeCell ref="U840:V840"/>
    <mergeCell ref="B841:C841"/>
    <mergeCell ref="D841:G841"/>
    <mergeCell ref="I841:J841"/>
    <mergeCell ref="R841:T841"/>
    <mergeCell ref="U841:V841"/>
    <mergeCell ref="B842:C842"/>
    <mergeCell ref="D842:G842"/>
    <mergeCell ref="I842:J842"/>
    <mergeCell ref="R842:T842"/>
    <mergeCell ref="U842:V842"/>
    <mergeCell ref="B843:C843"/>
    <mergeCell ref="D843:G843"/>
    <mergeCell ref="I843:J843"/>
    <mergeCell ref="R843:T843"/>
    <mergeCell ref="U843:V843"/>
    <mergeCell ref="B830:C830"/>
    <mergeCell ref="F830:G830"/>
    <mergeCell ref="I830:J830"/>
    <mergeCell ref="R830:X830"/>
    <mergeCell ref="B831:C831"/>
    <mergeCell ref="I831:K831"/>
    <mergeCell ref="R831:X831"/>
    <mergeCell ref="B832:C832"/>
    <mergeCell ref="R832:X832"/>
    <mergeCell ref="R833:X833"/>
    <mergeCell ref="C834:M834"/>
    <mergeCell ref="R834:X834"/>
    <mergeCell ref="B835:M835"/>
    <mergeCell ref="R835:X835"/>
    <mergeCell ref="B836:M836"/>
    <mergeCell ref="R836:X836"/>
    <mergeCell ref="B837:C838"/>
    <mergeCell ref="D837:F838"/>
    <mergeCell ref="G837:H838"/>
    <mergeCell ref="I837:M838"/>
    <mergeCell ref="R837:X837"/>
    <mergeCell ref="B823:C823"/>
    <mergeCell ref="I823:J823"/>
    <mergeCell ref="K823:L823"/>
    <mergeCell ref="U823:V823"/>
    <mergeCell ref="I824:J824"/>
    <mergeCell ref="K824:L824"/>
    <mergeCell ref="U824:V824"/>
    <mergeCell ref="B825:C825"/>
    <mergeCell ref="E825:F825"/>
    <mergeCell ref="U825:V825"/>
    <mergeCell ref="B826:D826"/>
    <mergeCell ref="B827:D827"/>
    <mergeCell ref="I827:J827"/>
    <mergeCell ref="I828:J828"/>
    <mergeCell ref="R828:X828"/>
    <mergeCell ref="B829:G829"/>
    <mergeCell ref="I829:J829"/>
    <mergeCell ref="R829:X829"/>
    <mergeCell ref="B818:C818"/>
    <mergeCell ref="D818:G818"/>
    <mergeCell ref="I818:J818"/>
    <mergeCell ref="R818:T818"/>
    <mergeCell ref="U818:V818"/>
    <mergeCell ref="B819:C819"/>
    <mergeCell ref="D819:G819"/>
    <mergeCell ref="I819:J819"/>
    <mergeCell ref="S819:T819"/>
    <mergeCell ref="I820:J820"/>
    <mergeCell ref="P820:R820"/>
    <mergeCell ref="S820:U820"/>
    <mergeCell ref="B821:G821"/>
    <mergeCell ref="R821:T821"/>
    <mergeCell ref="U821:V821"/>
    <mergeCell ref="B822:C822"/>
    <mergeCell ref="D822:G822"/>
    <mergeCell ref="I822:L822"/>
    <mergeCell ref="U822:V822"/>
    <mergeCell ref="B814:G814"/>
    <mergeCell ref="I814:L814"/>
    <mergeCell ref="R814:T814"/>
    <mergeCell ref="U814:V814"/>
    <mergeCell ref="B815:C815"/>
    <mergeCell ref="D815:G815"/>
    <mergeCell ref="I815:J815"/>
    <mergeCell ref="R815:T815"/>
    <mergeCell ref="U815:V815"/>
    <mergeCell ref="B816:C816"/>
    <mergeCell ref="D816:G816"/>
    <mergeCell ref="I816:J816"/>
    <mergeCell ref="R816:T816"/>
    <mergeCell ref="U816:V816"/>
    <mergeCell ref="B817:C817"/>
    <mergeCell ref="D817:G817"/>
    <mergeCell ref="I817:J817"/>
    <mergeCell ref="R817:T817"/>
    <mergeCell ref="U817:V817"/>
    <mergeCell ref="B807:C807"/>
    <mergeCell ref="F807:G807"/>
    <mergeCell ref="I807:J807"/>
    <mergeCell ref="R807:X807"/>
    <mergeCell ref="B808:C808"/>
    <mergeCell ref="I808:K808"/>
    <mergeCell ref="R808:X808"/>
    <mergeCell ref="B809:C809"/>
    <mergeCell ref="R809:X809"/>
    <mergeCell ref="R810:X810"/>
    <mergeCell ref="B811:C812"/>
    <mergeCell ref="D811:F812"/>
    <mergeCell ref="G811:H812"/>
    <mergeCell ref="I811:M812"/>
    <mergeCell ref="R811:X811"/>
    <mergeCell ref="R812:X812"/>
    <mergeCell ref="R813:X813"/>
    <mergeCell ref="B800:C800"/>
    <mergeCell ref="I800:J800"/>
    <mergeCell ref="K800:L800"/>
    <mergeCell ref="U800:V800"/>
    <mergeCell ref="I801:J801"/>
    <mergeCell ref="K801:L801"/>
    <mergeCell ref="U801:V801"/>
    <mergeCell ref="B802:C802"/>
    <mergeCell ref="E802:F802"/>
    <mergeCell ref="B803:D803"/>
    <mergeCell ref="B804:D804"/>
    <mergeCell ref="I804:J804"/>
    <mergeCell ref="R804:X804"/>
    <mergeCell ref="I805:J805"/>
    <mergeCell ref="R805:X805"/>
    <mergeCell ref="B806:G806"/>
    <mergeCell ref="I806:J806"/>
    <mergeCell ref="R806:X806"/>
    <mergeCell ref="B795:C795"/>
    <mergeCell ref="D795:G795"/>
    <mergeCell ref="I795:J795"/>
    <mergeCell ref="S795:T795"/>
    <mergeCell ref="B796:C796"/>
    <mergeCell ref="D796:G796"/>
    <mergeCell ref="I796:J796"/>
    <mergeCell ref="P796:R796"/>
    <mergeCell ref="S796:U796"/>
    <mergeCell ref="I797:J797"/>
    <mergeCell ref="R797:T797"/>
    <mergeCell ref="U797:V797"/>
    <mergeCell ref="B798:G798"/>
    <mergeCell ref="U798:V798"/>
    <mergeCell ref="B799:C799"/>
    <mergeCell ref="D799:G799"/>
    <mergeCell ref="I799:L799"/>
    <mergeCell ref="U799:V799"/>
    <mergeCell ref="R790:T790"/>
    <mergeCell ref="U790:V790"/>
    <mergeCell ref="B791:G791"/>
    <mergeCell ref="I791:L791"/>
    <mergeCell ref="R791:T791"/>
    <mergeCell ref="U791:V791"/>
    <mergeCell ref="B792:C792"/>
    <mergeCell ref="D792:G792"/>
    <mergeCell ref="I792:J792"/>
    <mergeCell ref="R792:T792"/>
    <mergeCell ref="U792:V792"/>
    <mergeCell ref="B793:C793"/>
    <mergeCell ref="D793:G793"/>
    <mergeCell ref="I793:J793"/>
    <mergeCell ref="R793:T793"/>
    <mergeCell ref="U793:V793"/>
    <mergeCell ref="B794:C794"/>
    <mergeCell ref="D794:G794"/>
    <mergeCell ref="I794:J794"/>
    <mergeCell ref="R794:T794"/>
    <mergeCell ref="U794:V794"/>
    <mergeCell ref="B781:C781"/>
    <mergeCell ref="F781:G781"/>
    <mergeCell ref="I781:J781"/>
    <mergeCell ref="R781:X781"/>
    <mergeCell ref="B782:C782"/>
    <mergeCell ref="I782:K782"/>
    <mergeCell ref="R782:X782"/>
    <mergeCell ref="B783:C783"/>
    <mergeCell ref="R783:X783"/>
    <mergeCell ref="R784:X784"/>
    <mergeCell ref="C785:M785"/>
    <mergeCell ref="R785:X785"/>
    <mergeCell ref="B786:M786"/>
    <mergeCell ref="R786:X786"/>
    <mergeCell ref="B787:M787"/>
    <mergeCell ref="R787:X787"/>
    <mergeCell ref="B788:C789"/>
    <mergeCell ref="D788:F789"/>
    <mergeCell ref="G788:H789"/>
    <mergeCell ref="I788:M789"/>
    <mergeCell ref="R788:X788"/>
    <mergeCell ref="B774:C774"/>
    <mergeCell ref="I774:J774"/>
    <mergeCell ref="K774:L774"/>
    <mergeCell ref="U774:V774"/>
    <mergeCell ref="I775:J775"/>
    <mergeCell ref="K775:L775"/>
    <mergeCell ref="U775:V775"/>
    <mergeCell ref="B776:C776"/>
    <mergeCell ref="E776:F776"/>
    <mergeCell ref="U776:V776"/>
    <mergeCell ref="B777:D777"/>
    <mergeCell ref="B778:D778"/>
    <mergeCell ref="I778:J778"/>
    <mergeCell ref="I779:J779"/>
    <mergeCell ref="R779:X779"/>
    <mergeCell ref="B780:G780"/>
    <mergeCell ref="I780:J780"/>
    <mergeCell ref="R780:X780"/>
    <mergeCell ref="B769:C769"/>
    <mergeCell ref="D769:G769"/>
    <mergeCell ref="I769:J769"/>
    <mergeCell ref="R769:T769"/>
    <mergeCell ref="U769:V769"/>
    <mergeCell ref="B770:C770"/>
    <mergeCell ref="D770:G770"/>
    <mergeCell ref="I770:J770"/>
    <mergeCell ref="S770:T770"/>
    <mergeCell ref="I771:J771"/>
    <mergeCell ref="P771:R771"/>
    <mergeCell ref="S771:U771"/>
    <mergeCell ref="B772:G772"/>
    <mergeCell ref="R772:T772"/>
    <mergeCell ref="U772:V772"/>
    <mergeCell ref="B773:C773"/>
    <mergeCell ref="D773:G773"/>
    <mergeCell ref="I773:L773"/>
    <mergeCell ref="U773:V773"/>
    <mergeCell ref="B765:G765"/>
    <mergeCell ref="I765:L765"/>
    <mergeCell ref="R765:T765"/>
    <mergeCell ref="U765:V765"/>
    <mergeCell ref="B766:C766"/>
    <mergeCell ref="D766:G766"/>
    <mergeCell ref="I766:J766"/>
    <mergeCell ref="R766:T766"/>
    <mergeCell ref="U766:V766"/>
    <mergeCell ref="B767:C767"/>
    <mergeCell ref="D767:G767"/>
    <mergeCell ref="I767:J767"/>
    <mergeCell ref="R767:T767"/>
    <mergeCell ref="U767:V767"/>
    <mergeCell ref="B768:C768"/>
    <mergeCell ref="D768:G768"/>
    <mergeCell ref="I768:J768"/>
    <mergeCell ref="R768:T768"/>
    <mergeCell ref="U768:V768"/>
    <mergeCell ref="B758:C758"/>
    <mergeCell ref="F758:G758"/>
    <mergeCell ref="I758:J758"/>
    <mergeCell ref="R758:X758"/>
    <mergeCell ref="B759:C759"/>
    <mergeCell ref="I759:K759"/>
    <mergeCell ref="R759:X759"/>
    <mergeCell ref="B760:C760"/>
    <mergeCell ref="R760:X760"/>
    <mergeCell ref="R761:X761"/>
    <mergeCell ref="B762:C763"/>
    <mergeCell ref="D762:F763"/>
    <mergeCell ref="G762:H763"/>
    <mergeCell ref="I762:M763"/>
    <mergeCell ref="R762:X762"/>
    <mergeCell ref="R763:X763"/>
    <mergeCell ref="R764:X764"/>
    <mergeCell ref="B751:C751"/>
    <mergeCell ref="I751:J751"/>
    <mergeCell ref="K751:L751"/>
    <mergeCell ref="U751:V751"/>
    <mergeCell ref="I752:J752"/>
    <mergeCell ref="K752:L752"/>
    <mergeCell ref="U752:V752"/>
    <mergeCell ref="B753:C753"/>
    <mergeCell ref="E753:F753"/>
    <mergeCell ref="B754:D754"/>
    <mergeCell ref="B755:D755"/>
    <mergeCell ref="I755:J755"/>
    <mergeCell ref="R755:X755"/>
    <mergeCell ref="I756:J756"/>
    <mergeCell ref="R756:X756"/>
    <mergeCell ref="B757:G757"/>
    <mergeCell ref="I757:J757"/>
    <mergeCell ref="R757:X757"/>
    <mergeCell ref="B746:C746"/>
    <mergeCell ref="D746:G746"/>
    <mergeCell ref="I746:J746"/>
    <mergeCell ref="S746:T746"/>
    <mergeCell ref="B747:C747"/>
    <mergeCell ref="D747:G747"/>
    <mergeCell ref="I747:J747"/>
    <mergeCell ref="P747:R747"/>
    <mergeCell ref="S747:U747"/>
    <mergeCell ref="I748:J748"/>
    <mergeCell ref="R748:T748"/>
    <mergeCell ref="U748:V748"/>
    <mergeCell ref="B749:G749"/>
    <mergeCell ref="U749:V749"/>
    <mergeCell ref="B750:C750"/>
    <mergeCell ref="D750:G750"/>
    <mergeCell ref="I750:L750"/>
    <mergeCell ref="U750:V750"/>
    <mergeCell ref="R741:T741"/>
    <mergeCell ref="U741:V741"/>
    <mergeCell ref="B742:G742"/>
    <mergeCell ref="I742:L742"/>
    <mergeCell ref="R742:T742"/>
    <mergeCell ref="U742:V742"/>
    <mergeCell ref="B743:C743"/>
    <mergeCell ref="D743:G743"/>
    <mergeCell ref="I743:J743"/>
    <mergeCell ref="R743:T743"/>
    <mergeCell ref="U743:V743"/>
    <mergeCell ref="B744:C744"/>
    <mergeCell ref="D744:G744"/>
    <mergeCell ref="I744:J744"/>
    <mergeCell ref="R744:T744"/>
    <mergeCell ref="U744:V744"/>
    <mergeCell ref="B745:C745"/>
    <mergeCell ref="D745:G745"/>
    <mergeCell ref="I745:J745"/>
    <mergeCell ref="R745:T745"/>
    <mergeCell ref="U745:V745"/>
    <mergeCell ref="B732:C732"/>
    <mergeCell ref="F732:G732"/>
    <mergeCell ref="I732:J732"/>
    <mergeCell ref="R732:X732"/>
    <mergeCell ref="B733:C733"/>
    <mergeCell ref="I733:K733"/>
    <mergeCell ref="R733:X733"/>
    <mergeCell ref="B734:C734"/>
    <mergeCell ref="R734:X734"/>
    <mergeCell ref="R735:X735"/>
    <mergeCell ref="C736:M736"/>
    <mergeCell ref="R736:X736"/>
    <mergeCell ref="B737:M737"/>
    <mergeCell ref="R737:X737"/>
    <mergeCell ref="B738:M738"/>
    <mergeCell ref="R738:X738"/>
    <mergeCell ref="B739:C740"/>
    <mergeCell ref="D739:F740"/>
    <mergeCell ref="G739:H740"/>
    <mergeCell ref="I739:M740"/>
    <mergeCell ref="R739:X739"/>
    <mergeCell ref="B725:C725"/>
    <mergeCell ref="I725:J725"/>
    <mergeCell ref="K725:L725"/>
    <mergeCell ref="U725:V725"/>
    <mergeCell ref="I726:J726"/>
    <mergeCell ref="K726:L726"/>
    <mergeCell ref="U726:V726"/>
    <mergeCell ref="B727:C727"/>
    <mergeCell ref="E727:F727"/>
    <mergeCell ref="U727:V727"/>
    <mergeCell ref="B728:D728"/>
    <mergeCell ref="B729:D729"/>
    <mergeCell ref="I729:J729"/>
    <mergeCell ref="I730:J730"/>
    <mergeCell ref="R730:X730"/>
    <mergeCell ref="B731:G731"/>
    <mergeCell ref="I731:J731"/>
    <mergeCell ref="R731:X731"/>
    <mergeCell ref="B720:C720"/>
    <mergeCell ref="D720:G720"/>
    <mergeCell ref="I720:J720"/>
    <mergeCell ref="R720:T720"/>
    <mergeCell ref="U720:V720"/>
    <mergeCell ref="B721:C721"/>
    <mergeCell ref="D721:G721"/>
    <mergeCell ref="I721:J721"/>
    <mergeCell ref="S721:T721"/>
    <mergeCell ref="I722:J722"/>
    <mergeCell ref="P722:R722"/>
    <mergeCell ref="S722:U722"/>
    <mergeCell ref="B723:G723"/>
    <mergeCell ref="R723:T723"/>
    <mergeCell ref="U723:V723"/>
    <mergeCell ref="B724:C724"/>
    <mergeCell ref="D724:G724"/>
    <mergeCell ref="I724:L724"/>
    <mergeCell ref="U724:V724"/>
    <mergeCell ref="B716:G716"/>
    <mergeCell ref="I716:L716"/>
    <mergeCell ref="R716:T716"/>
    <mergeCell ref="U716:V716"/>
    <mergeCell ref="B717:C717"/>
    <mergeCell ref="D717:G717"/>
    <mergeCell ref="I717:J717"/>
    <mergeCell ref="R717:T717"/>
    <mergeCell ref="U717:V717"/>
    <mergeCell ref="B718:C718"/>
    <mergeCell ref="D718:G718"/>
    <mergeCell ref="I718:J718"/>
    <mergeCell ref="R718:T718"/>
    <mergeCell ref="U718:V718"/>
    <mergeCell ref="B719:C719"/>
    <mergeCell ref="D719:G719"/>
    <mergeCell ref="I719:J719"/>
    <mergeCell ref="R719:T719"/>
    <mergeCell ref="U719:V719"/>
    <mergeCell ref="B709:C709"/>
    <mergeCell ref="F709:G709"/>
    <mergeCell ref="I709:J709"/>
    <mergeCell ref="R709:X709"/>
    <mergeCell ref="B710:C710"/>
    <mergeCell ref="I710:K710"/>
    <mergeCell ref="R710:X710"/>
    <mergeCell ref="B711:C711"/>
    <mergeCell ref="R711:X711"/>
    <mergeCell ref="R712:X712"/>
    <mergeCell ref="B713:C714"/>
    <mergeCell ref="D713:F714"/>
    <mergeCell ref="G713:H714"/>
    <mergeCell ref="I713:M714"/>
    <mergeCell ref="R713:X713"/>
    <mergeCell ref="R714:X714"/>
    <mergeCell ref="R715:X715"/>
    <mergeCell ref="B702:C702"/>
    <mergeCell ref="I702:J702"/>
    <mergeCell ref="K702:L702"/>
    <mergeCell ref="U702:V702"/>
    <mergeCell ref="I703:J703"/>
    <mergeCell ref="K703:L703"/>
    <mergeCell ref="U703:V703"/>
    <mergeCell ref="B704:C704"/>
    <mergeCell ref="E704:F704"/>
    <mergeCell ref="B705:D705"/>
    <mergeCell ref="B706:D706"/>
    <mergeCell ref="I706:J706"/>
    <mergeCell ref="R706:X706"/>
    <mergeCell ref="I707:J707"/>
    <mergeCell ref="R707:X707"/>
    <mergeCell ref="B708:G708"/>
    <mergeCell ref="I708:J708"/>
    <mergeCell ref="R708:X708"/>
    <mergeCell ref="B697:C697"/>
    <mergeCell ref="D697:G697"/>
    <mergeCell ref="I697:J697"/>
    <mergeCell ref="S697:T697"/>
    <mergeCell ref="B698:C698"/>
    <mergeCell ref="D698:G698"/>
    <mergeCell ref="I698:J698"/>
    <mergeCell ref="P698:R698"/>
    <mergeCell ref="S698:U698"/>
    <mergeCell ref="I699:J699"/>
    <mergeCell ref="R699:T699"/>
    <mergeCell ref="U699:V699"/>
    <mergeCell ref="B700:G700"/>
    <mergeCell ref="U700:V700"/>
    <mergeCell ref="B701:C701"/>
    <mergeCell ref="D701:G701"/>
    <mergeCell ref="I701:L701"/>
    <mergeCell ref="U701:V701"/>
    <mergeCell ref="R692:T692"/>
    <mergeCell ref="U692:V692"/>
    <mergeCell ref="B693:G693"/>
    <mergeCell ref="I693:L693"/>
    <mergeCell ref="R693:T693"/>
    <mergeCell ref="U693:V693"/>
    <mergeCell ref="B694:C694"/>
    <mergeCell ref="D694:G694"/>
    <mergeCell ref="I694:J694"/>
    <mergeCell ref="R694:T694"/>
    <mergeCell ref="U694:V694"/>
    <mergeCell ref="B695:C695"/>
    <mergeCell ref="D695:G695"/>
    <mergeCell ref="I695:J695"/>
    <mergeCell ref="R695:T695"/>
    <mergeCell ref="U695:V695"/>
    <mergeCell ref="B696:C696"/>
    <mergeCell ref="D696:G696"/>
    <mergeCell ref="I696:J696"/>
    <mergeCell ref="R696:T696"/>
    <mergeCell ref="U696:V696"/>
    <mergeCell ref="B683:C683"/>
    <mergeCell ref="F683:G683"/>
    <mergeCell ref="I683:J683"/>
    <mergeCell ref="R683:X683"/>
    <mergeCell ref="B684:C684"/>
    <mergeCell ref="I684:K684"/>
    <mergeCell ref="R684:X684"/>
    <mergeCell ref="B685:C685"/>
    <mergeCell ref="R685:X685"/>
    <mergeCell ref="R686:X686"/>
    <mergeCell ref="C687:M687"/>
    <mergeCell ref="R687:X687"/>
    <mergeCell ref="B688:M688"/>
    <mergeCell ref="R688:X688"/>
    <mergeCell ref="B689:M689"/>
    <mergeCell ref="R689:X689"/>
    <mergeCell ref="B690:C691"/>
    <mergeCell ref="D690:F691"/>
    <mergeCell ref="G690:H691"/>
    <mergeCell ref="I690:M691"/>
    <mergeCell ref="R690:X690"/>
    <mergeCell ref="B676:C676"/>
    <mergeCell ref="I676:J676"/>
    <mergeCell ref="K676:L676"/>
    <mergeCell ref="U676:V676"/>
    <mergeCell ref="I677:J677"/>
    <mergeCell ref="K677:L677"/>
    <mergeCell ref="U677:V677"/>
    <mergeCell ref="B678:C678"/>
    <mergeCell ref="E678:F678"/>
    <mergeCell ref="U678:V678"/>
    <mergeCell ref="B679:D679"/>
    <mergeCell ref="B680:D680"/>
    <mergeCell ref="I680:J680"/>
    <mergeCell ref="I681:J681"/>
    <mergeCell ref="R681:X681"/>
    <mergeCell ref="B682:G682"/>
    <mergeCell ref="I682:J682"/>
    <mergeCell ref="R682:X682"/>
    <mergeCell ref="B671:C671"/>
    <mergeCell ref="D671:G671"/>
    <mergeCell ref="I671:J671"/>
    <mergeCell ref="R671:T671"/>
    <mergeCell ref="U671:V671"/>
    <mergeCell ref="B672:C672"/>
    <mergeCell ref="D672:G672"/>
    <mergeCell ref="I672:J672"/>
    <mergeCell ref="S672:T672"/>
    <mergeCell ref="I673:J673"/>
    <mergeCell ref="P673:R673"/>
    <mergeCell ref="S673:U673"/>
    <mergeCell ref="B674:G674"/>
    <mergeCell ref="R674:T674"/>
    <mergeCell ref="U674:V674"/>
    <mergeCell ref="B675:C675"/>
    <mergeCell ref="D675:G675"/>
    <mergeCell ref="I675:L675"/>
    <mergeCell ref="U675:V675"/>
    <mergeCell ref="B667:G667"/>
    <mergeCell ref="I667:L667"/>
    <mergeCell ref="R667:T667"/>
    <mergeCell ref="U667:V667"/>
    <mergeCell ref="B668:C668"/>
    <mergeCell ref="D668:G668"/>
    <mergeCell ref="I668:J668"/>
    <mergeCell ref="R668:T668"/>
    <mergeCell ref="U668:V668"/>
    <mergeCell ref="B669:C669"/>
    <mergeCell ref="D669:G669"/>
    <mergeCell ref="I669:J669"/>
    <mergeCell ref="R669:T669"/>
    <mergeCell ref="U669:V669"/>
    <mergeCell ref="B670:C670"/>
    <mergeCell ref="D670:G670"/>
    <mergeCell ref="I670:J670"/>
    <mergeCell ref="R670:T670"/>
    <mergeCell ref="U670:V670"/>
    <mergeCell ref="B660:C660"/>
    <mergeCell ref="F660:G660"/>
    <mergeCell ref="I660:J660"/>
    <mergeCell ref="R660:X660"/>
    <mergeCell ref="B661:C661"/>
    <mergeCell ref="I661:K661"/>
    <mergeCell ref="R661:X661"/>
    <mergeCell ref="B662:C662"/>
    <mergeCell ref="R662:X662"/>
    <mergeCell ref="R663:X663"/>
    <mergeCell ref="B664:C665"/>
    <mergeCell ref="D664:F665"/>
    <mergeCell ref="G664:H665"/>
    <mergeCell ref="I664:M665"/>
    <mergeCell ref="R664:X664"/>
    <mergeCell ref="R665:X665"/>
    <mergeCell ref="R666:X666"/>
    <mergeCell ref="B653:C653"/>
    <mergeCell ref="I653:J653"/>
    <mergeCell ref="K653:L653"/>
    <mergeCell ref="U653:V653"/>
    <mergeCell ref="I654:J654"/>
    <mergeCell ref="K654:L654"/>
    <mergeCell ref="U654:V654"/>
    <mergeCell ref="B655:C655"/>
    <mergeCell ref="E655:F655"/>
    <mergeCell ref="B656:D656"/>
    <mergeCell ref="B657:D657"/>
    <mergeCell ref="I657:J657"/>
    <mergeCell ref="R657:X657"/>
    <mergeCell ref="I658:J658"/>
    <mergeCell ref="R658:X658"/>
    <mergeCell ref="B659:G659"/>
    <mergeCell ref="I659:J659"/>
    <mergeCell ref="R659:X659"/>
    <mergeCell ref="B648:C648"/>
    <mergeCell ref="D648:G648"/>
    <mergeCell ref="I648:J648"/>
    <mergeCell ref="S648:T648"/>
    <mergeCell ref="B649:C649"/>
    <mergeCell ref="D649:G649"/>
    <mergeCell ref="I649:J649"/>
    <mergeCell ref="P649:R649"/>
    <mergeCell ref="S649:U649"/>
    <mergeCell ref="I650:J650"/>
    <mergeCell ref="R650:T650"/>
    <mergeCell ref="U650:V650"/>
    <mergeCell ref="B651:G651"/>
    <mergeCell ref="U651:V651"/>
    <mergeCell ref="B652:C652"/>
    <mergeCell ref="D652:G652"/>
    <mergeCell ref="I652:L652"/>
    <mergeCell ref="U652:V652"/>
    <mergeCell ref="R643:T643"/>
    <mergeCell ref="U643:V643"/>
    <mergeCell ref="B644:G644"/>
    <mergeCell ref="I644:L644"/>
    <mergeCell ref="R644:T644"/>
    <mergeCell ref="U644:V644"/>
    <mergeCell ref="B645:C645"/>
    <mergeCell ref="D645:G645"/>
    <mergeCell ref="I645:J645"/>
    <mergeCell ref="R645:T645"/>
    <mergeCell ref="U645:V645"/>
    <mergeCell ref="B646:C646"/>
    <mergeCell ref="D646:G646"/>
    <mergeCell ref="I646:J646"/>
    <mergeCell ref="R646:T646"/>
    <mergeCell ref="U646:V646"/>
    <mergeCell ref="B647:C647"/>
    <mergeCell ref="D647:G647"/>
    <mergeCell ref="I647:J647"/>
    <mergeCell ref="R647:T647"/>
    <mergeCell ref="U647:V647"/>
    <mergeCell ref="B634:C634"/>
    <mergeCell ref="F634:G634"/>
    <mergeCell ref="I634:J634"/>
    <mergeCell ref="R634:X634"/>
    <mergeCell ref="B635:C635"/>
    <mergeCell ref="I635:K635"/>
    <mergeCell ref="R635:X635"/>
    <mergeCell ref="B636:C636"/>
    <mergeCell ref="R636:X636"/>
    <mergeCell ref="R637:X637"/>
    <mergeCell ref="C638:M638"/>
    <mergeCell ref="R638:X638"/>
    <mergeCell ref="B639:M639"/>
    <mergeCell ref="R639:X639"/>
    <mergeCell ref="B640:M640"/>
    <mergeCell ref="R640:X640"/>
    <mergeCell ref="B641:C642"/>
    <mergeCell ref="D641:F642"/>
    <mergeCell ref="G641:H642"/>
    <mergeCell ref="I641:M642"/>
    <mergeCell ref="R641:X641"/>
    <mergeCell ref="B627:C627"/>
    <mergeCell ref="I627:J627"/>
    <mergeCell ref="K627:L627"/>
    <mergeCell ref="U627:V627"/>
    <mergeCell ref="I628:J628"/>
    <mergeCell ref="K628:L628"/>
    <mergeCell ref="U628:V628"/>
    <mergeCell ref="B629:C629"/>
    <mergeCell ref="E629:F629"/>
    <mergeCell ref="U629:V629"/>
    <mergeCell ref="B630:D630"/>
    <mergeCell ref="B631:D631"/>
    <mergeCell ref="I631:J631"/>
    <mergeCell ref="I632:J632"/>
    <mergeCell ref="R632:X632"/>
    <mergeCell ref="B633:G633"/>
    <mergeCell ref="I633:J633"/>
    <mergeCell ref="R633:X633"/>
    <mergeCell ref="B622:C622"/>
    <mergeCell ref="D622:G622"/>
    <mergeCell ref="I622:J622"/>
    <mergeCell ref="R622:T622"/>
    <mergeCell ref="U622:V622"/>
    <mergeCell ref="B623:C623"/>
    <mergeCell ref="D623:G623"/>
    <mergeCell ref="I623:J623"/>
    <mergeCell ref="S623:T623"/>
    <mergeCell ref="I624:J624"/>
    <mergeCell ref="P624:R624"/>
    <mergeCell ref="S624:U624"/>
    <mergeCell ref="B625:G625"/>
    <mergeCell ref="R625:T625"/>
    <mergeCell ref="U625:V625"/>
    <mergeCell ref="B626:C626"/>
    <mergeCell ref="D626:G626"/>
    <mergeCell ref="I626:L626"/>
    <mergeCell ref="U626:V626"/>
    <mergeCell ref="B618:G618"/>
    <mergeCell ref="I618:L618"/>
    <mergeCell ref="R618:T618"/>
    <mergeCell ref="U618:V618"/>
    <mergeCell ref="B619:C619"/>
    <mergeCell ref="D619:G619"/>
    <mergeCell ref="I619:J619"/>
    <mergeCell ref="R619:T619"/>
    <mergeCell ref="U619:V619"/>
    <mergeCell ref="B620:C620"/>
    <mergeCell ref="D620:G620"/>
    <mergeCell ref="I620:J620"/>
    <mergeCell ref="R620:T620"/>
    <mergeCell ref="U620:V620"/>
    <mergeCell ref="B621:C621"/>
    <mergeCell ref="D621:G621"/>
    <mergeCell ref="I621:J621"/>
    <mergeCell ref="R621:T621"/>
    <mergeCell ref="U621:V621"/>
    <mergeCell ref="B611:C611"/>
    <mergeCell ref="F611:G611"/>
    <mergeCell ref="I611:J611"/>
    <mergeCell ref="R611:X611"/>
    <mergeCell ref="B612:C612"/>
    <mergeCell ref="I612:K612"/>
    <mergeCell ref="R612:X612"/>
    <mergeCell ref="B613:C613"/>
    <mergeCell ref="R613:X613"/>
    <mergeCell ref="R614:X614"/>
    <mergeCell ref="B615:C616"/>
    <mergeCell ref="D615:F616"/>
    <mergeCell ref="G615:H616"/>
    <mergeCell ref="I615:M616"/>
    <mergeCell ref="R615:X615"/>
    <mergeCell ref="R616:X616"/>
    <mergeCell ref="R617:X617"/>
    <mergeCell ref="B604:C604"/>
    <mergeCell ref="I604:J604"/>
    <mergeCell ref="K604:L604"/>
    <mergeCell ref="U604:V604"/>
    <mergeCell ref="I605:J605"/>
    <mergeCell ref="K605:L605"/>
    <mergeCell ref="U605:V605"/>
    <mergeCell ref="B606:C606"/>
    <mergeCell ref="E606:F606"/>
    <mergeCell ref="B607:D607"/>
    <mergeCell ref="B608:D608"/>
    <mergeCell ref="I608:J608"/>
    <mergeCell ref="R608:X608"/>
    <mergeCell ref="I609:J609"/>
    <mergeCell ref="R609:X609"/>
    <mergeCell ref="B610:G610"/>
    <mergeCell ref="I610:J610"/>
    <mergeCell ref="R610:X610"/>
    <mergeCell ref="B599:C599"/>
    <mergeCell ref="D599:G599"/>
    <mergeCell ref="I599:J599"/>
    <mergeCell ref="S599:T599"/>
    <mergeCell ref="B600:C600"/>
    <mergeCell ref="D600:G600"/>
    <mergeCell ref="I600:J600"/>
    <mergeCell ref="P600:R600"/>
    <mergeCell ref="S600:U600"/>
    <mergeCell ref="I601:J601"/>
    <mergeCell ref="R601:T601"/>
    <mergeCell ref="U601:V601"/>
    <mergeCell ref="B602:G602"/>
    <mergeCell ref="U602:V602"/>
    <mergeCell ref="B603:C603"/>
    <mergeCell ref="D603:G603"/>
    <mergeCell ref="I603:L603"/>
    <mergeCell ref="U603:V603"/>
    <mergeCell ref="R594:T594"/>
    <mergeCell ref="U594:V594"/>
    <mergeCell ref="B595:G595"/>
    <mergeCell ref="I595:L595"/>
    <mergeCell ref="R595:T595"/>
    <mergeCell ref="U595:V595"/>
    <mergeCell ref="B596:C596"/>
    <mergeCell ref="D596:G596"/>
    <mergeCell ref="I596:J596"/>
    <mergeCell ref="R596:T596"/>
    <mergeCell ref="U596:V596"/>
    <mergeCell ref="B597:C597"/>
    <mergeCell ref="D597:G597"/>
    <mergeCell ref="I597:J597"/>
    <mergeCell ref="R597:T597"/>
    <mergeCell ref="U597:V597"/>
    <mergeCell ref="B598:C598"/>
    <mergeCell ref="D598:G598"/>
    <mergeCell ref="I598:J598"/>
    <mergeCell ref="R598:T598"/>
    <mergeCell ref="U598:V598"/>
    <mergeCell ref="B585:C585"/>
    <mergeCell ref="F585:G585"/>
    <mergeCell ref="I585:J585"/>
    <mergeCell ref="R585:X585"/>
    <mergeCell ref="B586:C586"/>
    <mergeCell ref="I586:K586"/>
    <mergeCell ref="R586:X586"/>
    <mergeCell ref="B587:C587"/>
    <mergeCell ref="R587:X587"/>
    <mergeCell ref="R588:X588"/>
    <mergeCell ref="C589:M589"/>
    <mergeCell ref="R589:X589"/>
    <mergeCell ref="B590:M590"/>
    <mergeCell ref="R590:X590"/>
    <mergeCell ref="B591:M591"/>
    <mergeCell ref="R591:X591"/>
    <mergeCell ref="B592:C593"/>
    <mergeCell ref="D592:F593"/>
    <mergeCell ref="G592:H593"/>
    <mergeCell ref="I592:M593"/>
    <mergeCell ref="R592:X592"/>
    <mergeCell ref="B578:C578"/>
    <mergeCell ref="I578:J578"/>
    <mergeCell ref="K578:L578"/>
    <mergeCell ref="U578:V578"/>
    <mergeCell ref="I579:J579"/>
    <mergeCell ref="K579:L579"/>
    <mergeCell ref="U579:V579"/>
    <mergeCell ref="B580:C580"/>
    <mergeCell ref="E580:F580"/>
    <mergeCell ref="U580:V580"/>
    <mergeCell ref="B581:D581"/>
    <mergeCell ref="B582:D582"/>
    <mergeCell ref="I582:J582"/>
    <mergeCell ref="I583:J583"/>
    <mergeCell ref="R583:X583"/>
    <mergeCell ref="B584:G584"/>
    <mergeCell ref="I584:J584"/>
    <mergeCell ref="R584:X584"/>
    <mergeCell ref="B573:C573"/>
    <mergeCell ref="D573:G573"/>
    <mergeCell ref="I573:J573"/>
    <mergeCell ref="R573:T573"/>
    <mergeCell ref="U573:V573"/>
    <mergeCell ref="B574:C574"/>
    <mergeCell ref="D574:G574"/>
    <mergeCell ref="I574:J574"/>
    <mergeCell ref="S574:T574"/>
    <mergeCell ref="I575:J575"/>
    <mergeCell ref="P575:R575"/>
    <mergeCell ref="S575:U575"/>
    <mergeCell ref="B576:G576"/>
    <mergeCell ref="R576:T576"/>
    <mergeCell ref="U576:V576"/>
    <mergeCell ref="B577:C577"/>
    <mergeCell ref="D577:G577"/>
    <mergeCell ref="I577:L577"/>
    <mergeCell ref="U577:V577"/>
    <mergeCell ref="B569:G569"/>
    <mergeCell ref="I569:L569"/>
    <mergeCell ref="R569:T569"/>
    <mergeCell ref="U569:V569"/>
    <mergeCell ref="B570:C570"/>
    <mergeCell ref="D570:G570"/>
    <mergeCell ref="I570:J570"/>
    <mergeCell ref="R570:T570"/>
    <mergeCell ref="U570:V570"/>
    <mergeCell ref="B571:C571"/>
    <mergeCell ref="D571:G571"/>
    <mergeCell ref="I571:J571"/>
    <mergeCell ref="R571:T571"/>
    <mergeCell ref="U571:V571"/>
    <mergeCell ref="B572:C572"/>
    <mergeCell ref="D572:G572"/>
    <mergeCell ref="I572:J572"/>
    <mergeCell ref="R572:T572"/>
    <mergeCell ref="U572:V572"/>
    <mergeCell ref="B562:C562"/>
    <mergeCell ref="F562:G562"/>
    <mergeCell ref="I562:J562"/>
    <mergeCell ref="R562:X562"/>
    <mergeCell ref="B563:C563"/>
    <mergeCell ref="I563:K563"/>
    <mergeCell ref="R563:X563"/>
    <mergeCell ref="B564:C564"/>
    <mergeCell ref="R564:X564"/>
    <mergeCell ref="R565:X565"/>
    <mergeCell ref="B566:C567"/>
    <mergeCell ref="D566:F567"/>
    <mergeCell ref="G566:H567"/>
    <mergeCell ref="I566:M567"/>
    <mergeCell ref="R566:X566"/>
    <mergeCell ref="R567:X567"/>
    <mergeCell ref="R568:X568"/>
    <mergeCell ref="B555:C555"/>
    <mergeCell ref="I555:J555"/>
    <mergeCell ref="K555:L555"/>
    <mergeCell ref="U555:V555"/>
    <mergeCell ref="I556:J556"/>
    <mergeCell ref="K556:L556"/>
    <mergeCell ref="U556:V556"/>
    <mergeCell ref="B557:C557"/>
    <mergeCell ref="E557:F557"/>
    <mergeCell ref="B558:D558"/>
    <mergeCell ref="B559:D559"/>
    <mergeCell ref="I559:J559"/>
    <mergeCell ref="R559:X559"/>
    <mergeCell ref="I560:J560"/>
    <mergeCell ref="R560:X560"/>
    <mergeCell ref="B561:G561"/>
    <mergeCell ref="I561:J561"/>
    <mergeCell ref="R561:X561"/>
    <mergeCell ref="B550:C550"/>
    <mergeCell ref="D550:G550"/>
    <mergeCell ref="I550:J550"/>
    <mergeCell ref="S550:T550"/>
    <mergeCell ref="B551:C551"/>
    <mergeCell ref="D551:G551"/>
    <mergeCell ref="I551:J551"/>
    <mergeCell ref="P551:R551"/>
    <mergeCell ref="S551:U551"/>
    <mergeCell ref="I552:J552"/>
    <mergeCell ref="R552:T552"/>
    <mergeCell ref="U552:V552"/>
    <mergeCell ref="B553:G553"/>
    <mergeCell ref="U553:V553"/>
    <mergeCell ref="B554:C554"/>
    <mergeCell ref="D554:G554"/>
    <mergeCell ref="I554:L554"/>
    <mergeCell ref="U554:V554"/>
    <mergeCell ref="R545:T545"/>
    <mergeCell ref="U545:V545"/>
    <mergeCell ref="B546:G546"/>
    <mergeCell ref="I546:L546"/>
    <mergeCell ref="R546:T546"/>
    <mergeCell ref="U546:V546"/>
    <mergeCell ref="B547:C547"/>
    <mergeCell ref="D547:G547"/>
    <mergeCell ref="I547:J547"/>
    <mergeCell ref="R547:T547"/>
    <mergeCell ref="U547:V547"/>
    <mergeCell ref="B548:C548"/>
    <mergeCell ref="D548:G548"/>
    <mergeCell ref="I548:J548"/>
    <mergeCell ref="R548:T548"/>
    <mergeCell ref="U548:V548"/>
    <mergeCell ref="B549:C549"/>
    <mergeCell ref="D549:G549"/>
    <mergeCell ref="I549:J549"/>
    <mergeCell ref="R549:T549"/>
    <mergeCell ref="U549:V549"/>
    <mergeCell ref="B536:C536"/>
    <mergeCell ref="F536:G536"/>
    <mergeCell ref="I536:J536"/>
    <mergeCell ref="R536:X536"/>
    <mergeCell ref="B537:C537"/>
    <mergeCell ref="I537:K537"/>
    <mergeCell ref="R537:X537"/>
    <mergeCell ref="B538:C538"/>
    <mergeCell ref="R538:X538"/>
    <mergeCell ref="R539:X539"/>
    <mergeCell ref="C540:M540"/>
    <mergeCell ref="R540:X540"/>
    <mergeCell ref="B541:M541"/>
    <mergeCell ref="R541:X541"/>
    <mergeCell ref="B542:M542"/>
    <mergeCell ref="R542:X542"/>
    <mergeCell ref="B543:C544"/>
    <mergeCell ref="D543:F544"/>
    <mergeCell ref="G543:H544"/>
    <mergeCell ref="I543:M544"/>
    <mergeCell ref="R543:X543"/>
    <mergeCell ref="B529:C529"/>
    <mergeCell ref="I529:J529"/>
    <mergeCell ref="K529:L529"/>
    <mergeCell ref="U529:V529"/>
    <mergeCell ref="I530:J530"/>
    <mergeCell ref="K530:L530"/>
    <mergeCell ref="U530:V530"/>
    <mergeCell ref="B531:C531"/>
    <mergeCell ref="E531:F531"/>
    <mergeCell ref="U531:V531"/>
    <mergeCell ref="B532:D532"/>
    <mergeCell ref="B533:D533"/>
    <mergeCell ref="I533:J533"/>
    <mergeCell ref="I534:J534"/>
    <mergeCell ref="R534:X534"/>
    <mergeCell ref="B535:G535"/>
    <mergeCell ref="I535:J535"/>
    <mergeCell ref="R535:X535"/>
    <mergeCell ref="B524:C524"/>
    <mergeCell ref="D524:G524"/>
    <mergeCell ref="I524:J524"/>
    <mergeCell ref="R524:T524"/>
    <mergeCell ref="U524:V524"/>
    <mergeCell ref="B525:C525"/>
    <mergeCell ref="D525:G525"/>
    <mergeCell ref="I525:J525"/>
    <mergeCell ref="S525:T525"/>
    <mergeCell ref="I526:J526"/>
    <mergeCell ref="P526:R526"/>
    <mergeCell ref="S526:U526"/>
    <mergeCell ref="B527:G527"/>
    <mergeCell ref="R527:T527"/>
    <mergeCell ref="U527:V527"/>
    <mergeCell ref="B528:C528"/>
    <mergeCell ref="D528:G528"/>
    <mergeCell ref="I528:L528"/>
    <mergeCell ref="U528:V528"/>
    <mergeCell ref="R519:X519"/>
    <mergeCell ref="B520:G520"/>
    <mergeCell ref="I520:L520"/>
    <mergeCell ref="R520:T520"/>
    <mergeCell ref="U520:V520"/>
    <mergeCell ref="B521:C521"/>
    <mergeCell ref="D521:G521"/>
    <mergeCell ref="I521:J521"/>
    <mergeCell ref="R521:T521"/>
    <mergeCell ref="U521:V521"/>
    <mergeCell ref="B522:C522"/>
    <mergeCell ref="D522:G522"/>
    <mergeCell ref="I522:J522"/>
    <mergeCell ref="R522:T522"/>
    <mergeCell ref="U522:V522"/>
    <mergeCell ref="B523:C523"/>
    <mergeCell ref="D523:G523"/>
    <mergeCell ref="I523:J523"/>
    <mergeCell ref="R523:T523"/>
    <mergeCell ref="U523:V523"/>
    <mergeCell ref="I511:J511"/>
    <mergeCell ref="R511:X511"/>
    <mergeCell ref="B512:G512"/>
    <mergeCell ref="I512:J512"/>
    <mergeCell ref="R512:X512"/>
    <mergeCell ref="B513:C513"/>
    <mergeCell ref="F513:G513"/>
    <mergeCell ref="I513:J513"/>
    <mergeCell ref="R513:X513"/>
    <mergeCell ref="B514:C514"/>
    <mergeCell ref="I514:K514"/>
    <mergeCell ref="R514:X514"/>
    <mergeCell ref="B515:C515"/>
    <mergeCell ref="R515:X515"/>
    <mergeCell ref="R516:X516"/>
    <mergeCell ref="B517:C518"/>
    <mergeCell ref="D517:F518"/>
    <mergeCell ref="G517:H518"/>
    <mergeCell ref="I517:M518"/>
    <mergeCell ref="R517:X517"/>
    <mergeCell ref="R518:X518"/>
    <mergeCell ref="B504:G504"/>
    <mergeCell ref="U504:V504"/>
    <mergeCell ref="B505:C505"/>
    <mergeCell ref="D505:G505"/>
    <mergeCell ref="I505:L505"/>
    <mergeCell ref="U505:V505"/>
    <mergeCell ref="B506:C506"/>
    <mergeCell ref="I506:J506"/>
    <mergeCell ref="K506:L506"/>
    <mergeCell ref="U506:V506"/>
    <mergeCell ref="I507:J507"/>
    <mergeCell ref="K507:L507"/>
    <mergeCell ref="U507:V507"/>
    <mergeCell ref="B508:C508"/>
    <mergeCell ref="E508:F508"/>
    <mergeCell ref="B509:D509"/>
    <mergeCell ref="B510:D510"/>
    <mergeCell ref="I510:J510"/>
    <mergeCell ref="R510:X510"/>
    <mergeCell ref="B500:C500"/>
    <mergeCell ref="D500:G500"/>
    <mergeCell ref="I500:J500"/>
    <mergeCell ref="R500:T500"/>
    <mergeCell ref="U500:V500"/>
    <mergeCell ref="B501:C501"/>
    <mergeCell ref="D501:G501"/>
    <mergeCell ref="I501:J501"/>
    <mergeCell ref="S501:T501"/>
    <mergeCell ref="B502:C502"/>
    <mergeCell ref="D502:G502"/>
    <mergeCell ref="I502:J502"/>
    <mergeCell ref="P502:R502"/>
    <mergeCell ref="S502:U502"/>
    <mergeCell ref="I503:J503"/>
    <mergeCell ref="R503:T503"/>
    <mergeCell ref="U503:V503"/>
    <mergeCell ref="B494:C495"/>
    <mergeCell ref="D494:F495"/>
    <mergeCell ref="G494:H495"/>
    <mergeCell ref="I494:M495"/>
    <mergeCell ref="R496:T496"/>
    <mergeCell ref="U496:V496"/>
    <mergeCell ref="B497:G497"/>
    <mergeCell ref="I497:L497"/>
    <mergeCell ref="R497:T497"/>
    <mergeCell ref="U497:V497"/>
    <mergeCell ref="B498:C498"/>
    <mergeCell ref="D498:G498"/>
    <mergeCell ref="I498:J498"/>
    <mergeCell ref="R498:T498"/>
    <mergeCell ref="U498:V498"/>
    <mergeCell ref="B499:C499"/>
    <mergeCell ref="D499:G499"/>
    <mergeCell ref="I499:J499"/>
    <mergeCell ref="R499:T499"/>
    <mergeCell ref="U499:V499"/>
    <mergeCell ref="R490:X490"/>
    <mergeCell ref="R491:X491"/>
    <mergeCell ref="R492:X492"/>
    <mergeCell ref="R493:X493"/>
    <mergeCell ref="R494:X494"/>
    <mergeCell ref="U479:V479"/>
    <mergeCell ref="U480:V480"/>
    <mergeCell ref="U481:V481"/>
    <mergeCell ref="U482:V482"/>
    <mergeCell ref="R485:X485"/>
    <mergeCell ref="R486:X486"/>
    <mergeCell ref="R487:X487"/>
    <mergeCell ref="R488:X488"/>
    <mergeCell ref="R489:X489"/>
    <mergeCell ref="R474:T474"/>
    <mergeCell ref="U474:V474"/>
    <mergeCell ref="R475:T475"/>
    <mergeCell ref="U475:V475"/>
    <mergeCell ref="S476:T476"/>
    <mergeCell ref="P477:R477"/>
    <mergeCell ref="S477:U477"/>
    <mergeCell ref="R478:T478"/>
    <mergeCell ref="U478:V478"/>
    <mergeCell ref="R468:X468"/>
    <mergeCell ref="R469:X469"/>
    <mergeCell ref="R470:X470"/>
    <mergeCell ref="R471:T471"/>
    <mergeCell ref="U471:V471"/>
    <mergeCell ref="R472:T472"/>
    <mergeCell ref="U472:V472"/>
    <mergeCell ref="R473:T473"/>
    <mergeCell ref="U473:V473"/>
    <mergeCell ref="U457:V457"/>
    <mergeCell ref="U458:V458"/>
    <mergeCell ref="R461:X461"/>
    <mergeCell ref="R462:X462"/>
    <mergeCell ref="R463:X463"/>
    <mergeCell ref="R464:X464"/>
    <mergeCell ref="R465:X465"/>
    <mergeCell ref="R466:X466"/>
    <mergeCell ref="R467:X467"/>
    <mergeCell ref="R451:T451"/>
    <mergeCell ref="U451:V451"/>
    <mergeCell ref="S452:T452"/>
    <mergeCell ref="P453:R453"/>
    <mergeCell ref="S453:U453"/>
    <mergeCell ref="R454:T454"/>
    <mergeCell ref="U454:V454"/>
    <mergeCell ref="U455:V455"/>
    <mergeCell ref="U456:V456"/>
    <mergeCell ref="R445:X445"/>
    <mergeCell ref="R447:T447"/>
    <mergeCell ref="U447:V447"/>
    <mergeCell ref="R448:T448"/>
    <mergeCell ref="U448:V448"/>
    <mergeCell ref="R449:T449"/>
    <mergeCell ref="U449:V449"/>
    <mergeCell ref="R450:T450"/>
    <mergeCell ref="U450:V450"/>
    <mergeCell ref="R436:X436"/>
    <mergeCell ref="R437:X437"/>
    <mergeCell ref="R438:X438"/>
    <mergeCell ref="R439:X439"/>
    <mergeCell ref="R440:X440"/>
    <mergeCell ref="R441:X441"/>
    <mergeCell ref="R442:X442"/>
    <mergeCell ref="R443:X443"/>
    <mergeCell ref="R444:X444"/>
    <mergeCell ref="S427:T427"/>
    <mergeCell ref="P428:R428"/>
    <mergeCell ref="S428:U428"/>
    <mergeCell ref="R429:T429"/>
    <mergeCell ref="U429:V429"/>
    <mergeCell ref="U430:V430"/>
    <mergeCell ref="U431:V431"/>
    <mergeCell ref="U432:V432"/>
    <mergeCell ref="U433:V433"/>
    <mergeCell ref="R422:T422"/>
    <mergeCell ref="U422:V422"/>
    <mergeCell ref="R423:T423"/>
    <mergeCell ref="U423:V423"/>
    <mergeCell ref="R424:T424"/>
    <mergeCell ref="U424:V424"/>
    <mergeCell ref="R425:T425"/>
    <mergeCell ref="U425:V425"/>
    <mergeCell ref="R426:T426"/>
    <mergeCell ref="U426:V426"/>
    <mergeCell ref="R413:X413"/>
    <mergeCell ref="R414:X414"/>
    <mergeCell ref="R415:X415"/>
    <mergeCell ref="R416:X416"/>
    <mergeCell ref="R417:X417"/>
    <mergeCell ref="R418:X418"/>
    <mergeCell ref="R419:X419"/>
    <mergeCell ref="R420:X420"/>
    <mergeCell ref="R421:X421"/>
    <mergeCell ref="P404:R404"/>
    <mergeCell ref="S404:U404"/>
    <mergeCell ref="R405:T405"/>
    <mergeCell ref="U405:V405"/>
    <mergeCell ref="U406:V406"/>
    <mergeCell ref="U407:V407"/>
    <mergeCell ref="U408:V408"/>
    <mergeCell ref="U409:V409"/>
    <mergeCell ref="R412:X412"/>
    <mergeCell ref="R399:T399"/>
    <mergeCell ref="U399:V399"/>
    <mergeCell ref="R400:T400"/>
    <mergeCell ref="U400:V400"/>
    <mergeCell ref="R401:T401"/>
    <mergeCell ref="U401:V401"/>
    <mergeCell ref="R402:T402"/>
    <mergeCell ref="U402:V402"/>
    <mergeCell ref="S403:T403"/>
    <mergeCell ref="R390:X390"/>
    <mergeCell ref="R391:X391"/>
    <mergeCell ref="R392:X392"/>
    <mergeCell ref="R393:X393"/>
    <mergeCell ref="R394:X394"/>
    <mergeCell ref="R395:X395"/>
    <mergeCell ref="R396:X396"/>
    <mergeCell ref="R398:T398"/>
    <mergeCell ref="U398:V398"/>
    <mergeCell ref="R380:T380"/>
    <mergeCell ref="U380:V380"/>
    <mergeCell ref="U381:V381"/>
    <mergeCell ref="U382:V382"/>
    <mergeCell ref="U383:V383"/>
    <mergeCell ref="U384:V384"/>
    <mergeCell ref="R387:X387"/>
    <mergeCell ref="R388:X388"/>
    <mergeCell ref="R389:X389"/>
    <mergeCell ref="R375:T375"/>
    <mergeCell ref="U375:V375"/>
    <mergeCell ref="R376:T376"/>
    <mergeCell ref="U376:V376"/>
    <mergeCell ref="R377:T377"/>
    <mergeCell ref="U377:V377"/>
    <mergeCell ref="S378:T378"/>
    <mergeCell ref="P379:R379"/>
    <mergeCell ref="S379:U379"/>
    <mergeCell ref="R368:X368"/>
    <mergeCell ref="R369:X369"/>
    <mergeCell ref="R370:X370"/>
    <mergeCell ref="R371:X371"/>
    <mergeCell ref="R372:X372"/>
    <mergeCell ref="R373:T373"/>
    <mergeCell ref="U373:V373"/>
    <mergeCell ref="R374:T374"/>
    <mergeCell ref="U374:V374"/>
    <mergeCell ref="U357:V357"/>
    <mergeCell ref="U358:V358"/>
    <mergeCell ref="U359:V359"/>
    <mergeCell ref="U360:V360"/>
    <mergeCell ref="R363:X363"/>
    <mergeCell ref="R364:X364"/>
    <mergeCell ref="R365:X365"/>
    <mergeCell ref="R366:X366"/>
    <mergeCell ref="R367:X367"/>
    <mergeCell ref="R352:T352"/>
    <mergeCell ref="U352:V352"/>
    <mergeCell ref="R353:T353"/>
    <mergeCell ref="U353:V353"/>
    <mergeCell ref="S354:T354"/>
    <mergeCell ref="P355:R355"/>
    <mergeCell ref="S355:U355"/>
    <mergeCell ref="R356:T356"/>
    <mergeCell ref="U356:V356"/>
    <mergeCell ref="R345:X345"/>
    <mergeCell ref="R346:X346"/>
    <mergeCell ref="R347:X347"/>
    <mergeCell ref="R349:T349"/>
    <mergeCell ref="U349:V349"/>
    <mergeCell ref="R350:T350"/>
    <mergeCell ref="U350:V350"/>
    <mergeCell ref="R351:T351"/>
    <mergeCell ref="U351:V351"/>
    <mergeCell ref="U334:V334"/>
    <mergeCell ref="U335:V335"/>
    <mergeCell ref="R338:X338"/>
    <mergeCell ref="R339:X339"/>
    <mergeCell ref="R340:X340"/>
    <mergeCell ref="R341:X341"/>
    <mergeCell ref="R342:X342"/>
    <mergeCell ref="R343:X343"/>
    <mergeCell ref="R344:X344"/>
    <mergeCell ref="R328:T328"/>
    <mergeCell ref="U328:V328"/>
    <mergeCell ref="S329:T329"/>
    <mergeCell ref="P330:R330"/>
    <mergeCell ref="S330:U330"/>
    <mergeCell ref="R331:T331"/>
    <mergeCell ref="U331:V331"/>
    <mergeCell ref="U332:V332"/>
    <mergeCell ref="U333:V333"/>
    <mergeCell ref="R323:X323"/>
    <mergeCell ref="R324:T324"/>
    <mergeCell ref="U324:V324"/>
    <mergeCell ref="R325:T325"/>
    <mergeCell ref="U325:V325"/>
    <mergeCell ref="R326:T326"/>
    <mergeCell ref="U326:V326"/>
    <mergeCell ref="R327:T327"/>
    <mergeCell ref="U327:V327"/>
    <mergeCell ref="R314:X314"/>
    <mergeCell ref="R315:X315"/>
    <mergeCell ref="R316:X316"/>
    <mergeCell ref="R317:X317"/>
    <mergeCell ref="R318:X318"/>
    <mergeCell ref="R319:X319"/>
    <mergeCell ref="R320:X320"/>
    <mergeCell ref="R321:X321"/>
    <mergeCell ref="R322:X322"/>
    <mergeCell ref="S305:T305"/>
    <mergeCell ref="P306:R306"/>
    <mergeCell ref="S306:U306"/>
    <mergeCell ref="R307:T307"/>
    <mergeCell ref="U307:V307"/>
    <mergeCell ref="U308:V308"/>
    <mergeCell ref="U309:V309"/>
    <mergeCell ref="U310:V310"/>
    <mergeCell ref="U311:V311"/>
    <mergeCell ref="R300:T300"/>
    <mergeCell ref="U300:V300"/>
    <mergeCell ref="R301:T301"/>
    <mergeCell ref="U301:V301"/>
    <mergeCell ref="R302:T302"/>
    <mergeCell ref="U302:V302"/>
    <mergeCell ref="R303:T303"/>
    <mergeCell ref="U303:V303"/>
    <mergeCell ref="R304:T304"/>
    <mergeCell ref="U304:V304"/>
    <mergeCell ref="R290:X290"/>
    <mergeCell ref="R291:X291"/>
    <mergeCell ref="R292:X292"/>
    <mergeCell ref="R293:X293"/>
    <mergeCell ref="R294:X294"/>
    <mergeCell ref="R295:X295"/>
    <mergeCell ref="R296:X296"/>
    <mergeCell ref="R297:X297"/>
    <mergeCell ref="R298:X298"/>
    <mergeCell ref="P281:R281"/>
    <mergeCell ref="S281:U281"/>
    <mergeCell ref="R282:T282"/>
    <mergeCell ref="U282:V282"/>
    <mergeCell ref="U283:V283"/>
    <mergeCell ref="U284:V284"/>
    <mergeCell ref="U285:V285"/>
    <mergeCell ref="U286:V286"/>
    <mergeCell ref="R289:X289"/>
    <mergeCell ref="R276:T276"/>
    <mergeCell ref="U276:V276"/>
    <mergeCell ref="R277:T277"/>
    <mergeCell ref="U277:V277"/>
    <mergeCell ref="R278:T278"/>
    <mergeCell ref="U278:V278"/>
    <mergeCell ref="R279:T279"/>
    <mergeCell ref="U279:V279"/>
    <mergeCell ref="S280:T280"/>
    <mergeCell ref="R268:X268"/>
    <mergeCell ref="R269:X269"/>
    <mergeCell ref="R270:X270"/>
    <mergeCell ref="R271:X271"/>
    <mergeCell ref="R272:X272"/>
    <mergeCell ref="R273:X273"/>
    <mergeCell ref="R274:X274"/>
    <mergeCell ref="R275:T275"/>
    <mergeCell ref="U275:V275"/>
    <mergeCell ref="R258:T258"/>
    <mergeCell ref="U258:V258"/>
    <mergeCell ref="U259:V259"/>
    <mergeCell ref="U260:V260"/>
    <mergeCell ref="U261:V261"/>
    <mergeCell ref="U262:V262"/>
    <mergeCell ref="R265:X265"/>
    <mergeCell ref="R266:X266"/>
    <mergeCell ref="R267:X267"/>
    <mergeCell ref="R253:T253"/>
    <mergeCell ref="U253:V253"/>
    <mergeCell ref="R254:T254"/>
    <mergeCell ref="U254:V254"/>
    <mergeCell ref="R255:T255"/>
    <mergeCell ref="U255:V255"/>
    <mergeCell ref="S256:T256"/>
    <mergeCell ref="P257:R257"/>
    <mergeCell ref="S257:U257"/>
    <mergeCell ref="R245:X245"/>
    <mergeCell ref="R246:X246"/>
    <mergeCell ref="R247:X247"/>
    <mergeCell ref="R248:X248"/>
    <mergeCell ref="R249:X249"/>
    <mergeCell ref="R251:T251"/>
    <mergeCell ref="U251:V251"/>
    <mergeCell ref="R252:T252"/>
    <mergeCell ref="U252:V252"/>
    <mergeCell ref="U234:V234"/>
    <mergeCell ref="U235:V235"/>
    <mergeCell ref="U236:V236"/>
    <mergeCell ref="U237:V237"/>
    <mergeCell ref="R240:X240"/>
    <mergeCell ref="R241:X241"/>
    <mergeCell ref="R242:X242"/>
    <mergeCell ref="R243:X243"/>
    <mergeCell ref="R244:X244"/>
    <mergeCell ref="R229:T229"/>
    <mergeCell ref="U229:V229"/>
    <mergeCell ref="R230:T230"/>
    <mergeCell ref="U230:V230"/>
    <mergeCell ref="S231:T231"/>
    <mergeCell ref="P232:R232"/>
    <mergeCell ref="S232:U232"/>
    <mergeCell ref="R233:T233"/>
    <mergeCell ref="U233:V233"/>
    <mergeCell ref="R222:X222"/>
    <mergeCell ref="R223:X223"/>
    <mergeCell ref="R224:X224"/>
    <mergeCell ref="R226:T226"/>
    <mergeCell ref="U226:V226"/>
    <mergeCell ref="R227:T227"/>
    <mergeCell ref="U227:V227"/>
    <mergeCell ref="R228:T228"/>
    <mergeCell ref="U228:V228"/>
    <mergeCell ref="U211:V211"/>
    <mergeCell ref="U212:V212"/>
    <mergeCell ref="R215:X215"/>
    <mergeCell ref="R216:X216"/>
    <mergeCell ref="R217:X217"/>
    <mergeCell ref="R218:X218"/>
    <mergeCell ref="R219:X219"/>
    <mergeCell ref="R220:X220"/>
    <mergeCell ref="R221:X221"/>
    <mergeCell ref="R205:T205"/>
    <mergeCell ref="U205:V205"/>
    <mergeCell ref="S206:T206"/>
    <mergeCell ref="P207:R207"/>
    <mergeCell ref="S207:U207"/>
    <mergeCell ref="R208:T208"/>
    <mergeCell ref="U208:V208"/>
    <mergeCell ref="U209:V209"/>
    <mergeCell ref="U210:V210"/>
    <mergeCell ref="R200:X200"/>
    <mergeCell ref="R201:T201"/>
    <mergeCell ref="U201:V201"/>
    <mergeCell ref="R202:T202"/>
    <mergeCell ref="U202:V202"/>
    <mergeCell ref="R203:T203"/>
    <mergeCell ref="U203:V203"/>
    <mergeCell ref="R204:T204"/>
    <mergeCell ref="U204:V204"/>
    <mergeCell ref="R191:X191"/>
    <mergeCell ref="R192:X192"/>
    <mergeCell ref="R193:X193"/>
    <mergeCell ref="R194:X194"/>
    <mergeCell ref="R195:X195"/>
    <mergeCell ref="R196:X196"/>
    <mergeCell ref="R197:X197"/>
    <mergeCell ref="R198:X198"/>
    <mergeCell ref="R199:X199"/>
    <mergeCell ref="S182:T182"/>
    <mergeCell ref="P183:R183"/>
    <mergeCell ref="S183:U183"/>
    <mergeCell ref="R184:T184"/>
    <mergeCell ref="U184:V184"/>
    <mergeCell ref="U185:V185"/>
    <mergeCell ref="U186:V186"/>
    <mergeCell ref="U187:V187"/>
    <mergeCell ref="U188:V188"/>
    <mergeCell ref="R177:T177"/>
    <mergeCell ref="U177:V177"/>
    <mergeCell ref="R178:T178"/>
    <mergeCell ref="U178:V178"/>
    <mergeCell ref="R179:T179"/>
    <mergeCell ref="U179:V179"/>
    <mergeCell ref="R180:T180"/>
    <mergeCell ref="U180:V180"/>
    <mergeCell ref="R181:T181"/>
    <mergeCell ref="U181:V181"/>
    <mergeCell ref="R168:X168"/>
    <mergeCell ref="R169:X169"/>
    <mergeCell ref="R170:X170"/>
    <mergeCell ref="R171:X171"/>
    <mergeCell ref="R172:X172"/>
    <mergeCell ref="R173:X173"/>
    <mergeCell ref="R174:X174"/>
    <mergeCell ref="R175:X175"/>
    <mergeCell ref="R176:X176"/>
    <mergeCell ref="P159:R159"/>
    <mergeCell ref="S159:U159"/>
    <mergeCell ref="R160:T160"/>
    <mergeCell ref="U160:V160"/>
    <mergeCell ref="U161:V161"/>
    <mergeCell ref="U162:V162"/>
    <mergeCell ref="U163:V163"/>
    <mergeCell ref="U164:V164"/>
    <mergeCell ref="R167:X167"/>
    <mergeCell ref="R154:T154"/>
    <mergeCell ref="U154:V154"/>
    <mergeCell ref="R155:T155"/>
    <mergeCell ref="U155:V155"/>
    <mergeCell ref="R156:T156"/>
    <mergeCell ref="U156:V156"/>
    <mergeCell ref="R157:T157"/>
    <mergeCell ref="U157:V157"/>
    <mergeCell ref="S158:T158"/>
    <mergeCell ref="R145:X145"/>
    <mergeCell ref="R146:X146"/>
    <mergeCell ref="R147:X147"/>
    <mergeCell ref="R148:X148"/>
    <mergeCell ref="R149:X149"/>
    <mergeCell ref="R150:X150"/>
    <mergeCell ref="R151:X151"/>
    <mergeCell ref="R153:T153"/>
    <mergeCell ref="U153:V153"/>
    <mergeCell ref="R135:T135"/>
    <mergeCell ref="U135:V135"/>
    <mergeCell ref="U136:V136"/>
    <mergeCell ref="U137:V137"/>
    <mergeCell ref="U138:V138"/>
    <mergeCell ref="U139:V139"/>
    <mergeCell ref="R142:X142"/>
    <mergeCell ref="R143:X143"/>
    <mergeCell ref="R144:X144"/>
    <mergeCell ref="R130:T130"/>
    <mergeCell ref="U130:V130"/>
    <mergeCell ref="R131:T131"/>
    <mergeCell ref="U131:V131"/>
    <mergeCell ref="R132:T132"/>
    <mergeCell ref="U132:V132"/>
    <mergeCell ref="S133:T133"/>
    <mergeCell ref="P134:R134"/>
    <mergeCell ref="S134:U134"/>
    <mergeCell ref="R123:X123"/>
    <mergeCell ref="R124:X124"/>
    <mergeCell ref="R125:X125"/>
    <mergeCell ref="R126:X126"/>
    <mergeCell ref="R127:X127"/>
    <mergeCell ref="R128:T128"/>
    <mergeCell ref="U128:V128"/>
    <mergeCell ref="R129:T129"/>
    <mergeCell ref="U129:V129"/>
    <mergeCell ref="U112:V112"/>
    <mergeCell ref="U113:V113"/>
    <mergeCell ref="U114:V114"/>
    <mergeCell ref="U115:V115"/>
    <mergeCell ref="R118:X118"/>
    <mergeCell ref="R119:X119"/>
    <mergeCell ref="R120:X120"/>
    <mergeCell ref="R121:X121"/>
    <mergeCell ref="R122:X122"/>
    <mergeCell ref="R107:T107"/>
    <mergeCell ref="U107:V107"/>
    <mergeCell ref="R108:T108"/>
    <mergeCell ref="U108:V108"/>
    <mergeCell ref="S109:T109"/>
    <mergeCell ref="P110:R110"/>
    <mergeCell ref="S110:U110"/>
    <mergeCell ref="R111:T111"/>
    <mergeCell ref="U111:V111"/>
    <mergeCell ref="R100:X100"/>
    <mergeCell ref="R101:X101"/>
    <mergeCell ref="R102:X102"/>
    <mergeCell ref="R104:T104"/>
    <mergeCell ref="U104:V104"/>
    <mergeCell ref="R105:T105"/>
    <mergeCell ref="U105:V105"/>
    <mergeCell ref="R106:T106"/>
    <mergeCell ref="U106:V106"/>
    <mergeCell ref="U89:V89"/>
    <mergeCell ref="U90:V90"/>
    <mergeCell ref="R93:X93"/>
    <mergeCell ref="R94:X94"/>
    <mergeCell ref="R95:X95"/>
    <mergeCell ref="R96:X96"/>
    <mergeCell ref="R97:X97"/>
    <mergeCell ref="R98:X98"/>
    <mergeCell ref="R99:X99"/>
    <mergeCell ref="R83:T83"/>
    <mergeCell ref="U83:V83"/>
    <mergeCell ref="S84:T84"/>
    <mergeCell ref="P85:R85"/>
    <mergeCell ref="S85:U85"/>
    <mergeCell ref="R86:T86"/>
    <mergeCell ref="U86:V86"/>
    <mergeCell ref="U87:V87"/>
    <mergeCell ref="U88:V88"/>
    <mergeCell ref="R77:X77"/>
    <mergeCell ref="R79:T79"/>
    <mergeCell ref="U79:V79"/>
    <mergeCell ref="R80:T80"/>
    <mergeCell ref="U80:V80"/>
    <mergeCell ref="R81:T81"/>
    <mergeCell ref="U81:V81"/>
    <mergeCell ref="R82:T82"/>
    <mergeCell ref="U82:V82"/>
    <mergeCell ref="R68:X68"/>
    <mergeCell ref="R69:X69"/>
    <mergeCell ref="R70:X70"/>
    <mergeCell ref="R71:X71"/>
    <mergeCell ref="R72:X72"/>
    <mergeCell ref="R73:X73"/>
    <mergeCell ref="R74:X74"/>
    <mergeCell ref="R75:X75"/>
    <mergeCell ref="R76:X76"/>
    <mergeCell ref="S59:T59"/>
    <mergeCell ref="P60:R60"/>
    <mergeCell ref="S60:U60"/>
    <mergeCell ref="R61:T61"/>
    <mergeCell ref="U61:V61"/>
    <mergeCell ref="U62:V62"/>
    <mergeCell ref="U63:V63"/>
    <mergeCell ref="U64:V64"/>
    <mergeCell ref="U65:V65"/>
    <mergeCell ref="R54:T54"/>
    <mergeCell ref="U54:V54"/>
    <mergeCell ref="R55:T55"/>
    <mergeCell ref="U55:V55"/>
    <mergeCell ref="R56:T56"/>
    <mergeCell ref="U56:V56"/>
    <mergeCell ref="R57:T57"/>
    <mergeCell ref="U57:V57"/>
    <mergeCell ref="R58:T58"/>
    <mergeCell ref="U58:V58"/>
    <mergeCell ref="R3:T3"/>
    <mergeCell ref="U3:V3"/>
    <mergeCell ref="R4:T4"/>
    <mergeCell ref="U4:V4"/>
    <mergeCell ref="S8:T8"/>
    <mergeCell ref="P9:R9"/>
    <mergeCell ref="S9:U9"/>
    <mergeCell ref="R10:T10"/>
    <mergeCell ref="U10:V10"/>
    <mergeCell ref="R44:X44"/>
    <mergeCell ref="R45:X45"/>
    <mergeCell ref="R46:X46"/>
    <mergeCell ref="R47:X47"/>
    <mergeCell ref="R48:X48"/>
    <mergeCell ref="R49:X49"/>
    <mergeCell ref="R50:X50"/>
    <mergeCell ref="R51:X51"/>
    <mergeCell ref="R52:X52"/>
    <mergeCell ref="P35:R35"/>
    <mergeCell ref="S35:U35"/>
    <mergeCell ref="R36:T36"/>
    <mergeCell ref="U36:V36"/>
    <mergeCell ref="U37:V37"/>
    <mergeCell ref="U38:V38"/>
    <mergeCell ref="U39:V39"/>
    <mergeCell ref="U40:V40"/>
    <mergeCell ref="R43:X43"/>
    <mergeCell ref="R29:T29"/>
    <mergeCell ref="U29:V29"/>
    <mergeCell ref="R30:T30"/>
    <mergeCell ref="U30:V30"/>
    <mergeCell ref="R31:T31"/>
    <mergeCell ref="U31:V31"/>
    <mergeCell ref="R32:T32"/>
    <mergeCell ref="U32:V32"/>
    <mergeCell ref="R33:T33"/>
    <mergeCell ref="U33:V33"/>
    <mergeCell ref="S34:T34"/>
    <mergeCell ref="U11:V11"/>
    <mergeCell ref="R17:X17"/>
    <mergeCell ref="R18:X18"/>
    <mergeCell ref="R19:X19"/>
    <mergeCell ref="R20:X20"/>
    <mergeCell ref="R21:X21"/>
    <mergeCell ref="R22:X22"/>
    <mergeCell ref="R23:X23"/>
    <mergeCell ref="R24:X24"/>
    <mergeCell ref="R25:X25"/>
    <mergeCell ref="R26:X26"/>
    <mergeCell ref="U12:V12"/>
    <mergeCell ref="U13:V13"/>
    <mergeCell ref="U14:V14"/>
    <mergeCell ref="R5:T5"/>
    <mergeCell ref="U5:V5"/>
    <mergeCell ref="R6:T6"/>
    <mergeCell ref="U6:V6"/>
    <mergeCell ref="R7:T7"/>
    <mergeCell ref="U7:V7"/>
    <mergeCell ref="B19:D19"/>
    <mergeCell ref="B20:D20"/>
    <mergeCell ref="D15:G15"/>
    <mergeCell ref="B16:C16"/>
    <mergeCell ref="B15:C15"/>
    <mergeCell ref="B25:C25"/>
    <mergeCell ref="I21:J21"/>
    <mergeCell ref="I22:J22"/>
    <mergeCell ref="I24:K24"/>
    <mergeCell ref="B22:G22"/>
    <mergeCell ref="B24:C24"/>
    <mergeCell ref="I15:L15"/>
    <mergeCell ref="K16:L16"/>
    <mergeCell ref="K17:L17"/>
    <mergeCell ref="I16:J16"/>
    <mergeCell ref="I17:J17"/>
    <mergeCell ref="I20:J20"/>
    <mergeCell ref="B23:C23"/>
    <mergeCell ref="F23:G23"/>
    <mergeCell ref="B11:C11"/>
    <mergeCell ref="I10:J10"/>
    <mergeCell ref="I11:J11"/>
    <mergeCell ref="I12:J12"/>
    <mergeCell ref="I13:J13"/>
    <mergeCell ref="I7:L7"/>
    <mergeCell ref="I8:J8"/>
    <mergeCell ref="I9:J9"/>
    <mergeCell ref="B18:C18"/>
    <mergeCell ref="E18:F18"/>
    <mergeCell ref="B2:C2"/>
    <mergeCell ref="B3:C3"/>
    <mergeCell ref="I23:J23"/>
    <mergeCell ref="B4:C5"/>
    <mergeCell ref="G4:H5"/>
    <mergeCell ref="D4:F5"/>
    <mergeCell ref="I4:M5"/>
    <mergeCell ref="J2:K2"/>
    <mergeCell ref="J3:K3"/>
    <mergeCell ref="L2:M2"/>
    <mergeCell ref="L3:M3"/>
    <mergeCell ref="D2:I2"/>
    <mergeCell ref="D3:I3"/>
    <mergeCell ref="B14:G14"/>
    <mergeCell ref="B12:C12"/>
    <mergeCell ref="B7:G7"/>
    <mergeCell ref="D8:G8"/>
    <mergeCell ref="D9:G9"/>
    <mergeCell ref="D10:G10"/>
    <mergeCell ref="D11:G11"/>
    <mergeCell ref="D12:G12"/>
    <mergeCell ref="B8:C8"/>
    <mergeCell ref="B9:C9"/>
    <mergeCell ref="B10:C10"/>
    <mergeCell ref="B31:C31"/>
    <mergeCell ref="D31:G31"/>
    <mergeCell ref="I31:J31"/>
    <mergeCell ref="B32:C32"/>
    <mergeCell ref="D32:G32"/>
    <mergeCell ref="I32:J32"/>
    <mergeCell ref="B27:C28"/>
    <mergeCell ref="D27:F28"/>
    <mergeCell ref="G27:H28"/>
    <mergeCell ref="I27:M28"/>
    <mergeCell ref="B30:G30"/>
    <mergeCell ref="I30:L30"/>
    <mergeCell ref="B35:C35"/>
    <mergeCell ref="D35:G35"/>
    <mergeCell ref="I35:J35"/>
    <mergeCell ref="I36:J36"/>
    <mergeCell ref="B37:G37"/>
    <mergeCell ref="B33:C33"/>
    <mergeCell ref="D33:G33"/>
    <mergeCell ref="I33:J33"/>
    <mergeCell ref="B34:C34"/>
    <mergeCell ref="D34:G34"/>
    <mergeCell ref="I34:J34"/>
    <mergeCell ref="I40:J40"/>
    <mergeCell ref="K40:L40"/>
    <mergeCell ref="B41:C41"/>
    <mergeCell ref="E41:F41"/>
    <mergeCell ref="B42:D42"/>
    <mergeCell ref="B38:C38"/>
    <mergeCell ref="D38:G38"/>
    <mergeCell ref="I38:L38"/>
    <mergeCell ref="B39:C39"/>
    <mergeCell ref="I39:J39"/>
    <mergeCell ref="K39:L39"/>
    <mergeCell ref="B48:C48"/>
    <mergeCell ref="B46:C46"/>
    <mergeCell ref="F46:G46"/>
    <mergeCell ref="I46:J46"/>
    <mergeCell ref="B47:C47"/>
    <mergeCell ref="I47:K47"/>
    <mergeCell ref="B43:D43"/>
    <mergeCell ref="I43:J43"/>
    <mergeCell ref="I44:J44"/>
    <mergeCell ref="B45:G45"/>
    <mergeCell ref="I45:J45"/>
    <mergeCell ref="B56:G56"/>
    <mergeCell ref="I56:L56"/>
    <mergeCell ref="B57:C57"/>
    <mergeCell ref="D57:G57"/>
    <mergeCell ref="I57:J57"/>
    <mergeCell ref="B51:M51"/>
    <mergeCell ref="B52:M52"/>
    <mergeCell ref="C50:M50"/>
    <mergeCell ref="B53:C54"/>
    <mergeCell ref="D53:F54"/>
    <mergeCell ref="G53:H54"/>
    <mergeCell ref="I53:M54"/>
    <mergeCell ref="B60:C60"/>
    <mergeCell ref="D60:G60"/>
    <mergeCell ref="I60:J60"/>
    <mergeCell ref="B61:C61"/>
    <mergeCell ref="D61:G61"/>
    <mergeCell ref="I61:J61"/>
    <mergeCell ref="B58:C58"/>
    <mergeCell ref="D58:G58"/>
    <mergeCell ref="I58:J58"/>
    <mergeCell ref="B59:C59"/>
    <mergeCell ref="D59:G59"/>
    <mergeCell ref="I59:J59"/>
    <mergeCell ref="B65:C65"/>
    <mergeCell ref="I65:J65"/>
    <mergeCell ref="K65:L65"/>
    <mergeCell ref="I66:J66"/>
    <mergeCell ref="K66:L66"/>
    <mergeCell ref="I62:J62"/>
    <mergeCell ref="B63:G63"/>
    <mergeCell ref="B64:C64"/>
    <mergeCell ref="D64:G64"/>
    <mergeCell ref="I64:L64"/>
    <mergeCell ref="I70:J70"/>
    <mergeCell ref="B71:G71"/>
    <mergeCell ref="I71:J71"/>
    <mergeCell ref="B72:C72"/>
    <mergeCell ref="F72:G72"/>
    <mergeCell ref="I72:J72"/>
    <mergeCell ref="B67:C67"/>
    <mergeCell ref="E67:F67"/>
    <mergeCell ref="B68:D68"/>
    <mergeCell ref="B69:D69"/>
    <mergeCell ref="I69:J69"/>
    <mergeCell ref="B79:G79"/>
    <mergeCell ref="I79:L79"/>
    <mergeCell ref="B80:C80"/>
    <mergeCell ref="D80:G80"/>
    <mergeCell ref="I80:J80"/>
    <mergeCell ref="B73:C73"/>
    <mergeCell ref="I73:K73"/>
    <mergeCell ref="B74:C74"/>
    <mergeCell ref="B76:C77"/>
    <mergeCell ref="D76:F77"/>
    <mergeCell ref="G76:H77"/>
    <mergeCell ref="I76:M77"/>
    <mergeCell ref="B83:C83"/>
    <mergeCell ref="D83:G83"/>
    <mergeCell ref="I83:J83"/>
    <mergeCell ref="B84:C84"/>
    <mergeCell ref="D84:G84"/>
    <mergeCell ref="I84:J84"/>
    <mergeCell ref="B81:C81"/>
    <mergeCell ref="D81:G81"/>
    <mergeCell ref="I81:J81"/>
    <mergeCell ref="B82:C82"/>
    <mergeCell ref="D82:G82"/>
    <mergeCell ref="I82:J82"/>
    <mergeCell ref="B88:C88"/>
    <mergeCell ref="I88:J88"/>
    <mergeCell ref="K88:L88"/>
    <mergeCell ref="I89:J89"/>
    <mergeCell ref="K89:L89"/>
    <mergeCell ref="I85:J85"/>
    <mergeCell ref="B86:G86"/>
    <mergeCell ref="B87:C87"/>
    <mergeCell ref="D87:G87"/>
    <mergeCell ref="I87:L87"/>
    <mergeCell ref="I93:J93"/>
    <mergeCell ref="B94:G94"/>
    <mergeCell ref="I94:J94"/>
    <mergeCell ref="B95:C95"/>
    <mergeCell ref="F95:G95"/>
    <mergeCell ref="I95:J95"/>
    <mergeCell ref="B90:C90"/>
    <mergeCell ref="E90:F90"/>
    <mergeCell ref="B91:D91"/>
    <mergeCell ref="B92:D92"/>
    <mergeCell ref="I92:J92"/>
    <mergeCell ref="B101:M101"/>
    <mergeCell ref="B102:C103"/>
    <mergeCell ref="D102:F103"/>
    <mergeCell ref="G102:H103"/>
    <mergeCell ref="I102:M103"/>
    <mergeCell ref="B96:C96"/>
    <mergeCell ref="I96:K96"/>
    <mergeCell ref="B97:C97"/>
    <mergeCell ref="C99:M99"/>
    <mergeCell ref="B100:M100"/>
    <mergeCell ref="B107:C107"/>
    <mergeCell ref="D107:G107"/>
    <mergeCell ref="I107:J107"/>
    <mergeCell ref="B108:C108"/>
    <mergeCell ref="D108:G108"/>
    <mergeCell ref="I108:J108"/>
    <mergeCell ref="B105:G105"/>
    <mergeCell ref="I105:L105"/>
    <mergeCell ref="B106:C106"/>
    <mergeCell ref="D106:G106"/>
    <mergeCell ref="I106:J106"/>
    <mergeCell ref="I111:J111"/>
    <mergeCell ref="B112:G112"/>
    <mergeCell ref="B113:C113"/>
    <mergeCell ref="D113:G113"/>
    <mergeCell ref="I113:L113"/>
    <mergeCell ref="B109:C109"/>
    <mergeCell ref="D109:G109"/>
    <mergeCell ref="I109:J109"/>
    <mergeCell ref="B110:C110"/>
    <mergeCell ref="D110:G110"/>
    <mergeCell ref="I110:J110"/>
    <mergeCell ref="B116:C116"/>
    <mergeCell ref="E116:F116"/>
    <mergeCell ref="B117:D117"/>
    <mergeCell ref="B118:D118"/>
    <mergeCell ref="I118:J118"/>
    <mergeCell ref="B114:C114"/>
    <mergeCell ref="I114:J114"/>
    <mergeCell ref="K114:L114"/>
    <mergeCell ref="I115:J115"/>
    <mergeCell ref="K115:L115"/>
    <mergeCell ref="B122:C122"/>
    <mergeCell ref="I122:K122"/>
    <mergeCell ref="B123:C123"/>
    <mergeCell ref="B125:C126"/>
    <mergeCell ref="D125:F126"/>
    <mergeCell ref="G125:H126"/>
    <mergeCell ref="I125:M126"/>
    <mergeCell ref="I119:J119"/>
    <mergeCell ref="B120:G120"/>
    <mergeCell ref="I120:J120"/>
    <mergeCell ref="B121:C121"/>
    <mergeCell ref="F121:G121"/>
    <mergeCell ref="I121:J121"/>
    <mergeCell ref="B130:C130"/>
    <mergeCell ref="D130:G130"/>
    <mergeCell ref="I130:J130"/>
    <mergeCell ref="B131:C131"/>
    <mergeCell ref="D131:G131"/>
    <mergeCell ref="I131:J131"/>
    <mergeCell ref="B128:G128"/>
    <mergeCell ref="I128:L128"/>
    <mergeCell ref="B129:C129"/>
    <mergeCell ref="D129:G129"/>
    <mergeCell ref="I129:J129"/>
    <mergeCell ref="I134:J134"/>
    <mergeCell ref="B135:G135"/>
    <mergeCell ref="B136:C136"/>
    <mergeCell ref="D136:G136"/>
    <mergeCell ref="I136:L136"/>
    <mergeCell ref="B132:C132"/>
    <mergeCell ref="D132:G132"/>
    <mergeCell ref="I132:J132"/>
    <mergeCell ref="B133:C133"/>
    <mergeCell ref="D133:G133"/>
    <mergeCell ref="I133:J133"/>
    <mergeCell ref="B139:C139"/>
    <mergeCell ref="E139:F139"/>
    <mergeCell ref="B140:D140"/>
    <mergeCell ref="B141:D141"/>
    <mergeCell ref="I141:J141"/>
    <mergeCell ref="B137:C137"/>
    <mergeCell ref="I137:J137"/>
    <mergeCell ref="K137:L137"/>
    <mergeCell ref="I138:J138"/>
    <mergeCell ref="K138:L138"/>
    <mergeCell ref="B145:C145"/>
    <mergeCell ref="I145:K145"/>
    <mergeCell ref="B146:C146"/>
    <mergeCell ref="C148:M148"/>
    <mergeCell ref="B149:M149"/>
    <mergeCell ref="I142:J142"/>
    <mergeCell ref="B143:G143"/>
    <mergeCell ref="I143:J143"/>
    <mergeCell ref="B144:C144"/>
    <mergeCell ref="F144:G144"/>
    <mergeCell ref="I144:J144"/>
    <mergeCell ref="B154:G154"/>
    <mergeCell ref="I154:L154"/>
    <mergeCell ref="B155:C155"/>
    <mergeCell ref="D155:G155"/>
    <mergeCell ref="I155:J155"/>
    <mergeCell ref="B150:M150"/>
    <mergeCell ref="B151:C152"/>
    <mergeCell ref="D151:F152"/>
    <mergeCell ref="G151:H152"/>
    <mergeCell ref="I151:M152"/>
    <mergeCell ref="B158:C158"/>
    <mergeCell ref="D158:G158"/>
    <mergeCell ref="I158:J158"/>
    <mergeCell ref="B159:C159"/>
    <mergeCell ref="D159:G159"/>
    <mergeCell ref="I159:J159"/>
    <mergeCell ref="B156:C156"/>
    <mergeCell ref="D156:G156"/>
    <mergeCell ref="I156:J156"/>
    <mergeCell ref="B157:C157"/>
    <mergeCell ref="D157:G157"/>
    <mergeCell ref="I157:J157"/>
    <mergeCell ref="B163:C163"/>
    <mergeCell ref="I163:J163"/>
    <mergeCell ref="K163:L163"/>
    <mergeCell ref="I164:J164"/>
    <mergeCell ref="K164:L164"/>
    <mergeCell ref="I160:J160"/>
    <mergeCell ref="B161:G161"/>
    <mergeCell ref="B162:C162"/>
    <mergeCell ref="D162:G162"/>
    <mergeCell ref="I162:L162"/>
    <mergeCell ref="I168:J168"/>
    <mergeCell ref="B169:G169"/>
    <mergeCell ref="I169:J169"/>
    <mergeCell ref="B170:C170"/>
    <mergeCell ref="F170:G170"/>
    <mergeCell ref="I170:J170"/>
    <mergeCell ref="B165:C165"/>
    <mergeCell ref="E165:F165"/>
    <mergeCell ref="B166:D166"/>
    <mergeCell ref="B167:D167"/>
    <mergeCell ref="I167:J167"/>
    <mergeCell ref="B177:G177"/>
    <mergeCell ref="I177:L177"/>
    <mergeCell ref="B178:C178"/>
    <mergeCell ref="D178:G178"/>
    <mergeCell ref="I178:J178"/>
    <mergeCell ref="B171:C171"/>
    <mergeCell ref="I171:K171"/>
    <mergeCell ref="B172:C172"/>
    <mergeCell ref="B174:C175"/>
    <mergeCell ref="D174:F175"/>
    <mergeCell ref="G174:H175"/>
    <mergeCell ref="I174:M175"/>
    <mergeCell ref="B181:C181"/>
    <mergeCell ref="D181:G181"/>
    <mergeCell ref="I181:J181"/>
    <mergeCell ref="B182:C182"/>
    <mergeCell ref="D182:G182"/>
    <mergeCell ref="I182:J182"/>
    <mergeCell ref="B179:C179"/>
    <mergeCell ref="D179:G179"/>
    <mergeCell ref="I179:J179"/>
    <mergeCell ref="B180:C180"/>
    <mergeCell ref="D180:G180"/>
    <mergeCell ref="I180:J180"/>
    <mergeCell ref="B186:C186"/>
    <mergeCell ref="I186:J186"/>
    <mergeCell ref="K186:L186"/>
    <mergeCell ref="I187:J187"/>
    <mergeCell ref="K187:L187"/>
    <mergeCell ref="I183:J183"/>
    <mergeCell ref="B184:G184"/>
    <mergeCell ref="B185:C185"/>
    <mergeCell ref="D185:G185"/>
    <mergeCell ref="I185:L185"/>
    <mergeCell ref="I191:J191"/>
    <mergeCell ref="B192:G192"/>
    <mergeCell ref="I192:J192"/>
    <mergeCell ref="B193:C193"/>
    <mergeCell ref="F193:G193"/>
    <mergeCell ref="I193:J193"/>
    <mergeCell ref="B188:C188"/>
    <mergeCell ref="E188:F188"/>
    <mergeCell ref="B189:D189"/>
    <mergeCell ref="B190:D190"/>
    <mergeCell ref="I190:J190"/>
    <mergeCell ref="B199:M199"/>
    <mergeCell ref="B200:C201"/>
    <mergeCell ref="D200:F201"/>
    <mergeCell ref="G200:H201"/>
    <mergeCell ref="I200:M201"/>
    <mergeCell ref="B194:C194"/>
    <mergeCell ref="I194:K194"/>
    <mergeCell ref="B195:C195"/>
    <mergeCell ref="C197:M197"/>
    <mergeCell ref="B198:M198"/>
    <mergeCell ref="B205:C205"/>
    <mergeCell ref="D205:G205"/>
    <mergeCell ref="I205:J205"/>
    <mergeCell ref="B206:C206"/>
    <mergeCell ref="D206:G206"/>
    <mergeCell ref="I206:J206"/>
    <mergeCell ref="B203:G203"/>
    <mergeCell ref="I203:L203"/>
    <mergeCell ref="B204:C204"/>
    <mergeCell ref="D204:G204"/>
    <mergeCell ref="I204:J204"/>
    <mergeCell ref="I209:J209"/>
    <mergeCell ref="B210:G210"/>
    <mergeCell ref="B211:C211"/>
    <mergeCell ref="D211:G211"/>
    <mergeCell ref="I211:L211"/>
    <mergeCell ref="B207:C207"/>
    <mergeCell ref="D207:G207"/>
    <mergeCell ref="I207:J207"/>
    <mergeCell ref="B208:C208"/>
    <mergeCell ref="D208:G208"/>
    <mergeCell ref="I208:J208"/>
    <mergeCell ref="B214:C214"/>
    <mergeCell ref="E214:F214"/>
    <mergeCell ref="B215:D215"/>
    <mergeCell ref="B216:D216"/>
    <mergeCell ref="I216:J216"/>
    <mergeCell ref="B212:C212"/>
    <mergeCell ref="I212:J212"/>
    <mergeCell ref="K212:L212"/>
    <mergeCell ref="I213:J213"/>
    <mergeCell ref="K213:L213"/>
    <mergeCell ref="B220:C220"/>
    <mergeCell ref="I220:K220"/>
    <mergeCell ref="B221:C221"/>
    <mergeCell ref="B223:C224"/>
    <mergeCell ref="D223:F224"/>
    <mergeCell ref="G223:H224"/>
    <mergeCell ref="I223:M224"/>
    <mergeCell ref="I217:J217"/>
    <mergeCell ref="B218:G218"/>
    <mergeCell ref="I218:J218"/>
    <mergeCell ref="B219:C219"/>
    <mergeCell ref="F219:G219"/>
    <mergeCell ref="I219:J219"/>
    <mergeCell ref="B228:C228"/>
    <mergeCell ref="D228:G228"/>
    <mergeCell ref="I228:J228"/>
    <mergeCell ref="B229:C229"/>
    <mergeCell ref="D229:G229"/>
    <mergeCell ref="I229:J229"/>
    <mergeCell ref="B226:G226"/>
    <mergeCell ref="I226:L226"/>
    <mergeCell ref="B227:C227"/>
    <mergeCell ref="D227:G227"/>
    <mergeCell ref="I227:J227"/>
    <mergeCell ref="I232:J232"/>
    <mergeCell ref="B233:G233"/>
    <mergeCell ref="B234:C234"/>
    <mergeCell ref="D234:G234"/>
    <mergeCell ref="I234:L234"/>
    <mergeCell ref="B230:C230"/>
    <mergeCell ref="D230:G230"/>
    <mergeCell ref="I230:J230"/>
    <mergeCell ref="B231:C231"/>
    <mergeCell ref="D231:G231"/>
    <mergeCell ref="I231:J231"/>
    <mergeCell ref="B237:C237"/>
    <mergeCell ref="E237:F237"/>
    <mergeCell ref="B238:D238"/>
    <mergeCell ref="B239:D239"/>
    <mergeCell ref="I239:J239"/>
    <mergeCell ref="B235:C235"/>
    <mergeCell ref="I235:J235"/>
    <mergeCell ref="K235:L235"/>
    <mergeCell ref="I236:J236"/>
    <mergeCell ref="K236:L236"/>
    <mergeCell ref="B243:C243"/>
    <mergeCell ref="I243:K243"/>
    <mergeCell ref="B244:C244"/>
    <mergeCell ref="C246:M246"/>
    <mergeCell ref="B247:M247"/>
    <mergeCell ref="I240:J240"/>
    <mergeCell ref="B241:G241"/>
    <mergeCell ref="I241:J241"/>
    <mergeCell ref="B242:C242"/>
    <mergeCell ref="F242:G242"/>
    <mergeCell ref="I242:J242"/>
    <mergeCell ref="B252:G252"/>
    <mergeCell ref="I252:L252"/>
    <mergeCell ref="B253:C253"/>
    <mergeCell ref="D253:G253"/>
    <mergeCell ref="I253:J253"/>
    <mergeCell ref="B248:M248"/>
    <mergeCell ref="B249:C250"/>
    <mergeCell ref="D249:F250"/>
    <mergeCell ref="G249:H250"/>
    <mergeCell ref="I249:M250"/>
    <mergeCell ref="B256:C256"/>
    <mergeCell ref="D256:G256"/>
    <mergeCell ref="I256:J256"/>
    <mergeCell ref="B257:C257"/>
    <mergeCell ref="D257:G257"/>
    <mergeCell ref="I257:J257"/>
    <mergeCell ref="B254:C254"/>
    <mergeCell ref="D254:G254"/>
    <mergeCell ref="I254:J254"/>
    <mergeCell ref="B255:C255"/>
    <mergeCell ref="D255:G255"/>
    <mergeCell ref="I255:J255"/>
    <mergeCell ref="B261:C261"/>
    <mergeCell ref="I261:J261"/>
    <mergeCell ref="K261:L261"/>
    <mergeCell ref="I262:J262"/>
    <mergeCell ref="K262:L262"/>
    <mergeCell ref="I258:J258"/>
    <mergeCell ref="B259:G259"/>
    <mergeCell ref="B260:C260"/>
    <mergeCell ref="D260:G260"/>
    <mergeCell ref="I260:L260"/>
    <mergeCell ref="I266:J266"/>
    <mergeCell ref="B267:G267"/>
    <mergeCell ref="I267:J267"/>
    <mergeCell ref="B268:C268"/>
    <mergeCell ref="F268:G268"/>
    <mergeCell ref="I268:J268"/>
    <mergeCell ref="B263:C263"/>
    <mergeCell ref="E263:F263"/>
    <mergeCell ref="B264:D264"/>
    <mergeCell ref="B265:D265"/>
    <mergeCell ref="I265:J265"/>
    <mergeCell ref="B275:G275"/>
    <mergeCell ref="I275:L275"/>
    <mergeCell ref="B276:C276"/>
    <mergeCell ref="D276:G276"/>
    <mergeCell ref="I276:J276"/>
    <mergeCell ref="B269:C269"/>
    <mergeCell ref="I269:K269"/>
    <mergeCell ref="B270:C270"/>
    <mergeCell ref="B272:C273"/>
    <mergeCell ref="D272:F273"/>
    <mergeCell ref="G272:H273"/>
    <mergeCell ref="I272:M273"/>
    <mergeCell ref="B279:C279"/>
    <mergeCell ref="D279:G279"/>
    <mergeCell ref="I279:J279"/>
    <mergeCell ref="B280:C280"/>
    <mergeCell ref="D280:G280"/>
    <mergeCell ref="I280:J280"/>
    <mergeCell ref="B277:C277"/>
    <mergeCell ref="D277:G277"/>
    <mergeCell ref="I277:J277"/>
    <mergeCell ref="B278:C278"/>
    <mergeCell ref="D278:G278"/>
    <mergeCell ref="I278:J278"/>
    <mergeCell ref="B284:C284"/>
    <mergeCell ref="I284:J284"/>
    <mergeCell ref="K284:L284"/>
    <mergeCell ref="I285:J285"/>
    <mergeCell ref="K285:L285"/>
    <mergeCell ref="I281:J281"/>
    <mergeCell ref="B282:G282"/>
    <mergeCell ref="B283:C283"/>
    <mergeCell ref="D283:G283"/>
    <mergeCell ref="I283:L283"/>
    <mergeCell ref="I289:J289"/>
    <mergeCell ref="B290:G290"/>
    <mergeCell ref="I290:J290"/>
    <mergeCell ref="B291:C291"/>
    <mergeCell ref="F291:G291"/>
    <mergeCell ref="I291:J291"/>
    <mergeCell ref="B286:C286"/>
    <mergeCell ref="E286:F286"/>
    <mergeCell ref="B287:D287"/>
    <mergeCell ref="B288:D288"/>
    <mergeCell ref="I288:J288"/>
    <mergeCell ref="B297:M297"/>
    <mergeCell ref="B298:C299"/>
    <mergeCell ref="D298:F299"/>
    <mergeCell ref="G298:H299"/>
    <mergeCell ref="I298:M299"/>
    <mergeCell ref="B292:C292"/>
    <mergeCell ref="I292:K292"/>
    <mergeCell ref="B293:C293"/>
    <mergeCell ref="C295:M295"/>
    <mergeCell ref="B296:M296"/>
    <mergeCell ref="B303:C303"/>
    <mergeCell ref="D303:G303"/>
    <mergeCell ref="I303:J303"/>
    <mergeCell ref="B304:C304"/>
    <mergeCell ref="D304:G304"/>
    <mergeCell ref="I304:J304"/>
    <mergeCell ref="B301:G301"/>
    <mergeCell ref="I301:L301"/>
    <mergeCell ref="B302:C302"/>
    <mergeCell ref="D302:G302"/>
    <mergeCell ref="I302:J302"/>
    <mergeCell ref="I307:J307"/>
    <mergeCell ref="B308:G308"/>
    <mergeCell ref="B309:C309"/>
    <mergeCell ref="D309:G309"/>
    <mergeCell ref="I309:L309"/>
    <mergeCell ref="B305:C305"/>
    <mergeCell ref="D305:G305"/>
    <mergeCell ref="I305:J305"/>
    <mergeCell ref="B306:C306"/>
    <mergeCell ref="D306:G306"/>
    <mergeCell ref="I306:J306"/>
    <mergeCell ref="B312:C312"/>
    <mergeCell ref="E312:F312"/>
    <mergeCell ref="B313:D313"/>
    <mergeCell ref="B314:D314"/>
    <mergeCell ref="I314:J314"/>
    <mergeCell ref="B310:C310"/>
    <mergeCell ref="I310:J310"/>
    <mergeCell ref="K310:L310"/>
    <mergeCell ref="I311:J311"/>
    <mergeCell ref="K311:L311"/>
    <mergeCell ref="B318:C318"/>
    <mergeCell ref="I318:K318"/>
    <mergeCell ref="B319:C319"/>
    <mergeCell ref="B321:C322"/>
    <mergeCell ref="D321:F322"/>
    <mergeCell ref="G321:H322"/>
    <mergeCell ref="I321:M322"/>
    <mergeCell ref="I315:J315"/>
    <mergeCell ref="B316:G316"/>
    <mergeCell ref="I316:J316"/>
    <mergeCell ref="B317:C317"/>
    <mergeCell ref="F317:G317"/>
    <mergeCell ref="I317:J317"/>
    <mergeCell ref="B326:C326"/>
    <mergeCell ref="D326:G326"/>
    <mergeCell ref="I326:J326"/>
    <mergeCell ref="B327:C327"/>
    <mergeCell ref="D327:G327"/>
    <mergeCell ref="I327:J327"/>
    <mergeCell ref="B324:G324"/>
    <mergeCell ref="I324:L324"/>
    <mergeCell ref="B325:C325"/>
    <mergeCell ref="D325:G325"/>
    <mergeCell ref="I325:J325"/>
    <mergeCell ref="I330:J330"/>
    <mergeCell ref="B331:G331"/>
    <mergeCell ref="B332:C332"/>
    <mergeCell ref="D332:G332"/>
    <mergeCell ref="I332:L332"/>
    <mergeCell ref="B328:C328"/>
    <mergeCell ref="D328:G328"/>
    <mergeCell ref="I328:J328"/>
    <mergeCell ref="B329:C329"/>
    <mergeCell ref="D329:G329"/>
    <mergeCell ref="I329:J329"/>
    <mergeCell ref="B335:C335"/>
    <mergeCell ref="E335:F335"/>
    <mergeCell ref="B336:D336"/>
    <mergeCell ref="B337:D337"/>
    <mergeCell ref="I337:J337"/>
    <mergeCell ref="B333:C333"/>
    <mergeCell ref="I333:J333"/>
    <mergeCell ref="K333:L333"/>
    <mergeCell ref="I334:J334"/>
    <mergeCell ref="K334:L334"/>
    <mergeCell ref="B346:M346"/>
    <mergeCell ref="B341:C341"/>
    <mergeCell ref="I341:K341"/>
    <mergeCell ref="B342:C342"/>
    <mergeCell ref="C344:M344"/>
    <mergeCell ref="B345:M345"/>
    <mergeCell ref="I338:J338"/>
    <mergeCell ref="B339:G339"/>
    <mergeCell ref="I339:J339"/>
    <mergeCell ref="B340:C340"/>
    <mergeCell ref="F340:G340"/>
    <mergeCell ref="I340:J340"/>
    <mergeCell ref="I356:J356"/>
    <mergeCell ref="B357:G357"/>
    <mergeCell ref="B358:C358"/>
    <mergeCell ref="D358:G358"/>
    <mergeCell ref="I358:L358"/>
    <mergeCell ref="B354:C354"/>
    <mergeCell ref="D354:G354"/>
    <mergeCell ref="I354:J354"/>
    <mergeCell ref="B355:C355"/>
    <mergeCell ref="D355:G355"/>
    <mergeCell ref="I355:J355"/>
    <mergeCell ref="B352:C352"/>
    <mergeCell ref="D352:G352"/>
    <mergeCell ref="I352:J352"/>
    <mergeCell ref="B353:C353"/>
    <mergeCell ref="D353:G353"/>
    <mergeCell ref="I353:J353"/>
    <mergeCell ref="E361:F361"/>
    <mergeCell ref="B362:D362"/>
    <mergeCell ref="B363:D363"/>
    <mergeCell ref="I363:J363"/>
    <mergeCell ref="B359:C359"/>
    <mergeCell ref="I359:J359"/>
    <mergeCell ref="K359:L359"/>
    <mergeCell ref="I360:J360"/>
    <mergeCell ref="K360:L360"/>
    <mergeCell ref="B367:C367"/>
    <mergeCell ref="I367:K367"/>
    <mergeCell ref="B368:C368"/>
    <mergeCell ref="B370:C371"/>
    <mergeCell ref="D370:F371"/>
    <mergeCell ref="G370:H371"/>
    <mergeCell ref="I370:M371"/>
    <mergeCell ref="I364:J364"/>
    <mergeCell ref="B365:G365"/>
    <mergeCell ref="I365:J365"/>
    <mergeCell ref="B366:C366"/>
    <mergeCell ref="F366:G366"/>
    <mergeCell ref="I366:J366"/>
    <mergeCell ref="C393:M393"/>
    <mergeCell ref="B394:M394"/>
    <mergeCell ref="I387:J387"/>
    <mergeCell ref="B388:G388"/>
    <mergeCell ref="I388:J388"/>
    <mergeCell ref="B389:C389"/>
    <mergeCell ref="F389:G389"/>
    <mergeCell ref="I389:J389"/>
    <mergeCell ref="B384:C384"/>
    <mergeCell ref="E384:F384"/>
    <mergeCell ref="B385:D385"/>
    <mergeCell ref="B386:D386"/>
    <mergeCell ref="I386:J386"/>
    <mergeCell ref="B390:C390"/>
    <mergeCell ref="I390:K390"/>
    <mergeCell ref="B391:C391"/>
    <mergeCell ref="B382:C382"/>
    <mergeCell ref="I382:J382"/>
    <mergeCell ref="K382:L382"/>
    <mergeCell ref="I383:J383"/>
    <mergeCell ref="K383:L383"/>
    <mergeCell ref="I379:J379"/>
    <mergeCell ref="B380:G380"/>
    <mergeCell ref="B381:C381"/>
    <mergeCell ref="D381:G381"/>
    <mergeCell ref="I381:L381"/>
    <mergeCell ref="B377:C377"/>
    <mergeCell ref="D377:G377"/>
    <mergeCell ref="I377:J377"/>
    <mergeCell ref="B378:C378"/>
    <mergeCell ref="D378:G378"/>
    <mergeCell ref="B347:C348"/>
    <mergeCell ref="D347:F348"/>
    <mergeCell ref="G347:H348"/>
    <mergeCell ref="I347:M348"/>
    <mergeCell ref="B350:G350"/>
    <mergeCell ref="I350:L350"/>
    <mergeCell ref="B351:C351"/>
    <mergeCell ref="D351:G351"/>
    <mergeCell ref="I351:J351"/>
    <mergeCell ref="I378:J378"/>
    <mergeCell ref="B375:C375"/>
    <mergeCell ref="D375:G375"/>
    <mergeCell ref="I375:J375"/>
    <mergeCell ref="B376:C376"/>
    <mergeCell ref="D376:G376"/>
    <mergeCell ref="I376:J376"/>
    <mergeCell ref="B373:G373"/>
    <mergeCell ref="I373:L373"/>
    <mergeCell ref="B374:C374"/>
    <mergeCell ref="D374:G374"/>
    <mergeCell ref="I374:J374"/>
    <mergeCell ref="B361:C361"/>
    <mergeCell ref="B399:G399"/>
    <mergeCell ref="I399:L399"/>
    <mergeCell ref="B400:C400"/>
    <mergeCell ref="D400:G400"/>
    <mergeCell ref="I400:J400"/>
    <mergeCell ref="B395:M395"/>
    <mergeCell ref="B396:C397"/>
    <mergeCell ref="D396:F397"/>
    <mergeCell ref="G396:H397"/>
    <mergeCell ref="I396:M397"/>
    <mergeCell ref="B403:C403"/>
    <mergeCell ref="D403:G403"/>
    <mergeCell ref="I403:J403"/>
    <mergeCell ref="B404:C404"/>
    <mergeCell ref="D404:G404"/>
    <mergeCell ref="I404:J404"/>
    <mergeCell ref="B401:C401"/>
    <mergeCell ref="D401:G401"/>
    <mergeCell ref="I401:J401"/>
    <mergeCell ref="B402:C402"/>
    <mergeCell ref="D402:G402"/>
    <mergeCell ref="I402:J402"/>
    <mergeCell ref="B408:C408"/>
    <mergeCell ref="I408:J408"/>
    <mergeCell ref="K408:L408"/>
    <mergeCell ref="I409:J409"/>
    <mergeCell ref="K409:L409"/>
    <mergeCell ref="I405:J405"/>
    <mergeCell ref="B406:G406"/>
    <mergeCell ref="B407:C407"/>
    <mergeCell ref="D407:G407"/>
    <mergeCell ref="I407:L407"/>
    <mergeCell ref="I413:J413"/>
    <mergeCell ref="B414:G414"/>
    <mergeCell ref="I414:J414"/>
    <mergeCell ref="B415:C415"/>
    <mergeCell ref="F415:G415"/>
    <mergeCell ref="I415:J415"/>
    <mergeCell ref="B410:C410"/>
    <mergeCell ref="E410:F410"/>
    <mergeCell ref="B411:D411"/>
    <mergeCell ref="B412:D412"/>
    <mergeCell ref="I412:J412"/>
    <mergeCell ref="B422:G422"/>
    <mergeCell ref="I422:L422"/>
    <mergeCell ref="B423:C423"/>
    <mergeCell ref="D423:G423"/>
    <mergeCell ref="I423:J423"/>
    <mergeCell ref="B416:C416"/>
    <mergeCell ref="I416:K416"/>
    <mergeCell ref="B417:C417"/>
    <mergeCell ref="B419:C420"/>
    <mergeCell ref="D419:F420"/>
    <mergeCell ref="G419:H420"/>
    <mergeCell ref="I419:M420"/>
    <mergeCell ref="B426:C426"/>
    <mergeCell ref="D426:G426"/>
    <mergeCell ref="I426:J426"/>
    <mergeCell ref="B427:C427"/>
    <mergeCell ref="D427:G427"/>
    <mergeCell ref="I427:J427"/>
    <mergeCell ref="B424:C424"/>
    <mergeCell ref="D424:G424"/>
    <mergeCell ref="I424:J424"/>
    <mergeCell ref="B425:C425"/>
    <mergeCell ref="D425:G425"/>
    <mergeCell ref="I425:J425"/>
    <mergeCell ref="B431:C431"/>
    <mergeCell ref="I431:J431"/>
    <mergeCell ref="K431:L431"/>
    <mergeCell ref="I432:J432"/>
    <mergeCell ref="K432:L432"/>
    <mergeCell ref="I428:J428"/>
    <mergeCell ref="B429:G429"/>
    <mergeCell ref="B430:C430"/>
    <mergeCell ref="D430:G430"/>
    <mergeCell ref="I430:L430"/>
    <mergeCell ref="I436:J436"/>
    <mergeCell ref="B437:G437"/>
    <mergeCell ref="I437:J437"/>
    <mergeCell ref="B438:C438"/>
    <mergeCell ref="F438:G438"/>
    <mergeCell ref="I438:J438"/>
    <mergeCell ref="B433:C433"/>
    <mergeCell ref="E433:F433"/>
    <mergeCell ref="B434:D434"/>
    <mergeCell ref="B435:D435"/>
    <mergeCell ref="I435:J435"/>
    <mergeCell ref="B444:M444"/>
    <mergeCell ref="B445:C446"/>
    <mergeCell ref="D445:F446"/>
    <mergeCell ref="G445:H446"/>
    <mergeCell ref="I445:M446"/>
    <mergeCell ref="B439:C439"/>
    <mergeCell ref="I439:K439"/>
    <mergeCell ref="B440:C440"/>
    <mergeCell ref="C442:M442"/>
    <mergeCell ref="B443:M443"/>
    <mergeCell ref="B450:C450"/>
    <mergeCell ref="D450:G450"/>
    <mergeCell ref="I450:J450"/>
    <mergeCell ref="B451:C451"/>
    <mergeCell ref="D451:G451"/>
    <mergeCell ref="I451:J451"/>
    <mergeCell ref="B448:G448"/>
    <mergeCell ref="I448:L448"/>
    <mergeCell ref="B449:C449"/>
    <mergeCell ref="D449:G449"/>
    <mergeCell ref="I449:J449"/>
    <mergeCell ref="I454:J454"/>
    <mergeCell ref="B455:G455"/>
    <mergeCell ref="B456:C456"/>
    <mergeCell ref="D456:G456"/>
    <mergeCell ref="I456:L456"/>
    <mergeCell ref="B452:C452"/>
    <mergeCell ref="D452:G452"/>
    <mergeCell ref="I452:J452"/>
    <mergeCell ref="B453:C453"/>
    <mergeCell ref="D453:G453"/>
    <mergeCell ref="I453:J453"/>
    <mergeCell ref="B459:C459"/>
    <mergeCell ref="E459:F459"/>
    <mergeCell ref="B460:D460"/>
    <mergeCell ref="B461:D461"/>
    <mergeCell ref="I461:J461"/>
    <mergeCell ref="B457:C457"/>
    <mergeCell ref="I457:J457"/>
    <mergeCell ref="K457:L457"/>
    <mergeCell ref="I458:J458"/>
    <mergeCell ref="K458:L458"/>
    <mergeCell ref="I462:J462"/>
    <mergeCell ref="B463:G463"/>
    <mergeCell ref="I463:J463"/>
    <mergeCell ref="B464:C464"/>
    <mergeCell ref="F464:G464"/>
    <mergeCell ref="I464:J464"/>
    <mergeCell ref="B473:C473"/>
    <mergeCell ref="D473:G473"/>
    <mergeCell ref="I473:J473"/>
    <mergeCell ref="B474:C474"/>
    <mergeCell ref="D474:G474"/>
    <mergeCell ref="I474:J474"/>
    <mergeCell ref="B471:G471"/>
    <mergeCell ref="I471:L471"/>
    <mergeCell ref="B472:C472"/>
    <mergeCell ref="D472:G472"/>
    <mergeCell ref="I472:J472"/>
    <mergeCell ref="B475:C475"/>
    <mergeCell ref="D475:G475"/>
    <mergeCell ref="I475:J475"/>
    <mergeCell ref="B476:C476"/>
    <mergeCell ref="D476:G476"/>
    <mergeCell ref="I476:J476"/>
    <mergeCell ref="B482:C482"/>
    <mergeCell ref="E482:F482"/>
    <mergeCell ref="B483:D483"/>
    <mergeCell ref="B484:D484"/>
    <mergeCell ref="I484:J484"/>
    <mergeCell ref="B480:C480"/>
    <mergeCell ref="I480:J480"/>
    <mergeCell ref="K480:L480"/>
    <mergeCell ref="I481:J481"/>
    <mergeCell ref="K481:L481"/>
    <mergeCell ref="B465:C465"/>
    <mergeCell ref="I465:K465"/>
    <mergeCell ref="B466:C466"/>
    <mergeCell ref="B468:C469"/>
    <mergeCell ref="D468:F469"/>
    <mergeCell ref="G468:H469"/>
    <mergeCell ref="I468:M469"/>
    <mergeCell ref="B493:M493"/>
    <mergeCell ref="B488:C488"/>
    <mergeCell ref="I488:K488"/>
    <mergeCell ref="B489:C489"/>
    <mergeCell ref="C491:M491"/>
    <mergeCell ref="B492:M492"/>
    <mergeCell ref="I485:J485"/>
    <mergeCell ref="B486:G486"/>
    <mergeCell ref="I486:J486"/>
    <mergeCell ref="B487:C487"/>
    <mergeCell ref="F487:G487"/>
    <mergeCell ref="I487:J487"/>
    <mergeCell ref="I477:J477"/>
    <mergeCell ref="B478:G478"/>
    <mergeCell ref="B479:C479"/>
    <mergeCell ref="D479:G479"/>
    <mergeCell ref="I479:L479"/>
  </mergeCells>
  <conditionalFormatting sqref="B17">
    <cfRule type="cellIs" dxfId="708" priority="287" operator="equal">
      <formula>"Voltage"</formula>
    </cfRule>
  </conditionalFormatting>
  <conditionalFormatting sqref="B40">
    <cfRule type="cellIs" dxfId="707" priority="175" operator="equal">
      <formula>"Voltage"</formula>
    </cfRule>
  </conditionalFormatting>
  <conditionalFormatting sqref="B66">
    <cfRule type="cellIs" dxfId="706" priority="171" operator="equal">
      <formula>"Voltage"</formula>
    </cfRule>
  </conditionalFormatting>
  <conditionalFormatting sqref="B89">
    <cfRule type="cellIs" dxfId="705" priority="167" operator="equal">
      <formula>"Voltage"</formula>
    </cfRule>
  </conditionalFormatting>
  <conditionalFormatting sqref="B115">
    <cfRule type="cellIs" dxfId="704" priority="163" operator="equal">
      <formula>"Voltage"</formula>
    </cfRule>
  </conditionalFormatting>
  <conditionalFormatting sqref="B138">
    <cfRule type="cellIs" dxfId="703" priority="159" operator="equal">
      <formula>"Voltage"</formula>
    </cfRule>
  </conditionalFormatting>
  <conditionalFormatting sqref="B164">
    <cfRule type="cellIs" dxfId="702" priority="155" operator="equal">
      <formula>"Voltage"</formula>
    </cfRule>
  </conditionalFormatting>
  <conditionalFormatting sqref="B187">
    <cfRule type="cellIs" dxfId="701" priority="151" operator="equal">
      <formula>"Voltage"</formula>
    </cfRule>
  </conditionalFormatting>
  <conditionalFormatting sqref="B213">
    <cfRule type="cellIs" dxfId="700" priority="147" operator="equal">
      <formula>"Voltage"</formula>
    </cfRule>
  </conditionalFormatting>
  <conditionalFormatting sqref="B236">
    <cfRule type="cellIs" dxfId="699" priority="143" operator="equal">
      <formula>"Voltage"</formula>
    </cfRule>
  </conditionalFormatting>
  <conditionalFormatting sqref="B262">
    <cfRule type="cellIs" dxfId="698" priority="139" operator="equal">
      <formula>"Voltage"</formula>
    </cfRule>
  </conditionalFormatting>
  <conditionalFormatting sqref="B285">
    <cfRule type="cellIs" dxfId="697" priority="135" operator="equal">
      <formula>"Voltage"</formula>
    </cfRule>
  </conditionalFormatting>
  <conditionalFormatting sqref="B311">
    <cfRule type="cellIs" dxfId="696" priority="131" operator="equal">
      <formula>"Voltage"</formula>
    </cfRule>
  </conditionalFormatting>
  <conditionalFormatting sqref="B334">
    <cfRule type="cellIs" dxfId="695" priority="127" operator="equal">
      <formula>"Voltage"</formula>
    </cfRule>
  </conditionalFormatting>
  <conditionalFormatting sqref="B360">
    <cfRule type="cellIs" dxfId="694" priority="123" operator="equal">
      <formula>"Voltage"</formula>
    </cfRule>
  </conditionalFormatting>
  <conditionalFormatting sqref="B383">
    <cfRule type="cellIs" dxfId="693" priority="119" operator="equal">
      <formula>"Voltage"</formula>
    </cfRule>
  </conditionalFormatting>
  <conditionalFormatting sqref="B409">
    <cfRule type="cellIs" dxfId="692" priority="115" operator="equal">
      <formula>"Voltage"</formula>
    </cfRule>
  </conditionalFormatting>
  <conditionalFormatting sqref="B432">
    <cfRule type="cellIs" dxfId="691" priority="111" operator="equal">
      <formula>"Voltage"</formula>
    </cfRule>
  </conditionalFormatting>
  <conditionalFormatting sqref="B458">
    <cfRule type="cellIs" dxfId="690" priority="107" operator="equal">
      <formula>"Voltage"</formula>
    </cfRule>
  </conditionalFormatting>
  <conditionalFormatting sqref="B481">
    <cfRule type="cellIs" dxfId="689" priority="103" operator="equal">
      <formula>"Voltage"</formula>
    </cfRule>
  </conditionalFormatting>
  <conditionalFormatting sqref="B507">
    <cfRule type="cellIs" dxfId="688" priority="80" operator="equal">
      <formula>"Voltage"</formula>
    </cfRule>
  </conditionalFormatting>
  <conditionalFormatting sqref="B530">
    <cfRule type="cellIs" dxfId="687" priority="77" operator="equal">
      <formula>"Voltage"</formula>
    </cfRule>
  </conditionalFormatting>
  <conditionalFormatting sqref="B556">
    <cfRule type="cellIs" dxfId="686" priority="72" operator="equal">
      <formula>"Voltage"</formula>
    </cfRule>
  </conditionalFormatting>
  <conditionalFormatting sqref="B579">
    <cfRule type="cellIs" dxfId="685" priority="69" operator="equal">
      <formula>"Voltage"</formula>
    </cfRule>
  </conditionalFormatting>
  <conditionalFormatting sqref="B605">
    <cfRule type="cellIs" dxfId="684" priority="64" operator="equal">
      <formula>"Voltage"</formula>
    </cfRule>
  </conditionalFormatting>
  <conditionalFormatting sqref="B628">
    <cfRule type="cellIs" dxfId="683" priority="61" operator="equal">
      <formula>"Voltage"</formula>
    </cfRule>
  </conditionalFormatting>
  <conditionalFormatting sqref="B654">
    <cfRule type="cellIs" dxfId="682" priority="56" operator="equal">
      <formula>"Voltage"</formula>
    </cfRule>
  </conditionalFormatting>
  <conditionalFormatting sqref="B677">
    <cfRule type="cellIs" dxfId="681" priority="53" operator="equal">
      <formula>"Voltage"</formula>
    </cfRule>
  </conditionalFormatting>
  <conditionalFormatting sqref="B703">
    <cfRule type="cellIs" dxfId="680" priority="48" operator="equal">
      <formula>"Voltage"</formula>
    </cfRule>
  </conditionalFormatting>
  <conditionalFormatting sqref="B726">
    <cfRule type="cellIs" dxfId="679" priority="45" operator="equal">
      <formula>"Voltage"</formula>
    </cfRule>
  </conditionalFormatting>
  <conditionalFormatting sqref="B752">
    <cfRule type="cellIs" dxfId="678" priority="40" operator="equal">
      <formula>"Voltage"</formula>
    </cfRule>
  </conditionalFormatting>
  <conditionalFormatting sqref="B775">
    <cfRule type="cellIs" dxfId="677" priority="37" operator="equal">
      <formula>"Voltage"</formula>
    </cfRule>
  </conditionalFormatting>
  <conditionalFormatting sqref="B801">
    <cfRule type="cellIs" dxfId="676" priority="32" operator="equal">
      <formula>"Voltage"</formula>
    </cfRule>
  </conditionalFormatting>
  <conditionalFormatting sqref="B824">
    <cfRule type="cellIs" dxfId="675" priority="29" operator="equal">
      <formula>"Voltage"</formula>
    </cfRule>
  </conditionalFormatting>
  <conditionalFormatting sqref="B850">
    <cfRule type="cellIs" dxfId="674" priority="24" operator="equal">
      <formula>"Voltage"</formula>
    </cfRule>
  </conditionalFormatting>
  <conditionalFormatting sqref="B873">
    <cfRule type="cellIs" dxfId="673" priority="21" operator="equal">
      <formula>"Voltage"</formula>
    </cfRule>
  </conditionalFormatting>
  <conditionalFormatting sqref="B899">
    <cfRule type="cellIs" dxfId="672" priority="16" operator="equal">
      <formula>"Voltage"</formula>
    </cfRule>
  </conditionalFormatting>
  <conditionalFormatting sqref="B922">
    <cfRule type="cellIs" dxfId="671" priority="13" operator="equal">
      <formula>"Voltage"</formula>
    </cfRule>
  </conditionalFormatting>
  <conditionalFormatting sqref="B948">
    <cfRule type="cellIs" dxfId="670" priority="8" operator="equal">
      <formula>"Voltage"</formula>
    </cfRule>
  </conditionalFormatting>
  <conditionalFormatting sqref="B971">
    <cfRule type="cellIs" dxfId="669" priority="5" operator="equal">
      <formula>"Voltage"</formula>
    </cfRule>
  </conditionalFormatting>
  <conditionalFormatting sqref="C17">
    <cfRule type="cellIs" dxfId="668" priority="288" operator="equal">
      <formula>"Phase"</formula>
    </cfRule>
  </conditionalFormatting>
  <conditionalFormatting sqref="C40">
    <cfRule type="cellIs" dxfId="667" priority="176" operator="equal">
      <formula>"Phase"</formula>
    </cfRule>
  </conditionalFormatting>
  <conditionalFormatting sqref="C66">
    <cfRule type="cellIs" dxfId="666" priority="172" operator="equal">
      <formula>"Phase"</formula>
    </cfRule>
  </conditionalFormatting>
  <conditionalFormatting sqref="C89">
    <cfRule type="cellIs" dxfId="665" priority="168" operator="equal">
      <formula>"Phase"</formula>
    </cfRule>
  </conditionalFormatting>
  <conditionalFormatting sqref="C115">
    <cfRule type="cellIs" dxfId="664" priority="164" operator="equal">
      <formula>"Phase"</formula>
    </cfRule>
  </conditionalFormatting>
  <conditionalFormatting sqref="C138">
    <cfRule type="cellIs" dxfId="663" priority="160" operator="equal">
      <formula>"Phase"</formula>
    </cfRule>
  </conditionalFormatting>
  <conditionalFormatting sqref="C164">
    <cfRule type="cellIs" dxfId="662" priority="156" operator="equal">
      <formula>"Phase"</formula>
    </cfRule>
  </conditionalFormatting>
  <conditionalFormatting sqref="C187">
    <cfRule type="cellIs" dxfId="661" priority="152" operator="equal">
      <formula>"Phase"</formula>
    </cfRule>
  </conditionalFormatting>
  <conditionalFormatting sqref="C213">
    <cfRule type="cellIs" dxfId="660" priority="148" operator="equal">
      <formula>"Phase"</formula>
    </cfRule>
  </conditionalFormatting>
  <conditionalFormatting sqref="C236">
    <cfRule type="cellIs" dxfId="659" priority="144" operator="equal">
      <formula>"Phase"</formula>
    </cfRule>
  </conditionalFormatting>
  <conditionalFormatting sqref="C262">
    <cfRule type="cellIs" dxfId="658" priority="140" operator="equal">
      <formula>"Phase"</formula>
    </cfRule>
  </conditionalFormatting>
  <conditionalFormatting sqref="C285">
    <cfRule type="cellIs" dxfId="657" priority="136" operator="equal">
      <formula>"Phase"</formula>
    </cfRule>
  </conditionalFormatting>
  <conditionalFormatting sqref="C311">
    <cfRule type="cellIs" dxfId="656" priority="132" operator="equal">
      <formula>"Phase"</formula>
    </cfRule>
  </conditionalFormatting>
  <conditionalFormatting sqref="C334">
    <cfRule type="cellIs" dxfId="655" priority="128" operator="equal">
      <formula>"Phase"</formula>
    </cfRule>
  </conditionalFormatting>
  <conditionalFormatting sqref="C360">
    <cfRule type="cellIs" dxfId="654" priority="124" operator="equal">
      <formula>"Phase"</formula>
    </cfRule>
  </conditionalFormatting>
  <conditionalFormatting sqref="C383">
    <cfRule type="cellIs" dxfId="653" priority="120" operator="equal">
      <formula>"Phase"</formula>
    </cfRule>
  </conditionalFormatting>
  <conditionalFormatting sqref="C409">
    <cfRule type="cellIs" dxfId="652" priority="116" operator="equal">
      <formula>"Phase"</formula>
    </cfRule>
  </conditionalFormatting>
  <conditionalFormatting sqref="C432">
    <cfRule type="cellIs" dxfId="651" priority="112" operator="equal">
      <formula>"Phase"</formula>
    </cfRule>
  </conditionalFormatting>
  <conditionalFormatting sqref="C458">
    <cfRule type="cellIs" dxfId="650" priority="108" operator="equal">
      <formula>"Phase"</formula>
    </cfRule>
  </conditionalFormatting>
  <conditionalFormatting sqref="C481">
    <cfRule type="cellIs" dxfId="649" priority="104" operator="equal">
      <formula>"Phase"</formula>
    </cfRule>
  </conditionalFormatting>
  <conditionalFormatting sqref="C507">
    <cfRule type="cellIs" dxfId="648" priority="81" operator="equal">
      <formula>"Phase"</formula>
    </cfRule>
  </conditionalFormatting>
  <conditionalFormatting sqref="C530">
    <cfRule type="cellIs" dxfId="647" priority="78" operator="equal">
      <formula>"Phase"</formula>
    </cfRule>
  </conditionalFormatting>
  <conditionalFormatting sqref="C556">
    <cfRule type="cellIs" dxfId="646" priority="73" operator="equal">
      <formula>"Phase"</formula>
    </cfRule>
  </conditionalFormatting>
  <conditionalFormatting sqref="C579">
    <cfRule type="cellIs" dxfId="645" priority="70" operator="equal">
      <formula>"Phase"</formula>
    </cfRule>
  </conditionalFormatting>
  <conditionalFormatting sqref="C605">
    <cfRule type="cellIs" dxfId="644" priority="65" operator="equal">
      <formula>"Phase"</formula>
    </cfRule>
  </conditionalFormatting>
  <conditionalFormatting sqref="C628">
    <cfRule type="cellIs" dxfId="643" priority="62" operator="equal">
      <formula>"Phase"</formula>
    </cfRule>
  </conditionalFormatting>
  <conditionalFormatting sqref="C654">
    <cfRule type="cellIs" dxfId="642" priority="57" operator="equal">
      <formula>"Phase"</formula>
    </cfRule>
  </conditionalFormatting>
  <conditionalFormatting sqref="C677">
    <cfRule type="cellIs" dxfId="641" priority="54" operator="equal">
      <formula>"Phase"</formula>
    </cfRule>
  </conditionalFormatting>
  <conditionalFormatting sqref="C703">
    <cfRule type="cellIs" dxfId="640" priority="49" operator="equal">
      <formula>"Phase"</formula>
    </cfRule>
  </conditionalFormatting>
  <conditionalFormatting sqref="C726">
    <cfRule type="cellIs" dxfId="639" priority="46" operator="equal">
      <formula>"Phase"</formula>
    </cfRule>
  </conditionalFormatting>
  <conditionalFormatting sqref="C752">
    <cfRule type="cellIs" dxfId="638" priority="41" operator="equal">
      <formula>"Phase"</formula>
    </cfRule>
  </conditionalFormatting>
  <conditionalFormatting sqref="C775">
    <cfRule type="cellIs" dxfId="637" priority="38" operator="equal">
      <formula>"Phase"</formula>
    </cfRule>
  </conditionalFormatting>
  <conditionalFormatting sqref="C801">
    <cfRule type="cellIs" dxfId="636" priority="33" operator="equal">
      <formula>"Phase"</formula>
    </cfRule>
  </conditionalFormatting>
  <conditionalFormatting sqref="C824">
    <cfRule type="cellIs" dxfId="635" priority="30" operator="equal">
      <formula>"Phase"</formula>
    </cfRule>
  </conditionalFormatting>
  <conditionalFormatting sqref="C850">
    <cfRule type="cellIs" dxfId="634" priority="25" operator="equal">
      <formula>"Phase"</formula>
    </cfRule>
  </conditionalFormatting>
  <conditionalFormatting sqref="C873">
    <cfRule type="cellIs" dxfId="633" priority="22" operator="equal">
      <formula>"Phase"</formula>
    </cfRule>
  </conditionalFormatting>
  <conditionalFormatting sqref="C899">
    <cfRule type="cellIs" dxfId="632" priority="17" operator="equal">
      <formula>"Phase"</formula>
    </cfRule>
  </conditionalFormatting>
  <conditionalFormatting sqref="C922">
    <cfRule type="cellIs" dxfId="631" priority="14" operator="equal">
      <formula>"Phase"</formula>
    </cfRule>
  </conditionalFormatting>
  <conditionalFormatting sqref="C948">
    <cfRule type="cellIs" dxfId="630" priority="9" operator="equal">
      <formula>"Phase"</formula>
    </cfRule>
  </conditionalFormatting>
  <conditionalFormatting sqref="C971">
    <cfRule type="cellIs" dxfId="629" priority="6" operator="equal">
      <formula>"Phase"</formula>
    </cfRule>
  </conditionalFormatting>
  <conditionalFormatting sqref="G16">
    <cfRule type="cellIs" dxfId="628" priority="289" operator="equal">
      <formula>"SF"</formula>
    </cfRule>
  </conditionalFormatting>
  <conditionalFormatting sqref="G18">
    <cfRule type="containsErrors" dxfId="627" priority="270">
      <formula>ISERROR(G18)</formula>
    </cfRule>
  </conditionalFormatting>
  <conditionalFormatting sqref="G41">
    <cfRule type="containsErrors" dxfId="626" priority="101">
      <formula>ISERROR(G41)</formula>
    </cfRule>
  </conditionalFormatting>
  <conditionalFormatting sqref="G67">
    <cfRule type="containsErrors" dxfId="625" priority="100">
      <formula>ISERROR(G67)</formula>
    </cfRule>
  </conditionalFormatting>
  <conditionalFormatting sqref="G88">
    <cfRule type="cellIs" dxfId="624" priority="169" operator="equal">
      <formula>"SF"</formula>
    </cfRule>
  </conditionalFormatting>
  <conditionalFormatting sqref="G90">
    <cfRule type="containsErrors" dxfId="623" priority="99">
      <formula>ISERROR(G90)</formula>
    </cfRule>
  </conditionalFormatting>
  <conditionalFormatting sqref="G114">
    <cfRule type="cellIs" dxfId="622" priority="165" operator="equal">
      <formula>"SF"</formula>
    </cfRule>
  </conditionalFormatting>
  <conditionalFormatting sqref="G116">
    <cfRule type="containsErrors" dxfId="621" priority="98">
      <formula>ISERROR(G116)</formula>
    </cfRule>
  </conditionalFormatting>
  <conditionalFormatting sqref="G137">
    <cfRule type="cellIs" dxfId="620" priority="161" operator="equal">
      <formula>"SF"</formula>
    </cfRule>
  </conditionalFormatting>
  <conditionalFormatting sqref="G139">
    <cfRule type="containsErrors" dxfId="619" priority="97">
      <formula>ISERROR(G139)</formula>
    </cfRule>
  </conditionalFormatting>
  <conditionalFormatting sqref="G163">
    <cfRule type="cellIs" dxfId="618" priority="157" operator="equal">
      <formula>"SF"</formula>
    </cfRule>
  </conditionalFormatting>
  <conditionalFormatting sqref="G165">
    <cfRule type="containsErrors" dxfId="617" priority="96">
      <formula>ISERROR(G165)</formula>
    </cfRule>
  </conditionalFormatting>
  <conditionalFormatting sqref="G186">
    <cfRule type="cellIs" dxfId="616" priority="153" operator="equal">
      <formula>"SF"</formula>
    </cfRule>
  </conditionalFormatting>
  <conditionalFormatting sqref="G188">
    <cfRule type="containsErrors" dxfId="615" priority="95">
      <formula>ISERROR(G188)</formula>
    </cfRule>
  </conditionalFormatting>
  <conditionalFormatting sqref="G212">
    <cfRule type="cellIs" dxfId="614" priority="149" operator="equal">
      <formula>"SF"</formula>
    </cfRule>
  </conditionalFormatting>
  <conditionalFormatting sqref="G214">
    <cfRule type="containsErrors" dxfId="613" priority="94">
      <formula>ISERROR(G214)</formula>
    </cfRule>
  </conditionalFormatting>
  <conditionalFormatting sqref="G235">
    <cfRule type="cellIs" dxfId="612" priority="145" operator="equal">
      <formula>"SF"</formula>
    </cfRule>
  </conditionalFormatting>
  <conditionalFormatting sqref="G237">
    <cfRule type="containsErrors" dxfId="611" priority="93">
      <formula>ISERROR(G237)</formula>
    </cfRule>
  </conditionalFormatting>
  <conditionalFormatting sqref="G261">
    <cfRule type="cellIs" dxfId="610" priority="141" operator="equal">
      <formula>"SF"</formula>
    </cfRule>
  </conditionalFormatting>
  <conditionalFormatting sqref="G263">
    <cfRule type="containsErrors" dxfId="609" priority="92">
      <formula>ISERROR(G263)</formula>
    </cfRule>
  </conditionalFormatting>
  <conditionalFormatting sqref="G284">
    <cfRule type="cellIs" dxfId="608" priority="137" operator="equal">
      <formula>"SF"</formula>
    </cfRule>
  </conditionalFormatting>
  <conditionalFormatting sqref="G286">
    <cfRule type="containsErrors" dxfId="607" priority="91">
      <formula>ISERROR(G286)</formula>
    </cfRule>
  </conditionalFormatting>
  <conditionalFormatting sqref="G310">
    <cfRule type="cellIs" dxfId="606" priority="133" operator="equal">
      <formula>"SF"</formula>
    </cfRule>
  </conditionalFormatting>
  <conditionalFormatting sqref="G312">
    <cfRule type="containsErrors" dxfId="605" priority="90">
      <formula>ISERROR(G312)</formula>
    </cfRule>
  </conditionalFormatting>
  <conditionalFormatting sqref="G333">
    <cfRule type="cellIs" dxfId="604" priority="129" operator="equal">
      <formula>"SF"</formula>
    </cfRule>
  </conditionalFormatting>
  <conditionalFormatting sqref="G335">
    <cfRule type="containsErrors" dxfId="603" priority="89">
      <formula>ISERROR(G335)</formula>
    </cfRule>
  </conditionalFormatting>
  <conditionalFormatting sqref="G359">
    <cfRule type="cellIs" dxfId="602" priority="125" operator="equal">
      <formula>"SF"</formula>
    </cfRule>
  </conditionalFormatting>
  <conditionalFormatting sqref="G361">
    <cfRule type="containsErrors" dxfId="601" priority="88">
      <formula>ISERROR(G361)</formula>
    </cfRule>
  </conditionalFormatting>
  <conditionalFormatting sqref="G382">
    <cfRule type="cellIs" dxfId="600" priority="121" operator="equal">
      <formula>"SF"</formula>
    </cfRule>
  </conditionalFormatting>
  <conditionalFormatting sqref="G384">
    <cfRule type="containsErrors" dxfId="599" priority="87">
      <formula>ISERROR(G384)</formula>
    </cfRule>
  </conditionalFormatting>
  <conditionalFormatting sqref="G408">
    <cfRule type="cellIs" dxfId="598" priority="117" operator="equal">
      <formula>"SF"</formula>
    </cfRule>
  </conditionalFormatting>
  <conditionalFormatting sqref="G410">
    <cfRule type="containsErrors" dxfId="597" priority="86">
      <formula>ISERROR(G410)</formula>
    </cfRule>
  </conditionalFormatting>
  <conditionalFormatting sqref="G431">
    <cfRule type="cellIs" dxfId="596" priority="113" operator="equal">
      <formula>"SF"</formula>
    </cfRule>
  </conditionalFormatting>
  <conditionalFormatting sqref="G433">
    <cfRule type="containsErrors" dxfId="595" priority="85">
      <formula>ISERROR(G433)</formula>
    </cfRule>
  </conditionalFormatting>
  <conditionalFormatting sqref="G457">
    <cfRule type="cellIs" dxfId="594" priority="109" operator="equal">
      <formula>"SF"</formula>
    </cfRule>
  </conditionalFormatting>
  <conditionalFormatting sqref="G459">
    <cfRule type="containsErrors" dxfId="593" priority="84">
      <formula>ISERROR(G459)</formula>
    </cfRule>
  </conditionalFormatting>
  <conditionalFormatting sqref="G480">
    <cfRule type="cellIs" dxfId="592" priority="105" operator="equal">
      <formula>"SF"</formula>
    </cfRule>
  </conditionalFormatting>
  <conditionalFormatting sqref="G482">
    <cfRule type="containsErrors" dxfId="591" priority="83">
      <formula>ISERROR(G482)</formula>
    </cfRule>
  </conditionalFormatting>
  <conditionalFormatting sqref="G506">
    <cfRule type="cellIs" dxfId="590" priority="82" operator="equal">
      <formula>"SF"</formula>
    </cfRule>
  </conditionalFormatting>
  <conditionalFormatting sqref="G508">
    <cfRule type="containsErrors" dxfId="589" priority="76">
      <formula>ISERROR(G508)</formula>
    </cfRule>
  </conditionalFormatting>
  <conditionalFormatting sqref="G529">
    <cfRule type="cellIs" dxfId="588" priority="79" operator="equal">
      <formula>"SF"</formula>
    </cfRule>
  </conditionalFormatting>
  <conditionalFormatting sqref="G531">
    <cfRule type="containsErrors" dxfId="587" priority="75">
      <formula>ISERROR(G531)</formula>
    </cfRule>
  </conditionalFormatting>
  <conditionalFormatting sqref="G555">
    <cfRule type="cellIs" dxfId="586" priority="74" operator="equal">
      <formula>"SF"</formula>
    </cfRule>
  </conditionalFormatting>
  <conditionalFormatting sqref="G557">
    <cfRule type="containsErrors" dxfId="585" priority="68">
      <formula>ISERROR(G557)</formula>
    </cfRule>
  </conditionalFormatting>
  <conditionalFormatting sqref="G578">
    <cfRule type="cellIs" dxfId="584" priority="71" operator="equal">
      <formula>"SF"</formula>
    </cfRule>
  </conditionalFormatting>
  <conditionalFormatting sqref="G580">
    <cfRule type="containsErrors" dxfId="583" priority="67">
      <formula>ISERROR(G580)</formula>
    </cfRule>
  </conditionalFormatting>
  <conditionalFormatting sqref="G604">
    <cfRule type="cellIs" dxfId="582" priority="66" operator="equal">
      <formula>"SF"</formula>
    </cfRule>
  </conditionalFormatting>
  <conditionalFormatting sqref="G606">
    <cfRule type="containsErrors" dxfId="581" priority="60">
      <formula>ISERROR(G606)</formula>
    </cfRule>
  </conditionalFormatting>
  <conditionalFormatting sqref="G627">
    <cfRule type="cellIs" dxfId="580" priority="63" operator="equal">
      <formula>"SF"</formula>
    </cfRule>
  </conditionalFormatting>
  <conditionalFormatting sqref="G629">
    <cfRule type="containsErrors" dxfId="579" priority="59">
      <formula>ISERROR(G629)</formula>
    </cfRule>
  </conditionalFormatting>
  <conditionalFormatting sqref="G653">
    <cfRule type="cellIs" dxfId="578" priority="58" operator="equal">
      <formula>"SF"</formula>
    </cfRule>
  </conditionalFormatting>
  <conditionalFormatting sqref="G655">
    <cfRule type="containsErrors" dxfId="577" priority="52">
      <formula>ISERROR(G655)</formula>
    </cfRule>
  </conditionalFormatting>
  <conditionalFormatting sqref="G676">
    <cfRule type="cellIs" dxfId="576" priority="55" operator="equal">
      <formula>"SF"</formula>
    </cfRule>
  </conditionalFormatting>
  <conditionalFormatting sqref="G678">
    <cfRule type="containsErrors" dxfId="575" priority="51">
      <formula>ISERROR(G678)</formula>
    </cfRule>
  </conditionalFormatting>
  <conditionalFormatting sqref="G702">
    <cfRule type="cellIs" dxfId="574" priority="50" operator="equal">
      <formula>"SF"</formula>
    </cfRule>
  </conditionalFormatting>
  <conditionalFormatting sqref="G704">
    <cfRule type="containsErrors" dxfId="573" priority="44">
      <formula>ISERROR(G704)</formula>
    </cfRule>
  </conditionalFormatting>
  <conditionalFormatting sqref="G725">
    <cfRule type="cellIs" dxfId="572" priority="47" operator="equal">
      <formula>"SF"</formula>
    </cfRule>
  </conditionalFormatting>
  <conditionalFormatting sqref="G727">
    <cfRule type="containsErrors" dxfId="571" priority="43">
      <formula>ISERROR(G727)</formula>
    </cfRule>
  </conditionalFormatting>
  <conditionalFormatting sqref="G751">
    <cfRule type="cellIs" dxfId="570" priority="42" operator="equal">
      <formula>"SF"</formula>
    </cfRule>
  </conditionalFormatting>
  <conditionalFormatting sqref="G753">
    <cfRule type="containsErrors" dxfId="569" priority="36">
      <formula>ISERROR(G753)</formula>
    </cfRule>
  </conditionalFormatting>
  <conditionalFormatting sqref="G774">
    <cfRule type="cellIs" dxfId="568" priority="39" operator="equal">
      <formula>"SF"</formula>
    </cfRule>
  </conditionalFormatting>
  <conditionalFormatting sqref="G776">
    <cfRule type="containsErrors" dxfId="567" priority="35">
      <formula>ISERROR(G776)</formula>
    </cfRule>
  </conditionalFormatting>
  <conditionalFormatting sqref="G800">
    <cfRule type="cellIs" dxfId="566" priority="34" operator="equal">
      <formula>"SF"</formula>
    </cfRule>
  </conditionalFormatting>
  <conditionalFormatting sqref="G802">
    <cfRule type="containsErrors" dxfId="565" priority="28">
      <formula>ISERROR(G802)</formula>
    </cfRule>
  </conditionalFormatting>
  <conditionalFormatting sqref="G823">
    <cfRule type="cellIs" dxfId="564" priority="31" operator="equal">
      <formula>"SF"</formula>
    </cfRule>
  </conditionalFormatting>
  <conditionalFormatting sqref="G825">
    <cfRule type="containsErrors" dxfId="563" priority="27">
      <formula>ISERROR(G825)</formula>
    </cfRule>
  </conditionalFormatting>
  <conditionalFormatting sqref="G849">
    <cfRule type="cellIs" dxfId="562" priority="26" operator="equal">
      <formula>"SF"</formula>
    </cfRule>
  </conditionalFormatting>
  <conditionalFormatting sqref="G851">
    <cfRule type="containsErrors" dxfId="561" priority="20">
      <formula>ISERROR(G851)</formula>
    </cfRule>
  </conditionalFormatting>
  <conditionalFormatting sqref="G872">
    <cfRule type="cellIs" dxfId="560" priority="23" operator="equal">
      <formula>"SF"</formula>
    </cfRule>
  </conditionalFormatting>
  <conditionalFormatting sqref="G874">
    <cfRule type="containsErrors" dxfId="559" priority="19">
      <formula>ISERROR(G874)</formula>
    </cfRule>
  </conditionalFormatting>
  <conditionalFormatting sqref="G898">
    <cfRule type="cellIs" dxfId="558" priority="18" operator="equal">
      <formula>"SF"</formula>
    </cfRule>
  </conditionalFormatting>
  <conditionalFormatting sqref="G900">
    <cfRule type="containsErrors" dxfId="557" priority="12">
      <formula>ISERROR(G900)</formula>
    </cfRule>
  </conditionalFormatting>
  <conditionalFormatting sqref="G921">
    <cfRule type="cellIs" dxfId="556" priority="15" operator="equal">
      <formula>"SF"</formula>
    </cfRule>
  </conditionalFormatting>
  <conditionalFormatting sqref="G923">
    <cfRule type="containsErrors" dxfId="555" priority="11">
      <formula>ISERROR(G923)</formula>
    </cfRule>
  </conditionalFormatting>
  <conditionalFormatting sqref="G947">
    <cfRule type="cellIs" dxfId="554" priority="10" operator="equal">
      <formula>"SF"</formula>
    </cfRule>
  </conditionalFormatting>
  <conditionalFormatting sqref="G949">
    <cfRule type="containsErrors" dxfId="553" priority="4">
      <formula>ISERROR(G949)</formula>
    </cfRule>
  </conditionalFormatting>
  <conditionalFormatting sqref="G970">
    <cfRule type="cellIs" dxfId="552" priority="7" operator="equal">
      <formula>"SF"</formula>
    </cfRule>
  </conditionalFormatting>
  <conditionalFormatting sqref="G972">
    <cfRule type="containsErrors" dxfId="551" priority="3">
      <formula>ISERROR(G972)</formula>
    </cfRule>
  </conditionalFormatting>
  <conditionalFormatting sqref="G39">
    <cfRule type="cellIs" dxfId="550" priority="2" operator="equal">
      <formula>"SF"</formula>
    </cfRule>
  </conditionalFormatting>
  <conditionalFormatting sqref="G65">
    <cfRule type="cellIs" dxfId="549" priority="1" operator="equal">
      <formula>"SF"</formula>
    </cfRule>
  </conditionalFormatting>
  <dataValidations disablePrompts="1" count="4">
    <dataValidation type="list" allowBlank="1" showInputMessage="1" showErrorMessage="1" sqref="G16 G88 G480 G457 G39 G114 G137 G163 G186 G212 G235 G261 G284 G310 G333 G359 G382 G408 G431 G65" xr:uid="{00000000-0002-0000-0C00-000000000000}">
      <formula1>Service.Factors2</formula1>
    </dataValidation>
    <dataValidation type="list" allowBlank="1" showInputMessage="1" showErrorMessage="1" sqref="B481 B89 B40 B458 B66 B115 B138 B164 B187 B213 B236 B262 B285 B311 B334 B360 B383 B409 B432" xr:uid="{00000000-0002-0000-0C00-000001000000}">
      <formula1>Voltage.Options</formula1>
    </dataValidation>
    <dataValidation type="list" allowBlank="1" showInputMessage="1" showErrorMessage="1" sqref="C17 C89 C40 C458 C66 C115 C138 C164 C187 C213 C236 C262 C285 C311 C334 C360 C383 C409 C432 C481" xr:uid="{00000000-0002-0000-0C00-000002000000}">
      <formula1>Phase</formula1>
    </dataValidation>
    <dataValidation type="list" allowBlank="1" showInputMessage="1" showErrorMessage="1" sqref="B17" xr:uid="{00000000-0002-0000-0C00-000003000000}">
      <formula1>Motor.Voltage</formula1>
    </dataValidation>
  </dataValidations>
  <pageMargins left="0.7" right="0.7" top="0.75" bottom="0.75" header="0.3" footer="0.3"/>
  <pageSetup scale="93" orientation="portrait" r:id="rId1"/>
  <headerFooter>
    <oddHeader>&amp;L&amp;G&amp;C&amp;"+,Bold"&amp;16Rooftop Unit Data Report</oddHeader>
  </headerFooter>
  <rowBreaks count="9" manualBreakCount="9">
    <brk id="52" max="13" man="1"/>
    <brk id="101" max="13" man="1"/>
    <brk id="150" max="13" man="1"/>
    <brk id="199" max="13" man="1"/>
    <brk id="248" max="13" man="1"/>
    <brk id="297" max="13" man="1"/>
    <brk id="346" max="13" man="1"/>
    <brk id="395" max="13" man="1"/>
    <brk id="444" max="13"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00B0F0"/>
  </sheetPr>
  <dimension ref="A2:AA1961"/>
  <sheetViews>
    <sheetView view="pageBreakPreview" topLeftCell="A496" zoomScale="90" zoomScaleNormal="100" zoomScaleSheetLayoutView="90" workbookViewId="0">
      <selection activeCell="S649" sqref="S649"/>
    </sheetView>
  </sheetViews>
  <sheetFormatPr defaultColWidth="6.85546875" defaultRowHeight="13.35" customHeight="1" x14ac:dyDescent="0.25"/>
  <cols>
    <col min="1" max="1" width="3.42578125" style="1" customWidth="1"/>
    <col min="2" max="2" width="5" style="1" customWidth="1"/>
    <col min="3" max="3" width="6.85546875" style="1"/>
    <col min="4" max="4" width="8.85546875" style="1" customWidth="1"/>
    <col min="5" max="5" width="7.140625" style="1" customWidth="1"/>
    <col min="6" max="6" width="5.42578125" style="1" customWidth="1"/>
    <col min="7"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Entry}'!B7</f>
        <v>RTU-1</v>
      </c>
      <c r="E4" s="209"/>
      <c r="F4" s="209"/>
      <c r="G4" s="200" t="s">
        <v>3</v>
      </c>
      <c r="H4" s="200"/>
      <c r="I4" s="210" t="str">
        <f>IF('{Equipment Data Entry}'!C7="", "", '{Equipment Data Entry}'!C7)</f>
        <v/>
      </c>
      <c r="J4" s="210"/>
      <c r="K4" s="210"/>
      <c r="L4" s="210"/>
      <c r="M4" s="210"/>
    </row>
    <row r="5" spans="2:26" ht="13.35" customHeight="1" x14ac:dyDescent="0.25">
      <c r="B5" s="200"/>
      <c r="C5" s="200"/>
      <c r="D5" s="209"/>
      <c r="E5" s="209"/>
      <c r="F5" s="209"/>
      <c r="G5" s="200"/>
      <c r="H5" s="200"/>
      <c r="I5" s="210"/>
      <c r="J5" s="210"/>
      <c r="K5" s="210"/>
      <c r="L5" s="210"/>
      <c r="M5" s="210"/>
    </row>
    <row r="6" spans="2:26" ht="13.35" customHeight="1" x14ac:dyDescent="0.25">
      <c r="B6" s="13"/>
      <c r="C6" s="13"/>
      <c r="D6" s="13"/>
      <c r="E6" s="13"/>
      <c r="F6" s="13"/>
      <c r="G6" s="13"/>
      <c r="H6" s="13"/>
      <c r="I6" s="13"/>
      <c r="J6" s="13"/>
      <c r="K6" s="13"/>
      <c r="L6" s="13"/>
      <c r="M6" s="13"/>
    </row>
    <row r="7" spans="2:26" ht="13.35" customHeight="1" x14ac:dyDescent="0.25">
      <c r="B7" s="227" t="s">
        <v>91</v>
      </c>
      <c r="C7" s="232"/>
      <c r="D7" s="232"/>
      <c r="E7" s="232"/>
      <c r="F7" s="228"/>
      <c r="G7" s="233" t="s">
        <v>85</v>
      </c>
      <c r="H7" s="194" t="s">
        <v>82</v>
      </c>
      <c r="I7" s="188" t="s">
        <v>67</v>
      </c>
      <c r="J7" s="188"/>
      <c r="K7" s="188" t="s">
        <v>68</v>
      </c>
      <c r="L7" s="188"/>
      <c r="M7" s="188" t="s">
        <v>15</v>
      </c>
    </row>
    <row r="8" spans="2:26" ht="13.35" customHeight="1" x14ac:dyDescent="0.25">
      <c r="B8" s="2" t="s">
        <v>81</v>
      </c>
      <c r="C8" s="227" t="s">
        <v>7</v>
      </c>
      <c r="D8" s="228"/>
      <c r="E8" s="6" t="s">
        <v>87</v>
      </c>
      <c r="F8" s="6" t="s">
        <v>306</v>
      </c>
      <c r="G8" s="233"/>
      <c r="H8" s="194"/>
      <c r="I8" s="6" t="s">
        <v>83</v>
      </c>
      <c r="J8" s="6" t="s">
        <v>84</v>
      </c>
      <c r="K8" s="6" t="s">
        <v>83</v>
      </c>
      <c r="L8" s="6" t="s">
        <v>84</v>
      </c>
      <c r="M8" s="188"/>
    </row>
    <row r="9" spans="2:26" ht="13.35" customHeight="1" x14ac:dyDescent="0.25">
      <c r="B9" s="44"/>
      <c r="C9" s="235"/>
      <c r="D9" s="236"/>
      <c r="E9" s="44"/>
      <c r="F9" s="32"/>
      <c r="G9" s="33" t="str">
        <f t="shared" ref="G9:G36" si="0">IF(F9="", "", H9/F9)</f>
        <v/>
      </c>
      <c r="H9" s="33"/>
      <c r="I9" s="33"/>
      <c r="J9" s="33" t="str">
        <f t="shared" ref="J9:J36" si="1">IF(I9="", "", I9*$F9)</f>
        <v/>
      </c>
      <c r="K9" s="33"/>
      <c r="L9" s="33" t="str">
        <f t="shared" ref="L9:L36" si="2">IF(K9="", "", K9*$F9)</f>
        <v/>
      </c>
      <c r="M9" s="30" t="e">
        <f t="shared" ref="M9:M36" si="3">IF(K9="", J9/H9, L9/H9)</f>
        <v>#VALUE!</v>
      </c>
      <c r="P9" s="243" t="s">
        <v>224</v>
      </c>
      <c r="Q9" s="244"/>
      <c r="R9" s="244"/>
      <c r="S9" s="244"/>
      <c r="T9" s="244"/>
      <c r="U9" s="244"/>
      <c r="V9" s="244"/>
      <c r="W9" s="244"/>
      <c r="X9" s="244"/>
      <c r="Y9" s="244"/>
      <c r="Z9" s="245"/>
    </row>
    <row r="10" spans="2:26" ht="13.35" customHeight="1" x14ac:dyDescent="0.25">
      <c r="B10" s="44"/>
      <c r="C10" s="235"/>
      <c r="D10" s="236"/>
      <c r="E10" s="44"/>
      <c r="F10" s="32"/>
      <c r="G10" s="33" t="str">
        <f t="shared" si="0"/>
        <v/>
      </c>
      <c r="H10" s="33"/>
      <c r="I10" s="33"/>
      <c r="J10" s="33" t="str">
        <f t="shared" si="1"/>
        <v/>
      </c>
      <c r="K10" s="33"/>
      <c r="L10" s="33" t="str">
        <f t="shared" si="2"/>
        <v/>
      </c>
      <c r="M10" s="30" t="e">
        <f t="shared" si="3"/>
        <v>#VALUE!</v>
      </c>
      <c r="P10" s="237"/>
      <c r="Q10" s="238"/>
      <c r="R10" s="238"/>
      <c r="S10" s="238"/>
      <c r="T10" s="238"/>
      <c r="U10" s="238"/>
      <c r="V10" s="238"/>
      <c r="W10" s="238"/>
      <c r="X10" s="238"/>
      <c r="Y10" s="238"/>
      <c r="Z10" s="239"/>
    </row>
    <row r="11" spans="2:26" ht="13.35" customHeight="1" x14ac:dyDescent="0.25">
      <c r="B11" s="44"/>
      <c r="C11" s="235"/>
      <c r="D11" s="236"/>
      <c r="E11" s="44"/>
      <c r="F11" s="32"/>
      <c r="G11" s="33" t="str">
        <f t="shared" si="0"/>
        <v/>
      </c>
      <c r="H11" s="33"/>
      <c r="I11" s="33"/>
      <c r="J11" s="33" t="str">
        <f t="shared" si="1"/>
        <v/>
      </c>
      <c r="K11" s="33"/>
      <c r="L11" s="33" t="str">
        <f t="shared" si="2"/>
        <v/>
      </c>
      <c r="M11" s="30" t="e">
        <f t="shared" si="3"/>
        <v>#VALUE!</v>
      </c>
      <c r="P11" s="237"/>
      <c r="Q11" s="238"/>
      <c r="R11" s="238"/>
      <c r="S11" s="238"/>
      <c r="T11" s="238"/>
      <c r="U11" s="238"/>
      <c r="V11" s="238"/>
      <c r="W11" s="238"/>
      <c r="X11" s="238"/>
      <c r="Y11" s="238"/>
      <c r="Z11" s="239"/>
    </row>
    <row r="12" spans="2:26" ht="13.35" customHeight="1" x14ac:dyDescent="0.25">
      <c r="B12" s="44"/>
      <c r="C12" s="235"/>
      <c r="D12" s="236"/>
      <c r="E12" s="44"/>
      <c r="F12" s="32"/>
      <c r="G12" s="33" t="str">
        <f t="shared" si="0"/>
        <v/>
      </c>
      <c r="H12" s="33"/>
      <c r="I12" s="33"/>
      <c r="J12" s="33" t="str">
        <f t="shared" si="1"/>
        <v/>
      </c>
      <c r="K12" s="33"/>
      <c r="L12" s="33" t="str">
        <f t="shared" si="2"/>
        <v/>
      </c>
      <c r="M12" s="30" t="e">
        <f t="shared" si="3"/>
        <v>#VALUE!</v>
      </c>
      <c r="P12" s="237"/>
      <c r="Q12" s="238"/>
      <c r="R12" s="238"/>
      <c r="S12" s="238"/>
      <c r="T12" s="238"/>
      <c r="U12" s="238"/>
      <c r="V12" s="238"/>
      <c r="W12" s="238"/>
      <c r="X12" s="238"/>
      <c r="Y12" s="238"/>
      <c r="Z12" s="239"/>
    </row>
    <row r="13" spans="2:26" ht="13.35" customHeight="1" x14ac:dyDescent="0.25">
      <c r="B13" s="31"/>
      <c r="C13" s="229"/>
      <c r="D13" s="230"/>
      <c r="E13" s="31"/>
      <c r="F13" s="32"/>
      <c r="G13" s="33" t="str">
        <f t="shared" si="0"/>
        <v/>
      </c>
      <c r="H13" s="33"/>
      <c r="I13" s="33"/>
      <c r="J13" s="33" t="str">
        <f t="shared" si="1"/>
        <v/>
      </c>
      <c r="K13" s="33"/>
      <c r="L13" s="33" t="str">
        <f t="shared" si="2"/>
        <v/>
      </c>
      <c r="M13" s="30" t="e">
        <f t="shared" si="3"/>
        <v>#VALUE!</v>
      </c>
      <c r="P13" s="237"/>
      <c r="Q13" s="238"/>
      <c r="R13" s="238"/>
      <c r="S13" s="238"/>
      <c r="T13" s="238"/>
      <c r="U13" s="238"/>
      <c r="V13" s="238"/>
      <c r="W13" s="238"/>
      <c r="X13" s="238"/>
      <c r="Y13" s="238"/>
      <c r="Z13" s="239"/>
    </row>
    <row r="14" spans="2:26" ht="13.35" customHeight="1" x14ac:dyDescent="0.25">
      <c r="B14" s="31"/>
      <c r="C14" s="229"/>
      <c r="D14" s="230"/>
      <c r="E14" s="31"/>
      <c r="F14" s="32"/>
      <c r="G14" s="33" t="str">
        <f t="shared" si="0"/>
        <v/>
      </c>
      <c r="H14" s="33"/>
      <c r="I14" s="33"/>
      <c r="J14" s="33" t="str">
        <f t="shared" si="1"/>
        <v/>
      </c>
      <c r="K14" s="33"/>
      <c r="L14" s="33" t="str">
        <f t="shared" si="2"/>
        <v/>
      </c>
      <c r="M14" s="30" t="e">
        <f t="shared" si="3"/>
        <v>#VALUE!</v>
      </c>
      <c r="P14" s="237"/>
      <c r="Q14" s="238"/>
      <c r="R14" s="238"/>
      <c r="S14" s="238"/>
      <c r="T14" s="238"/>
      <c r="U14" s="238"/>
      <c r="V14" s="238"/>
      <c r="W14" s="238"/>
      <c r="X14" s="238"/>
      <c r="Y14" s="238"/>
      <c r="Z14" s="239"/>
    </row>
    <row r="15" spans="2:26" ht="13.35" customHeight="1" x14ac:dyDescent="0.25">
      <c r="B15" s="31"/>
      <c r="C15" s="229"/>
      <c r="D15" s="230"/>
      <c r="E15" s="31"/>
      <c r="F15" s="32"/>
      <c r="G15" s="33" t="str">
        <f t="shared" si="0"/>
        <v/>
      </c>
      <c r="H15" s="33"/>
      <c r="I15" s="33"/>
      <c r="J15" s="33" t="str">
        <f t="shared" si="1"/>
        <v/>
      </c>
      <c r="K15" s="33"/>
      <c r="L15" s="33" t="str">
        <f t="shared" si="2"/>
        <v/>
      </c>
      <c r="M15" s="30" t="e">
        <f t="shared" si="3"/>
        <v>#VALUE!</v>
      </c>
      <c r="P15" s="237"/>
      <c r="Q15" s="238"/>
      <c r="R15" s="238"/>
      <c r="S15" s="238"/>
      <c r="T15" s="238"/>
      <c r="U15" s="238"/>
      <c r="V15" s="238"/>
      <c r="W15" s="238"/>
      <c r="X15" s="238"/>
      <c r="Y15" s="238"/>
      <c r="Z15" s="239"/>
    </row>
    <row r="16" spans="2:26" ht="13.35" customHeight="1" x14ac:dyDescent="0.25">
      <c r="B16" s="31"/>
      <c r="C16" s="229"/>
      <c r="D16" s="230"/>
      <c r="E16" s="31"/>
      <c r="F16" s="32"/>
      <c r="G16" s="33" t="str">
        <f t="shared" si="0"/>
        <v/>
      </c>
      <c r="H16" s="33"/>
      <c r="I16" s="33"/>
      <c r="J16" s="33" t="str">
        <f t="shared" si="1"/>
        <v/>
      </c>
      <c r="K16" s="33"/>
      <c r="L16" s="33" t="str">
        <f t="shared" si="2"/>
        <v/>
      </c>
      <c r="M16" s="30" t="e">
        <f t="shared" si="3"/>
        <v>#VALUE!</v>
      </c>
      <c r="P16" s="237"/>
      <c r="Q16" s="238"/>
      <c r="R16" s="238"/>
      <c r="S16" s="238"/>
      <c r="T16" s="238"/>
      <c r="U16" s="238"/>
      <c r="V16" s="238"/>
      <c r="W16" s="238"/>
      <c r="X16" s="238"/>
      <c r="Y16" s="238"/>
      <c r="Z16" s="239"/>
    </row>
    <row r="17" spans="2:26" ht="13.35" customHeight="1" x14ac:dyDescent="0.25">
      <c r="B17" s="31"/>
      <c r="C17" s="229"/>
      <c r="D17" s="230"/>
      <c r="E17" s="31"/>
      <c r="F17" s="32"/>
      <c r="G17" s="33" t="str">
        <f t="shared" si="0"/>
        <v/>
      </c>
      <c r="H17" s="33"/>
      <c r="I17" s="33"/>
      <c r="J17" s="33" t="str">
        <f t="shared" si="1"/>
        <v/>
      </c>
      <c r="K17" s="33"/>
      <c r="L17" s="33" t="str">
        <f t="shared" si="2"/>
        <v/>
      </c>
      <c r="M17" s="30" t="e">
        <f t="shared" si="3"/>
        <v>#VALUE!</v>
      </c>
      <c r="P17" s="237"/>
      <c r="Q17" s="238"/>
      <c r="R17" s="238"/>
      <c r="S17" s="238"/>
      <c r="T17" s="238"/>
      <c r="U17" s="238"/>
      <c r="V17" s="238"/>
      <c r="W17" s="238"/>
      <c r="X17" s="238"/>
      <c r="Y17" s="238"/>
      <c r="Z17" s="239"/>
    </row>
    <row r="18" spans="2:26" ht="13.35" customHeight="1" x14ac:dyDescent="0.25">
      <c r="B18" s="31"/>
      <c r="C18" s="229"/>
      <c r="D18" s="230"/>
      <c r="E18" s="31"/>
      <c r="F18" s="32"/>
      <c r="G18" s="33" t="str">
        <f t="shared" si="0"/>
        <v/>
      </c>
      <c r="H18" s="33"/>
      <c r="I18" s="33"/>
      <c r="J18" s="33" t="str">
        <f t="shared" si="1"/>
        <v/>
      </c>
      <c r="K18" s="33"/>
      <c r="L18" s="33" t="str">
        <f t="shared" si="2"/>
        <v/>
      </c>
      <c r="M18" s="30" t="e">
        <f t="shared" si="3"/>
        <v>#VALUE!</v>
      </c>
      <c r="P18" s="237"/>
      <c r="Q18" s="238"/>
      <c r="R18" s="238"/>
      <c r="S18" s="238"/>
      <c r="T18" s="238"/>
      <c r="U18" s="238"/>
      <c r="V18" s="238"/>
      <c r="W18" s="238"/>
      <c r="X18" s="238"/>
      <c r="Y18" s="238"/>
      <c r="Z18" s="239"/>
    </row>
    <row r="19" spans="2:26" ht="13.35" customHeight="1" x14ac:dyDescent="0.25">
      <c r="B19" s="31"/>
      <c r="C19" s="229"/>
      <c r="D19" s="230"/>
      <c r="E19" s="31"/>
      <c r="F19" s="32"/>
      <c r="G19" s="33" t="str">
        <f t="shared" si="0"/>
        <v/>
      </c>
      <c r="H19" s="33"/>
      <c r="I19" s="33"/>
      <c r="J19" s="33" t="str">
        <f t="shared" si="1"/>
        <v/>
      </c>
      <c r="K19" s="33"/>
      <c r="L19" s="33" t="str">
        <f t="shared" si="2"/>
        <v/>
      </c>
      <c r="M19" s="30" t="e">
        <f t="shared" si="3"/>
        <v>#VALUE!</v>
      </c>
      <c r="P19" s="237"/>
      <c r="Q19" s="238"/>
      <c r="R19" s="238"/>
      <c r="S19" s="238"/>
      <c r="T19" s="238"/>
      <c r="U19" s="238"/>
      <c r="V19" s="238"/>
      <c r="W19" s="238"/>
      <c r="X19" s="238"/>
      <c r="Y19" s="238"/>
      <c r="Z19" s="239"/>
    </row>
    <row r="20" spans="2:26" ht="13.35" customHeight="1" x14ac:dyDescent="0.25">
      <c r="B20" s="31"/>
      <c r="C20" s="229"/>
      <c r="D20" s="230"/>
      <c r="E20" s="31"/>
      <c r="F20" s="32"/>
      <c r="G20" s="33" t="str">
        <f t="shared" si="0"/>
        <v/>
      </c>
      <c r="H20" s="33"/>
      <c r="I20" s="33"/>
      <c r="J20" s="33" t="str">
        <f t="shared" si="1"/>
        <v/>
      </c>
      <c r="K20" s="33"/>
      <c r="L20" s="33" t="str">
        <f t="shared" si="2"/>
        <v/>
      </c>
      <c r="M20" s="30" t="e">
        <f t="shared" si="3"/>
        <v>#VALUE!</v>
      </c>
      <c r="P20" s="237"/>
      <c r="Q20" s="238"/>
      <c r="R20" s="238"/>
      <c r="S20" s="238"/>
      <c r="T20" s="238"/>
      <c r="U20" s="238"/>
      <c r="V20" s="238"/>
      <c r="W20" s="238"/>
      <c r="X20" s="238"/>
      <c r="Y20" s="238"/>
      <c r="Z20" s="239"/>
    </row>
    <row r="21" spans="2:26" ht="13.35" customHeight="1" x14ac:dyDescent="0.25">
      <c r="B21" s="31"/>
      <c r="C21" s="229"/>
      <c r="D21" s="230"/>
      <c r="E21" s="31"/>
      <c r="F21" s="32"/>
      <c r="G21" s="33" t="str">
        <f t="shared" si="0"/>
        <v/>
      </c>
      <c r="H21" s="33"/>
      <c r="I21" s="33"/>
      <c r="J21" s="33" t="str">
        <f t="shared" si="1"/>
        <v/>
      </c>
      <c r="K21" s="33"/>
      <c r="L21" s="33" t="str">
        <f t="shared" si="2"/>
        <v/>
      </c>
      <c r="M21" s="30" t="e">
        <f t="shared" si="3"/>
        <v>#VALUE!</v>
      </c>
      <c r="P21" s="237"/>
      <c r="Q21" s="238"/>
      <c r="R21" s="238"/>
      <c r="S21" s="238"/>
      <c r="T21" s="238"/>
      <c r="U21" s="238"/>
      <c r="V21" s="238"/>
      <c r="W21" s="238"/>
      <c r="X21" s="238"/>
      <c r="Y21" s="238"/>
      <c r="Z21" s="239"/>
    </row>
    <row r="22" spans="2:26" ht="13.35" customHeight="1" x14ac:dyDescent="0.25">
      <c r="B22" s="31"/>
      <c r="C22" s="229"/>
      <c r="D22" s="230"/>
      <c r="E22" s="31"/>
      <c r="F22" s="32"/>
      <c r="G22" s="33" t="str">
        <f t="shared" si="0"/>
        <v/>
      </c>
      <c r="H22" s="33"/>
      <c r="I22" s="33"/>
      <c r="J22" s="33" t="str">
        <f t="shared" si="1"/>
        <v/>
      </c>
      <c r="K22" s="33"/>
      <c r="L22" s="33" t="str">
        <f t="shared" si="2"/>
        <v/>
      </c>
      <c r="M22" s="30" t="e">
        <f t="shared" si="3"/>
        <v>#VALUE!</v>
      </c>
      <c r="P22" s="237"/>
      <c r="Q22" s="238"/>
      <c r="R22" s="238"/>
      <c r="S22" s="238"/>
      <c r="T22" s="238"/>
      <c r="U22" s="238"/>
      <c r="V22" s="238"/>
      <c r="W22" s="238"/>
      <c r="X22" s="238"/>
      <c r="Y22" s="238"/>
      <c r="Z22" s="239"/>
    </row>
    <row r="23" spans="2:26" ht="13.35" customHeight="1" x14ac:dyDescent="0.25">
      <c r="B23" s="31"/>
      <c r="C23" s="229"/>
      <c r="D23" s="230"/>
      <c r="E23" s="31"/>
      <c r="F23" s="32"/>
      <c r="G23" s="33" t="str">
        <f t="shared" si="0"/>
        <v/>
      </c>
      <c r="H23" s="33"/>
      <c r="I23" s="33"/>
      <c r="J23" s="33" t="str">
        <f t="shared" si="1"/>
        <v/>
      </c>
      <c r="K23" s="33"/>
      <c r="L23" s="33" t="str">
        <f t="shared" si="2"/>
        <v/>
      </c>
      <c r="M23" s="30" t="e">
        <f t="shared" si="3"/>
        <v>#VALUE!</v>
      </c>
      <c r="P23" s="237"/>
      <c r="Q23" s="238"/>
      <c r="R23" s="238"/>
      <c r="S23" s="238"/>
      <c r="T23" s="238"/>
      <c r="U23" s="238"/>
      <c r="V23" s="238"/>
      <c r="W23" s="238"/>
      <c r="X23" s="238"/>
      <c r="Y23" s="238"/>
      <c r="Z23" s="239"/>
    </row>
    <row r="24" spans="2:26" ht="13.35" customHeight="1" x14ac:dyDescent="0.25">
      <c r="B24" s="31"/>
      <c r="C24" s="229"/>
      <c r="D24" s="230"/>
      <c r="E24" s="31"/>
      <c r="F24" s="32"/>
      <c r="G24" s="33" t="str">
        <f t="shared" si="0"/>
        <v/>
      </c>
      <c r="H24" s="33"/>
      <c r="I24" s="33"/>
      <c r="J24" s="33" t="str">
        <f t="shared" si="1"/>
        <v/>
      </c>
      <c r="K24" s="33"/>
      <c r="L24" s="33" t="str">
        <f t="shared" si="2"/>
        <v/>
      </c>
      <c r="M24" s="30" t="e">
        <f t="shared" si="3"/>
        <v>#VALUE!</v>
      </c>
      <c r="P24" s="237"/>
      <c r="Q24" s="238"/>
      <c r="R24" s="238"/>
      <c r="S24" s="238"/>
      <c r="T24" s="238"/>
      <c r="U24" s="238"/>
      <c r="V24" s="238"/>
      <c r="W24" s="238"/>
      <c r="X24" s="238"/>
      <c r="Y24" s="238"/>
      <c r="Z24" s="239"/>
    </row>
    <row r="25" spans="2:26" ht="13.35" customHeight="1" x14ac:dyDescent="0.25">
      <c r="B25" s="31"/>
      <c r="C25" s="229"/>
      <c r="D25" s="230"/>
      <c r="E25" s="31"/>
      <c r="F25" s="32"/>
      <c r="G25" s="33" t="str">
        <f t="shared" si="0"/>
        <v/>
      </c>
      <c r="H25" s="33"/>
      <c r="I25" s="33"/>
      <c r="J25" s="33" t="str">
        <f t="shared" si="1"/>
        <v/>
      </c>
      <c r="K25" s="33"/>
      <c r="L25" s="33" t="str">
        <f t="shared" si="2"/>
        <v/>
      </c>
      <c r="M25" s="30" t="e">
        <f t="shared" si="3"/>
        <v>#VALUE!</v>
      </c>
      <c r="P25" s="237"/>
      <c r="Q25" s="238"/>
      <c r="R25" s="238"/>
      <c r="S25" s="238"/>
      <c r="T25" s="238"/>
      <c r="U25" s="238"/>
      <c r="V25" s="238"/>
      <c r="W25" s="238"/>
      <c r="X25" s="238"/>
      <c r="Y25" s="238"/>
      <c r="Z25" s="239"/>
    </row>
    <row r="26" spans="2:26" ht="13.35" customHeight="1" x14ac:dyDescent="0.25">
      <c r="B26" s="31"/>
      <c r="C26" s="229"/>
      <c r="D26" s="230"/>
      <c r="E26" s="31"/>
      <c r="F26" s="32"/>
      <c r="G26" s="33" t="str">
        <f t="shared" si="0"/>
        <v/>
      </c>
      <c r="H26" s="33"/>
      <c r="I26" s="33"/>
      <c r="J26" s="33" t="str">
        <f t="shared" si="1"/>
        <v/>
      </c>
      <c r="K26" s="33"/>
      <c r="L26" s="33" t="str">
        <f t="shared" si="2"/>
        <v/>
      </c>
      <c r="M26" s="30" t="e">
        <f t="shared" si="3"/>
        <v>#VALUE!</v>
      </c>
      <c r="P26" s="237"/>
      <c r="Q26" s="238"/>
      <c r="R26" s="238"/>
      <c r="S26" s="238"/>
      <c r="T26" s="238"/>
      <c r="U26" s="238"/>
      <c r="V26" s="238"/>
      <c r="W26" s="238"/>
      <c r="X26" s="238"/>
      <c r="Y26" s="238"/>
      <c r="Z26" s="239"/>
    </row>
    <row r="27" spans="2:26" ht="13.35" customHeight="1" x14ac:dyDescent="0.25">
      <c r="B27" s="31"/>
      <c r="C27" s="229"/>
      <c r="D27" s="230"/>
      <c r="E27" s="31"/>
      <c r="F27" s="32"/>
      <c r="G27" s="33" t="str">
        <f t="shared" si="0"/>
        <v/>
      </c>
      <c r="H27" s="33"/>
      <c r="I27" s="33"/>
      <c r="J27" s="33" t="str">
        <f t="shared" si="1"/>
        <v/>
      </c>
      <c r="K27" s="33"/>
      <c r="L27" s="33" t="str">
        <f t="shared" si="2"/>
        <v/>
      </c>
      <c r="M27" s="30" t="e">
        <f t="shared" si="3"/>
        <v>#VALUE!</v>
      </c>
      <c r="P27" s="237"/>
      <c r="Q27" s="238"/>
      <c r="R27" s="238"/>
      <c r="S27" s="238"/>
      <c r="T27" s="238"/>
      <c r="U27" s="238"/>
      <c r="V27" s="238"/>
      <c r="W27" s="238"/>
      <c r="X27" s="238"/>
      <c r="Y27" s="238"/>
      <c r="Z27" s="239"/>
    </row>
    <row r="28" spans="2:26" ht="13.35" customHeight="1" x14ac:dyDescent="0.25">
      <c r="B28" s="31"/>
      <c r="C28" s="229"/>
      <c r="D28" s="230"/>
      <c r="E28" s="31"/>
      <c r="F28" s="32"/>
      <c r="G28" s="33" t="str">
        <f t="shared" si="0"/>
        <v/>
      </c>
      <c r="H28" s="33"/>
      <c r="I28" s="33"/>
      <c r="J28" s="33" t="str">
        <f t="shared" si="1"/>
        <v/>
      </c>
      <c r="K28" s="33"/>
      <c r="L28" s="33" t="str">
        <f t="shared" si="2"/>
        <v/>
      </c>
      <c r="M28" s="30" t="e">
        <f t="shared" si="3"/>
        <v>#VALUE!</v>
      </c>
      <c r="P28" s="237"/>
      <c r="Q28" s="238"/>
      <c r="R28" s="238"/>
      <c r="S28" s="238"/>
      <c r="T28" s="238"/>
      <c r="U28" s="238"/>
      <c r="V28" s="238"/>
      <c r="W28" s="238"/>
      <c r="X28" s="238"/>
      <c r="Y28" s="238"/>
      <c r="Z28" s="239"/>
    </row>
    <row r="29" spans="2:26" ht="13.35" customHeight="1" x14ac:dyDescent="0.25">
      <c r="B29" s="31"/>
      <c r="C29" s="229"/>
      <c r="D29" s="230"/>
      <c r="E29" s="31"/>
      <c r="F29" s="32"/>
      <c r="G29" s="33" t="str">
        <f t="shared" si="0"/>
        <v/>
      </c>
      <c r="H29" s="33"/>
      <c r="I29" s="33"/>
      <c r="J29" s="33" t="str">
        <f t="shared" si="1"/>
        <v/>
      </c>
      <c r="K29" s="33"/>
      <c r="L29" s="33" t="str">
        <f t="shared" si="2"/>
        <v/>
      </c>
      <c r="M29" s="30" t="e">
        <f t="shared" si="3"/>
        <v>#VALUE!</v>
      </c>
      <c r="P29" s="237"/>
      <c r="Q29" s="238"/>
      <c r="R29" s="238"/>
      <c r="S29" s="238"/>
      <c r="T29" s="238"/>
      <c r="U29" s="238"/>
      <c r="V29" s="238"/>
      <c r="W29" s="238"/>
      <c r="X29" s="238"/>
      <c r="Y29" s="238"/>
      <c r="Z29" s="239"/>
    </row>
    <row r="30" spans="2:26" ht="13.35" customHeight="1" x14ac:dyDescent="0.25">
      <c r="B30" s="31"/>
      <c r="C30" s="229"/>
      <c r="D30" s="230"/>
      <c r="E30" s="31"/>
      <c r="F30" s="32"/>
      <c r="G30" s="33" t="str">
        <f t="shared" si="0"/>
        <v/>
      </c>
      <c r="H30" s="33"/>
      <c r="I30" s="33"/>
      <c r="J30" s="33" t="str">
        <f t="shared" si="1"/>
        <v/>
      </c>
      <c r="K30" s="33"/>
      <c r="L30" s="33" t="str">
        <f t="shared" si="2"/>
        <v/>
      </c>
      <c r="M30" s="30" t="e">
        <f t="shared" si="3"/>
        <v>#VALUE!</v>
      </c>
      <c r="P30" s="237"/>
      <c r="Q30" s="238"/>
      <c r="R30" s="238"/>
      <c r="S30" s="238"/>
      <c r="T30" s="238"/>
      <c r="U30" s="238"/>
      <c r="V30" s="238"/>
      <c r="W30" s="238"/>
      <c r="X30" s="238"/>
      <c r="Y30" s="238"/>
      <c r="Z30" s="239"/>
    </row>
    <row r="31" spans="2:26" ht="13.35" customHeight="1" x14ac:dyDescent="0.25">
      <c r="B31" s="31"/>
      <c r="C31" s="229"/>
      <c r="D31" s="230"/>
      <c r="E31" s="31"/>
      <c r="F31" s="32"/>
      <c r="G31" s="33" t="str">
        <f t="shared" si="0"/>
        <v/>
      </c>
      <c r="H31" s="33"/>
      <c r="I31" s="33"/>
      <c r="J31" s="33" t="str">
        <f t="shared" si="1"/>
        <v/>
      </c>
      <c r="K31" s="33"/>
      <c r="L31" s="33" t="str">
        <f t="shared" si="2"/>
        <v/>
      </c>
      <c r="M31" s="30" t="e">
        <f t="shared" si="3"/>
        <v>#VALUE!</v>
      </c>
      <c r="P31" s="237"/>
      <c r="Q31" s="238"/>
      <c r="R31" s="238"/>
      <c r="S31" s="238"/>
      <c r="T31" s="238"/>
      <c r="U31" s="238"/>
      <c r="V31" s="238"/>
      <c r="W31" s="238"/>
      <c r="X31" s="238"/>
      <c r="Y31" s="238"/>
      <c r="Z31" s="239"/>
    </row>
    <row r="32" spans="2:26" ht="13.35" customHeight="1" x14ac:dyDescent="0.25">
      <c r="B32" s="31"/>
      <c r="C32" s="229"/>
      <c r="D32" s="230"/>
      <c r="E32" s="31"/>
      <c r="F32" s="32"/>
      <c r="G32" s="33" t="str">
        <f t="shared" si="0"/>
        <v/>
      </c>
      <c r="H32" s="33"/>
      <c r="I32" s="33"/>
      <c r="J32" s="33" t="str">
        <f t="shared" si="1"/>
        <v/>
      </c>
      <c r="K32" s="33"/>
      <c r="L32" s="33" t="str">
        <f t="shared" si="2"/>
        <v/>
      </c>
      <c r="M32" s="30" t="e">
        <f t="shared" si="3"/>
        <v>#VALUE!</v>
      </c>
      <c r="P32" s="237"/>
      <c r="Q32" s="238"/>
      <c r="R32" s="238"/>
      <c r="S32" s="238"/>
      <c r="T32" s="238"/>
      <c r="U32" s="238"/>
      <c r="V32" s="238"/>
      <c r="W32" s="238"/>
      <c r="X32" s="238"/>
      <c r="Y32" s="238"/>
      <c r="Z32" s="239"/>
    </row>
    <row r="33" spans="2:26" ht="13.35" customHeight="1" x14ac:dyDescent="0.25">
      <c r="B33" s="31"/>
      <c r="C33" s="229"/>
      <c r="D33" s="230"/>
      <c r="E33" s="31"/>
      <c r="F33" s="32"/>
      <c r="G33" s="33" t="str">
        <f t="shared" si="0"/>
        <v/>
      </c>
      <c r="H33" s="33"/>
      <c r="I33" s="33"/>
      <c r="J33" s="33" t="str">
        <f t="shared" si="1"/>
        <v/>
      </c>
      <c r="K33" s="33"/>
      <c r="L33" s="33" t="str">
        <f t="shared" si="2"/>
        <v/>
      </c>
      <c r="M33" s="30" t="e">
        <f t="shared" si="3"/>
        <v>#VALUE!</v>
      </c>
      <c r="P33" s="237"/>
      <c r="Q33" s="238"/>
      <c r="R33" s="238"/>
      <c r="S33" s="238"/>
      <c r="T33" s="238"/>
      <c r="U33" s="238"/>
      <c r="V33" s="238"/>
      <c r="W33" s="238"/>
      <c r="X33" s="238"/>
      <c r="Y33" s="238"/>
      <c r="Z33" s="239"/>
    </row>
    <row r="34" spans="2:26" ht="13.35" customHeight="1" x14ac:dyDescent="0.25">
      <c r="B34" s="31"/>
      <c r="C34" s="229"/>
      <c r="D34" s="230"/>
      <c r="E34" s="31"/>
      <c r="F34" s="32"/>
      <c r="G34" s="33" t="str">
        <f t="shared" si="0"/>
        <v/>
      </c>
      <c r="H34" s="33"/>
      <c r="I34" s="33"/>
      <c r="J34" s="33" t="str">
        <f t="shared" si="1"/>
        <v/>
      </c>
      <c r="K34" s="33"/>
      <c r="L34" s="33" t="str">
        <f t="shared" si="2"/>
        <v/>
      </c>
      <c r="M34" s="30" t="e">
        <f t="shared" si="3"/>
        <v>#VALUE!</v>
      </c>
      <c r="P34" s="237"/>
      <c r="Q34" s="238"/>
      <c r="R34" s="238"/>
      <c r="S34" s="238"/>
      <c r="T34" s="238"/>
      <c r="U34" s="238"/>
      <c r="V34" s="238"/>
      <c r="W34" s="238"/>
      <c r="X34" s="238"/>
      <c r="Y34" s="238"/>
      <c r="Z34" s="239"/>
    </row>
    <row r="35" spans="2:26" ht="13.35" customHeight="1" x14ac:dyDescent="0.25">
      <c r="B35" s="31"/>
      <c r="C35" s="229"/>
      <c r="D35" s="230"/>
      <c r="E35" s="31"/>
      <c r="F35" s="32"/>
      <c r="G35" s="33" t="str">
        <f t="shared" si="0"/>
        <v/>
      </c>
      <c r="H35" s="33"/>
      <c r="I35" s="33"/>
      <c r="J35" s="33" t="str">
        <f t="shared" si="1"/>
        <v/>
      </c>
      <c r="K35" s="33"/>
      <c r="L35" s="33" t="str">
        <f t="shared" si="2"/>
        <v/>
      </c>
      <c r="M35" s="30" t="e">
        <f t="shared" si="3"/>
        <v>#VALUE!</v>
      </c>
      <c r="P35" s="237"/>
      <c r="Q35" s="238"/>
      <c r="R35" s="238"/>
      <c r="S35" s="238"/>
      <c r="T35" s="238"/>
      <c r="U35" s="238"/>
      <c r="V35" s="238"/>
      <c r="W35" s="238"/>
      <c r="X35" s="238"/>
      <c r="Y35" s="238"/>
      <c r="Z35" s="239"/>
    </row>
    <row r="36" spans="2:26" ht="13.35" customHeight="1" x14ac:dyDescent="0.25">
      <c r="B36" s="31"/>
      <c r="C36" s="229"/>
      <c r="D36" s="230"/>
      <c r="E36" s="31"/>
      <c r="F36" s="32"/>
      <c r="G36" s="33" t="str">
        <f t="shared" si="0"/>
        <v/>
      </c>
      <c r="H36" s="33"/>
      <c r="I36" s="33"/>
      <c r="J36" s="33" t="str">
        <f t="shared" si="1"/>
        <v/>
      </c>
      <c r="K36" s="33"/>
      <c r="L36" s="33" t="str">
        <f t="shared" si="2"/>
        <v/>
      </c>
      <c r="M36" s="34" t="e">
        <f t="shared" si="3"/>
        <v>#VALUE!</v>
      </c>
      <c r="P36" s="240"/>
      <c r="Q36" s="241"/>
      <c r="R36" s="241"/>
      <c r="S36" s="241"/>
      <c r="T36" s="241"/>
      <c r="U36" s="241"/>
      <c r="V36" s="241"/>
      <c r="W36" s="241"/>
      <c r="X36" s="241"/>
      <c r="Y36" s="241"/>
      <c r="Z36" s="242"/>
    </row>
    <row r="37" spans="2:26" s="39" customFormat="1" ht="13.35" customHeight="1" x14ac:dyDescent="0.25">
      <c r="B37" s="42"/>
      <c r="C37" s="231" t="s">
        <v>86</v>
      </c>
      <c r="D37" s="231"/>
      <c r="E37" s="42"/>
      <c r="F37" s="42"/>
      <c r="G37" s="43"/>
      <c r="H37" s="43" t="str">
        <f>IF(SUM(H9:H36)=0,"",SUM(H9:H36))</f>
        <v/>
      </c>
      <c r="I37" s="43"/>
      <c r="J37" s="43" t="str">
        <f>IF(SUM(J9:J36)=0,"",SUM(J9:J36))</f>
        <v/>
      </c>
      <c r="K37" s="43"/>
      <c r="L37" s="43" t="str">
        <f>IF(SUM(L9:L36)=0,"",SUM(L9:L36))</f>
        <v/>
      </c>
      <c r="M37" s="35" t="e">
        <f>IF(L37="", J37/H37, L37/H37)</f>
        <v>#VALUE!</v>
      </c>
    </row>
    <row r="39" spans="2:26" ht="13.35" customHeight="1" x14ac:dyDescent="0.25">
      <c r="B39" s="227" t="s">
        <v>89</v>
      </c>
      <c r="C39" s="232"/>
      <c r="D39" s="232"/>
      <c r="E39" s="232"/>
      <c r="F39" s="228"/>
      <c r="G39" s="233" t="s">
        <v>85</v>
      </c>
      <c r="H39" s="194" t="s">
        <v>82</v>
      </c>
      <c r="I39" s="188" t="s">
        <v>67</v>
      </c>
      <c r="J39" s="188"/>
      <c r="K39" s="188" t="s">
        <v>68</v>
      </c>
      <c r="L39" s="188"/>
      <c r="M39" s="188" t="s">
        <v>15</v>
      </c>
    </row>
    <row r="40" spans="2:26" ht="13.35" customHeight="1" x14ac:dyDescent="0.25">
      <c r="B40" s="2" t="s">
        <v>81</v>
      </c>
      <c r="C40" s="227" t="s">
        <v>7</v>
      </c>
      <c r="D40" s="228"/>
      <c r="E40" s="6" t="s">
        <v>87</v>
      </c>
      <c r="F40" s="6" t="s">
        <v>306</v>
      </c>
      <c r="G40" s="233"/>
      <c r="H40" s="194"/>
      <c r="I40" s="6" t="s">
        <v>83</v>
      </c>
      <c r="J40" s="6" t="s">
        <v>84</v>
      </c>
      <c r="K40" s="6" t="s">
        <v>83</v>
      </c>
      <c r="L40" s="6" t="s">
        <v>84</v>
      </c>
      <c r="M40" s="188"/>
    </row>
    <row r="41" spans="2:26" ht="13.35" customHeight="1" x14ac:dyDescent="0.25">
      <c r="B41" s="44"/>
      <c r="C41" s="235"/>
      <c r="D41" s="236"/>
      <c r="E41" s="44"/>
      <c r="F41" s="32"/>
      <c r="G41" s="33" t="str">
        <f>IF(F41="", "", H41/F41)</f>
        <v/>
      </c>
      <c r="H41" s="33" t="str">
        <f>IF(H37="","",H37-H48)</f>
        <v/>
      </c>
      <c r="I41" s="33"/>
      <c r="J41" s="33" t="str">
        <f>IF(I41="", "", I41*$F41)</f>
        <v/>
      </c>
      <c r="K41" s="33"/>
      <c r="L41" s="33" t="str">
        <f>IF(L48="","", L37-L48)</f>
        <v/>
      </c>
      <c r="M41" s="30" t="e">
        <f>IF(K41="", J41/H41, L41/H41)</f>
        <v>#VALUE!</v>
      </c>
    </row>
    <row r="42" spans="2:26" ht="13.35" customHeight="1" x14ac:dyDescent="0.25">
      <c r="B42" s="31"/>
      <c r="C42" s="229"/>
      <c r="D42" s="230"/>
      <c r="E42" s="31"/>
      <c r="F42" s="32"/>
      <c r="G42" s="33" t="str">
        <f>IF(F42="", "", H42/F42)</f>
        <v/>
      </c>
      <c r="H42" s="33"/>
      <c r="I42" s="33"/>
      <c r="J42" s="33" t="str">
        <f>IF(I42="", "", I42*$F42)</f>
        <v/>
      </c>
      <c r="K42" s="33"/>
      <c r="L42" s="33" t="str">
        <f>IF(K42="", "", K42*$F42)</f>
        <v/>
      </c>
      <c r="M42" s="30" t="e">
        <f>IF(K42="", J42/H42, L42/H42)</f>
        <v>#VALUE!</v>
      </c>
    </row>
    <row r="43" spans="2:26" ht="13.35" customHeight="1" x14ac:dyDescent="0.25">
      <c r="B43" s="31"/>
      <c r="C43" s="229"/>
      <c r="D43" s="230"/>
      <c r="E43" s="31"/>
      <c r="F43" s="32"/>
      <c r="G43" s="33" t="str">
        <f>IF(F43="", "", H43/F43)</f>
        <v/>
      </c>
      <c r="H43" s="33"/>
      <c r="I43" s="33"/>
      <c r="J43" s="33" t="str">
        <f>IF(I43="", "", I43*$F43)</f>
        <v/>
      </c>
      <c r="K43" s="33"/>
      <c r="L43" s="33" t="str">
        <f>IF(K43="", "", K43*$F43)</f>
        <v/>
      </c>
      <c r="M43" s="34" t="e">
        <f>IF(K43="", J43/H43, L43/H43)</f>
        <v>#VALUE!</v>
      </c>
    </row>
    <row r="44" spans="2:26" s="39" customFormat="1" ht="13.35" customHeight="1" x14ac:dyDescent="0.25">
      <c r="B44" s="42"/>
      <c r="C44" s="231" t="s">
        <v>86</v>
      </c>
      <c r="D44" s="231"/>
      <c r="E44" s="42"/>
      <c r="F44" s="42"/>
      <c r="G44" s="43"/>
      <c r="H44" s="43" t="str">
        <f>IF(SUM(H41:H43)=0, "", SUM(H41:H43))</f>
        <v/>
      </c>
      <c r="I44" s="42"/>
      <c r="J44" s="43" t="str">
        <f>IF(SUM(J41:J43)=0, "", SUM(J41:J43))</f>
        <v/>
      </c>
      <c r="K44" s="42"/>
      <c r="L44" s="43" t="str">
        <f>IF(SUM(L41:L43)=0, "", SUM(L41:L43))</f>
        <v/>
      </c>
      <c r="M44" s="35" t="e">
        <f>IF(L44="", J44/H44, L44/H44)</f>
        <v>#VALUE!</v>
      </c>
    </row>
    <row r="46" spans="2:26" ht="13.35" customHeight="1" x14ac:dyDescent="0.25">
      <c r="B46" s="227" t="s">
        <v>90</v>
      </c>
      <c r="C46" s="232"/>
      <c r="D46" s="232"/>
      <c r="E46" s="232"/>
      <c r="F46" s="228"/>
      <c r="G46" s="233" t="s">
        <v>85</v>
      </c>
      <c r="H46" s="194" t="s">
        <v>82</v>
      </c>
      <c r="I46" s="188" t="s">
        <v>67</v>
      </c>
      <c r="J46" s="188"/>
      <c r="K46" s="188" t="s">
        <v>68</v>
      </c>
      <c r="L46" s="188"/>
      <c r="M46" s="188" t="s">
        <v>15</v>
      </c>
    </row>
    <row r="47" spans="2:26" ht="13.35" customHeight="1" x14ac:dyDescent="0.25">
      <c r="B47" s="2" t="s">
        <v>81</v>
      </c>
      <c r="C47" s="227" t="s">
        <v>7</v>
      </c>
      <c r="D47" s="228"/>
      <c r="E47" s="6" t="s">
        <v>87</v>
      </c>
      <c r="F47" s="6" t="s">
        <v>306</v>
      </c>
      <c r="G47" s="233"/>
      <c r="H47" s="194"/>
      <c r="I47" s="6" t="s">
        <v>83</v>
      </c>
      <c r="J47" s="6" t="s">
        <v>84</v>
      </c>
      <c r="K47" s="6" t="s">
        <v>83</v>
      </c>
      <c r="L47" s="6" t="s">
        <v>84</v>
      </c>
      <c r="M47" s="188"/>
    </row>
    <row r="48" spans="2:26" ht="13.35" customHeight="1" x14ac:dyDescent="0.25">
      <c r="B48" s="31"/>
      <c r="C48" s="229"/>
      <c r="D48" s="230"/>
      <c r="E48" s="31"/>
      <c r="F48" s="32"/>
      <c r="G48" s="33" t="str">
        <f>IF(F48="", "", H48/F48)</f>
        <v/>
      </c>
      <c r="H48" s="33">
        <v>0</v>
      </c>
      <c r="I48" s="33"/>
      <c r="J48" s="33" t="str">
        <f>IF(I48="", "", I48*$F48)</f>
        <v/>
      </c>
      <c r="K48" s="33"/>
      <c r="L48" s="33" t="str">
        <f>IF(K48="", "", K48*$F48)</f>
        <v/>
      </c>
      <c r="M48" s="30" t="e">
        <f>IF(K48="", J48/H48, L48/H48)</f>
        <v>#VALUE!</v>
      </c>
    </row>
    <row r="50" spans="2:26" ht="13.35" customHeight="1" x14ac:dyDescent="0.25">
      <c r="B50" s="227" t="s">
        <v>100</v>
      </c>
      <c r="C50" s="228"/>
      <c r="D50" s="120"/>
      <c r="E50" s="121"/>
      <c r="F50" s="121"/>
      <c r="G50" s="121"/>
      <c r="H50" s="121"/>
      <c r="I50" s="121"/>
      <c r="J50" s="121"/>
      <c r="K50" s="121"/>
      <c r="L50" s="121"/>
      <c r="M50" s="234"/>
    </row>
    <row r="51" spans="2:26" ht="13.35" customHeight="1" x14ac:dyDescent="0.25">
      <c r="B51" s="154"/>
      <c r="C51" s="154"/>
      <c r="D51" s="154"/>
      <c r="E51" s="154"/>
      <c r="F51" s="154"/>
      <c r="G51" s="154"/>
      <c r="H51" s="154"/>
      <c r="I51" s="154"/>
      <c r="J51" s="154"/>
      <c r="K51" s="154"/>
      <c r="L51" s="154"/>
      <c r="M51" s="154"/>
    </row>
    <row r="52" spans="2:26" ht="13.35" customHeight="1" x14ac:dyDescent="0.25">
      <c r="B52" s="154"/>
      <c r="C52" s="154"/>
      <c r="D52" s="154"/>
      <c r="E52" s="154"/>
      <c r="F52" s="154"/>
      <c r="G52" s="154"/>
      <c r="H52" s="154"/>
      <c r="I52" s="154"/>
      <c r="J52" s="154"/>
      <c r="K52" s="154"/>
      <c r="L52" s="154"/>
      <c r="M52" s="154"/>
    </row>
    <row r="53" spans="2:26" ht="13.35" customHeight="1" x14ac:dyDescent="0.25">
      <c r="B53" s="200" t="s">
        <v>2</v>
      </c>
      <c r="C53" s="200"/>
      <c r="D53" s="209">
        <f>'{Equipment Data Entry}'!B8</f>
        <v>0</v>
      </c>
      <c r="E53" s="209"/>
      <c r="F53" s="209"/>
      <c r="G53" s="200" t="s">
        <v>3</v>
      </c>
      <c r="H53" s="200"/>
      <c r="I53" s="210" t="str">
        <f>IF('{Equipment Data Entry}'!C8="", "", '{Equipment Data Entry}'!C8)</f>
        <v/>
      </c>
      <c r="J53" s="210"/>
      <c r="K53" s="210"/>
      <c r="L53" s="210"/>
      <c r="M53" s="210"/>
    </row>
    <row r="54" spans="2:26" ht="13.35" customHeight="1" x14ac:dyDescent="0.25">
      <c r="B54" s="200"/>
      <c r="C54" s="200"/>
      <c r="D54" s="209"/>
      <c r="E54" s="209"/>
      <c r="F54" s="209"/>
      <c r="G54" s="200"/>
      <c r="H54" s="200"/>
      <c r="I54" s="210"/>
      <c r="J54" s="210"/>
      <c r="K54" s="210"/>
      <c r="L54" s="210"/>
      <c r="M54" s="210"/>
    </row>
    <row r="55" spans="2:26" ht="13.35" customHeight="1" x14ac:dyDescent="0.25">
      <c r="B55" s="13"/>
      <c r="C55" s="13"/>
      <c r="D55" s="13"/>
      <c r="E55" s="13"/>
      <c r="F55" s="13"/>
      <c r="G55" s="13"/>
      <c r="H55" s="13"/>
      <c r="I55" s="13"/>
      <c r="J55" s="13"/>
      <c r="K55" s="13"/>
      <c r="L55" s="13"/>
      <c r="M55" s="13"/>
    </row>
    <row r="56" spans="2:26" ht="13.35" customHeight="1" x14ac:dyDescent="0.25">
      <c r="B56" s="227" t="s">
        <v>91</v>
      </c>
      <c r="C56" s="232"/>
      <c r="D56" s="232"/>
      <c r="E56" s="232"/>
      <c r="F56" s="228"/>
      <c r="G56" s="233" t="s">
        <v>85</v>
      </c>
      <c r="H56" s="194" t="s">
        <v>82</v>
      </c>
      <c r="I56" s="188" t="s">
        <v>67</v>
      </c>
      <c r="J56" s="188"/>
      <c r="K56" s="188" t="s">
        <v>68</v>
      </c>
      <c r="L56" s="188"/>
      <c r="M56" s="188" t="s">
        <v>15</v>
      </c>
    </row>
    <row r="57" spans="2:26" ht="13.35" customHeight="1" x14ac:dyDescent="0.25">
      <c r="B57" s="2" t="s">
        <v>81</v>
      </c>
      <c r="C57" s="227" t="s">
        <v>7</v>
      </c>
      <c r="D57" s="228"/>
      <c r="E57" s="6" t="s">
        <v>87</v>
      </c>
      <c r="F57" s="6" t="s">
        <v>306</v>
      </c>
      <c r="G57" s="233"/>
      <c r="H57" s="194"/>
      <c r="I57" s="6" t="s">
        <v>83</v>
      </c>
      <c r="J57" s="6" t="s">
        <v>84</v>
      </c>
      <c r="K57" s="6" t="s">
        <v>83</v>
      </c>
      <c r="L57" s="6" t="s">
        <v>84</v>
      </c>
      <c r="M57" s="188"/>
    </row>
    <row r="58" spans="2:26" ht="13.35" customHeight="1" x14ac:dyDescent="0.25">
      <c r="B58" s="44"/>
      <c r="C58" s="235"/>
      <c r="D58" s="236"/>
      <c r="E58" s="44"/>
      <c r="F58" s="32"/>
      <c r="G58" s="33" t="str">
        <f t="shared" ref="G58:G85" si="4">IF(F58="", "", H58/F58)</f>
        <v/>
      </c>
      <c r="H58" s="33"/>
      <c r="I58" s="33"/>
      <c r="J58" s="33" t="str">
        <f t="shared" ref="J58:J85" si="5">IF(I58="", "", I58*$F58)</f>
        <v/>
      </c>
      <c r="K58" s="33"/>
      <c r="L58" s="33" t="str">
        <f t="shared" ref="L58:L85" si="6">IF(K58="", "", K58*$F58)</f>
        <v/>
      </c>
      <c r="M58" s="30" t="e">
        <f t="shared" ref="M58:M85" si="7">IF(K58="", J58/H58, L58/H58)</f>
        <v>#VALUE!</v>
      </c>
    </row>
    <row r="59" spans="2:26" ht="13.35" customHeight="1" x14ac:dyDescent="0.25">
      <c r="B59" s="44"/>
      <c r="C59" s="235"/>
      <c r="D59" s="236"/>
      <c r="E59" s="44"/>
      <c r="F59" s="32"/>
      <c r="G59" s="33" t="str">
        <f t="shared" si="4"/>
        <v/>
      </c>
      <c r="H59" s="33"/>
      <c r="I59" s="33"/>
      <c r="J59" s="33" t="str">
        <f t="shared" si="5"/>
        <v/>
      </c>
      <c r="K59" s="33"/>
      <c r="L59" s="33" t="str">
        <f t="shared" si="6"/>
        <v/>
      </c>
      <c r="M59" s="30" t="e">
        <f t="shared" si="7"/>
        <v>#VALUE!</v>
      </c>
    </row>
    <row r="60" spans="2:26" ht="13.35" customHeight="1" x14ac:dyDescent="0.25">
      <c r="B60" s="31"/>
      <c r="C60" s="229"/>
      <c r="D60" s="230"/>
      <c r="E60" s="31"/>
      <c r="F60" s="32"/>
      <c r="G60" s="33" t="str">
        <f t="shared" si="4"/>
        <v/>
      </c>
      <c r="H60" s="33"/>
      <c r="I60" s="33"/>
      <c r="J60" s="33" t="str">
        <f t="shared" si="5"/>
        <v/>
      </c>
      <c r="K60" s="33"/>
      <c r="L60" s="33" t="str">
        <f t="shared" si="6"/>
        <v/>
      </c>
      <c r="M60" s="30" t="e">
        <f t="shared" si="7"/>
        <v>#VALUE!</v>
      </c>
    </row>
    <row r="61" spans="2:26" ht="13.35" customHeight="1" x14ac:dyDescent="0.25">
      <c r="B61" s="31"/>
      <c r="C61" s="229"/>
      <c r="D61" s="230"/>
      <c r="E61" s="31"/>
      <c r="F61" s="32"/>
      <c r="G61" s="33" t="str">
        <f t="shared" si="4"/>
        <v/>
      </c>
      <c r="H61" s="33"/>
      <c r="I61" s="33"/>
      <c r="J61" s="33" t="str">
        <f t="shared" si="5"/>
        <v/>
      </c>
      <c r="K61" s="33"/>
      <c r="L61" s="33" t="str">
        <f t="shared" si="6"/>
        <v/>
      </c>
      <c r="M61" s="30" t="e">
        <f t="shared" si="7"/>
        <v>#VALUE!</v>
      </c>
      <c r="P61" s="243" t="s">
        <v>224</v>
      </c>
      <c r="Q61" s="244"/>
      <c r="R61" s="244"/>
      <c r="S61" s="244"/>
      <c r="T61" s="244"/>
      <c r="U61" s="244"/>
      <c r="V61" s="244"/>
      <c r="W61" s="244"/>
      <c r="X61" s="244"/>
      <c r="Y61" s="244"/>
      <c r="Z61" s="245"/>
    </row>
    <row r="62" spans="2:26" ht="13.35" customHeight="1" x14ac:dyDescent="0.25">
      <c r="B62" s="31"/>
      <c r="C62" s="229"/>
      <c r="D62" s="230"/>
      <c r="E62" s="31"/>
      <c r="F62" s="32"/>
      <c r="G62" s="33" t="str">
        <f t="shared" si="4"/>
        <v/>
      </c>
      <c r="H62" s="33"/>
      <c r="I62" s="33"/>
      <c r="J62" s="33" t="str">
        <f t="shared" si="5"/>
        <v/>
      </c>
      <c r="K62" s="33"/>
      <c r="L62" s="33" t="str">
        <f t="shared" si="6"/>
        <v/>
      </c>
      <c r="M62" s="30" t="e">
        <f t="shared" si="7"/>
        <v>#VALUE!</v>
      </c>
      <c r="P62" s="237"/>
      <c r="Q62" s="238"/>
      <c r="R62" s="238"/>
      <c r="S62" s="238"/>
      <c r="T62" s="238"/>
      <c r="U62" s="238"/>
      <c r="V62" s="238"/>
      <c r="W62" s="238"/>
      <c r="X62" s="238"/>
      <c r="Y62" s="238"/>
      <c r="Z62" s="239"/>
    </row>
    <row r="63" spans="2:26" ht="13.35" customHeight="1" x14ac:dyDescent="0.25">
      <c r="B63" s="31"/>
      <c r="C63" s="229"/>
      <c r="D63" s="230"/>
      <c r="E63" s="31"/>
      <c r="F63" s="32"/>
      <c r="G63" s="33" t="str">
        <f t="shared" si="4"/>
        <v/>
      </c>
      <c r="H63" s="33"/>
      <c r="I63" s="33"/>
      <c r="J63" s="33" t="str">
        <f t="shared" si="5"/>
        <v/>
      </c>
      <c r="K63" s="33"/>
      <c r="L63" s="33" t="str">
        <f t="shared" si="6"/>
        <v/>
      </c>
      <c r="M63" s="30" t="e">
        <f t="shared" si="7"/>
        <v>#VALUE!</v>
      </c>
      <c r="P63" s="237"/>
      <c r="Q63" s="238"/>
      <c r="R63" s="238"/>
      <c r="S63" s="238"/>
      <c r="T63" s="238"/>
      <c r="U63" s="238"/>
      <c r="V63" s="238"/>
      <c r="W63" s="238"/>
      <c r="X63" s="238"/>
      <c r="Y63" s="238"/>
      <c r="Z63" s="239"/>
    </row>
    <row r="64" spans="2:26" ht="13.35" customHeight="1" x14ac:dyDescent="0.25">
      <c r="B64" s="31"/>
      <c r="C64" s="229"/>
      <c r="D64" s="230"/>
      <c r="E64" s="31"/>
      <c r="F64" s="32"/>
      <c r="G64" s="33" t="str">
        <f t="shared" si="4"/>
        <v/>
      </c>
      <c r="H64" s="33"/>
      <c r="I64" s="33"/>
      <c r="J64" s="33" t="str">
        <f t="shared" si="5"/>
        <v/>
      </c>
      <c r="K64" s="33"/>
      <c r="L64" s="33" t="str">
        <f t="shared" si="6"/>
        <v/>
      </c>
      <c r="M64" s="30" t="e">
        <f t="shared" si="7"/>
        <v>#VALUE!</v>
      </c>
      <c r="P64" s="237"/>
      <c r="Q64" s="238"/>
      <c r="R64" s="238"/>
      <c r="S64" s="238"/>
      <c r="T64" s="238"/>
      <c r="U64" s="238"/>
      <c r="V64" s="238"/>
      <c r="W64" s="238"/>
      <c r="X64" s="238"/>
      <c r="Y64" s="238"/>
      <c r="Z64" s="239"/>
    </row>
    <row r="65" spans="2:26" ht="13.35" customHeight="1" x14ac:dyDescent="0.25">
      <c r="B65" s="31"/>
      <c r="C65" s="229"/>
      <c r="D65" s="230"/>
      <c r="E65" s="31"/>
      <c r="F65" s="32"/>
      <c r="G65" s="33" t="str">
        <f t="shared" si="4"/>
        <v/>
      </c>
      <c r="H65" s="33"/>
      <c r="I65" s="33"/>
      <c r="J65" s="33" t="str">
        <f t="shared" si="5"/>
        <v/>
      </c>
      <c r="K65" s="33"/>
      <c r="L65" s="33" t="str">
        <f t="shared" si="6"/>
        <v/>
      </c>
      <c r="M65" s="30" t="e">
        <f t="shared" si="7"/>
        <v>#VALUE!</v>
      </c>
      <c r="P65" s="237"/>
      <c r="Q65" s="238"/>
      <c r="R65" s="238"/>
      <c r="S65" s="238"/>
      <c r="T65" s="238"/>
      <c r="U65" s="238"/>
      <c r="V65" s="238"/>
      <c r="W65" s="238"/>
      <c r="X65" s="238"/>
      <c r="Y65" s="238"/>
      <c r="Z65" s="239"/>
    </row>
    <row r="66" spans="2:26" ht="13.35" customHeight="1" x14ac:dyDescent="0.25">
      <c r="B66" s="31"/>
      <c r="C66" s="229"/>
      <c r="D66" s="230"/>
      <c r="E66" s="31"/>
      <c r="F66" s="32"/>
      <c r="G66" s="33" t="str">
        <f t="shared" si="4"/>
        <v/>
      </c>
      <c r="H66" s="33"/>
      <c r="I66" s="33"/>
      <c r="J66" s="33" t="str">
        <f t="shared" si="5"/>
        <v/>
      </c>
      <c r="K66" s="33"/>
      <c r="L66" s="33" t="str">
        <f t="shared" si="6"/>
        <v/>
      </c>
      <c r="M66" s="30" t="e">
        <f t="shared" si="7"/>
        <v>#VALUE!</v>
      </c>
      <c r="P66" s="237"/>
      <c r="Q66" s="238"/>
      <c r="R66" s="238"/>
      <c r="S66" s="238"/>
      <c r="T66" s="238"/>
      <c r="U66" s="238"/>
      <c r="V66" s="238"/>
      <c r="W66" s="238"/>
      <c r="X66" s="238"/>
      <c r="Y66" s="238"/>
      <c r="Z66" s="239"/>
    </row>
    <row r="67" spans="2:26" ht="13.35" customHeight="1" x14ac:dyDescent="0.25">
      <c r="B67" s="31"/>
      <c r="C67" s="229"/>
      <c r="D67" s="230"/>
      <c r="E67" s="31"/>
      <c r="F67" s="32"/>
      <c r="G67" s="33" t="str">
        <f t="shared" si="4"/>
        <v/>
      </c>
      <c r="H67" s="33"/>
      <c r="I67" s="33"/>
      <c r="J67" s="33" t="str">
        <f t="shared" si="5"/>
        <v/>
      </c>
      <c r="K67" s="33"/>
      <c r="L67" s="33" t="str">
        <f t="shared" si="6"/>
        <v/>
      </c>
      <c r="M67" s="30" t="e">
        <f t="shared" si="7"/>
        <v>#VALUE!</v>
      </c>
      <c r="P67" s="237"/>
      <c r="Q67" s="238"/>
      <c r="R67" s="238"/>
      <c r="S67" s="238"/>
      <c r="T67" s="238"/>
      <c r="U67" s="238"/>
      <c r="V67" s="238"/>
      <c r="W67" s="238"/>
      <c r="X67" s="238"/>
      <c r="Y67" s="238"/>
      <c r="Z67" s="239"/>
    </row>
    <row r="68" spans="2:26" ht="13.35" customHeight="1" x14ac:dyDescent="0.25">
      <c r="B68" s="31"/>
      <c r="C68" s="229"/>
      <c r="D68" s="230"/>
      <c r="E68" s="31"/>
      <c r="F68" s="32"/>
      <c r="G68" s="33" t="str">
        <f t="shared" si="4"/>
        <v/>
      </c>
      <c r="H68" s="33"/>
      <c r="I68" s="33"/>
      <c r="J68" s="33" t="str">
        <f t="shared" si="5"/>
        <v/>
      </c>
      <c r="K68" s="33"/>
      <c r="L68" s="33" t="str">
        <f t="shared" si="6"/>
        <v/>
      </c>
      <c r="M68" s="30" t="e">
        <f t="shared" si="7"/>
        <v>#VALUE!</v>
      </c>
      <c r="P68" s="237"/>
      <c r="Q68" s="238"/>
      <c r="R68" s="238"/>
      <c r="S68" s="238"/>
      <c r="T68" s="238"/>
      <c r="U68" s="238"/>
      <c r="V68" s="238"/>
      <c r="W68" s="238"/>
      <c r="X68" s="238"/>
      <c r="Y68" s="238"/>
      <c r="Z68" s="239"/>
    </row>
    <row r="69" spans="2:26" ht="13.35" customHeight="1" x14ac:dyDescent="0.25">
      <c r="B69" s="31"/>
      <c r="C69" s="229"/>
      <c r="D69" s="230"/>
      <c r="E69" s="31"/>
      <c r="F69" s="32"/>
      <c r="G69" s="33" t="str">
        <f t="shared" si="4"/>
        <v/>
      </c>
      <c r="H69" s="33"/>
      <c r="I69" s="33"/>
      <c r="J69" s="33" t="str">
        <f t="shared" si="5"/>
        <v/>
      </c>
      <c r="K69" s="33"/>
      <c r="L69" s="33" t="str">
        <f t="shared" si="6"/>
        <v/>
      </c>
      <c r="M69" s="30" t="e">
        <f t="shared" si="7"/>
        <v>#VALUE!</v>
      </c>
      <c r="P69" s="237"/>
      <c r="Q69" s="238"/>
      <c r="R69" s="238"/>
      <c r="S69" s="238"/>
      <c r="T69" s="238"/>
      <c r="U69" s="238"/>
      <c r="V69" s="238"/>
      <c r="W69" s="238"/>
      <c r="X69" s="238"/>
      <c r="Y69" s="238"/>
      <c r="Z69" s="239"/>
    </row>
    <row r="70" spans="2:26" ht="13.35" customHeight="1" x14ac:dyDescent="0.25">
      <c r="B70" s="31"/>
      <c r="C70" s="229"/>
      <c r="D70" s="230"/>
      <c r="E70" s="31"/>
      <c r="F70" s="32"/>
      <c r="G70" s="33" t="str">
        <f t="shared" si="4"/>
        <v/>
      </c>
      <c r="H70" s="33"/>
      <c r="I70" s="33"/>
      <c r="J70" s="33" t="str">
        <f t="shared" si="5"/>
        <v/>
      </c>
      <c r="K70" s="33"/>
      <c r="L70" s="33" t="str">
        <f t="shared" si="6"/>
        <v/>
      </c>
      <c r="M70" s="30" t="e">
        <f t="shared" si="7"/>
        <v>#VALUE!</v>
      </c>
      <c r="P70" s="237"/>
      <c r="Q70" s="238"/>
      <c r="R70" s="238"/>
      <c r="S70" s="238"/>
      <c r="T70" s="238"/>
      <c r="U70" s="238"/>
      <c r="V70" s="238"/>
      <c r="W70" s="238"/>
      <c r="X70" s="238"/>
      <c r="Y70" s="238"/>
      <c r="Z70" s="239"/>
    </row>
    <row r="71" spans="2:26" ht="13.35" customHeight="1" x14ac:dyDescent="0.25">
      <c r="B71" s="31"/>
      <c r="C71" s="229"/>
      <c r="D71" s="230"/>
      <c r="E71" s="31"/>
      <c r="F71" s="32"/>
      <c r="G71" s="33" t="str">
        <f t="shared" si="4"/>
        <v/>
      </c>
      <c r="H71" s="33"/>
      <c r="I71" s="33"/>
      <c r="J71" s="33" t="str">
        <f t="shared" si="5"/>
        <v/>
      </c>
      <c r="K71" s="33"/>
      <c r="L71" s="33" t="str">
        <f t="shared" si="6"/>
        <v/>
      </c>
      <c r="M71" s="30" t="e">
        <f t="shared" si="7"/>
        <v>#VALUE!</v>
      </c>
      <c r="P71" s="237"/>
      <c r="Q71" s="238"/>
      <c r="R71" s="238"/>
      <c r="S71" s="238"/>
      <c r="T71" s="238"/>
      <c r="U71" s="238"/>
      <c r="V71" s="238"/>
      <c r="W71" s="238"/>
      <c r="X71" s="238"/>
      <c r="Y71" s="238"/>
      <c r="Z71" s="239"/>
    </row>
    <row r="72" spans="2:26" ht="13.35" customHeight="1" x14ac:dyDescent="0.25">
      <c r="B72" s="31"/>
      <c r="C72" s="229"/>
      <c r="D72" s="230"/>
      <c r="E72" s="31"/>
      <c r="F72" s="32"/>
      <c r="G72" s="33" t="str">
        <f t="shared" si="4"/>
        <v/>
      </c>
      <c r="H72" s="33"/>
      <c r="I72" s="33"/>
      <c r="J72" s="33" t="str">
        <f t="shared" si="5"/>
        <v/>
      </c>
      <c r="K72" s="33"/>
      <c r="L72" s="33" t="str">
        <f t="shared" si="6"/>
        <v/>
      </c>
      <c r="M72" s="30" t="e">
        <f t="shared" si="7"/>
        <v>#VALUE!</v>
      </c>
      <c r="P72" s="237"/>
      <c r="Q72" s="238"/>
      <c r="R72" s="238"/>
      <c r="S72" s="238"/>
      <c r="T72" s="238"/>
      <c r="U72" s="238"/>
      <c r="V72" s="238"/>
      <c r="W72" s="238"/>
      <c r="X72" s="238"/>
      <c r="Y72" s="238"/>
      <c r="Z72" s="239"/>
    </row>
    <row r="73" spans="2:26" ht="13.35" customHeight="1" x14ac:dyDescent="0.25">
      <c r="B73" s="31"/>
      <c r="C73" s="229"/>
      <c r="D73" s="230"/>
      <c r="E73" s="31"/>
      <c r="F73" s="32"/>
      <c r="G73" s="33" t="str">
        <f t="shared" si="4"/>
        <v/>
      </c>
      <c r="H73" s="33"/>
      <c r="I73" s="33"/>
      <c r="J73" s="33" t="str">
        <f t="shared" si="5"/>
        <v/>
      </c>
      <c r="K73" s="33"/>
      <c r="L73" s="33" t="str">
        <f t="shared" si="6"/>
        <v/>
      </c>
      <c r="M73" s="30" t="e">
        <f t="shared" si="7"/>
        <v>#VALUE!</v>
      </c>
      <c r="P73" s="237"/>
      <c r="Q73" s="238"/>
      <c r="R73" s="238"/>
      <c r="S73" s="238"/>
      <c r="T73" s="238"/>
      <c r="U73" s="238"/>
      <c r="V73" s="238"/>
      <c r="W73" s="238"/>
      <c r="X73" s="238"/>
      <c r="Y73" s="238"/>
      <c r="Z73" s="239"/>
    </row>
    <row r="74" spans="2:26" ht="13.35" customHeight="1" x14ac:dyDescent="0.25">
      <c r="B74" s="31"/>
      <c r="C74" s="229"/>
      <c r="D74" s="230"/>
      <c r="E74" s="31"/>
      <c r="F74" s="32"/>
      <c r="G74" s="33" t="str">
        <f t="shared" si="4"/>
        <v/>
      </c>
      <c r="H74" s="33"/>
      <c r="I74" s="33"/>
      <c r="J74" s="33" t="str">
        <f t="shared" si="5"/>
        <v/>
      </c>
      <c r="K74" s="33"/>
      <c r="L74" s="33" t="str">
        <f t="shared" si="6"/>
        <v/>
      </c>
      <c r="M74" s="30" t="e">
        <f t="shared" si="7"/>
        <v>#VALUE!</v>
      </c>
      <c r="P74" s="237"/>
      <c r="Q74" s="238"/>
      <c r="R74" s="238"/>
      <c r="S74" s="238"/>
      <c r="T74" s="238"/>
      <c r="U74" s="238"/>
      <c r="V74" s="238"/>
      <c r="W74" s="238"/>
      <c r="X74" s="238"/>
      <c r="Y74" s="238"/>
      <c r="Z74" s="239"/>
    </row>
    <row r="75" spans="2:26" ht="13.35" customHeight="1" x14ac:dyDescent="0.25">
      <c r="B75" s="31"/>
      <c r="C75" s="229"/>
      <c r="D75" s="230"/>
      <c r="E75" s="31"/>
      <c r="F75" s="32"/>
      <c r="G75" s="33" t="str">
        <f t="shared" si="4"/>
        <v/>
      </c>
      <c r="H75" s="33"/>
      <c r="I75" s="33"/>
      <c r="J75" s="33" t="str">
        <f t="shared" si="5"/>
        <v/>
      </c>
      <c r="K75" s="33"/>
      <c r="L75" s="33" t="str">
        <f t="shared" si="6"/>
        <v/>
      </c>
      <c r="M75" s="30" t="e">
        <f t="shared" si="7"/>
        <v>#VALUE!</v>
      </c>
      <c r="P75" s="237"/>
      <c r="Q75" s="238"/>
      <c r="R75" s="238"/>
      <c r="S75" s="238"/>
      <c r="T75" s="238"/>
      <c r="U75" s="238"/>
      <c r="V75" s="238"/>
      <c r="W75" s="238"/>
      <c r="X75" s="238"/>
      <c r="Y75" s="238"/>
      <c r="Z75" s="239"/>
    </row>
    <row r="76" spans="2:26" ht="13.35" customHeight="1" x14ac:dyDescent="0.25">
      <c r="B76" s="31"/>
      <c r="C76" s="229"/>
      <c r="D76" s="230"/>
      <c r="E76" s="31"/>
      <c r="F76" s="32"/>
      <c r="G76" s="33" t="str">
        <f t="shared" si="4"/>
        <v/>
      </c>
      <c r="H76" s="33"/>
      <c r="I76" s="33"/>
      <c r="J76" s="33" t="str">
        <f t="shared" si="5"/>
        <v/>
      </c>
      <c r="K76" s="33"/>
      <c r="L76" s="33" t="str">
        <f t="shared" si="6"/>
        <v/>
      </c>
      <c r="M76" s="30" t="e">
        <f t="shared" si="7"/>
        <v>#VALUE!</v>
      </c>
      <c r="P76" s="237"/>
      <c r="Q76" s="238"/>
      <c r="R76" s="238"/>
      <c r="S76" s="238"/>
      <c r="T76" s="238"/>
      <c r="U76" s="238"/>
      <c r="V76" s="238"/>
      <c r="W76" s="238"/>
      <c r="X76" s="238"/>
      <c r="Y76" s="238"/>
      <c r="Z76" s="239"/>
    </row>
    <row r="77" spans="2:26" ht="13.35" customHeight="1" x14ac:dyDescent="0.25">
      <c r="B77" s="31"/>
      <c r="C77" s="229"/>
      <c r="D77" s="230"/>
      <c r="E77" s="31"/>
      <c r="F77" s="32"/>
      <c r="G77" s="33" t="str">
        <f t="shared" si="4"/>
        <v/>
      </c>
      <c r="H77" s="33"/>
      <c r="I77" s="33"/>
      <c r="J77" s="33" t="str">
        <f t="shared" si="5"/>
        <v/>
      </c>
      <c r="K77" s="33"/>
      <c r="L77" s="33" t="str">
        <f t="shared" si="6"/>
        <v/>
      </c>
      <c r="M77" s="30" t="e">
        <f t="shared" si="7"/>
        <v>#VALUE!</v>
      </c>
      <c r="P77" s="237"/>
      <c r="Q77" s="238"/>
      <c r="R77" s="238"/>
      <c r="S77" s="238"/>
      <c r="T77" s="238"/>
      <c r="U77" s="238"/>
      <c r="V77" s="238"/>
      <c r="W77" s="238"/>
      <c r="X77" s="238"/>
      <c r="Y77" s="238"/>
      <c r="Z77" s="239"/>
    </row>
    <row r="78" spans="2:26" ht="13.35" customHeight="1" x14ac:dyDescent="0.25">
      <c r="B78" s="31"/>
      <c r="C78" s="229"/>
      <c r="D78" s="230"/>
      <c r="E78" s="31"/>
      <c r="F78" s="32"/>
      <c r="G78" s="33" t="str">
        <f t="shared" si="4"/>
        <v/>
      </c>
      <c r="H78" s="33"/>
      <c r="I78" s="33"/>
      <c r="J78" s="33" t="str">
        <f t="shared" si="5"/>
        <v/>
      </c>
      <c r="K78" s="33"/>
      <c r="L78" s="33" t="str">
        <f t="shared" si="6"/>
        <v/>
      </c>
      <c r="M78" s="30" t="e">
        <f t="shared" si="7"/>
        <v>#VALUE!</v>
      </c>
      <c r="P78" s="237"/>
      <c r="Q78" s="238"/>
      <c r="R78" s="238"/>
      <c r="S78" s="238"/>
      <c r="T78" s="238"/>
      <c r="U78" s="238"/>
      <c r="V78" s="238"/>
      <c r="W78" s="238"/>
      <c r="X78" s="238"/>
      <c r="Y78" s="238"/>
      <c r="Z78" s="239"/>
    </row>
    <row r="79" spans="2:26" ht="13.35" customHeight="1" x14ac:dyDescent="0.25">
      <c r="B79" s="31"/>
      <c r="C79" s="229"/>
      <c r="D79" s="230"/>
      <c r="E79" s="31"/>
      <c r="F79" s="32"/>
      <c r="G79" s="33" t="str">
        <f t="shared" si="4"/>
        <v/>
      </c>
      <c r="H79" s="33"/>
      <c r="I79" s="33"/>
      <c r="J79" s="33" t="str">
        <f t="shared" si="5"/>
        <v/>
      </c>
      <c r="K79" s="33"/>
      <c r="L79" s="33" t="str">
        <f t="shared" si="6"/>
        <v/>
      </c>
      <c r="M79" s="30" t="e">
        <f t="shared" si="7"/>
        <v>#VALUE!</v>
      </c>
      <c r="P79" s="237"/>
      <c r="Q79" s="238"/>
      <c r="R79" s="238"/>
      <c r="S79" s="238"/>
      <c r="T79" s="238"/>
      <c r="U79" s="238"/>
      <c r="V79" s="238"/>
      <c r="W79" s="238"/>
      <c r="X79" s="238"/>
      <c r="Y79" s="238"/>
      <c r="Z79" s="239"/>
    </row>
    <row r="80" spans="2:26" ht="13.35" customHeight="1" x14ac:dyDescent="0.25">
      <c r="B80" s="31"/>
      <c r="C80" s="229"/>
      <c r="D80" s="230"/>
      <c r="E80" s="31"/>
      <c r="F80" s="32"/>
      <c r="G80" s="33" t="str">
        <f t="shared" si="4"/>
        <v/>
      </c>
      <c r="H80" s="33"/>
      <c r="I80" s="33"/>
      <c r="J80" s="33" t="str">
        <f t="shared" si="5"/>
        <v/>
      </c>
      <c r="K80" s="33"/>
      <c r="L80" s="33" t="str">
        <f t="shared" si="6"/>
        <v/>
      </c>
      <c r="M80" s="30" t="e">
        <f t="shared" si="7"/>
        <v>#VALUE!</v>
      </c>
      <c r="P80" s="237"/>
      <c r="Q80" s="238"/>
      <c r="R80" s="238"/>
      <c r="S80" s="238"/>
      <c r="T80" s="238"/>
      <c r="U80" s="238"/>
      <c r="V80" s="238"/>
      <c r="W80" s="238"/>
      <c r="X80" s="238"/>
      <c r="Y80" s="238"/>
      <c r="Z80" s="239"/>
    </row>
    <row r="81" spans="1:26" ht="13.35" customHeight="1" x14ac:dyDescent="0.25">
      <c r="B81" s="31"/>
      <c r="C81" s="229"/>
      <c r="D81" s="230"/>
      <c r="E81" s="31"/>
      <c r="F81" s="32"/>
      <c r="G81" s="33" t="str">
        <f t="shared" si="4"/>
        <v/>
      </c>
      <c r="H81" s="33"/>
      <c r="I81" s="33"/>
      <c r="J81" s="33" t="str">
        <f t="shared" si="5"/>
        <v/>
      </c>
      <c r="K81" s="33"/>
      <c r="L81" s="33" t="str">
        <f t="shared" si="6"/>
        <v/>
      </c>
      <c r="M81" s="30" t="e">
        <f t="shared" si="7"/>
        <v>#VALUE!</v>
      </c>
      <c r="P81" s="237"/>
      <c r="Q81" s="238"/>
      <c r="R81" s="238"/>
      <c r="S81" s="238"/>
      <c r="T81" s="238"/>
      <c r="U81" s="238"/>
      <c r="V81" s="238"/>
      <c r="W81" s="238"/>
      <c r="X81" s="238"/>
      <c r="Y81" s="238"/>
      <c r="Z81" s="239"/>
    </row>
    <row r="82" spans="1:26" ht="13.35" customHeight="1" x14ac:dyDescent="0.25">
      <c r="B82" s="31"/>
      <c r="C82" s="229"/>
      <c r="D82" s="230"/>
      <c r="E82" s="31"/>
      <c r="F82" s="32"/>
      <c r="G82" s="33" t="str">
        <f t="shared" si="4"/>
        <v/>
      </c>
      <c r="H82" s="33"/>
      <c r="I82" s="33"/>
      <c r="J82" s="33" t="str">
        <f t="shared" si="5"/>
        <v/>
      </c>
      <c r="K82" s="33"/>
      <c r="L82" s="33" t="str">
        <f t="shared" si="6"/>
        <v/>
      </c>
      <c r="M82" s="30" t="e">
        <f t="shared" si="7"/>
        <v>#VALUE!</v>
      </c>
      <c r="P82" s="237"/>
      <c r="Q82" s="238"/>
      <c r="R82" s="238"/>
      <c r="S82" s="238"/>
      <c r="T82" s="238"/>
      <c r="U82" s="238"/>
      <c r="V82" s="238"/>
      <c r="W82" s="238"/>
      <c r="X82" s="238"/>
      <c r="Y82" s="238"/>
      <c r="Z82" s="239"/>
    </row>
    <row r="83" spans="1:26" ht="13.35" customHeight="1" x14ac:dyDescent="0.25">
      <c r="B83" s="31"/>
      <c r="C83" s="229"/>
      <c r="D83" s="230"/>
      <c r="E83" s="31"/>
      <c r="F83" s="32"/>
      <c r="G83" s="33" t="str">
        <f t="shared" si="4"/>
        <v/>
      </c>
      <c r="H83" s="33"/>
      <c r="I83" s="33"/>
      <c r="J83" s="33" t="str">
        <f t="shared" si="5"/>
        <v/>
      </c>
      <c r="K83" s="33"/>
      <c r="L83" s="33" t="str">
        <f t="shared" si="6"/>
        <v/>
      </c>
      <c r="M83" s="30" t="e">
        <f t="shared" si="7"/>
        <v>#VALUE!</v>
      </c>
      <c r="P83" s="237"/>
      <c r="Q83" s="238"/>
      <c r="R83" s="238"/>
      <c r="S83" s="238"/>
      <c r="T83" s="238"/>
      <c r="U83" s="238"/>
      <c r="V83" s="238"/>
      <c r="W83" s="238"/>
      <c r="X83" s="238"/>
      <c r="Y83" s="238"/>
      <c r="Z83" s="239"/>
    </row>
    <row r="84" spans="1:26" ht="13.35" customHeight="1" x14ac:dyDescent="0.25">
      <c r="B84" s="31"/>
      <c r="C84" s="229"/>
      <c r="D84" s="230"/>
      <c r="E84" s="31"/>
      <c r="F84" s="32"/>
      <c r="G84" s="33" t="str">
        <f t="shared" si="4"/>
        <v/>
      </c>
      <c r="H84" s="33"/>
      <c r="I84" s="33"/>
      <c r="J84" s="33" t="str">
        <f t="shared" si="5"/>
        <v/>
      </c>
      <c r="K84" s="33"/>
      <c r="L84" s="33" t="str">
        <f t="shared" si="6"/>
        <v/>
      </c>
      <c r="M84" s="30" t="e">
        <f t="shared" si="7"/>
        <v>#VALUE!</v>
      </c>
      <c r="P84" s="237"/>
      <c r="Q84" s="238"/>
      <c r="R84" s="238"/>
      <c r="S84" s="238"/>
      <c r="T84" s="238"/>
      <c r="U84" s="238"/>
      <c r="V84" s="238"/>
      <c r="W84" s="238"/>
      <c r="X84" s="238"/>
      <c r="Y84" s="238"/>
      <c r="Z84" s="239"/>
    </row>
    <row r="85" spans="1:26" ht="13.35" customHeight="1" x14ac:dyDescent="0.25">
      <c r="B85" s="31"/>
      <c r="C85" s="229"/>
      <c r="D85" s="230"/>
      <c r="E85" s="31"/>
      <c r="F85" s="32"/>
      <c r="G85" s="33" t="str">
        <f t="shared" si="4"/>
        <v/>
      </c>
      <c r="H85" s="33"/>
      <c r="I85" s="33"/>
      <c r="J85" s="33" t="str">
        <f t="shared" si="5"/>
        <v/>
      </c>
      <c r="K85" s="33"/>
      <c r="L85" s="33" t="str">
        <f t="shared" si="6"/>
        <v/>
      </c>
      <c r="M85" s="34" t="e">
        <f t="shared" si="7"/>
        <v>#VALUE!</v>
      </c>
      <c r="P85" s="237"/>
      <c r="Q85" s="238"/>
      <c r="R85" s="238"/>
      <c r="S85" s="238"/>
      <c r="T85" s="238"/>
      <c r="U85" s="238"/>
      <c r="V85" s="238"/>
      <c r="W85" s="238"/>
      <c r="X85" s="238"/>
      <c r="Y85" s="238"/>
      <c r="Z85" s="239"/>
    </row>
    <row r="86" spans="1:26" ht="13.35" customHeight="1" x14ac:dyDescent="0.25">
      <c r="A86" s="39"/>
      <c r="B86" s="42"/>
      <c r="C86" s="231" t="s">
        <v>86</v>
      </c>
      <c r="D86" s="231"/>
      <c r="E86" s="42"/>
      <c r="F86" s="42"/>
      <c r="G86" s="43"/>
      <c r="H86" s="43" t="str">
        <f>IF(SUM(H58:H85)=0,"",SUM(H58:H85))</f>
        <v/>
      </c>
      <c r="I86" s="43"/>
      <c r="J86" s="43" t="str">
        <f>IF(SUM(J58:J85)=0,"",SUM(J58:J85))</f>
        <v/>
      </c>
      <c r="K86" s="43"/>
      <c r="L86" s="43" t="str">
        <f>IF(SUM(L58:L85)=0,"",SUM(L58:L85))</f>
        <v/>
      </c>
      <c r="M86" s="35" t="e">
        <f>IF(L86="", J86/H86, L86/H86)</f>
        <v>#VALUE!</v>
      </c>
      <c r="P86" s="237"/>
      <c r="Q86" s="238"/>
      <c r="R86" s="238"/>
      <c r="S86" s="238"/>
      <c r="T86" s="238"/>
      <c r="U86" s="238"/>
      <c r="V86" s="238"/>
      <c r="W86" s="238"/>
      <c r="X86" s="238"/>
      <c r="Y86" s="238"/>
      <c r="Z86" s="239"/>
    </row>
    <row r="87" spans="1:26" ht="13.35" customHeight="1" x14ac:dyDescent="0.25">
      <c r="P87" s="237"/>
      <c r="Q87" s="238"/>
      <c r="R87" s="238"/>
      <c r="S87" s="238"/>
      <c r="T87" s="238"/>
      <c r="U87" s="238"/>
      <c r="V87" s="238"/>
      <c r="W87" s="238"/>
      <c r="X87" s="238"/>
      <c r="Y87" s="238"/>
      <c r="Z87" s="239"/>
    </row>
    <row r="88" spans="1:26" ht="13.35" customHeight="1" x14ac:dyDescent="0.25">
      <c r="B88" s="227" t="s">
        <v>89</v>
      </c>
      <c r="C88" s="232"/>
      <c r="D88" s="232"/>
      <c r="E88" s="232"/>
      <c r="F88" s="228"/>
      <c r="G88" s="233" t="s">
        <v>85</v>
      </c>
      <c r="H88" s="194" t="s">
        <v>82</v>
      </c>
      <c r="I88" s="188" t="s">
        <v>67</v>
      </c>
      <c r="J88" s="188"/>
      <c r="K88" s="188" t="s">
        <v>68</v>
      </c>
      <c r="L88" s="188"/>
      <c r="M88" s="188" t="s">
        <v>15</v>
      </c>
      <c r="P88" s="240"/>
      <c r="Q88" s="241"/>
      <c r="R88" s="241"/>
      <c r="S88" s="241"/>
      <c r="T88" s="241"/>
      <c r="U88" s="241"/>
      <c r="V88" s="241"/>
      <c r="W88" s="241"/>
      <c r="X88" s="241"/>
      <c r="Y88" s="241"/>
      <c r="Z88" s="242"/>
    </row>
    <row r="89" spans="1:26" ht="13.35" customHeight="1" x14ac:dyDescent="0.25">
      <c r="B89" s="2" t="s">
        <v>81</v>
      </c>
      <c r="C89" s="227" t="s">
        <v>7</v>
      </c>
      <c r="D89" s="228"/>
      <c r="E89" s="6" t="s">
        <v>87</v>
      </c>
      <c r="F89" s="6" t="s">
        <v>306</v>
      </c>
      <c r="G89" s="233"/>
      <c r="H89" s="194"/>
      <c r="I89" s="6" t="s">
        <v>83</v>
      </c>
      <c r="J89" s="6" t="s">
        <v>84</v>
      </c>
      <c r="K89" s="6" t="s">
        <v>83</v>
      </c>
      <c r="L89" s="6" t="s">
        <v>84</v>
      </c>
      <c r="M89" s="188"/>
    </row>
    <row r="90" spans="1:26" ht="13.35" customHeight="1" x14ac:dyDescent="0.25">
      <c r="B90" s="44"/>
      <c r="C90" s="235"/>
      <c r="D90" s="236"/>
      <c r="E90" s="44"/>
      <c r="F90" s="32"/>
      <c r="G90" s="33" t="str">
        <f>IF(F90="", "", H90/F90)</f>
        <v/>
      </c>
      <c r="H90" s="33" t="str">
        <f>IF(H86="","",H86-H97)</f>
        <v/>
      </c>
      <c r="I90" s="33"/>
      <c r="J90" s="33" t="str">
        <f>IF(I90="", "", I90*$F90)</f>
        <v/>
      </c>
      <c r="K90" s="33"/>
      <c r="L90" s="33" t="str">
        <f>IF(L97="","", L86-L97)</f>
        <v/>
      </c>
      <c r="M90" s="30" t="e">
        <f>IF(K90="", J90/H90, L90/H90)</f>
        <v>#VALUE!</v>
      </c>
    </row>
    <row r="91" spans="1:26" ht="13.35" customHeight="1" x14ac:dyDescent="0.25">
      <c r="B91" s="31"/>
      <c r="C91" s="229"/>
      <c r="D91" s="230"/>
      <c r="E91" s="31"/>
      <c r="F91" s="32"/>
      <c r="G91" s="33" t="str">
        <f>IF(F91="", "", H91/F91)</f>
        <v/>
      </c>
      <c r="H91" s="33"/>
      <c r="I91" s="33"/>
      <c r="J91" s="33" t="str">
        <f>IF(I91="", "", I91*$F91)</f>
        <v/>
      </c>
      <c r="K91" s="33"/>
      <c r="L91" s="33" t="str">
        <f>IF(K91="", "", K91*$F91)</f>
        <v/>
      </c>
      <c r="M91" s="30" t="e">
        <f>IF(K91="", J91/H91, L91/H91)</f>
        <v>#VALUE!</v>
      </c>
    </row>
    <row r="92" spans="1:26" ht="13.35" customHeight="1" x14ac:dyDescent="0.25">
      <c r="B92" s="31"/>
      <c r="C92" s="229"/>
      <c r="D92" s="230"/>
      <c r="E92" s="31"/>
      <c r="F92" s="32"/>
      <c r="G92" s="33" t="str">
        <f>IF(F92="", "", H92/F92)</f>
        <v/>
      </c>
      <c r="H92" s="33"/>
      <c r="I92" s="33"/>
      <c r="J92" s="33" t="str">
        <f>IF(I92="", "", I92*$F92)</f>
        <v/>
      </c>
      <c r="K92" s="33"/>
      <c r="L92" s="33" t="str">
        <f>IF(K92="", "", K92*$F92)</f>
        <v/>
      </c>
      <c r="M92" s="34" t="e">
        <f>IF(K92="", J92/H92, L92/H92)</f>
        <v>#VALUE!</v>
      </c>
    </row>
    <row r="93" spans="1:26" ht="13.35" customHeight="1" x14ac:dyDescent="0.25">
      <c r="A93" s="39"/>
      <c r="B93" s="42"/>
      <c r="C93" s="231" t="s">
        <v>86</v>
      </c>
      <c r="D93" s="231"/>
      <c r="E93" s="42"/>
      <c r="F93" s="42"/>
      <c r="G93" s="43"/>
      <c r="H93" s="43" t="str">
        <f>IF(SUM(H90:H92)=0, "", SUM(H90:H92))</f>
        <v/>
      </c>
      <c r="I93" s="42"/>
      <c r="J93" s="43" t="str">
        <f>IF(SUM(J90:J92)=0, "", SUM(J90:J92))</f>
        <v/>
      </c>
      <c r="K93" s="42"/>
      <c r="L93" s="43" t="str">
        <f>IF(SUM(L90:L92)=0, "", SUM(L90:L92))</f>
        <v/>
      </c>
      <c r="M93" s="35" t="e">
        <f>IF(L93="", J93/H93, L93/H93)</f>
        <v>#VALUE!</v>
      </c>
    </row>
    <row r="95" spans="1:26" ht="13.35" customHeight="1" x14ac:dyDescent="0.25">
      <c r="B95" s="227" t="s">
        <v>90</v>
      </c>
      <c r="C95" s="232"/>
      <c r="D95" s="232"/>
      <c r="E95" s="232"/>
      <c r="F95" s="228"/>
      <c r="G95" s="233" t="s">
        <v>85</v>
      </c>
      <c r="H95" s="194" t="s">
        <v>82</v>
      </c>
      <c r="I95" s="188" t="s">
        <v>67</v>
      </c>
      <c r="J95" s="188"/>
      <c r="K95" s="188" t="s">
        <v>68</v>
      </c>
      <c r="L95" s="188"/>
      <c r="M95" s="188" t="s">
        <v>15</v>
      </c>
    </row>
    <row r="96" spans="1:26" ht="13.35" customHeight="1" x14ac:dyDescent="0.25">
      <c r="B96" s="2" t="s">
        <v>81</v>
      </c>
      <c r="C96" s="227" t="s">
        <v>7</v>
      </c>
      <c r="D96" s="228"/>
      <c r="E96" s="6" t="s">
        <v>87</v>
      </c>
      <c r="F96" s="6" t="s">
        <v>306</v>
      </c>
      <c r="G96" s="233"/>
      <c r="H96" s="194"/>
      <c r="I96" s="6" t="s">
        <v>83</v>
      </c>
      <c r="J96" s="6" t="s">
        <v>84</v>
      </c>
      <c r="K96" s="6" t="s">
        <v>83</v>
      </c>
      <c r="L96" s="6" t="s">
        <v>84</v>
      </c>
      <c r="M96" s="188"/>
    </row>
    <row r="97" spans="2:26" ht="13.35" customHeight="1" x14ac:dyDescent="0.25">
      <c r="B97" s="31"/>
      <c r="C97" s="229"/>
      <c r="D97" s="230"/>
      <c r="E97" s="31"/>
      <c r="F97" s="32"/>
      <c r="G97" s="33" t="str">
        <f>IF(F97="", "", H97/F97)</f>
        <v/>
      </c>
      <c r="H97" s="33">
        <v>0</v>
      </c>
      <c r="I97" s="33"/>
      <c r="J97" s="33" t="str">
        <f>IF(I97="", "", I97*$F97)</f>
        <v/>
      </c>
      <c r="K97" s="33"/>
      <c r="L97" s="33" t="str">
        <f>IF(K97="", "", K97*$F97)</f>
        <v/>
      </c>
      <c r="M97" s="30" t="e">
        <f>IF(K97="", J97/H97, L97/H97)</f>
        <v>#VALUE!</v>
      </c>
    </row>
    <row r="99" spans="2:26" ht="13.35" customHeight="1" x14ac:dyDescent="0.25">
      <c r="B99" s="227" t="s">
        <v>100</v>
      </c>
      <c r="C99" s="228"/>
      <c r="D99" s="120"/>
      <c r="E99" s="121"/>
      <c r="F99" s="121"/>
      <c r="G99" s="121"/>
      <c r="H99" s="121"/>
      <c r="I99" s="121"/>
      <c r="J99" s="121"/>
      <c r="K99" s="121"/>
      <c r="L99" s="121"/>
      <c r="M99" s="234"/>
    </row>
    <row r="100" spans="2:26" ht="13.35" customHeight="1" x14ac:dyDescent="0.25">
      <c r="B100" s="154"/>
      <c r="C100" s="154"/>
      <c r="D100" s="154"/>
      <c r="E100" s="154"/>
      <c r="F100" s="154"/>
      <c r="G100" s="154"/>
      <c r="H100" s="154"/>
      <c r="I100" s="154"/>
      <c r="J100" s="154"/>
      <c r="K100" s="154"/>
      <c r="L100" s="154"/>
      <c r="M100" s="154"/>
    </row>
    <row r="101" spans="2:26" ht="13.35" customHeight="1" x14ac:dyDescent="0.25">
      <c r="B101" s="154"/>
      <c r="C101" s="154"/>
      <c r="D101" s="154"/>
      <c r="E101" s="154"/>
      <c r="F101" s="154"/>
      <c r="G101" s="154"/>
      <c r="H101" s="154"/>
      <c r="I101" s="154"/>
      <c r="J101" s="154"/>
      <c r="K101" s="154"/>
      <c r="L101" s="154"/>
      <c r="M101" s="154"/>
    </row>
    <row r="102" spans="2:26" ht="13.35" customHeight="1" x14ac:dyDescent="0.25">
      <c r="B102" s="200" t="s">
        <v>2</v>
      </c>
      <c r="C102" s="200"/>
      <c r="D102" s="209">
        <f>'{Equipment Data Entry}'!B9</f>
        <v>0</v>
      </c>
      <c r="E102" s="209"/>
      <c r="F102" s="209"/>
      <c r="G102" s="200" t="s">
        <v>3</v>
      </c>
      <c r="H102" s="200"/>
      <c r="I102" s="210" t="str">
        <f>IF('{Equipment Data Entry}'!C9="", "", '{Equipment Data Entry}'!C9)</f>
        <v/>
      </c>
      <c r="J102" s="210"/>
      <c r="K102" s="210"/>
      <c r="L102" s="210"/>
      <c r="M102" s="210"/>
    </row>
    <row r="103" spans="2:26" ht="13.35" customHeight="1" x14ac:dyDescent="0.25">
      <c r="B103" s="200"/>
      <c r="C103" s="200"/>
      <c r="D103" s="209"/>
      <c r="E103" s="209"/>
      <c r="F103" s="209"/>
      <c r="G103" s="200"/>
      <c r="H103" s="200"/>
      <c r="I103" s="210"/>
      <c r="J103" s="210"/>
      <c r="K103" s="210"/>
      <c r="L103" s="210"/>
      <c r="M103" s="210"/>
    </row>
    <row r="104" spans="2:26" ht="13.35" customHeight="1" x14ac:dyDescent="0.25">
      <c r="B104" s="13"/>
      <c r="C104" s="13"/>
      <c r="D104" s="13"/>
      <c r="E104" s="13"/>
      <c r="F104" s="13"/>
      <c r="G104" s="13"/>
      <c r="H104" s="13"/>
      <c r="I104" s="13"/>
      <c r="J104" s="13"/>
      <c r="K104" s="13"/>
      <c r="L104" s="13"/>
      <c r="M104" s="13"/>
    </row>
    <row r="105" spans="2:26" ht="13.35" customHeight="1" x14ac:dyDescent="0.25">
      <c r="B105" s="227" t="s">
        <v>91</v>
      </c>
      <c r="C105" s="232"/>
      <c r="D105" s="232"/>
      <c r="E105" s="232"/>
      <c r="F105" s="228"/>
      <c r="G105" s="233" t="s">
        <v>85</v>
      </c>
      <c r="H105" s="194" t="s">
        <v>82</v>
      </c>
      <c r="I105" s="188" t="s">
        <v>67</v>
      </c>
      <c r="J105" s="188"/>
      <c r="K105" s="188" t="s">
        <v>68</v>
      </c>
      <c r="L105" s="188"/>
      <c r="M105" s="188" t="s">
        <v>15</v>
      </c>
    </row>
    <row r="106" spans="2:26" ht="13.35" customHeight="1" x14ac:dyDescent="0.25">
      <c r="B106" s="2" t="s">
        <v>81</v>
      </c>
      <c r="C106" s="227" t="s">
        <v>7</v>
      </c>
      <c r="D106" s="228"/>
      <c r="E106" s="6" t="s">
        <v>87</v>
      </c>
      <c r="F106" s="6" t="s">
        <v>306</v>
      </c>
      <c r="G106" s="233"/>
      <c r="H106" s="194"/>
      <c r="I106" s="6" t="s">
        <v>83</v>
      </c>
      <c r="J106" s="6" t="s">
        <v>84</v>
      </c>
      <c r="K106" s="6" t="s">
        <v>83</v>
      </c>
      <c r="L106" s="6" t="s">
        <v>84</v>
      </c>
      <c r="M106" s="188"/>
    </row>
    <row r="107" spans="2:26" ht="13.35" customHeight="1" x14ac:dyDescent="0.25">
      <c r="B107" s="44"/>
      <c r="C107" s="235"/>
      <c r="D107" s="236"/>
      <c r="E107" s="44"/>
      <c r="F107" s="32"/>
      <c r="G107" s="33" t="str">
        <f t="shared" ref="G107:G134" si="8">IF(F107="", "", H107/F107)</f>
        <v/>
      </c>
      <c r="H107" s="33"/>
      <c r="I107" s="33"/>
      <c r="J107" s="33" t="str">
        <f t="shared" ref="J107:J134" si="9">IF(I107="", "", I107*$F107)</f>
        <v/>
      </c>
      <c r="K107" s="33"/>
      <c r="L107" s="33" t="str">
        <f t="shared" ref="L107:L134" si="10">IF(K107="", "", K107*$F107)</f>
        <v/>
      </c>
      <c r="M107" s="30" t="e">
        <f t="shared" ref="M107:M134" si="11">IF(K107="", J107/H107, L107/H107)</f>
        <v>#VALUE!</v>
      </c>
    </row>
    <row r="108" spans="2:26" ht="13.35" customHeight="1" x14ac:dyDescent="0.25">
      <c r="B108" s="44"/>
      <c r="C108" s="235"/>
      <c r="D108" s="236"/>
      <c r="E108" s="44"/>
      <c r="F108" s="32"/>
      <c r="G108" s="33" t="str">
        <f t="shared" si="8"/>
        <v/>
      </c>
      <c r="H108" s="33"/>
      <c r="I108" s="33"/>
      <c r="J108" s="33" t="str">
        <f t="shared" si="9"/>
        <v/>
      </c>
      <c r="K108" s="33"/>
      <c r="L108" s="33" t="str">
        <f t="shared" si="10"/>
        <v/>
      </c>
      <c r="M108" s="30" t="e">
        <f t="shared" si="11"/>
        <v>#VALUE!</v>
      </c>
    </row>
    <row r="109" spans="2:26" ht="13.35" customHeight="1" x14ac:dyDescent="0.25">
      <c r="B109" s="44"/>
      <c r="C109" s="235"/>
      <c r="D109" s="236"/>
      <c r="E109" s="44"/>
      <c r="F109" s="32"/>
      <c r="G109" s="33" t="str">
        <f t="shared" si="8"/>
        <v/>
      </c>
      <c r="H109" s="33"/>
      <c r="I109" s="33"/>
      <c r="J109" s="33" t="str">
        <f t="shared" si="9"/>
        <v/>
      </c>
      <c r="K109" s="33"/>
      <c r="L109" s="33" t="str">
        <f t="shared" si="10"/>
        <v/>
      </c>
      <c r="M109" s="30" t="e">
        <f t="shared" si="11"/>
        <v>#VALUE!</v>
      </c>
    </row>
    <row r="110" spans="2:26" ht="13.35" customHeight="1" x14ac:dyDescent="0.25">
      <c r="B110" s="44"/>
      <c r="C110" s="235"/>
      <c r="D110" s="236"/>
      <c r="E110" s="44"/>
      <c r="F110" s="32"/>
      <c r="G110" s="33" t="str">
        <f t="shared" si="8"/>
        <v/>
      </c>
      <c r="H110" s="33"/>
      <c r="I110" s="33"/>
      <c r="J110" s="33" t="str">
        <f t="shared" si="9"/>
        <v/>
      </c>
      <c r="K110" s="33"/>
      <c r="L110" s="33" t="str">
        <f t="shared" si="10"/>
        <v/>
      </c>
      <c r="M110" s="30" t="e">
        <f t="shared" si="11"/>
        <v>#VALUE!</v>
      </c>
    </row>
    <row r="111" spans="2:26" ht="13.35" customHeight="1" x14ac:dyDescent="0.25">
      <c r="B111" s="44"/>
      <c r="C111" s="235"/>
      <c r="D111" s="236"/>
      <c r="E111" s="44"/>
      <c r="F111" s="32"/>
      <c r="G111" s="33" t="str">
        <f t="shared" si="8"/>
        <v/>
      </c>
      <c r="H111" s="33"/>
      <c r="I111" s="33"/>
      <c r="J111" s="33" t="str">
        <f t="shared" si="9"/>
        <v/>
      </c>
      <c r="K111" s="33"/>
      <c r="L111" s="33" t="str">
        <f t="shared" si="10"/>
        <v/>
      </c>
      <c r="M111" s="30" t="e">
        <f t="shared" si="11"/>
        <v>#VALUE!</v>
      </c>
      <c r="P111" s="243" t="s">
        <v>224</v>
      </c>
      <c r="Q111" s="244"/>
      <c r="R111" s="244"/>
      <c r="S111" s="244"/>
      <c r="T111" s="244"/>
      <c r="U111" s="244"/>
      <c r="V111" s="244"/>
      <c r="W111" s="244"/>
      <c r="X111" s="244"/>
      <c r="Y111" s="244"/>
      <c r="Z111" s="245"/>
    </row>
    <row r="112" spans="2:26" ht="13.35" customHeight="1" x14ac:dyDescent="0.25">
      <c r="B112" s="44"/>
      <c r="C112" s="235"/>
      <c r="D112" s="236"/>
      <c r="E112" s="44"/>
      <c r="F112" s="32"/>
      <c r="G112" s="33" t="str">
        <f t="shared" si="8"/>
        <v/>
      </c>
      <c r="H112" s="33"/>
      <c r="I112" s="33"/>
      <c r="J112" s="33" t="str">
        <f t="shared" si="9"/>
        <v/>
      </c>
      <c r="K112" s="33"/>
      <c r="L112" s="33" t="str">
        <f t="shared" si="10"/>
        <v/>
      </c>
      <c r="M112" s="30" t="e">
        <f t="shared" si="11"/>
        <v>#VALUE!</v>
      </c>
      <c r="P112" s="237"/>
      <c r="Q112" s="238"/>
      <c r="R112" s="238"/>
      <c r="S112" s="238"/>
      <c r="T112" s="238"/>
      <c r="U112" s="238"/>
      <c r="V112" s="238"/>
      <c r="W112" s="238"/>
      <c r="X112" s="238"/>
      <c r="Y112" s="238"/>
      <c r="Z112" s="239"/>
    </row>
    <row r="113" spans="2:26" ht="13.35" customHeight="1" x14ac:dyDescent="0.25">
      <c r="B113" s="44"/>
      <c r="C113" s="235"/>
      <c r="D113" s="236"/>
      <c r="E113" s="44"/>
      <c r="F113" s="32"/>
      <c r="G113" s="33" t="str">
        <f t="shared" si="8"/>
        <v/>
      </c>
      <c r="H113" s="33"/>
      <c r="I113" s="33"/>
      <c r="J113" s="33" t="str">
        <f t="shared" si="9"/>
        <v/>
      </c>
      <c r="K113" s="33"/>
      <c r="L113" s="33" t="str">
        <f t="shared" si="10"/>
        <v/>
      </c>
      <c r="M113" s="30" t="e">
        <f t="shared" si="11"/>
        <v>#VALUE!</v>
      </c>
      <c r="P113" s="237"/>
      <c r="Q113" s="238"/>
      <c r="R113" s="238"/>
      <c r="S113" s="238"/>
      <c r="T113" s="238"/>
      <c r="U113" s="238"/>
      <c r="V113" s="238"/>
      <c r="W113" s="238"/>
      <c r="X113" s="238"/>
      <c r="Y113" s="238"/>
      <c r="Z113" s="239"/>
    </row>
    <row r="114" spans="2:26" ht="13.35" customHeight="1" x14ac:dyDescent="0.25">
      <c r="B114" s="44"/>
      <c r="C114" s="235"/>
      <c r="D114" s="236"/>
      <c r="E114" s="44"/>
      <c r="F114" s="32"/>
      <c r="G114" s="33" t="str">
        <f t="shared" si="8"/>
        <v/>
      </c>
      <c r="H114" s="33"/>
      <c r="I114" s="33"/>
      <c r="J114" s="33" t="str">
        <f t="shared" si="9"/>
        <v/>
      </c>
      <c r="K114" s="33"/>
      <c r="L114" s="33" t="str">
        <f t="shared" si="10"/>
        <v/>
      </c>
      <c r="M114" s="30" t="e">
        <f t="shared" si="11"/>
        <v>#VALUE!</v>
      </c>
      <c r="P114" s="237"/>
      <c r="Q114" s="238"/>
      <c r="R114" s="238"/>
      <c r="S114" s="238"/>
      <c r="T114" s="238"/>
      <c r="U114" s="238"/>
      <c r="V114" s="238"/>
      <c r="W114" s="238"/>
      <c r="X114" s="238"/>
      <c r="Y114" s="238"/>
      <c r="Z114" s="239"/>
    </row>
    <row r="115" spans="2:26" ht="13.35" customHeight="1" x14ac:dyDescent="0.25">
      <c r="B115" s="44"/>
      <c r="C115" s="235"/>
      <c r="D115" s="236"/>
      <c r="E115" s="44"/>
      <c r="F115" s="32"/>
      <c r="G115" s="33" t="str">
        <f t="shared" si="8"/>
        <v/>
      </c>
      <c r="H115" s="33"/>
      <c r="I115" s="33"/>
      <c r="J115" s="33" t="str">
        <f t="shared" si="9"/>
        <v/>
      </c>
      <c r="K115" s="33"/>
      <c r="L115" s="33" t="str">
        <f t="shared" si="10"/>
        <v/>
      </c>
      <c r="M115" s="30" t="e">
        <f t="shared" si="11"/>
        <v>#VALUE!</v>
      </c>
      <c r="P115" s="237"/>
      <c r="Q115" s="238"/>
      <c r="R115" s="238"/>
      <c r="S115" s="238"/>
      <c r="T115" s="238"/>
      <c r="U115" s="238"/>
      <c r="V115" s="238"/>
      <c r="W115" s="238"/>
      <c r="X115" s="238"/>
      <c r="Y115" s="238"/>
      <c r="Z115" s="239"/>
    </row>
    <row r="116" spans="2:26" ht="13.35" customHeight="1" x14ac:dyDescent="0.25">
      <c r="B116" s="44"/>
      <c r="C116" s="235"/>
      <c r="D116" s="236"/>
      <c r="E116" s="44"/>
      <c r="F116" s="32"/>
      <c r="G116" s="33" t="str">
        <f t="shared" si="8"/>
        <v/>
      </c>
      <c r="H116" s="33"/>
      <c r="I116" s="33"/>
      <c r="J116" s="33" t="str">
        <f t="shared" si="9"/>
        <v/>
      </c>
      <c r="K116" s="33"/>
      <c r="L116" s="33" t="str">
        <f t="shared" si="10"/>
        <v/>
      </c>
      <c r="M116" s="30" t="e">
        <f t="shared" si="11"/>
        <v>#VALUE!</v>
      </c>
      <c r="P116" s="237"/>
      <c r="Q116" s="238"/>
      <c r="R116" s="238"/>
      <c r="S116" s="238"/>
      <c r="T116" s="238"/>
      <c r="U116" s="238"/>
      <c r="V116" s="238"/>
      <c r="W116" s="238"/>
      <c r="X116" s="238"/>
      <c r="Y116" s="238"/>
      <c r="Z116" s="239"/>
    </row>
    <row r="117" spans="2:26" ht="13.35" customHeight="1" x14ac:dyDescent="0.25">
      <c r="B117" s="44"/>
      <c r="C117" s="235"/>
      <c r="D117" s="236"/>
      <c r="E117" s="44"/>
      <c r="F117" s="32"/>
      <c r="G117" s="33" t="str">
        <f t="shared" si="8"/>
        <v/>
      </c>
      <c r="H117" s="33"/>
      <c r="I117" s="33"/>
      <c r="J117" s="33" t="str">
        <f t="shared" si="9"/>
        <v/>
      </c>
      <c r="K117" s="33"/>
      <c r="L117" s="33" t="str">
        <f t="shared" si="10"/>
        <v/>
      </c>
      <c r="M117" s="30" t="e">
        <f t="shared" si="11"/>
        <v>#VALUE!</v>
      </c>
      <c r="P117" s="237"/>
      <c r="Q117" s="238"/>
      <c r="R117" s="238"/>
      <c r="S117" s="238"/>
      <c r="T117" s="238"/>
      <c r="U117" s="238"/>
      <c r="V117" s="238"/>
      <c r="W117" s="238"/>
      <c r="X117" s="238"/>
      <c r="Y117" s="238"/>
      <c r="Z117" s="239"/>
    </row>
    <row r="118" spans="2:26" ht="13.35" customHeight="1" x14ac:dyDescent="0.25">
      <c r="B118" s="44"/>
      <c r="C118" s="235"/>
      <c r="D118" s="236"/>
      <c r="E118" s="44"/>
      <c r="F118" s="32"/>
      <c r="G118" s="33" t="str">
        <f t="shared" si="8"/>
        <v/>
      </c>
      <c r="H118" s="33"/>
      <c r="I118" s="33"/>
      <c r="J118" s="33" t="str">
        <f t="shared" si="9"/>
        <v/>
      </c>
      <c r="K118" s="33"/>
      <c r="L118" s="33" t="str">
        <f t="shared" si="10"/>
        <v/>
      </c>
      <c r="M118" s="30" t="e">
        <f t="shared" si="11"/>
        <v>#VALUE!</v>
      </c>
      <c r="P118" s="237"/>
      <c r="Q118" s="238"/>
      <c r="R118" s="238"/>
      <c r="S118" s="238"/>
      <c r="T118" s="238"/>
      <c r="U118" s="238"/>
      <c r="V118" s="238"/>
      <c r="W118" s="238"/>
      <c r="X118" s="238"/>
      <c r="Y118" s="238"/>
      <c r="Z118" s="239"/>
    </row>
    <row r="119" spans="2:26" ht="13.35" customHeight="1" x14ac:dyDescent="0.25">
      <c r="B119" s="44"/>
      <c r="C119" s="235"/>
      <c r="D119" s="236"/>
      <c r="E119" s="44"/>
      <c r="F119" s="32"/>
      <c r="G119" s="33" t="str">
        <f t="shared" si="8"/>
        <v/>
      </c>
      <c r="H119" s="33"/>
      <c r="I119" s="33"/>
      <c r="J119" s="33" t="str">
        <f t="shared" si="9"/>
        <v/>
      </c>
      <c r="K119" s="33"/>
      <c r="L119" s="33" t="str">
        <f t="shared" si="10"/>
        <v/>
      </c>
      <c r="M119" s="30" t="e">
        <f t="shared" si="11"/>
        <v>#VALUE!</v>
      </c>
      <c r="P119" s="237"/>
      <c r="Q119" s="238"/>
      <c r="R119" s="238"/>
      <c r="S119" s="238"/>
      <c r="T119" s="238"/>
      <c r="U119" s="238"/>
      <c r="V119" s="238"/>
      <c r="W119" s="238"/>
      <c r="X119" s="238"/>
      <c r="Y119" s="238"/>
      <c r="Z119" s="239"/>
    </row>
    <row r="120" spans="2:26" ht="13.35" customHeight="1" x14ac:dyDescent="0.25">
      <c r="B120" s="44"/>
      <c r="C120" s="235"/>
      <c r="D120" s="236"/>
      <c r="E120" s="44"/>
      <c r="F120" s="32"/>
      <c r="G120" s="33" t="str">
        <f t="shared" si="8"/>
        <v/>
      </c>
      <c r="H120" s="33"/>
      <c r="I120" s="33"/>
      <c r="J120" s="33" t="str">
        <f t="shared" si="9"/>
        <v/>
      </c>
      <c r="K120" s="33"/>
      <c r="L120" s="33" t="str">
        <f t="shared" si="10"/>
        <v/>
      </c>
      <c r="M120" s="30" t="e">
        <f t="shared" si="11"/>
        <v>#VALUE!</v>
      </c>
      <c r="P120" s="237"/>
      <c r="Q120" s="238"/>
      <c r="R120" s="238"/>
      <c r="S120" s="238"/>
      <c r="T120" s="238"/>
      <c r="U120" s="238"/>
      <c r="V120" s="238"/>
      <c r="W120" s="238"/>
      <c r="X120" s="238"/>
      <c r="Y120" s="238"/>
      <c r="Z120" s="239"/>
    </row>
    <row r="121" spans="2:26" ht="13.35" customHeight="1" x14ac:dyDescent="0.25">
      <c r="B121" s="44"/>
      <c r="C121" s="235"/>
      <c r="D121" s="236"/>
      <c r="E121" s="44"/>
      <c r="F121" s="32"/>
      <c r="G121" s="33" t="str">
        <f t="shared" si="8"/>
        <v/>
      </c>
      <c r="H121" s="33"/>
      <c r="I121" s="33"/>
      <c r="J121" s="33" t="str">
        <f t="shared" si="9"/>
        <v/>
      </c>
      <c r="K121" s="33"/>
      <c r="L121" s="33" t="str">
        <f t="shared" si="10"/>
        <v/>
      </c>
      <c r="M121" s="30" t="e">
        <f t="shared" si="11"/>
        <v>#VALUE!</v>
      </c>
      <c r="P121" s="237"/>
      <c r="Q121" s="238"/>
      <c r="R121" s="238"/>
      <c r="S121" s="238"/>
      <c r="T121" s="238"/>
      <c r="U121" s="238"/>
      <c r="V121" s="238"/>
      <c r="W121" s="238"/>
      <c r="X121" s="238"/>
      <c r="Y121" s="238"/>
      <c r="Z121" s="239"/>
    </row>
    <row r="122" spans="2:26" ht="13.35" customHeight="1" x14ac:dyDescent="0.25">
      <c r="B122" s="44"/>
      <c r="C122" s="235"/>
      <c r="D122" s="236"/>
      <c r="E122" s="44"/>
      <c r="F122" s="32"/>
      <c r="G122" s="33" t="str">
        <f t="shared" si="8"/>
        <v/>
      </c>
      <c r="H122" s="33"/>
      <c r="I122" s="33"/>
      <c r="J122" s="33" t="str">
        <f t="shared" si="9"/>
        <v/>
      </c>
      <c r="K122" s="33"/>
      <c r="L122" s="33" t="str">
        <f t="shared" si="10"/>
        <v/>
      </c>
      <c r="M122" s="30" t="e">
        <f t="shared" si="11"/>
        <v>#VALUE!</v>
      </c>
      <c r="P122" s="237"/>
      <c r="Q122" s="238"/>
      <c r="R122" s="238"/>
      <c r="S122" s="238"/>
      <c r="T122" s="238"/>
      <c r="U122" s="238"/>
      <c r="V122" s="238"/>
      <c r="W122" s="238"/>
      <c r="X122" s="238"/>
      <c r="Y122" s="238"/>
      <c r="Z122" s="239"/>
    </row>
    <row r="123" spans="2:26" ht="13.35" customHeight="1" x14ac:dyDescent="0.25">
      <c r="B123" s="44"/>
      <c r="C123" s="235"/>
      <c r="D123" s="236"/>
      <c r="E123" s="44"/>
      <c r="F123" s="32"/>
      <c r="G123" s="33" t="str">
        <f t="shared" si="8"/>
        <v/>
      </c>
      <c r="H123" s="33"/>
      <c r="I123" s="33"/>
      <c r="J123" s="33" t="str">
        <f t="shared" si="9"/>
        <v/>
      </c>
      <c r="K123" s="33"/>
      <c r="L123" s="33" t="str">
        <f t="shared" si="10"/>
        <v/>
      </c>
      <c r="M123" s="30" t="e">
        <f t="shared" si="11"/>
        <v>#VALUE!</v>
      </c>
      <c r="P123" s="237"/>
      <c r="Q123" s="238"/>
      <c r="R123" s="238"/>
      <c r="S123" s="238"/>
      <c r="T123" s="238"/>
      <c r="U123" s="238"/>
      <c r="V123" s="238"/>
      <c r="W123" s="238"/>
      <c r="X123" s="238"/>
      <c r="Y123" s="238"/>
      <c r="Z123" s="239"/>
    </row>
    <row r="124" spans="2:26" ht="13.35" customHeight="1" x14ac:dyDescent="0.25">
      <c r="B124" s="44"/>
      <c r="C124" s="235"/>
      <c r="D124" s="236"/>
      <c r="E124" s="44"/>
      <c r="F124" s="32"/>
      <c r="G124" s="33" t="str">
        <f t="shared" si="8"/>
        <v/>
      </c>
      <c r="H124" s="33"/>
      <c r="I124" s="33"/>
      <c r="J124" s="33" t="str">
        <f t="shared" si="9"/>
        <v/>
      </c>
      <c r="K124" s="33"/>
      <c r="L124" s="33" t="str">
        <f t="shared" si="10"/>
        <v/>
      </c>
      <c r="M124" s="30" t="e">
        <f t="shared" si="11"/>
        <v>#VALUE!</v>
      </c>
      <c r="P124" s="237"/>
      <c r="Q124" s="238"/>
      <c r="R124" s="238"/>
      <c r="S124" s="238"/>
      <c r="T124" s="238"/>
      <c r="U124" s="238"/>
      <c r="V124" s="238"/>
      <c r="W124" s="238"/>
      <c r="X124" s="238"/>
      <c r="Y124" s="238"/>
      <c r="Z124" s="239"/>
    </row>
    <row r="125" spans="2:26" ht="13.35" customHeight="1" x14ac:dyDescent="0.25">
      <c r="B125" s="44"/>
      <c r="C125" s="235"/>
      <c r="D125" s="236"/>
      <c r="E125" s="44"/>
      <c r="F125" s="32"/>
      <c r="G125" s="33" t="str">
        <f t="shared" si="8"/>
        <v/>
      </c>
      <c r="H125" s="33"/>
      <c r="I125" s="33"/>
      <c r="J125" s="33" t="str">
        <f t="shared" si="9"/>
        <v/>
      </c>
      <c r="K125" s="33"/>
      <c r="L125" s="33" t="str">
        <f t="shared" si="10"/>
        <v/>
      </c>
      <c r="M125" s="30" t="e">
        <f t="shared" si="11"/>
        <v>#VALUE!</v>
      </c>
      <c r="P125" s="237"/>
      <c r="Q125" s="238"/>
      <c r="R125" s="238"/>
      <c r="S125" s="238"/>
      <c r="T125" s="238"/>
      <c r="U125" s="238"/>
      <c r="V125" s="238"/>
      <c r="W125" s="238"/>
      <c r="X125" s="238"/>
      <c r="Y125" s="238"/>
      <c r="Z125" s="239"/>
    </row>
    <row r="126" spans="2:26" ht="13.35" customHeight="1" x14ac:dyDescent="0.25">
      <c r="B126" s="31"/>
      <c r="C126" s="229"/>
      <c r="D126" s="230"/>
      <c r="E126" s="31"/>
      <c r="F126" s="32"/>
      <c r="G126" s="33" t="str">
        <f t="shared" si="8"/>
        <v/>
      </c>
      <c r="H126" s="33"/>
      <c r="I126" s="33"/>
      <c r="J126" s="33" t="str">
        <f t="shared" si="9"/>
        <v/>
      </c>
      <c r="K126" s="33"/>
      <c r="L126" s="33" t="str">
        <f t="shared" si="10"/>
        <v/>
      </c>
      <c r="M126" s="30" t="e">
        <f t="shared" si="11"/>
        <v>#VALUE!</v>
      </c>
      <c r="P126" s="237"/>
      <c r="Q126" s="238"/>
      <c r="R126" s="238"/>
      <c r="S126" s="238"/>
      <c r="T126" s="238"/>
      <c r="U126" s="238"/>
      <c r="V126" s="238"/>
      <c r="W126" s="238"/>
      <c r="X126" s="238"/>
      <c r="Y126" s="238"/>
      <c r="Z126" s="239"/>
    </row>
    <row r="127" spans="2:26" ht="13.35" customHeight="1" x14ac:dyDescent="0.25">
      <c r="B127" s="31"/>
      <c r="C127" s="229"/>
      <c r="D127" s="230"/>
      <c r="E127" s="31"/>
      <c r="F127" s="32"/>
      <c r="G127" s="33" t="str">
        <f t="shared" si="8"/>
        <v/>
      </c>
      <c r="H127" s="33"/>
      <c r="I127" s="33"/>
      <c r="J127" s="33" t="str">
        <f t="shared" si="9"/>
        <v/>
      </c>
      <c r="K127" s="33"/>
      <c r="L127" s="33" t="str">
        <f t="shared" si="10"/>
        <v/>
      </c>
      <c r="M127" s="30" t="e">
        <f t="shared" si="11"/>
        <v>#VALUE!</v>
      </c>
      <c r="P127" s="237"/>
      <c r="Q127" s="238"/>
      <c r="R127" s="238"/>
      <c r="S127" s="238"/>
      <c r="T127" s="238"/>
      <c r="U127" s="238"/>
      <c r="V127" s="238"/>
      <c r="W127" s="238"/>
      <c r="X127" s="238"/>
      <c r="Y127" s="238"/>
      <c r="Z127" s="239"/>
    </row>
    <row r="128" spans="2:26" ht="13.35" customHeight="1" x14ac:dyDescent="0.25">
      <c r="B128" s="31"/>
      <c r="C128" s="229"/>
      <c r="D128" s="230"/>
      <c r="E128" s="31"/>
      <c r="F128" s="32"/>
      <c r="G128" s="33" t="str">
        <f t="shared" si="8"/>
        <v/>
      </c>
      <c r="H128" s="33"/>
      <c r="I128" s="33"/>
      <c r="J128" s="33" t="str">
        <f t="shared" si="9"/>
        <v/>
      </c>
      <c r="K128" s="33"/>
      <c r="L128" s="33" t="str">
        <f t="shared" si="10"/>
        <v/>
      </c>
      <c r="M128" s="30" t="e">
        <f t="shared" si="11"/>
        <v>#VALUE!</v>
      </c>
      <c r="P128" s="237"/>
      <c r="Q128" s="238"/>
      <c r="R128" s="238"/>
      <c r="S128" s="238"/>
      <c r="T128" s="238"/>
      <c r="U128" s="238"/>
      <c r="V128" s="238"/>
      <c r="W128" s="238"/>
      <c r="X128" s="238"/>
      <c r="Y128" s="238"/>
      <c r="Z128" s="239"/>
    </row>
    <row r="129" spans="1:26" ht="13.35" customHeight="1" x14ac:dyDescent="0.25">
      <c r="B129" s="31"/>
      <c r="C129" s="229"/>
      <c r="D129" s="230"/>
      <c r="E129" s="31"/>
      <c r="F129" s="32"/>
      <c r="G129" s="33" t="str">
        <f t="shared" si="8"/>
        <v/>
      </c>
      <c r="H129" s="33"/>
      <c r="I129" s="33"/>
      <c r="J129" s="33" t="str">
        <f t="shared" si="9"/>
        <v/>
      </c>
      <c r="K129" s="33"/>
      <c r="L129" s="33" t="str">
        <f t="shared" si="10"/>
        <v/>
      </c>
      <c r="M129" s="30" t="e">
        <f t="shared" si="11"/>
        <v>#VALUE!</v>
      </c>
      <c r="P129" s="237"/>
      <c r="Q129" s="238"/>
      <c r="R129" s="238"/>
      <c r="S129" s="238"/>
      <c r="T129" s="238"/>
      <c r="U129" s="238"/>
      <c r="V129" s="238"/>
      <c r="W129" s="238"/>
      <c r="X129" s="238"/>
      <c r="Y129" s="238"/>
      <c r="Z129" s="239"/>
    </row>
    <row r="130" spans="1:26" ht="13.35" customHeight="1" x14ac:dyDescent="0.25">
      <c r="B130" s="31"/>
      <c r="C130" s="229"/>
      <c r="D130" s="230"/>
      <c r="E130" s="31"/>
      <c r="F130" s="32"/>
      <c r="G130" s="33" t="str">
        <f t="shared" si="8"/>
        <v/>
      </c>
      <c r="H130" s="33"/>
      <c r="I130" s="33"/>
      <c r="J130" s="33" t="str">
        <f t="shared" si="9"/>
        <v/>
      </c>
      <c r="K130" s="33"/>
      <c r="L130" s="33" t="str">
        <f t="shared" si="10"/>
        <v/>
      </c>
      <c r="M130" s="30" t="e">
        <f t="shared" si="11"/>
        <v>#VALUE!</v>
      </c>
      <c r="P130" s="237"/>
      <c r="Q130" s="238"/>
      <c r="R130" s="238"/>
      <c r="S130" s="238"/>
      <c r="T130" s="238"/>
      <c r="U130" s="238"/>
      <c r="V130" s="238"/>
      <c r="W130" s="238"/>
      <c r="X130" s="238"/>
      <c r="Y130" s="238"/>
      <c r="Z130" s="239"/>
    </row>
    <row r="131" spans="1:26" ht="13.35" customHeight="1" x14ac:dyDescent="0.25">
      <c r="B131" s="31"/>
      <c r="C131" s="229"/>
      <c r="D131" s="230"/>
      <c r="E131" s="31"/>
      <c r="F131" s="32"/>
      <c r="G131" s="33" t="str">
        <f t="shared" si="8"/>
        <v/>
      </c>
      <c r="H131" s="33"/>
      <c r="I131" s="33"/>
      <c r="J131" s="33" t="str">
        <f t="shared" si="9"/>
        <v/>
      </c>
      <c r="K131" s="33"/>
      <c r="L131" s="33" t="str">
        <f t="shared" si="10"/>
        <v/>
      </c>
      <c r="M131" s="30" t="e">
        <f t="shared" si="11"/>
        <v>#VALUE!</v>
      </c>
      <c r="P131" s="237"/>
      <c r="Q131" s="238"/>
      <c r="R131" s="238"/>
      <c r="S131" s="238"/>
      <c r="T131" s="238"/>
      <c r="U131" s="238"/>
      <c r="V131" s="238"/>
      <c r="W131" s="238"/>
      <c r="X131" s="238"/>
      <c r="Y131" s="238"/>
      <c r="Z131" s="239"/>
    </row>
    <row r="132" spans="1:26" ht="13.35" customHeight="1" x14ac:dyDescent="0.25">
      <c r="B132" s="31"/>
      <c r="C132" s="229"/>
      <c r="D132" s="230"/>
      <c r="E132" s="31"/>
      <c r="F132" s="32"/>
      <c r="G132" s="33" t="str">
        <f t="shared" si="8"/>
        <v/>
      </c>
      <c r="H132" s="33"/>
      <c r="I132" s="33"/>
      <c r="J132" s="33" t="str">
        <f t="shared" si="9"/>
        <v/>
      </c>
      <c r="K132" s="33"/>
      <c r="L132" s="33" t="str">
        <f t="shared" si="10"/>
        <v/>
      </c>
      <c r="M132" s="30" t="e">
        <f t="shared" si="11"/>
        <v>#VALUE!</v>
      </c>
      <c r="P132" s="237"/>
      <c r="Q132" s="238"/>
      <c r="R132" s="238"/>
      <c r="S132" s="238"/>
      <c r="T132" s="238"/>
      <c r="U132" s="238"/>
      <c r="V132" s="238"/>
      <c r="W132" s="238"/>
      <c r="X132" s="238"/>
      <c r="Y132" s="238"/>
      <c r="Z132" s="239"/>
    </row>
    <row r="133" spans="1:26" ht="13.35" customHeight="1" x14ac:dyDescent="0.25">
      <c r="B133" s="31"/>
      <c r="C133" s="229"/>
      <c r="D133" s="230"/>
      <c r="E133" s="31"/>
      <c r="F133" s="32"/>
      <c r="G133" s="33" t="str">
        <f t="shared" si="8"/>
        <v/>
      </c>
      <c r="H133" s="33"/>
      <c r="I133" s="33"/>
      <c r="J133" s="33" t="str">
        <f t="shared" si="9"/>
        <v/>
      </c>
      <c r="K133" s="33"/>
      <c r="L133" s="33" t="str">
        <f t="shared" si="10"/>
        <v/>
      </c>
      <c r="M133" s="30" t="e">
        <f t="shared" si="11"/>
        <v>#VALUE!</v>
      </c>
      <c r="P133" s="237"/>
      <c r="Q133" s="238"/>
      <c r="R133" s="238"/>
      <c r="S133" s="238"/>
      <c r="T133" s="238"/>
      <c r="U133" s="238"/>
      <c r="V133" s="238"/>
      <c r="W133" s="238"/>
      <c r="X133" s="238"/>
      <c r="Y133" s="238"/>
      <c r="Z133" s="239"/>
    </row>
    <row r="134" spans="1:26" ht="13.35" customHeight="1" x14ac:dyDescent="0.25">
      <c r="B134" s="31"/>
      <c r="C134" s="229"/>
      <c r="D134" s="230"/>
      <c r="E134" s="31"/>
      <c r="F134" s="32"/>
      <c r="G134" s="33" t="str">
        <f t="shared" si="8"/>
        <v/>
      </c>
      <c r="H134" s="33"/>
      <c r="I134" s="33"/>
      <c r="J134" s="33" t="str">
        <f t="shared" si="9"/>
        <v/>
      </c>
      <c r="K134" s="33"/>
      <c r="L134" s="33" t="str">
        <f t="shared" si="10"/>
        <v/>
      </c>
      <c r="M134" s="34" t="e">
        <f t="shared" si="11"/>
        <v>#VALUE!</v>
      </c>
      <c r="P134" s="237"/>
      <c r="Q134" s="238"/>
      <c r="R134" s="238"/>
      <c r="S134" s="238"/>
      <c r="T134" s="238"/>
      <c r="U134" s="238"/>
      <c r="V134" s="238"/>
      <c r="W134" s="238"/>
      <c r="X134" s="238"/>
      <c r="Y134" s="238"/>
      <c r="Z134" s="239"/>
    </row>
    <row r="135" spans="1:26" ht="13.35" customHeight="1" x14ac:dyDescent="0.25">
      <c r="A135" s="39"/>
      <c r="B135" s="42"/>
      <c r="C135" s="231" t="s">
        <v>86</v>
      </c>
      <c r="D135" s="231"/>
      <c r="E135" s="42"/>
      <c r="F135" s="42"/>
      <c r="G135" s="43"/>
      <c r="H135" s="43" t="str">
        <f>IF(SUM(H107:H134)=0,"",SUM(H107:H134))</f>
        <v/>
      </c>
      <c r="I135" s="43"/>
      <c r="J135" s="43" t="str">
        <f>IF(SUM(J107:J134)=0,"",SUM(J107:J134))</f>
        <v/>
      </c>
      <c r="K135" s="43"/>
      <c r="L135" s="43" t="str">
        <f>IF(SUM(L107:L134)=0,"",SUM(L107:L134))</f>
        <v/>
      </c>
      <c r="M135" s="35" t="e">
        <f>IF(L135="", J135/H135, L135/H135)</f>
        <v>#VALUE!</v>
      </c>
      <c r="P135" s="237"/>
      <c r="Q135" s="238"/>
      <c r="R135" s="238"/>
      <c r="S135" s="238"/>
      <c r="T135" s="238"/>
      <c r="U135" s="238"/>
      <c r="V135" s="238"/>
      <c r="W135" s="238"/>
      <c r="X135" s="238"/>
      <c r="Y135" s="238"/>
      <c r="Z135" s="239"/>
    </row>
    <row r="136" spans="1:26" ht="13.35" customHeight="1" x14ac:dyDescent="0.25">
      <c r="P136" s="237"/>
      <c r="Q136" s="238"/>
      <c r="R136" s="238"/>
      <c r="S136" s="238"/>
      <c r="T136" s="238"/>
      <c r="U136" s="238"/>
      <c r="V136" s="238"/>
      <c r="W136" s="238"/>
      <c r="X136" s="238"/>
      <c r="Y136" s="238"/>
      <c r="Z136" s="239"/>
    </row>
    <row r="137" spans="1:26" ht="13.35" customHeight="1" x14ac:dyDescent="0.25">
      <c r="B137" s="227" t="s">
        <v>89</v>
      </c>
      <c r="C137" s="232"/>
      <c r="D137" s="232"/>
      <c r="E137" s="232"/>
      <c r="F137" s="228"/>
      <c r="G137" s="233" t="s">
        <v>85</v>
      </c>
      <c r="H137" s="194" t="s">
        <v>82</v>
      </c>
      <c r="I137" s="188" t="s">
        <v>67</v>
      </c>
      <c r="J137" s="188"/>
      <c r="K137" s="188" t="s">
        <v>68</v>
      </c>
      <c r="L137" s="188"/>
      <c r="M137" s="188" t="s">
        <v>15</v>
      </c>
      <c r="P137" s="237"/>
      <c r="Q137" s="238"/>
      <c r="R137" s="238"/>
      <c r="S137" s="238"/>
      <c r="T137" s="238"/>
      <c r="U137" s="238"/>
      <c r="V137" s="238"/>
      <c r="W137" s="238"/>
      <c r="X137" s="238"/>
      <c r="Y137" s="238"/>
      <c r="Z137" s="239"/>
    </row>
    <row r="138" spans="1:26" ht="13.35" customHeight="1" x14ac:dyDescent="0.25">
      <c r="B138" s="2" t="s">
        <v>81</v>
      </c>
      <c r="C138" s="227" t="s">
        <v>7</v>
      </c>
      <c r="D138" s="228"/>
      <c r="E138" s="6" t="s">
        <v>87</v>
      </c>
      <c r="F138" s="6" t="s">
        <v>306</v>
      </c>
      <c r="G138" s="233"/>
      <c r="H138" s="194"/>
      <c r="I138" s="6" t="s">
        <v>83</v>
      </c>
      <c r="J138" s="6" t="s">
        <v>84</v>
      </c>
      <c r="K138" s="6" t="s">
        <v>83</v>
      </c>
      <c r="L138" s="6" t="s">
        <v>84</v>
      </c>
      <c r="M138" s="188"/>
      <c r="P138" s="240"/>
      <c r="Q138" s="241"/>
      <c r="R138" s="241"/>
      <c r="S138" s="241"/>
      <c r="T138" s="241"/>
      <c r="U138" s="241"/>
      <c r="V138" s="241"/>
      <c r="W138" s="241"/>
      <c r="X138" s="241"/>
      <c r="Y138" s="241"/>
      <c r="Z138" s="242"/>
    </row>
    <row r="139" spans="1:26" ht="13.35" customHeight="1" x14ac:dyDescent="0.25">
      <c r="B139" s="31"/>
      <c r="C139" s="229"/>
      <c r="D139" s="230"/>
      <c r="E139" s="31"/>
      <c r="F139" s="32"/>
      <c r="G139" s="33" t="str">
        <f>IF(F139="", "", H139/F139)</f>
        <v/>
      </c>
      <c r="H139" s="33" t="str">
        <f>IF(H135="","",H135-H146)</f>
        <v/>
      </c>
      <c r="I139" s="33"/>
      <c r="J139" s="33" t="str">
        <f>IF(I139="", "", I139*$F139)</f>
        <v/>
      </c>
      <c r="K139" s="33"/>
      <c r="L139" s="33" t="str">
        <f>IF(L146="","", L135-L146)</f>
        <v/>
      </c>
      <c r="M139" s="30" t="e">
        <f>IF(K139="", J139/H139, L139/H139)</f>
        <v>#VALUE!</v>
      </c>
    </row>
    <row r="140" spans="1:26" ht="13.35" customHeight="1" x14ac:dyDescent="0.25">
      <c r="B140" s="31"/>
      <c r="C140" s="229"/>
      <c r="D140" s="230"/>
      <c r="E140" s="31"/>
      <c r="F140" s="32"/>
      <c r="G140" s="33" t="str">
        <f>IF(F140="", "", H140/F140)</f>
        <v/>
      </c>
      <c r="H140" s="33"/>
      <c r="I140" s="33"/>
      <c r="J140" s="33" t="str">
        <f>IF(I140="", "", I140*$F140)</f>
        <v/>
      </c>
      <c r="K140" s="33"/>
      <c r="L140" s="33" t="str">
        <f>IF(K140="", "", K140*$F140)</f>
        <v/>
      </c>
      <c r="M140" s="30" t="e">
        <f>IF(K140="", J140/H140, L140/H140)</f>
        <v>#VALUE!</v>
      </c>
    </row>
    <row r="141" spans="1:26" ht="13.35" customHeight="1" x14ac:dyDescent="0.25">
      <c r="B141" s="31"/>
      <c r="C141" s="229"/>
      <c r="D141" s="230"/>
      <c r="E141" s="31"/>
      <c r="F141" s="32"/>
      <c r="G141" s="33" t="str">
        <f>IF(F141="", "", H141/F141)</f>
        <v/>
      </c>
      <c r="H141" s="33"/>
      <c r="I141" s="33"/>
      <c r="J141" s="33" t="str">
        <f>IF(I141="", "", I141*$F141)</f>
        <v/>
      </c>
      <c r="K141" s="33"/>
      <c r="L141" s="33" t="str">
        <f>IF(K141="", "", K141*$F141)</f>
        <v/>
      </c>
      <c r="M141" s="34" t="e">
        <f>IF(K141="", J141/H141, L141/H141)</f>
        <v>#VALUE!</v>
      </c>
    </row>
    <row r="142" spans="1:26" ht="13.35" customHeight="1" x14ac:dyDescent="0.25">
      <c r="A142" s="39"/>
      <c r="B142" s="42"/>
      <c r="C142" s="231" t="s">
        <v>86</v>
      </c>
      <c r="D142" s="231"/>
      <c r="E142" s="42"/>
      <c r="F142" s="42"/>
      <c r="G142" s="43"/>
      <c r="H142" s="43" t="str">
        <f>IF(SUM(H139:H141)=0, "", SUM(H139:H141))</f>
        <v/>
      </c>
      <c r="I142" s="42"/>
      <c r="J142" s="43" t="str">
        <f>IF(SUM(J139:J141)=0, "", SUM(J139:J141))</f>
        <v/>
      </c>
      <c r="K142" s="42"/>
      <c r="L142" s="43" t="str">
        <f>IF(SUM(L139:L141)=0, "", SUM(L139:L141))</f>
        <v/>
      </c>
      <c r="M142" s="35" t="e">
        <f>IF(L142="", J142/H142, L142/H142)</f>
        <v>#VALUE!</v>
      </c>
    </row>
    <row r="144" spans="1:26" ht="13.35" customHeight="1" x14ac:dyDescent="0.25">
      <c r="B144" s="227" t="s">
        <v>90</v>
      </c>
      <c r="C144" s="232"/>
      <c r="D144" s="232"/>
      <c r="E144" s="232"/>
      <c r="F144" s="228"/>
      <c r="G144" s="233" t="s">
        <v>85</v>
      </c>
      <c r="H144" s="194" t="s">
        <v>82</v>
      </c>
      <c r="I144" s="188" t="s">
        <v>67</v>
      </c>
      <c r="J144" s="188"/>
      <c r="K144" s="188" t="s">
        <v>68</v>
      </c>
      <c r="L144" s="188"/>
      <c r="M144" s="188" t="s">
        <v>15</v>
      </c>
    </row>
    <row r="145" spans="2:26" ht="13.35" customHeight="1" x14ac:dyDescent="0.25">
      <c r="B145" s="2" t="s">
        <v>81</v>
      </c>
      <c r="C145" s="227" t="s">
        <v>7</v>
      </c>
      <c r="D145" s="228"/>
      <c r="E145" s="6" t="s">
        <v>87</v>
      </c>
      <c r="F145" s="6" t="s">
        <v>306</v>
      </c>
      <c r="G145" s="233"/>
      <c r="H145" s="194"/>
      <c r="I145" s="6" t="s">
        <v>83</v>
      </c>
      <c r="J145" s="6" t="s">
        <v>84</v>
      </c>
      <c r="K145" s="6" t="s">
        <v>83</v>
      </c>
      <c r="L145" s="6" t="s">
        <v>84</v>
      </c>
      <c r="M145" s="188"/>
    </row>
    <row r="146" spans="2:26" ht="13.35" customHeight="1" x14ac:dyDescent="0.25">
      <c r="B146" s="31"/>
      <c r="C146" s="229"/>
      <c r="D146" s="230"/>
      <c r="E146" s="31"/>
      <c r="F146" s="32"/>
      <c r="G146" s="33" t="str">
        <f>IF(F146="", "", H146/F146)</f>
        <v/>
      </c>
      <c r="H146" s="33">
        <v>0</v>
      </c>
      <c r="I146" s="33"/>
      <c r="J146" s="33" t="str">
        <f>IF(I146="", "", I146*$F146)</f>
        <v/>
      </c>
      <c r="K146" s="33"/>
      <c r="L146" s="33" t="str">
        <f>IF(K146="", "", K146*$F146)</f>
        <v/>
      </c>
      <c r="M146" s="30" t="e">
        <f>IF(K146="", J146/H146, L146/H146)</f>
        <v>#VALUE!</v>
      </c>
    </row>
    <row r="148" spans="2:26" ht="13.35" customHeight="1" x14ac:dyDescent="0.25">
      <c r="B148" s="227" t="s">
        <v>100</v>
      </c>
      <c r="C148" s="228"/>
      <c r="D148" s="120"/>
      <c r="E148" s="121"/>
      <c r="F148" s="121"/>
      <c r="G148" s="121"/>
      <c r="H148" s="121"/>
      <c r="I148" s="121"/>
      <c r="J148" s="121"/>
      <c r="K148" s="121"/>
      <c r="L148" s="121"/>
      <c r="M148" s="234"/>
    </row>
    <row r="149" spans="2:26" ht="13.35" customHeight="1" x14ac:dyDescent="0.25">
      <c r="B149" s="154"/>
      <c r="C149" s="154"/>
      <c r="D149" s="154"/>
      <c r="E149" s="154"/>
      <c r="F149" s="154"/>
      <c r="G149" s="154"/>
      <c r="H149" s="154"/>
      <c r="I149" s="154"/>
      <c r="J149" s="154"/>
      <c r="K149" s="154"/>
      <c r="L149" s="154"/>
      <c r="M149" s="154"/>
    </row>
    <row r="150" spans="2:26" ht="13.35" customHeight="1" x14ac:dyDescent="0.25">
      <c r="B150" s="154"/>
      <c r="C150" s="154"/>
      <c r="D150" s="154"/>
      <c r="E150" s="154"/>
      <c r="F150" s="154"/>
      <c r="G150" s="154"/>
      <c r="H150" s="154"/>
      <c r="I150" s="154"/>
      <c r="J150" s="154"/>
      <c r="K150" s="154"/>
      <c r="L150" s="154"/>
      <c r="M150" s="154"/>
    </row>
    <row r="151" spans="2:26" ht="13.35" customHeight="1" x14ac:dyDescent="0.25">
      <c r="B151" s="200" t="s">
        <v>2</v>
      </c>
      <c r="C151" s="200"/>
      <c r="D151" s="209">
        <f>'{Equipment Data Entry}'!B10</f>
        <v>0</v>
      </c>
      <c r="E151" s="209"/>
      <c r="F151" s="209"/>
      <c r="G151" s="200" t="s">
        <v>3</v>
      </c>
      <c r="H151" s="200"/>
      <c r="I151" s="210" t="str">
        <f>IF('{Equipment Data Entry}'!C10="", "", '{Equipment Data Entry}'!C10)</f>
        <v/>
      </c>
      <c r="J151" s="210"/>
      <c r="K151" s="210"/>
      <c r="L151" s="210"/>
      <c r="M151" s="210"/>
    </row>
    <row r="152" spans="2:26" ht="13.35" customHeight="1" x14ac:dyDescent="0.25">
      <c r="B152" s="200"/>
      <c r="C152" s="200"/>
      <c r="D152" s="209"/>
      <c r="E152" s="209"/>
      <c r="F152" s="209"/>
      <c r="G152" s="200"/>
      <c r="H152" s="200"/>
      <c r="I152" s="210"/>
      <c r="J152" s="210"/>
      <c r="K152" s="210"/>
      <c r="L152" s="210"/>
      <c r="M152" s="210"/>
    </row>
    <row r="153" spans="2:26" ht="13.35" customHeight="1" x14ac:dyDescent="0.25">
      <c r="B153" s="13"/>
      <c r="C153" s="13"/>
      <c r="D153" s="13"/>
      <c r="E153" s="13"/>
      <c r="F153" s="13"/>
      <c r="G153" s="13"/>
      <c r="H153" s="13"/>
      <c r="I153" s="13"/>
      <c r="J153" s="13"/>
      <c r="K153" s="13"/>
      <c r="L153" s="13"/>
      <c r="M153" s="13"/>
    </row>
    <row r="154" spans="2:26" ht="13.35" customHeight="1" x14ac:dyDescent="0.25">
      <c r="B154" s="227" t="s">
        <v>91</v>
      </c>
      <c r="C154" s="232"/>
      <c r="D154" s="232"/>
      <c r="E154" s="232"/>
      <c r="F154" s="228"/>
      <c r="G154" s="233" t="s">
        <v>85</v>
      </c>
      <c r="H154" s="194" t="s">
        <v>82</v>
      </c>
      <c r="I154" s="188" t="s">
        <v>67</v>
      </c>
      <c r="J154" s="188"/>
      <c r="K154" s="188" t="s">
        <v>68</v>
      </c>
      <c r="L154" s="188"/>
      <c r="M154" s="188" t="s">
        <v>15</v>
      </c>
    </row>
    <row r="155" spans="2:26" ht="13.35" customHeight="1" x14ac:dyDescent="0.25">
      <c r="B155" s="2" t="s">
        <v>81</v>
      </c>
      <c r="C155" s="227" t="s">
        <v>7</v>
      </c>
      <c r="D155" s="228"/>
      <c r="E155" s="6" t="s">
        <v>87</v>
      </c>
      <c r="F155" s="6" t="s">
        <v>306</v>
      </c>
      <c r="G155" s="233"/>
      <c r="H155" s="194"/>
      <c r="I155" s="6" t="s">
        <v>83</v>
      </c>
      <c r="J155" s="6" t="s">
        <v>84</v>
      </c>
      <c r="K155" s="6" t="s">
        <v>83</v>
      </c>
      <c r="L155" s="6" t="s">
        <v>84</v>
      </c>
      <c r="M155" s="188"/>
    </row>
    <row r="156" spans="2:26" ht="13.35" customHeight="1" x14ac:dyDescent="0.25">
      <c r="B156" s="44"/>
      <c r="C156" s="235"/>
      <c r="D156" s="236"/>
      <c r="E156" s="44"/>
      <c r="F156" s="32"/>
      <c r="G156" s="33" t="str">
        <f t="shared" ref="G156:G183" si="12">IF(F156="", "", H156/F156)</f>
        <v/>
      </c>
      <c r="H156" s="33"/>
      <c r="I156" s="33"/>
      <c r="J156" s="33" t="str">
        <f t="shared" ref="J156:J183" si="13">IF(I156="", "", I156*$F156)</f>
        <v/>
      </c>
      <c r="K156" s="33"/>
      <c r="L156" s="33" t="str">
        <f t="shared" ref="L156:L183" si="14">IF(K156="", "", K156*$F156)</f>
        <v/>
      </c>
      <c r="M156" s="30" t="e">
        <f t="shared" ref="M156:M183" si="15">IF(K156="", J156/H156, L156/H156)</f>
        <v>#VALUE!</v>
      </c>
    </row>
    <row r="157" spans="2:26" ht="13.35" customHeight="1" x14ac:dyDescent="0.25">
      <c r="B157" s="44"/>
      <c r="C157" s="235"/>
      <c r="D157" s="236"/>
      <c r="E157" s="44"/>
      <c r="F157" s="32"/>
      <c r="G157" s="33" t="str">
        <f t="shared" si="12"/>
        <v/>
      </c>
      <c r="H157" s="33"/>
      <c r="I157" s="33"/>
      <c r="J157" s="33" t="str">
        <f t="shared" si="13"/>
        <v/>
      </c>
      <c r="K157" s="33"/>
      <c r="L157" s="33" t="str">
        <f t="shared" si="14"/>
        <v/>
      </c>
      <c r="M157" s="30" t="e">
        <f t="shared" si="15"/>
        <v>#VALUE!</v>
      </c>
      <c r="P157" s="243" t="s">
        <v>224</v>
      </c>
      <c r="Q157" s="244"/>
      <c r="R157" s="244"/>
      <c r="S157" s="244"/>
      <c r="T157" s="244"/>
      <c r="U157" s="244"/>
      <c r="V157" s="244"/>
      <c r="W157" s="244"/>
      <c r="X157" s="244"/>
      <c r="Y157" s="244"/>
      <c r="Z157" s="245"/>
    </row>
    <row r="158" spans="2:26" ht="13.35" customHeight="1" x14ac:dyDescent="0.25">
      <c r="B158" s="44"/>
      <c r="C158" s="235"/>
      <c r="D158" s="236"/>
      <c r="E158" s="44"/>
      <c r="F158" s="32"/>
      <c r="G158" s="33" t="str">
        <f t="shared" si="12"/>
        <v/>
      </c>
      <c r="H158" s="33"/>
      <c r="I158" s="33"/>
      <c r="J158" s="33" t="str">
        <f t="shared" si="13"/>
        <v/>
      </c>
      <c r="K158" s="33"/>
      <c r="L158" s="33" t="str">
        <f t="shared" si="14"/>
        <v/>
      </c>
      <c r="M158" s="30" t="e">
        <f t="shared" si="15"/>
        <v>#VALUE!</v>
      </c>
      <c r="P158" s="237"/>
      <c r="Q158" s="238"/>
      <c r="R158" s="238"/>
      <c r="S158" s="238"/>
      <c r="T158" s="238"/>
      <c r="U158" s="238"/>
      <c r="V158" s="238"/>
      <c r="W158" s="238"/>
      <c r="X158" s="238"/>
      <c r="Y158" s="238"/>
      <c r="Z158" s="239"/>
    </row>
    <row r="159" spans="2:26" ht="13.35" customHeight="1" x14ac:dyDescent="0.25">
      <c r="B159" s="44"/>
      <c r="C159" s="235"/>
      <c r="D159" s="236"/>
      <c r="E159" s="44"/>
      <c r="F159" s="32"/>
      <c r="G159" s="33" t="str">
        <f t="shared" si="12"/>
        <v/>
      </c>
      <c r="H159" s="33"/>
      <c r="I159" s="33"/>
      <c r="J159" s="33" t="str">
        <f t="shared" si="13"/>
        <v/>
      </c>
      <c r="K159" s="33"/>
      <c r="L159" s="33" t="str">
        <f t="shared" si="14"/>
        <v/>
      </c>
      <c r="M159" s="30" t="e">
        <f t="shared" si="15"/>
        <v>#VALUE!</v>
      </c>
      <c r="P159" s="237"/>
      <c r="Q159" s="238"/>
      <c r="R159" s="238"/>
      <c r="S159" s="238"/>
      <c r="T159" s="238"/>
      <c r="U159" s="238"/>
      <c r="V159" s="238"/>
      <c r="W159" s="238"/>
      <c r="X159" s="238"/>
      <c r="Y159" s="238"/>
      <c r="Z159" s="239"/>
    </row>
    <row r="160" spans="2:26" ht="13.35" customHeight="1" x14ac:dyDescent="0.25">
      <c r="B160" s="44"/>
      <c r="C160" s="235"/>
      <c r="D160" s="236"/>
      <c r="E160" s="44"/>
      <c r="F160" s="32"/>
      <c r="G160" s="33" t="str">
        <f t="shared" si="12"/>
        <v/>
      </c>
      <c r="H160" s="33"/>
      <c r="I160" s="33"/>
      <c r="J160" s="33" t="str">
        <f t="shared" si="13"/>
        <v/>
      </c>
      <c r="K160" s="33"/>
      <c r="L160" s="33" t="str">
        <f t="shared" si="14"/>
        <v/>
      </c>
      <c r="M160" s="30" t="e">
        <f t="shared" si="15"/>
        <v>#VALUE!</v>
      </c>
      <c r="P160" s="237"/>
      <c r="Q160" s="238"/>
      <c r="R160" s="238"/>
      <c r="S160" s="238"/>
      <c r="T160" s="238"/>
      <c r="U160" s="238"/>
      <c r="V160" s="238"/>
      <c r="W160" s="238"/>
      <c r="X160" s="238"/>
      <c r="Y160" s="238"/>
      <c r="Z160" s="239"/>
    </row>
    <row r="161" spans="2:26" ht="13.35" customHeight="1" x14ac:dyDescent="0.25">
      <c r="B161" s="44"/>
      <c r="C161" s="235"/>
      <c r="D161" s="236"/>
      <c r="E161" s="44"/>
      <c r="F161" s="32"/>
      <c r="G161" s="33" t="str">
        <f t="shared" si="12"/>
        <v/>
      </c>
      <c r="H161" s="33"/>
      <c r="I161" s="33"/>
      <c r="J161" s="33" t="str">
        <f t="shared" si="13"/>
        <v/>
      </c>
      <c r="K161" s="33"/>
      <c r="L161" s="33" t="str">
        <f t="shared" si="14"/>
        <v/>
      </c>
      <c r="M161" s="30" t="e">
        <f t="shared" si="15"/>
        <v>#VALUE!</v>
      </c>
      <c r="P161" s="237"/>
      <c r="Q161" s="238"/>
      <c r="R161" s="238"/>
      <c r="S161" s="238"/>
      <c r="T161" s="238"/>
      <c r="U161" s="238"/>
      <c r="V161" s="238"/>
      <c r="W161" s="238"/>
      <c r="X161" s="238"/>
      <c r="Y161" s="238"/>
      <c r="Z161" s="239"/>
    </row>
    <row r="162" spans="2:26" ht="13.35" customHeight="1" x14ac:dyDescent="0.25">
      <c r="B162" s="44"/>
      <c r="C162" s="235"/>
      <c r="D162" s="236"/>
      <c r="E162" s="44"/>
      <c r="F162" s="32"/>
      <c r="G162" s="33" t="str">
        <f t="shared" si="12"/>
        <v/>
      </c>
      <c r="H162" s="33"/>
      <c r="I162" s="33"/>
      <c r="J162" s="33" t="str">
        <f t="shared" si="13"/>
        <v/>
      </c>
      <c r="K162" s="33"/>
      <c r="L162" s="33" t="str">
        <f t="shared" si="14"/>
        <v/>
      </c>
      <c r="M162" s="30" t="e">
        <f t="shared" si="15"/>
        <v>#VALUE!</v>
      </c>
      <c r="P162" s="237"/>
      <c r="Q162" s="238"/>
      <c r="R162" s="238"/>
      <c r="S162" s="238"/>
      <c r="T162" s="238"/>
      <c r="U162" s="238"/>
      <c r="V162" s="238"/>
      <c r="W162" s="238"/>
      <c r="X162" s="238"/>
      <c r="Y162" s="238"/>
      <c r="Z162" s="239"/>
    </row>
    <row r="163" spans="2:26" ht="13.35" customHeight="1" x14ac:dyDescent="0.25">
      <c r="B163" s="44"/>
      <c r="C163" s="235"/>
      <c r="D163" s="236"/>
      <c r="E163" s="44"/>
      <c r="F163" s="32"/>
      <c r="G163" s="33" t="str">
        <f t="shared" si="12"/>
        <v/>
      </c>
      <c r="H163" s="33"/>
      <c r="I163" s="33"/>
      <c r="J163" s="33" t="str">
        <f t="shared" si="13"/>
        <v/>
      </c>
      <c r="K163" s="33"/>
      <c r="L163" s="33" t="str">
        <f t="shared" si="14"/>
        <v/>
      </c>
      <c r="M163" s="30" t="e">
        <f t="shared" si="15"/>
        <v>#VALUE!</v>
      </c>
      <c r="P163" s="237"/>
      <c r="Q163" s="238"/>
      <c r="R163" s="238"/>
      <c r="S163" s="238"/>
      <c r="T163" s="238"/>
      <c r="U163" s="238"/>
      <c r="V163" s="238"/>
      <c r="W163" s="238"/>
      <c r="X163" s="238"/>
      <c r="Y163" s="238"/>
      <c r="Z163" s="239"/>
    </row>
    <row r="164" spans="2:26" ht="13.35" customHeight="1" x14ac:dyDescent="0.25">
      <c r="B164" s="44"/>
      <c r="C164" s="235"/>
      <c r="D164" s="236"/>
      <c r="E164" s="44"/>
      <c r="F164" s="32"/>
      <c r="G164" s="33" t="str">
        <f t="shared" si="12"/>
        <v/>
      </c>
      <c r="H164" s="33"/>
      <c r="I164" s="33"/>
      <c r="J164" s="33" t="str">
        <f t="shared" si="13"/>
        <v/>
      </c>
      <c r="K164" s="33"/>
      <c r="L164" s="33" t="str">
        <f t="shared" si="14"/>
        <v/>
      </c>
      <c r="M164" s="30" t="e">
        <f t="shared" si="15"/>
        <v>#VALUE!</v>
      </c>
      <c r="P164" s="237"/>
      <c r="Q164" s="238"/>
      <c r="R164" s="238"/>
      <c r="S164" s="238"/>
      <c r="T164" s="238"/>
      <c r="U164" s="238"/>
      <c r="V164" s="238"/>
      <c r="W164" s="238"/>
      <c r="X164" s="238"/>
      <c r="Y164" s="238"/>
      <c r="Z164" s="239"/>
    </row>
    <row r="165" spans="2:26" ht="13.35" customHeight="1" x14ac:dyDescent="0.25">
      <c r="B165" s="44"/>
      <c r="C165" s="235"/>
      <c r="D165" s="236"/>
      <c r="E165" s="44"/>
      <c r="F165" s="32"/>
      <c r="G165" s="33" t="str">
        <f t="shared" si="12"/>
        <v/>
      </c>
      <c r="H165" s="33"/>
      <c r="I165" s="33"/>
      <c r="J165" s="33" t="str">
        <f t="shared" si="13"/>
        <v/>
      </c>
      <c r="K165" s="33"/>
      <c r="L165" s="33" t="str">
        <f t="shared" si="14"/>
        <v/>
      </c>
      <c r="M165" s="30" t="e">
        <f t="shared" si="15"/>
        <v>#VALUE!</v>
      </c>
      <c r="P165" s="237"/>
      <c r="Q165" s="238"/>
      <c r="R165" s="238"/>
      <c r="S165" s="238"/>
      <c r="T165" s="238"/>
      <c r="U165" s="238"/>
      <c r="V165" s="238"/>
      <c r="W165" s="238"/>
      <c r="X165" s="238"/>
      <c r="Y165" s="238"/>
      <c r="Z165" s="239"/>
    </row>
    <row r="166" spans="2:26" ht="13.35" customHeight="1" x14ac:dyDescent="0.25">
      <c r="B166" s="44"/>
      <c r="C166" s="235"/>
      <c r="D166" s="236"/>
      <c r="E166" s="44"/>
      <c r="F166" s="32"/>
      <c r="G166" s="33" t="str">
        <f t="shared" si="12"/>
        <v/>
      </c>
      <c r="H166" s="33"/>
      <c r="I166" s="33"/>
      <c r="J166" s="33" t="str">
        <f t="shared" si="13"/>
        <v/>
      </c>
      <c r="K166" s="33"/>
      <c r="L166" s="33" t="str">
        <f t="shared" si="14"/>
        <v/>
      </c>
      <c r="M166" s="30" t="e">
        <f t="shared" si="15"/>
        <v>#VALUE!</v>
      </c>
      <c r="P166" s="237"/>
      <c r="Q166" s="238"/>
      <c r="R166" s="238"/>
      <c r="S166" s="238"/>
      <c r="T166" s="238"/>
      <c r="U166" s="238"/>
      <c r="V166" s="238"/>
      <c r="W166" s="238"/>
      <c r="X166" s="238"/>
      <c r="Y166" s="238"/>
      <c r="Z166" s="239"/>
    </row>
    <row r="167" spans="2:26" ht="13.35" customHeight="1" x14ac:dyDescent="0.25">
      <c r="B167" s="31"/>
      <c r="C167" s="229"/>
      <c r="D167" s="230"/>
      <c r="E167" s="31"/>
      <c r="F167" s="32"/>
      <c r="G167" s="33" t="str">
        <f t="shared" si="12"/>
        <v/>
      </c>
      <c r="H167" s="33"/>
      <c r="I167" s="33"/>
      <c r="J167" s="33" t="str">
        <f t="shared" si="13"/>
        <v/>
      </c>
      <c r="K167" s="33"/>
      <c r="L167" s="33" t="str">
        <f t="shared" si="14"/>
        <v/>
      </c>
      <c r="M167" s="30" t="e">
        <f t="shared" si="15"/>
        <v>#VALUE!</v>
      </c>
      <c r="P167" s="237"/>
      <c r="Q167" s="238"/>
      <c r="R167" s="238"/>
      <c r="S167" s="238"/>
      <c r="T167" s="238"/>
      <c r="U167" s="238"/>
      <c r="V167" s="238"/>
      <c r="W167" s="238"/>
      <c r="X167" s="238"/>
      <c r="Y167" s="238"/>
      <c r="Z167" s="239"/>
    </row>
    <row r="168" spans="2:26" ht="13.35" customHeight="1" x14ac:dyDescent="0.25">
      <c r="B168" s="31"/>
      <c r="C168" s="229"/>
      <c r="D168" s="230"/>
      <c r="E168" s="31"/>
      <c r="F168" s="32"/>
      <c r="G168" s="33" t="str">
        <f t="shared" si="12"/>
        <v/>
      </c>
      <c r="H168" s="33"/>
      <c r="I168" s="33"/>
      <c r="J168" s="33" t="str">
        <f t="shared" si="13"/>
        <v/>
      </c>
      <c r="K168" s="33"/>
      <c r="L168" s="33" t="str">
        <f t="shared" si="14"/>
        <v/>
      </c>
      <c r="M168" s="30" t="e">
        <f t="shared" si="15"/>
        <v>#VALUE!</v>
      </c>
      <c r="P168" s="237"/>
      <c r="Q168" s="238"/>
      <c r="R168" s="238"/>
      <c r="S168" s="238"/>
      <c r="T168" s="238"/>
      <c r="U168" s="238"/>
      <c r="V168" s="238"/>
      <c r="W168" s="238"/>
      <c r="X168" s="238"/>
      <c r="Y168" s="238"/>
      <c r="Z168" s="239"/>
    </row>
    <row r="169" spans="2:26" ht="13.35" customHeight="1" x14ac:dyDescent="0.25">
      <c r="B169" s="31"/>
      <c r="C169" s="229"/>
      <c r="D169" s="230"/>
      <c r="E169" s="31"/>
      <c r="F169" s="32"/>
      <c r="G169" s="33" t="str">
        <f t="shared" si="12"/>
        <v/>
      </c>
      <c r="H169" s="33"/>
      <c r="I169" s="33"/>
      <c r="J169" s="33" t="str">
        <f t="shared" si="13"/>
        <v/>
      </c>
      <c r="K169" s="33"/>
      <c r="L169" s="33" t="str">
        <f t="shared" si="14"/>
        <v/>
      </c>
      <c r="M169" s="30" t="e">
        <f t="shared" si="15"/>
        <v>#VALUE!</v>
      </c>
      <c r="P169" s="237"/>
      <c r="Q169" s="238"/>
      <c r="R169" s="238"/>
      <c r="S169" s="238"/>
      <c r="T169" s="238"/>
      <c r="U169" s="238"/>
      <c r="V169" s="238"/>
      <c r="W169" s="238"/>
      <c r="X169" s="238"/>
      <c r="Y169" s="238"/>
      <c r="Z169" s="239"/>
    </row>
    <row r="170" spans="2:26" ht="13.35" customHeight="1" x14ac:dyDescent="0.25">
      <c r="B170" s="31"/>
      <c r="C170" s="229"/>
      <c r="D170" s="230"/>
      <c r="E170" s="31"/>
      <c r="F170" s="32"/>
      <c r="G170" s="33" t="str">
        <f t="shared" si="12"/>
        <v/>
      </c>
      <c r="H170" s="33"/>
      <c r="I170" s="33"/>
      <c r="J170" s="33" t="str">
        <f t="shared" si="13"/>
        <v/>
      </c>
      <c r="K170" s="33"/>
      <c r="L170" s="33" t="str">
        <f t="shared" si="14"/>
        <v/>
      </c>
      <c r="M170" s="30" t="e">
        <f t="shared" si="15"/>
        <v>#VALUE!</v>
      </c>
      <c r="P170" s="237"/>
      <c r="Q170" s="238"/>
      <c r="R170" s="238"/>
      <c r="S170" s="238"/>
      <c r="T170" s="238"/>
      <c r="U170" s="238"/>
      <c r="V170" s="238"/>
      <c r="W170" s="238"/>
      <c r="X170" s="238"/>
      <c r="Y170" s="238"/>
      <c r="Z170" s="239"/>
    </row>
    <row r="171" spans="2:26" ht="13.35" customHeight="1" x14ac:dyDescent="0.25">
      <c r="B171" s="31"/>
      <c r="C171" s="229"/>
      <c r="D171" s="230"/>
      <c r="E171" s="31"/>
      <c r="F171" s="32"/>
      <c r="G171" s="33" t="str">
        <f t="shared" si="12"/>
        <v/>
      </c>
      <c r="H171" s="33"/>
      <c r="I171" s="33"/>
      <c r="J171" s="33" t="str">
        <f t="shared" si="13"/>
        <v/>
      </c>
      <c r="K171" s="33"/>
      <c r="L171" s="33" t="str">
        <f t="shared" si="14"/>
        <v/>
      </c>
      <c r="M171" s="30" t="e">
        <f t="shared" si="15"/>
        <v>#VALUE!</v>
      </c>
      <c r="P171" s="237"/>
      <c r="Q171" s="238"/>
      <c r="R171" s="238"/>
      <c r="S171" s="238"/>
      <c r="T171" s="238"/>
      <c r="U171" s="238"/>
      <c r="V171" s="238"/>
      <c r="W171" s="238"/>
      <c r="X171" s="238"/>
      <c r="Y171" s="238"/>
      <c r="Z171" s="239"/>
    </row>
    <row r="172" spans="2:26" ht="13.35" customHeight="1" x14ac:dyDescent="0.25">
      <c r="B172" s="31"/>
      <c r="C172" s="229"/>
      <c r="D172" s="230"/>
      <c r="E172" s="31"/>
      <c r="F172" s="32"/>
      <c r="G172" s="33" t="str">
        <f t="shared" si="12"/>
        <v/>
      </c>
      <c r="H172" s="33"/>
      <c r="I172" s="33"/>
      <c r="J172" s="33" t="str">
        <f t="shared" si="13"/>
        <v/>
      </c>
      <c r="K172" s="33"/>
      <c r="L172" s="33" t="str">
        <f t="shared" si="14"/>
        <v/>
      </c>
      <c r="M172" s="30" t="e">
        <f t="shared" si="15"/>
        <v>#VALUE!</v>
      </c>
      <c r="P172" s="237"/>
      <c r="Q172" s="238"/>
      <c r="R172" s="238"/>
      <c r="S172" s="238"/>
      <c r="T172" s="238"/>
      <c r="U172" s="238"/>
      <c r="V172" s="238"/>
      <c r="W172" s="238"/>
      <c r="X172" s="238"/>
      <c r="Y172" s="238"/>
      <c r="Z172" s="239"/>
    </row>
    <row r="173" spans="2:26" ht="13.35" customHeight="1" x14ac:dyDescent="0.25">
      <c r="B173" s="31"/>
      <c r="C173" s="229"/>
      <c r="D173" s="230"/>
      <c r="E173" s="31"/>
      <c r="F173" s="32"/>
      <c r="G173" s="33" t="str">
        <f t="shared" si="12"/>
        <v/>
      </c>
      <c r="H173" s="33"/>
      <c r="I173" s="33"/>
      <c r="J173" s="33" t="str">
        <f t="shared" si="13"/>
        <v/>
      </c>
      <c r="K173" s="33"/>
      <c r="L173" s="33" t="str">
        <f t="shared" si="14"/>
        <v/>
      </c>
      <c r="M173" s="30" t="e">
        <f t="shared" si="15"/>
        <v>#VALUE!</v>
      </c>
      <c r="P173" s="237"/>
      <c r="Q173" s="238"/>
      <c r="R173" s="238"/>
      <c r="S173" s="238"/>
      <c r="T173" s="238"/>
      <c r="U173" s="238"/>
      <c r="V173" s="238"/>
      <c r="W173" s="238"/>
      <c r="X173" s="238"/>
      <c r="Y173" s="238"/>
      <c r="Z173" s="239"/>
    </row>
    <row r="174" spans="2:26" ht="13.35" customHeight="1" x14ac:dyDescent="0.25">
      <c r="B174" s="31"/>
      <c r="C174" s="229"/>
      <c r="D174" s="230"/>
      <c r="E174" s="31"/>
      <c r="F174" s="32"/>
      <c r="G174" s="33" t="str">
        <f t="shared" si="12"/>
        <v/>
      </c>
      <c r="H174" s="33"/>
      <c r="I174" s="33"/>
      <c r="J174" s="33" t="str">
        <f t="shared" si="13"/>
        <v/>
      </c>
      <c r="K174" s="33"/>
      <c r="L174" s="33" t="str">
        <f t="shared" si="14"/>
        <v/>
      </c>
      <c r="M174" s="30" t="e">
        <f t="shared" si="15"/>
        <v>#VALUE!</v>
      </c>
      <c r="P174" s="237"/>
      <c r="Q174" s="238"/>
      <c r="R174" s="238"/>
      <c r="S174" s="238"/>
      <c r="T174" s="238"/>
      <c r="U174" s="238"/>
      <c r="V174" s="238"/>
      <c r="W174" s="238"/>
      <c r="X174" s="238"/>
      <c r="Y174" s="238"/>
      <c r="Z174" s="239"/>
    </row>
    <row r="175" spans="2:26" ht="13.35" customHeight="1" x14ac:dyDescent="0.25">
      <c r="B175" s="31"/>
      <c r="C175" s="229"/>
      <c r="D175" s="230"/>
      <c r="E175" s="31"/>
      <c r="F175" s="32"/>
      <c r="G175" s="33" t="str">
        <f t="shared" si="12"/>
        <v/>
      </c>
      <c r="H175" s="33"/>
      <c r="I175" s="33"/>
      <c r="J175" s="33" t="str">
        <f t="shared" si="13"/>
        <v/>
      </c>
      <c r="K175" s="33"/>
      <c r="L175" s="33" t="str">
        <f t="shared" si="14"/>
        <v/>
      </c>
      <c r="M175" s="30" t="e">
        <f t="shared" si="15"/>
        <v>#VALUE!</v>
      </c>
      <c r="P175" s="237"/>
      <c r="Q175" s="238"/>
      <c r="R175" s="238"/>
      <c r="S175" s="238"/>
      <c r="T175" s="238"/>
      <c r="U175" s="238"/>
      <c r="V175" s="238"/>
      <c r="W175" s="238"/>
      <c r="X175" s="238"/>
      <c r="Y175" s="238"/>
      <c r="Z175" s="239"/>
    </row>
    <row r="176" spans="2:26" ht="13.35" customHeight="1" x14ac:dyDescent="0.25">
      <c r="B176" s="31"/>
      <c r="C176" s="229"/>
      <c r="D176" s="230"/>
      <c r="E176" s="31"/>
      <c r="F176" s="32"/>
      <c r="G176" s="33" t="str">
        <f t="shared" si="12"/>
        <v/>
      </c>
      <c r="H176" s="33"/>
      <c r="I176" s="33"/>
      <c r="J176" s="33" t="str">
        <f t="shared" si="13"/>
        <v/>
      </c>
      <c r="K176" s="33"/>
      <c r="L176" s="33" t="str">
        <f t="shared" si="14"/>
        <v/>
      </c>
      <c r="M176" s="30" t="e">
        <f t="shared" si="15"/>
        <v>#VALUE!</v>
      </c>
      <c r="P176" s="237"/>
      <c r="Q176" s="238"/>
      <c r="R176" s="238"/>
      <c r="S176" s="238"/>
      <c r="T176" s="238"/>
      <c r="U176" s="238"/>
      <c r="V176" s="238"/>
      <c r="W176" s="238"/>
      <c r="X176" s="238"/>
      <c r="Y176" s="238"/>
      <c r="Z176" s="239"/>
    </row>
    <row r="177" spans="1:26" ht="13.35" customHeight="1" x14ac:dyDescent="0.25">
      <c r="B177" s="31"/>
      <c r="C177" s="229"/>
      <c r="D177" s="230"/>
      <c r="E177" s="31"/>
      <c r="F177" s="32"/>
      <c r="G177" s="33" t="str">
        <f t="shared" si="12"/>
        <v/>
      </c>
      <c r="H177" s="33"/>
      <c r="I177" s="33"/>
      <c r="J177" s="33" t="str">
        <f t="shared" si="13"/>
        <v/>
      </c>
      <c r="K177" s="33"/>
      <c r="L177" s="33" t="str">
        <f t="shared" si="14"/>
        <v/>
      </c>
      <c r="M177" s="30" t="e">
        <f t="shared" si="15"/>
        <v>#VALUE!</v>
      </c>
      <c r="P177" s="237"/>
      <c r="Q177" s="238"/>
      <c r="R177" s="238"/>
      <c r="S177" s="238"/>
      <c r="T177" s="238"/>
      <c r="U177" s="238"/>
      <c r="V177" s="238"/>
      <c r="W177" s="238"/>
      <c r="X177" s="238"/>
      <c r="Y177" s="238"/>
      <c r="Z177" s="239"/>
    </row>
    <row r="178" spans="1:26" ht="13.35" customHeight="1" x14ac:dyDescent="0.25">
      <c r="B178" s="31"/>
      <c r="C178" s="229"/>
      <c r="D178" s="230"/>
      <c r="E178" s="31"/>
      <c r="F178" s="32"/>
      <c r="G178" s="33" t="str">
        <f t="shared" si="12"/>
        <v/>
      </c>
      <c r="H178" s="33"/>
      <c r="I178" s="33"/>
      <c r="J178" s="33" t="str">
        <f t="shared" si="13"/>
        <v/>
      </c>
      <c r="K178" s="33"/>
      <c r="L178" s="33" t="str">
        <f t="shared" si="14"/>
        <v/>
      </c>
      <c r="M178" s="30" t="e">
        <f t="shared" si="15"/>
        <v>#VALUE!</v>
      </c>
      <c r="P178" s="237"/>
      <c r="Q178" s="238"/>
      <c r="R178" s="238"/>
      <c r="S178" s="238"/>
      <c r="T178" s="238"/>
      <c r="U178" s="238"/>
      <c r="V178" s="238"/>
      <c r="W178" s="238"/>
      <c r="X178" s="238"/>
      <c r="Y178" s="238"/>
      <c r="Z178" s="239"/>
    </row>
    <row r="179" spans="1:26" ht="13.35" customHeight="1" x14ac:dyDescent="0.25">
      <c r="B179" s="31"/>
      <c r="C179" s="229"/>
      <c r="D179" s="230"/>
      <c r="E179" s="31"/>
      <c r="F179" s="32"/>
      <c r="G179" s="33" t="str">
        <f t="shared" si="12"/>
        <v/>
      </c>
      <c r="H179" s="33"/>
      <c r="I179" s="33"/>
      <c r="J179" s="33" t="str">
        <f t="shared" si="13"/>
        <v/>
      </c>
      <c r="K179" s="33"/>
      <c r="L179" s="33" t="str">
        <f t="shared" si="14"/>
        <v/>
      </c>
      <c r="M179" s="30" t="e">
        <f t="shared" si="15"/>
        <v>#VALUE!</v>
      </c>
      <c r="P179" s="237"/>
      <c r="Q179" s="238"/>
      <c r="R179" s="238"/>
      <c r="S179" s="238"/>
      <c r="T179" s="238"/>
      <c r="U179" s="238"/>
      <c r="V179" s="238"/>
      <c r="W179" s="238"/>
      <c r="X179" s="238"/>
      <c r="Y179" s="238"/>
      <c r="Z179" s="239"/>
    </row>
    <row r="180" spans="1:26" ht="13.35" customHeight="1" x14ac:dyDescent="0.25">
      <c r="B180" s="31"/>
      <c r="C180" s="229"/>
      <c r="D180" s="230"/>
      <c r="E180" s="31"/>
      <c r="F180" s="32"/>
      <c r="G180" s="33" t="str">
        <f t="shared" si="12"/>
        <v/>
      </c>
      <c r="H180" s="33"/>
      <c r="I180" s="33"/>
      <c r="J180" s="33" t="str">
        <f t="shared" si="13"/>
        <v/>
      </c>
      <c r="K180" s="33"/>
      <c r="L180" s="33" t="str">
        <f t="shared" si="14"/>
        <v/>
      </c>
      <c r="M180" s="30" t="e">
        <f t="shared" si="15"/>
        <v>#VALUE!</v>
      </c>
      <c r="P180" s="237"/>
      <c r="Q180" s="238"/>
      <c r="R180" s="238"/>
      <c r="S180" s="238"/>
      <c r="T180" s="238"/>
      <c r="U180" s="238"/>
      <c r="V180" s="238"/>
      <c r="W180" s="238"/>
      <c r="X180" s="238"/>
      <c r="Y180" s="238"/>
      <c r="Z180" s="239"/>
    </row>
    <row r="181" spans="1:26" ht="13.35" customHeight="1" x14ac:dyDescent="0.25">
      <c r="B181" s="31"/>
      <c r="C181" s="229"/>
      <c r="D181" s="230"/>
      <c r="E181" s="31"/>
      <c r="F181" s="32"/>
      <c r="G181" s="33" t="str">
        <f t="shared" si="12"/>
        <v/>
      </c>
      <c r="H181" s="33"/>
      <c r="I181" s="33"/>
      <c r="J181" s="33" t="str">
        <f t="shared" si="13"/>
        <v/>
      </c>
      <c r="K181" s="33"/>
      <c r="L181" s="33" t="str">
        <f t="shared" si="14"/>
        <v/>
      </c>
      <c r="M181" s="30" t="e">
        <f t="shared" si="15"/>
        <v>#VALUE!</v>
      </c>
      <c r="P181" s="237"/>
      <c r="Q181" s="238"/>
      <c r="R181" s="238"/>
      <c r="S181" s="238"/>
      <c r="T181" s="238"/>
      <c r="U181" s="238"/>
      <c r="V181" s="238"/>
      <c r="W181" s="238"/>
      <c r="X181" s="238"/>
      <c r="Y181" s="238"/>
      <c r="Z181" s="239"/>
    </row>
    <row r="182" spans="1:26" ht="13.35" customHeight="1" x14ac:dyDescent="0.25">
      <c r="B182" s="31"/>
      <c r="C182" s="229"/>
      <c r="D182" s="230"/>
      <c r="E182" s="31"/>
      <c r="F182" s="32"/>
      <c r="G182" s="33" t="str">
        <f t="shared" si="12"/>
        <v/>
      </c>
      <c r="H182" s="33"/>
      <c r="I182" s="33"/>
      <c r="J182" s="33" t="str">
        <f t="shared" si="13"/>
        <v/>
      </c>
      <c r="K182" s="33"/>
      <c r="L182" s="33" t="str">
        <f t="shared" si="14"/>
        <v/>
      </c>
      <c r="M182" s="30" t="e">
        <f t="shared" si="15"/>
        <v>#VALUE!</v>
      </c>
      <c r="P182" s="237"/>
      <c r="Q182" s="238"/>
      <c r="R182" s="238"/>
      <c r="S182" s="238"/>
      <c r="T182" s="238"/>
      <c r="U182" s="238"/>
      <c r="V182" s="238"/>
      <c r="W182" s="238"/>
      <c r="X182" s="238"/>
      <c r="Y182" s="238"/>
      <c r="Z182" s="239"/>
    </row>
    <row r="183" spans="1:26" ht="13.35" customHeight="1" x14ac:dyDescent="0.25">
      <c r="B183" s="31"/>
      <c r="C183" s="229"/>
      <c r="D183" s="230"/>
      <c r="E183" s="31"/>
      <c r="F183" s="32"/>
      <c r="G183" s="33" t="str">
        <f t="shared" si="12"/>
        <v/>
      </c>
      <c r="H183" s="33"/>
      <c r="I183" s="33"/>
      <c r="J183" s="33" t="str">
        <f t="shared" si="13"/>
        <v/>
      </c>
      <c r="K183" s="33"/>
      <c r="L183" s="33" t="str">
        <f t="shared" si="14"/>
        <v/>
      </c>
      <c r="M183" s="34" t="e">
        <f t="shared" si="15"/>
        <v>#VALUE!</v>
      </c>
      <c r="P183" s="237"/>
      <c r="Q183" s="238"/>
      <c r="R183" s="238"/>
      <c r="S183" s="238"/>
      <c r="T183" s="238"/>
      <c r="U183" s="238"/>
      <c r="V183" s="238"/>
      <c r="W183" s="238"/>
      <c r="X183" s="238"/>
      <c r="Y183" s="238"/>
      <c r="Z183" s="239"/>
    </row>
    <row r="184" spans="1:26" ht="13.35" customHeight="1" x14ac:dyDescent="0.25">
      <c r="A184" s="39"/>
      <c r="B184" s="42"/>
      <c r="C184" s="231" t="s">
        <v>86</v>
      </c>
      <c r="D184" s="231"/>
      <c r="E184" s="42"/>
      <c r="F184" s="42"/>
      <c r="G184" s="43"/>
      <c r="H184" s="43" t="str">
        <f>IF(SUM(H156:H183)=0,"",SUM(H156:H183))</f>
        <v/>
      </c>
      <c r="I184" s="43"/>
      <c r="J184" s="43" t="str">
        <f>IF(SUM(J156:J183)=0,"",SUM(J156:J183))</f>
        <v/>
      </c>
      <c r="K184" s="43"/>
      <c r="L184" s="43" t="str">
        <f>IF(SUM(L156:L183)=0,"",SUM(L156:L183))</f>
        <v/>
      </c>
      <c r="M184" s="35" t="e">
        <f>IF(L184="", J184/H184, L184/H184)</f>
        <v>#VALUE!</v>
      </c>
      <c r="P184" s="240"/>
      <c r="Q184" s="241"/>
      <c r="R184" s="241"/>
      <c r="S184" s="241"/>
      <c r="T184" s="241"/>
      <c r="U184" s="241"/>
      <c r="V184" s="241"/>
      <c r="W184" s="241"/>
      <c r="X184" s="241"/>
      <c r="Y184" s="241"/>
      <c r="Z184" s="242"/>
    </row>
    <row r="186" spans="1:26" ht="13.35" customHeight="1" x14ac:dyDescent="0.25">
      <c r="B186" s="227" t="s">
        <v>89</v>
      </c>
      <c r="C186" s="232"/>
      <c r="D186" s="232"/>
      <c r="E186" s="232"/>
      <c r="F186" s="228"/>
      <c r="G186" s="233" t="s">
        <v>85</v>
      </c>
      <c r="H186" s="194" t="s">
        <v>82</v>
      </c>
      <c r="I186" s="188" t="s">
        <v>67</v>
      </c>
      <c r="J186" s="188"/>
      <c r="K186" s="188" t="s">
        <v>68</v>
      </c>
      <c r="L186" s="188"/>
      <c r="M186" s="188" t="s">
        <v>15</v>
      </c>
    </row>
    <row r="187" spans="1:26" ht="13.35" customHeight="1" x14ac:dyDescent="0.25">
      <c r="B187" s="2" t="s">
        <v>81</v>
      </c>
      <c r="C187" s="227" t="s">
        <v>7</v>
      </c>
      <c r="D187" s="228"/>
      <c r="E187" s="6" t="s">
        <v>87</v>
      </c>
      <c r="F187" s="6" t="s">
        <v>306</v>
      </c>
      <c r="G187" s="233"/>
      <c r="H187" s="194"/>
      <c r="I187" s="6" t="s">
        <v>83</v>
      </c>
      <c r="J187" s="6" t="s">
        <v>84</v>
      </c>
      <c r="K187" s="6" t="s">
        <v>83</v>
      </c>
      <c r="L187" s="6" t="s">
        <v>84</v>
      </c>
      <c r="M187" s="188"/>
    </row>
    <row r="188" spans="1:26" ht="13.35" customHeight="1" x14ac:dyDescent="0.25">
      <c r="B188" s="44"/>
      <c r="C188" s="235"/>
      <c r="D188" s="236"/>
      <c r="E188" s="44"/>
      <c r="F188" s="32"/>
      <c r="G188" s="33" t="str">
        <f>IF(F188="", "", H188/F188)</f>
        <v/>
      </c>
      <c r="H188" s="33" t="str">
        <f>IF(H184="","",H184-H195)</f>
        <v/>
      </c>
      <c r="I188" s="33"/>
      <c r="J188" s="33" t="str">
        <f>IF(I188="", "", I188*$F188)</f>
        <v/>
      </c>
      <c r="K188" s="33"/>
      <c r="L188" s="33" t="str">
        <f>IF(L195="","", L184-L195)</f>
        <v/>
      </c>
      <c r="M188" s="30" t="e">
        <f>IF(K188="", J188/H188, L188/H188)</f>
        <v>#VALUE!</v>
      </c>
    </row>
    <row r="189" spans="1:26" ht="13.35" customHeight="1" x14ac:dyDescent="0.25">
      <c r="B189" s="31"/>
      <c r="C189" s="229"/>
      <c r="D189" s="230"/>
      <c r="E189" s="31"/>
      <c r="F189" s="32"/>
      <c r="G189" s="33" t="str">
        <f>IF(F189="", "", H189/F189)</f>
        <v/>
      </c>
      <c r="H189" s="33"/>
      <c r="I189" s="33"/>
      <c r="J189" s="33" t="str">
        <f>IF(I189="", "", I189*$F189)</f>
        <v/>
      </c>
      <c r="K189" s="33"/>
      <c r="L189" s="33" t="str">
        <f>IF(K189="", "", K189*$F189)</f>
        <v/>
      </c>
      <c r="M189" s="30" t="e">
        <f>IF(K189="", J189/H189, L189/H189)</f>
        <v>#VALUE!</v>
      </c>
    </row>
    <row r="190" spans="1:26" ht="13.35" customHeight="1" x14ac:dyDescent="0.25">
      <c r="B190" s="31"/>
      <c r="C190" s="229"/>
      <c r="D190" s="230"/>
      <c r="E190" s="31"/>
      <c r="F190" s="32"/>
      <c r="G190" s="33" t="str">
        <f>IF(F190="", "", H190/F190)</f>
        <v/>
      </c>
      <c r="H190" s="33"/>
      <c r="I190" s="33"/>
      <c r="J190" s="33" t="str">
        <f>IF(I190="", "", I190*$F190)</f>
        <v/>
      </c>
      <c r="K190" s="33"/>
      <c r="L190" s="33" t="str">
        <f>IF(K190="", "", K190*$F190)</f>
        <v/>
      </c>
      <c r="M190" s="34" t="e">
        <f>IF(K190="", J190/H190, L190/H190)</f>
        <v>#VALUE!</v>
      </c>
    </row>
    <row r="191" spans="1:26" ht="13.35" customHeight="1" x14ac:dyDescent="0.25">
      <c r="A191" s="39"/>
      <c r="B191" s="42"/>
      <c r="C191" s="231" t="s">
        <v>86</v>
      </c>
      <c r="D191" s="231"/>
      <c r="E191" s="42"/>
      <c r="F191" s="42"/>
      <c r="G191" s="43"/>
      <c r="H191" s="43" t="str">
        <f>IF(SUM(H188:H190)=0, "", SUM(H188:H190))</f>
        <v/>
      </c>
      <c r="I191" s="42"/>
      <c r="J191" s="43" t="str">
        <f>IF(SUM(J188:J190)=0, "", SUM(J188:J190))</f>
        <v/>
      </c>
      <c r="K191" s="42"/>
      <c r="L191" s="43" t="str">
        <f>IF(SUM(L188:L190)=0, "", SUM(L188:L190))</f>
        <v/>
      </c>
      <c r="M191" s="35" t="e">
        <f>IF(L191="", J191/H191, L191/H191)</f>
        <v>#VALUE!</v>
      </c>
    </row>
    <row r="193" spans="2:26" ht="13.35" customHeight="1" x14ac:dyDescent="0.25">
      <c r="B193" s="227" t="s">
        <v>90</v>
      </c>
      <c r="C193" s="232"/>
      <c r="D193" s="232"/>
      <c r="E193" s="232"/>
      <c r="F193" s="228"/>
      <c r="G193" s="233" t="s">
        <v>85</v>
      </c>
      <c r="H193" s="194" t="s">
        <v>82</v>
      </c>
      <c r="I193" s="188" t="s">
        <v>67</v>
      </c>
      <c r="J193" s="188"/>
      <c r="K193" s="188" t="s">
        <v>68</v>
      </c>
      <c r="L193" s="188"/>
      <c r="M193" s="188" t="s">
        <v>15</v>
      </c>
    </row>
    <row r="194" spans="2:26" ht="13.35" customHeight="1" x14ac:dyDescent="0.25">
      <c r="B194" s="2" t="s">
        <v>81</v>
      </c>
      <c r="C194" s="227" t="s">
        <v>7</v>
      </c>
      <c r="D194" s="228"/>
      <c r="E194" s="6" t="s">
        <v>87</v>
      </c>
      <c r="F194" s="6" t="s">
        <v>306</v>
      </c>
      <c r="G194" s="233"/>
      <c r="H194" s="194"/>
      <c r="I194" s="6" t="s">
        <v>83</v>
      </c>
      <c r="J194" s="6" t="s">
        <v>84</v>
      </c>
      <c r="K194" s="6" t="s">
        <v>83</v>
      </c>
      <c r="L194" s="6" t="s">
        <v>84</v>
      </c>
      <c r="M194" s="188"/>
    </row>
    <row r="195" spans="2:26" ht="13.35" customHeight="1" x14ac:dyDescent="0.25">
      <c r="B195" s="31"/>
      <c r="C195" s="229"/>
      <c r="D195" s="230"/>
      <c r="E195" s="31"/>
      <c r="F195" s="32"/>
      <c r="G195" s="33" t="str">
        <f>IF(F195="", "", H195/F195)</f>
        <v/>
      </c>
      <c r="H195" s="33">
        <v>0</v>
      </c>
      <c r="I195" s="33"/>
      <c r="J195" s="33" t="str">
        <f>IF(I195="", "", I195*$F195)</f>
        <v/>
      </c>
      <c r="K195" s="33"/>
      <c r="L195" s="33" t="str">
        <f>IF(K195="", "", K195*$F195)</f>
        <v/>
      </c>
      <c r="M195" s="30" t="e">
        <f>IF(K195="", J195/H195, L195/H195)</f>
        <v>#VALUE!</v>
      </c>
    </row>
    <row r="197" spans="2:26" ht="13.35" customHeight="1" x14ac:dyDescent="0.25">
      <c r="B197" s="227" t="s">
        <v>100</v>
      </c>
      <c r="C197" s="228"/>
      <c r="D197" s="120"/>
      <c r="E197" s="121"/>
      <c r="F197" s="121"/>
      <c r="G197" s="121"/>
      <c r="H197" s="121"/>
      <c r="I197" s="121"/>
      <c r="J197" s="121"/>
      <c r="K197" s="121"/>
      <c r="L197" s="121"/>
      <c r="M197" s="234"/>
    </row>
    <row r="198" spans="2:26" ht="13.35" customHeight="1" x14ac:dyDescent="0.25">
      <c r="B198" s="154"/>
      <c r="C198" s="154"/>
      <c r="D198" s="154"/>
      <c r="E198" s="154"/>
      <c r="F198" s="154"/>
      <c r="G198" s="154"/>
      <c r="H198" s="154"/>
      <c r="I198" s="154"/>
      <c r="J198" s="154"/>
      <c r="K198" s="154"/>
      <c r="L198" s="154"/>
      <c r="M198" s="154"/>
    </row>
    <row r="199" spans="2:26" ht="13.35" customHeight="1" x14ac:dyDescent="0.25">
      <c r="B199" s="154"/>
      <c r="C199" s="154"/>
      <c r="D199" s="154"/>
      <c r="E199" s="154"/>
      <c r="F199" s="154"/>
      <c r="G199" s="154"/>
      <c r="H199" s="154"/>
      <c r="I199" s="154"/>
      <c r="J199" s="154"/>
      <c r="K199" s="154"/>
      <c r="L199" s="154"/>
      <c r="M199" s="154"/>
    </row>
    <row r="200" spans="2:26" ht="13.35" customHeight="1" x14ac:dyDescent="0.25">
      <c r="B200" s="200" t="s">
        <v>2</v>
      </c>
      <c r="C200" s="200"/>
      <c r="D200" s="209">
        <f>'{Equipment Data Entry}'!B11</f>
        <v>0</v>
      </c>
      <c r="E200" s="209"/>
      <c r="F200" s="209"/>
      <c r="G200" s="200" t="s">
        <v>3</v>
      </c>
      <c r="H200" s="200"/>
      <c r="I200" s="210" t="str">
        <f>IF('{Equipment Data Entry}'!C11="", "", '{Equipment Data Entry}'!C11)</f>
        <v/>
      </c>
      <c r="J200" s="210"/>
      <c r="K200" s="210"/>
      <c r="L200" s="210"/>
      <c r="M200" s="210"/>
    </row>
    <row r="201" spans="2:26" ht="13.35" customHeight="1" x14ac:dyDescent="0.25">
      <c r="B201" s="200"/>
      <c r="C201" s="200"/>
      <c r="D201" s="209"/>
      <c r="E201" s="209"/>
      <c r="F201" s="209"/>
      <c r="G201" s="200"/>
      <c r="H201" s="200"/>
      <c r="I201" s="210"/>
      <c r="J201" s="210"/>
      <c r="K201" s="210"/>
      <c r="L201" s="210"/>
      <c r="M201" s="210"/>
    </row>
    <row r="202" spans="2:26" ht="13.35" customHeight="1" x14ac:dyDescent="0.25">
      <c r="B202" s="13"/>
      <c r="C202" s="13"/>
      <c r="D202" s="13"/>
      <c r="E202" s="13"/>
      <c r="F202" s="13"/>
      <c r="G202" s="13"/>
      <c r="H202" s="13"/>
      <c r="I202" s="13"/>
      <c r="J202" s="13"/>
      <c r="K202" s="13"/>
      <c r="L202" s="13"/>
      <c r="M202" s="13"/>
    </row>
    <row r="203" spans="2:26" ht="13.35" customHeight="1" x14ac:dyDescent="0.25">
      <c r="B203" s="227" t="s">
        <v>91</v>
      </c>
      <c r="C203" s="232"/>
      <c r="D203" s="232"/>
      <c r="E203" s="232"/>
      <c r="F203" s="228"/>
      <c r="G203" s="233" t="s">
        <v>85</v>
      </c>
      <c r="H203" s="194" t="s">
        <v>82</v>
      </c>
      <c r="I203" s="188" t="s">
        <v>67</v>
      </c>
      <c r="J203" s="188"/>
      <c r="K203" s="188" t="s">
        <v>68</v>
      </c>
      <c r="L203" s="188"/>
      <c r="M203" s="188" t="s">
        <v>15</v>
      </c>
    </row>
    <row r="204" spans="2:26" ht="13.35" customHeight="1" x14ac:dyDescent="0.25">
      <c r="B204" s="2" t="s">
        <v>81</v>
      </c>
      <c r="C204" s="227" t="s">
        <v>7</v>
      </c>
      <c r="D204" s="228"/>
      <c r="E204" s="6" t="s">
        <v>87</v>
      </c>
      <c r="F204" s="6" t="s">
        <v>306</v>
      </c>
      <c r="G204" s="233"/>
      <c r="H204" s="194"/>
      <c r="I204" s="6" t="s">
        <v>83</v>
      </c>
      <c r="J204" s="6" t="s">
        <v>84</v>
      </c>
      <c r="K204" s="6" t="s">
        <v>83</v>
      </c>
      <c r="L204" s="6" t="s">
        <v>84</v>
      </c>
      <c r="M204" s="188"/>
    </row>
    <row r="205" spans="2:26" ht="13.35" customHeight="1" x14ac:dyDescent="0.25">
      <c r="B205" s="44"/>
      <c r="C205" s="235"/>
      <c r="D205" s="236"/>
      <c r="E205" s="44"/>
      <c r="F205" s="32"/>
      <c r="G205" s="33" t="str">
        <f t="shared" ref="G205:G232" si="16">IF(F205="", "", H205/F205)</f>
        <v/>
      </c>
      <c r="H205" s="33"/>
      <c r="I205" s="33"/>
      <c r="J205" s="33" t="str">
        <f t="shared" ref="J205:J232" si="17">IF(I205="", "", I205*$F205)</f>
        <v/>
      </c>
      <c r="K205" s="33"/>
      <c r="L205" s="33" t="str">
        <f t="shared" ref="L205:L232" si="18">IF(K205="", "", K205*$F205)</f>
        <v/>
      </c>
      <c r="M205" s="30" t="e">
        <f t="shared" ref="M205:M232" si="19">IF(K205="", J205/H205, L205/H205)</f>
        <v>#VALUE!</v>
      </c>
      <c r="P205" s="243" t="s">
        <v>224</v>
      </c>
      <c r="Q205" s="244"/>
      <c r="R205" s="244"/>
      <c r="S205" s="244"/>
      <c r="T205" s="244"/>
      <c r="U205" s="244"/>
      <c r="V205" s="244"/>
      <c r="W205" s="244"/>
      <c r="X205" s="244"/>
      <c r="Y205" s="244"/>
      <c r="Z205" s="245"/>
    </row>
    <row r="206" spans="2:26" ht="13.35" customHeight="1" x14ac:dyDescent="0.25">
      <c r="B206" s="44"/>
      <c r="C206" s="235"/>
      <c r="D206" s="236"/>
      <c r="E206" s="44"/>
      <c r="F206" s="32"/>
      <c r="G206" s="33" t="str">
        <f t="shared" si="16"/>
        <v/>
      </c>
      <c r="H206" s="33"/>
      <c r="I206" s="33"/>
      <c r="J206" s="33" t="str">
        <f t="shared" si="17"/>
        <v/>
      </c>
      <c r="K206" s="33"/>
      <c r="L206" s="33" t="str">
        <f t="shared" si="18"/>
        <v/>
      </c>
      <c r="M206" s="30" t="e">
        <f t="shared" si="19"/>
        <v>#VALUE!</v>
      </c>
      <c r="P206" s="237"/>
      <c r="Q206" s="238"/>
      <c r="R206" s="238"/>
      <c r="S206" s="238"/>
      <c r="T206" s="238"/>
      <c r="U206" s="238"/>
      <c r="V206" s="238"/>
      <c r="W206" s="238"/>
      <c r="X206" s="238"/>
      <c r="Y206" s="238"/>
      <c r="Z206" s="239"/>
    </row>
    <row r="207" spans="2:26" ht="13.35" customHeight="1" x14ac:dyDescent="0.25">
      <c r="B207" s="44"/>
      <c r="C207" s="235"/>
      <c r="D207" s="236"/>
      <c r="E207" s="44"/>
      <c r="F207" s="32"/>
      <c r="G207" s="33" t="str">
        <f t="shared" si="16"/>
        <v/>
      </c>
      <c r="H207" s="33"/>
      <c r="I207" s="33"/>
      <c r="J207" s="33" t="str">
        <f t="shared" si="17"/>
        <v/>
      </c>
      <c r="K207" s="33"/>
      <c r="L207" s="33" t="str">
        <f t="shared" si="18"/>
        <v/>
      </c>
      <c r="M207" s="30" t="e">
        <f t="shared" si="19"/>
        <v>#VALUE!</v>
      </c>
      <c r="P207" s="237"/>
      <c r="Q207" s="238"/>
      <c r="R207" s="238"/>
      <c r="S207" s="238"/>
      <c r="T207" s="238"/>
      <c r="U207" s="238"/>
      <c r="V207" s="238"/>
      <c r="W207" s="238"/>
      <c r="X207" s="238"/>
      <c r="Y207" s="238"/>
      <c r="Z207" s="239"/>
    </row>
    <row r="208" spans="2:26" ht="13.35" customHeight="1" x14ac:dyDescent="0.25">
      <c r="B208" s="44"/>
      <c r="C208" s="235"/>
      <c r="D208" s="236"/>
      <c r="E208" s="44"/>
      <c r="F208" s="32"/>
      <c r="G208" s="33" t="str">
        <f t="shared" si="16"/>
        <v/>
      </c>
      <c r="H208" s="33"/>
      <c r="I208" s="33"/>
      <c r="J208" s="33" t="str">
        <f t="shared" si="17"/>
        <v/>
      </c>
      <c r="K208" s="33"/>
      <c r="L208" s="33" t="str">
        <f t="shared" si="18"/>
        <v/>
      </c>
      <c r="M208" s="30" t="e">
        <f t="shared" si="19"/>
        <v>#VALUE!</v>
      </c>
      <c r="P208" s="237"/>
      <c r="Q208" s="238"/>
      <c r="R208" s="238"/>
      <c r="S208" s="238"/>
      <c r="T208" s="238"/>
      <c r="U208" s="238"/>
      <c r="V208" s="238"/>
      <c r="W208" s="238"/>
      <c r="X208" s="238"/>
      <c r="Y208" s="238"/>
      <c r="Z208" s="239"/>
    </row>
    <row r="209" spans="2:26" ht="13.35" customHeight="1" x14ac:dyDescent="0.25">
      <c r="B209" s="44"/>
      <c r="C209" s="235"/>
      <c r="D209" s="236"/>
      <c r="E209" s="44"/>
      <c r="F209" s="32"/>
      <c r="G209" s="33" t="str">
        <f t="shared" si="16"/>
        <v/>
      </c>
      <c r="H209" s="33"/>
      <c r="I209" s="33"/>
      <c r="J209" s="33" t="str">
        <f t="shared" si="17"/>
        <v/>
      </c>
      <c r="K209" s="33"/>
      <c r="L209" s="33" t="str">
        <f t="shared" si="18"/>
        <v/>
      </c>
      <c r="M209" s="30" t="e">
        <f t="shared" si="19"/>
        <v>#VALUE!</v>
      </c>
      <c r="P209" s="237"/>
      <c r="Q209" s="238"/>
      <c r="R209" s="238"/>
      <c r="S209" s="238"/>
      <c r="T209" s="238"/>
      <c r="U209" s="238"/>
      <c r="V209" s="238"/>
      <c r="W209" s="238"/>
      <c r="X209" s="238"/>
      <c r="Y209" s="238"/>
      <c r="Z209" s="239"/>
    </row>
    <row r="210" spans="2:26" ht="13.35" customHeight="1" x14ac:dyDescent="0.25">
      <c r="B210" s="44"/>
      <c r="C210" s="235"/>
      <c r="D210" s="236"/>
      <c r="E210" s="44"/>
      <c r="F210" s="32"/>
      <c r="G210" s="33" t="str">
        <f t="shared" si="16"/>
        <v/>
      </c>
      <c r="H210" s="33"/>
      <c r="I210" s="33"/>
      <c r="J210" s="33" t="str">
        <f t="shared" si="17"/>
        <v/>
      </c>
      <c r="K210" s="33"/>
      <c r="L210" s="33" t="str">
        <f t="shared" si="18"/>
        <v/>
      </c>
      <c r="M210" s="30" t="e">
        <f t="shared" si="19"/>
        <v>#VALUE!</v>
      </c>
      <c r="P210" s="237"/>
      <c r="Q210" s="238"/>
      <c r="R210" s="238"/>
      <c r="S210" s="238"/>
      <c r="T210" s="238"/>
      <c r="U210" s="238"/>
      <c r="V210" s="238"/>
      <c r="W210" s="238"/>
      <c r="X210" s="238"/>
      <c r="Y210" s="238"/>
      <c r="Z210" s="239"/>
    </row>
    <row r="211" spans="2:26" ht="13.35" customHeight="1" x14ac:dyDescent="0.25">
      <c r="B211" s="44"/>
      <c r="C211" s="235"/>
      <c r="D211" s="236"/>
      <c r="E211" s="44"/>
      <c r="F211" s="32"/>
      <c r="G211" s="33" t="str">
        <f t="shared" si="16"/>
        <v/>
      </c>
      <c r="H211" s="33"/>
      <c r="I211" s="33"/>
      <c r="J211" s="33" t="str">
        <f t="shared" si="17"/>
        <v/>
      </c>
      <c r="K211" s="33"/>
      <c r="L211" s="33" t="str">
        <f t="shared" si="18"/>
        <v/>
      </c>
      <c r="M211" s="30" t="e">
        <f t="shared" si="19"/>
        <v>#VALUE!</v>
      </c>
      <c r="P211" s="237"/>
      <c r="Q211" s="238"/>
      <c r="R211" s="238"/>
      <c r="S211" s="238"/>
      <c r="T211" s="238"/>
      <c r="U211" s="238"/>
      <c r="V211" s="238"/>
      <c r="W211" s="238"/>
      <c r="X211" s="238"/>
      <c r="Y211" s="238"/>
      <c r="Z211" s="239"/>
    </row>
    <row r="212" spans="2:26" ht="13.35" customHeight="1" x14ac:dyDescent="0.25">
      <c r="B212" s="44"/>
      <c r="C212" s="235"/>
      <c r="D212" s="236"/>
      <c r="E212" s="44"/>
      <c r="F212" s="32"/>
      <c r="G212" s="33" t="str">
        <f t="shared" si="16"/>
        <v/>
      </c>
      <c r="H212" s="33"/>
      <c r="I212" s="33"/>
      <c r="J212" s="33" t="str">
        <f t="shared" si="17"/>
        <v/>
      </c>
      <c r="K212" s="33"/>
      <c r="L212" s="33" t="str">
        <f t="shared" si="18"/>
        <v/>
      </c>
      <c r="M212" s="30" t="e">
        <f t="shared" si="19"/>
        <v>#VALUE!</v>
      </c>
      <c r="P212" s="237"/>
      <c r="Q212" s="238"/>
      <c r="R212" s="238"/>
      <c r="S212" s="238"/>
      <c r="T212" s="238"/>
      <c r="U212" s="238"/>
      <c r="V212" s="238"/>
      <c r="W212" s="238"/>
      <c r="X212" s="238"/>
      <c r="Y212" s="238"/>
      <c r="Z212" s="239"/>
    </row>
    <row r="213" spans="2:26" ht="13.35" customHeight="1" x14ac:dyDescent="0.25">
      <c r="B213" s="44"/>
      <c r="C213" s="235"/>
      <c r="D213" s="236"/>
      <c r="E213" s="44"/>
      <c r="F213" s="32"/>
      <c r="G213" s="33" t="str">
        <f t="shared" si="16"/>
        <v/>
      </c>
      <c r="H213" s="33"/>
      <c r="I213" s="33"/>
      <c r="J213" s="33" t="str">
        <f t="shared" si="17"/>
        <v/>
      </c>
      <c r="K213" s="33"/>
      <c r="L213" s="33" t="str">
        <f t="shared" si="18"/>
        <v/>
      </c>
      <c r="M213" s="30" t="e">
        <f t="shared" si="19"/>
        <v>#VALUE!</v>
      </c>
      <c r="P213" s="237"/>
      <c r="Q213" s="238"/>
      <c r="R213" s="238"/>
      <c r="S213" s="238"/>
      <c r="T213" s="238"/>
      <c r="U213" s="238"/>
      <c r="V213" s="238"/>
      <c r="W213" s="238"/>
      <c r="X213" s="238"/>
      <c r="Y213" s="238"/>
      <c r="Z213" s="239"/>
    </row>
    <row r="214" spans="2:26" ht="13.35" customHeight="1" x14ac:dyDescent="0.25">
      <c r="B214" s="31"/>
      <c r="C214" s="229"/>
      <c r="D214" s="230"/>
      <c r="E214" s="31"/>
      <c r="F214" s="32"/>
      <c r="G214" s="33" t="str">
        <f t="shared" si="16"/>
        <v/>
      </c>
      <c r="H214" s="33"/>
      <c r="I214" s="33"/>
      <c r="J214" s="33" t="str">
        <f t="shared" si="17"/>
        <v/>
      </c>
      <c r="K214" s="33"/>
      <c r="L214" s="33" t="str">
        <f t="shared" si="18"/>
        <v/>
      </c>
      <c r="M214" s="30" t="e">
        <f t="shared" si="19"/>
        <v>#VALUE!</v>
      </c>
      <c r="P214" s="237"/>
      <c r="Q214" s="238"/>
      <c r="R214" s="238"/>
      <c r="S214" s="238"/>
      <c r="T214" s="238"/>
      <c r="U214" s="238"/>
      <c r="V214" s="238"/>
      <c r="W214" s="238"/>
      <c r="X214" s="238"/>
      <c r="Y214" s="238"/>
      <c r="Z214" s="239"/>
    </row>
    <row r="215" spans="2:26" ht="13.35" customHeight="1" x14ac:dyDescent="0.25">
      <c r="B215" s="31"/>
      <c r="C215" s="229"/>
      <c r="D215" s="230"/>
      <c r="E215" s="31"/>
      <c r="F215" s="32"/>
      <c r="G215" s="33" t="str">
        <f t="shared" si="16"/>
        <v/>
      </c>
      <c r="H215" s="33"/>
      <c r="I215" s="33"/>
      <c r="J215" s="33" t="str">
        <f t="shared" si="17"/>
        <v/>
      </c>
      <c r="K215" s="33"/>
      <c r="L215" s="33" t="str">
        <f t="shared" si="18"/>
        <v/>
      </c>
      <c r="M215" s="30" t="e">
        <f t="shared" si="19"/>
        <v>#VALUE!</v>
      </c>
      <c r="P215" s="237"/>
      <c r="Q215" s="238"/>
      <c r="R215" s="238"/>
      <c r="S215" s="238"/>
      <c r="T215" s="238"/>
      <c r="U215" s="238"/>
      <c r="V215" s="238"/>
      <c r="W215" s="238"/>
      <c r="X215" s="238"/>
      <c r="Y215" s="238"/>
      <c r="Z215" s="239"/>
    </row>
    <row r="216" spans="2:26" ht="13.35" customHeight="1" x14ac:dyDescent="0.25">
      <c r="B216" s="31"/>
      <c r="C216" s="229"/>
      <c r="D216" s="230"/>
      <c r="E216" s="31"/>
      <c r="F216" s="32"/>
      <c r="G216" s="33" t="str">
        <f t="shared" si="16"/>
        <v/>
      </c>
      <c r="H216" s="33"/>
      <c r="I216" s="33"/>
      <c r="J216" s="33" t="str">
        <f t="shared" si="17"/>
        <v/>
      </c>
      <c r="K216" s="33"/>
      <c r="L216" s="33" t="str">
        <f t="shared" si="18"/>
        <v/>
      </c>
      <c r="M216" s="30" t="e">
        <f t="shared" si="19"/>
        <v>#VALUE!</v>
      </c>
      <c r="P216" s="237"/>
      <c r="Q216" s="238"/>
      <c r="R216" s="238"/>
      <c r="S216" s="238"/>
      <c r="T216" s="238"/>
      <c r="U216" s="238"/>
      <c r="V216" s="238"/>
      <c r="W216" s="238"/>
      <c r="X216" s="238"/>
      <c r="Y216" s="238"/>
      <c r="Z216" s="239"/>
    </row>
    <row r="217" spans="2:26" ht="13.35" customHeight="1" x14ac:dyDescent="0.25">
      <c r="B217" s="31"/>
      <c r="C217" s="229"/>
      <c r="D217" s="230"/>
      <c r="E217" s="31"/>
      <c r="F217" s="32"/>
      <c r="G217" s="33" t="str">
        <f t="shared" si="16"/>
        <v/>
      </c>
      <c r="H217" s="33"/>
      <c r="I217" s="33"/>
      <c r="J217" s="33" t="str">
        <f t="shared" si="17"/>
        <v/>
      </c>
      <c r="K217" s="33"/>
      <c r="L217" s="33" t="str">
        <f t="shared" si="18"/>
        <v/>
      </c>
      <c r="M217" s="30" t="e">
        <f t="shared" si="19"/>
        <v>#VALUE!</v>
      </c>
      <c r="P217" s="237"/>
      <c r="Q217" s="238"/>
      <c r="R217" s="238"/>
      <c r="S217" s="238"/>
      <c r="T217" s="238"/>
      <c r="U217" s="238"/>
      <c r="V217" s="238"/>
      <c r="W217" s="238"/>
      <c r="X217" s="238"/>
      <c r="Y217" s="238"/>
      <c r="Z217" s="239"/>
    </row>
    <row r="218" spans="2:26" ht="13.35" customHeight="1" x14ac:dyDescent="0.25">
      <c r="B218" s="31"/>
      <c r="C218" s="229"/>
      <c r="D218" s="230"/>
      <c r="E218" s="31"/>
      <c r="F218" s="32"/>
      <c r="G218" s="33" t="str">
        <f t="shared" si="16"/>
        <v/>
      </c>
      <c r="H218" s="33"/>
      <c r="I218" s="33"/>
      <c r="J218" s="33" t="str">
        <f t="shared" si="17"/>
        <v/>
      </c>
      <c r="K218" s="33"/>
      <c r="L218" s="33" t="str">
        <f t="shared" si="18"/>
        <v/>
      </c>
      <c r="M218" s="30" t="e">
        <f t="shared" si="19"/>
        <v>#VALUE!</v>
      </c>
      <c r="P218" s="237"/>
      <c r="Q218" s="238"/>
      <c r="R218" s="238"/>
      <c r="S218" s="238"/>
      <c r="T218" s="238"/>
      <c r="U218" s="238"/>
      <c r="V218" s="238"/>
      <c r="W218" s="238"/>
      <c r="X218" s="238"/>
      <c r="Y218" s="238"/>
      <c r="Z218" s="239"/>
    </row>
    <row r="219" spans="2:26" ht="13.35" customHeight="1" x14ac:dyDescent="0.25">
      <c r="B219" s="31"/>
      <c r="C219" s="229"/>
      <c r="D219" s="230"/>
      <c r="E219" s="31"/>
      <c r="F219" s="32"/>
      <c r="G219" s="33" t="str">
        <f t="shared" si="16"/>
        <v/>
      </c>
      <c r="H219" s="33"/>
      <c r="I219" s="33"/>
      <c r="J219" s="33" t="str">
        <f t="shared" si="17"/>
        <v/>
      </c>
      <c r="K219" s="33"/>
      <c r="L219" s="33" t="str">
        <f t="shared" si="18"/>
        <v/>
      </c>
      <c r="M219" s="30" t="e">
        <f t="shared" si="19"/>
        <v>#VALUE!</v>
      </c>
      <c r="P219" s="237"/>
      <c r="Q219" s="238"/>
      <c r="R219" s="238"/>
      <c r="S219" s="238"/>
      <c r="T219" s="238"/>
      <c r="U219" s="238"/>
      <c r="V219" s="238"/>
      <c r="W219" s="238"/>
      <c r="X219" s="238"/>
      <c r="Y219" s="238"/>
      <c r="Z219" s="239"/>
    </row>
    <row r="220" spans="2:26" ht="13.35" customHeight="1" x14ac:dyDescent="0.25">
      <c r="B220" s="31"/>
      <c r="C220" s="229"/>
      <c r="D220" s="230"/>
      <c r="E220" s="31"/>
      <c r="F220" s="32"/>
      <c r="G220" s="33" t="str">
        <f t="shared" si="16"/>
        <v/>
      </c>
      <c r="H220" s="33"/>
      <c r="I220" s="33"/>
      <c r="J220" s="33" t="str">
        <f t="shared" si="17"/>
        <v/>
      </c>
      <c r="K220" s="33"/>
      <c r="L220" s="33" t="str">
        <f t="shared" si="18"/>
        <v/>
      </c>
      <c r="M220" s="30" t="e">
        <f t="shared" si="19"/>
        <v>#VALUE!</v>
      </c>
      <c r="P220" s="237"/>
      <c r="Q220" s="238"/>
      <c r="R220" s="238"/>
      <c r="S220" s="238"/>
      <c r="T220" s="238"/>
      <c r="U220" s="238"/>
      <c r="V220" s="238"/>
      <c r="W220" s="238"/>
      <c r="X220" s="238"/>
      <c r="Y220" s="238"/>
      <c r="Z220" s="239"/>
    </row>
    <row r="221" spans="2:26" ht="13.35" customHeight="1" x14ac:dyDescent="0.25">
      <c r="B221" s="31"/>
      <c r="C221" s="229"/>
      <c r="D221" s="230"/>
      <c r="E221" s="31"/>
      <c r="F221" s="32"/>
      <c r="G221" s="33" t="str">
        <f t="shared" si="16"/>
        <v/>
      </c>
      <c r="H221" s="33"/>
      <c r="I221" s="33"/>
      <c r="J221" s="33" t="str">
        <f t="shared" si="17"/>
        <v/>
      </c>
      <c r="K221" s="33"/>
      <c r="L221" s="33" t="str">
        <f t="shared" si="18"/>
        <v/>
      </c>
      <c r="M221" s="30" t="e">
        <f t="shared" si="19"/>
        <v>#VALUE!</v>
      </c>
      <c r="P221" s="237"/>
      <c r="Q221" s="238"/>
      <c r="R221" s="238"/>
      <c r="S221" s="238"/>
      <c r="T221" s="238"/>
      <c r="U221" s="238"/>
      <c r="V221" s="238"/>
      <c r="W221" s="238"/>
      <c r="X221" s="238"/>
      <c r="Y221" s="238"/>
      <c r="Z221" s="239"/>
    </row>
    <row r="222" spans="2:26" ht="13.35" customHeight="1" x14ac:dyDescent="0.25">
      <c r="B222" s="31"/>
      <c r="C222" s="229"/>
      <c r="D222" s="230"/>
      <c r="E222" s="31"/>
      <c r="F222" s="32"/>
      <c r="G222" s="33" t="str">
        <f t="shared" si="16"/>
        <v/>
      </c>
      <c r="H222" s="33"/>
      <c r="I222" s="33"/>
      <c r="J222" s="33" t="str">
        <f t="shared" si="17"/>
        <v/>
      </c>
      <c r="K222" s="33"/>
      <c r="L222" s="33" t="str">
        <f t="shared" si="18"/>
        <v/>
      </c>
      <c r="M222" s="30" t="e">
        <f t="shared" si="19"/>
        <v>#VALUE!</v>
      </c>
      <c r="P222" s="237"/>
      <c r="Q222" s="238"/>
      <c r="R222" s="238"/>
      <c r="S222" s="238"/>
      <c r="T222" s="238"/>
      <c r="U222" s="238"/>
      <c r="V222" s="238"/>
      <c r="W222" s="238"/>
      <c r="X222" s="238"/>
      <c r="Y222" s="238"/>
      <c r="Z222" s="239"/>
    </row>
    <row r="223" spans="2:26" ht="13.35" customHeight="1" x14ac:dyDescent="0.25">
      <c r="B223" s="31"/>
      <c r="C223" s="229"/>
      <c r="D223" s="230"/>
      <c r="E223" s="31"/>
      <c r="F223" s="32"/>
      <c r="G223" s="33" t="str">
        <f t="shared" si="16"/>
        <v/>
      </c>
      <c r="H223" s="33"/>
      <c r="I223" s="33"/>
      <c r="J223" s="33" t="str">
        <f t="shared" si="17"/>
        <v/>
      </c>
      <c r="K223" s="33"/>
      <c r="L223" s="33" t="str">
        <f t="shared" si="18"/>
        <v/>
      </c>
      <c r="M223" s="30" t="e">
        <f t="shared" si="19"/>
        <v>#VALUE!</v>
      </c>
      <c r="P223" s="237"/>
      <c r="Q223" s="238"/>
      <c r="R223" s="238"/>
      <c r="S223" s="238"/>
      <c r="T223" s="238"/>
      <c r="U223" s="238"/>
      <c r="V223" s="238"/>
      <c r="W223" s="238"/>
      <c r="X223" s="238"/>
      <c r="Y223" s="238"/>
      <c r="Z223" s="239"/>
    </row>
    <row r="224" spans="2:26" ht="13.35" customHeight="1" x14ac:dyDescent="0.25">
      <c r="B224" s="31"/>
      <c r="C224" s="229"/>
      <c r="D224" s="230"/>
      <c r="E224" s="31"/>
      <c r="F224" s="32"/>
      <c r="G224" s="33" t="str">
        <f t="shared" si="16"/>
        <v/>
      </c>
      <c r="H224" s="33"/>
      <c r="I224" s="33"/>
      <c r="J224" s="33" t="str">
        <f t="shared" si="17"/>
        <v/>
      </c>
      <c r="K224" s="33"/>
      <c r="L224" s="33" t="str">
        <f t="shared" si="18"/>
        <v/>
      </c>
      <c r="M224" s="30" t="e">
        <f t="shared" si="19"/>
        <v>#VALUE!</v>
      </c>
      <c r="P224" s="237"/>
      <c r="Q224" s="238"/>
      <c r="R224" s="238"/>
      <c r="S224" s="238"/>
      <c r="T224" s="238"/>
      <c r="U224" s="238"/>
      <c r="V224" s="238"/>
      <c r="W224" s="238"/>
      <c r="X224" s="238"/>
      <c r="Y224" s="238"/>
      <c r="Z224" s="239"/>
    </row>
    <row r="225" spans="1:26" ht="13.35" customHeight="1" x14ac:dyDescent="0.25">
      <c r="B225" s="31"/>
      <c r="C225" s="229"/>
      <c r="D225" s="230"/>
      <c r="E225" s="31"/>
      <c r="F225" s="32"/>
      <c r="G225" s="33" t="str">
        <f t="shared" si="16"/>
        <v/>
      </c>
      <c r="H225" s="33"/>
      <c r="I225" s="33"/>
      <c r="J225" s="33" t="str">
        <f t="shared" si="17"/>
        <v/>
      </c>
      <c r="K225" s="33"/>
      <c r="L225" s="33" t="str">
        <f t="shared" si="18"/>
        <v/>
      </c>
      <c r="M225" s="30" t="e">
        <f t="shared" si="19"/>
        <v>#VALUE!</v>
      </c>
      <c r="P225" s="237"/>
      <c r="Q225" s="238"/>
      <c r="R225" s="238"/>
      <c r="S225" s="238"/>
      <c r="T225" s="238"/>
      <c r="U225" s="238"/>
      <c r="V225" s="238"/>
      <c r="W225" s="238"/>
      <c r="X225" s="238"/>
      <c r="Y225" s="238"/>
      <c r="Z225" s="239"/>
    </row>
    <row r="226" spans="1:26" ht="13.35" customHeight="1" x14ac:dyDescent="0.25">
      <c r="B226" s="31"/>
      <c r="C226" s="229"/>
      <c r="D226" s="230"/>
      <c r="E226" s="31"/>
      <c r="F226" s="32"/>
      <c r="G226" s="33" t="str">
        <f t="shared" si="16"/>
        <v/>
      </c>
      <c r="H226" s="33"/>
      <c r="I226" s="33"/>
      <c r="J226" s="33" t="str">
        <f t="shared" si="17"/>
        <v/>
      </c>
      <c r="K226" s="33"/>
      <c r="L226" s="33" t="str">
        <f t="shared" si="18"/>
        <v/>
      </c>
      <c r="M226" s="30" t="e">
        <f t="shared" si="19"/>
        <v>#VALUE!</v>
      </c>
      <c r="P226" s="237"/>
      <c r="Q226" s="238"/>
      <c r="R226" s="238"/>
      <c r="S226" s="238"/>
      <c r="T226" s="238"/>
      <c r="U226" s="238"/>
      <c r="V226" s="238"/>
      <c r="W226" s="238"/>
      <c r="X226" s="238"/>
      <c r="Y226" s="238"/>
      <c r="Z226" s="239"/>
    </row>
    <row r="227" spans="1:26" ht="13.35" customHeight="1" x14ac:dyDescent="0.25">
      <c r="B227" s="31"/>
      <c r="C227" s="229"/>
      <c r="D227" s="230"/>
      <c r="E227" s="31"/>
      <c r="F227" s="32"/>
      <c r="G227" s="33" t="str">
        <f t="shared" si="16"/>
        <v/>
      </c>
      <c r="H227" s="33"/>
      <c r="I227" s="33"/>
      <c r="J227" s="33" t="str">
        <f t="shared" si="17"/>
        <v/>
      </c>
      <c r="K227" s="33"/>
      <c r="L227" s="33" t="str">
        <f t="shared" si="18"/>
        <v/>
      </c>
      <c r="M227" s="30" t="e">
        <f t="shared" si="19"/>
        <v>#VALUE!</v>
      </c>
      <c r="P227" s="237"/>
      <c r="Q227" s="238"/>
      <c r="R227" s="238"/>
      <c r="S227" s="238"/>
      <c r="T227" s="238"/>
      <c r="U227" s="238"/>
      <c r="V227" s="238"/>
      <c r="W227" s="238"/>
      <c r="X227" s="238"/>
      <c r="Y227" s="238"/>
      <c r="Z227" s="239"/>
    </row>
    <row r="228" spans="1:26" ht="13.35" customHeight="1" x14ac:dyDescent="0.25">
      <c r="B228" s="31"/>
      <c r="C228" s="229"/>
      <c r="D228" s="230"/>
      <c r="E228" s="31"/>
      <c r="F228" s="32"/>
      <c r="G228" s="33" t="str">
        <f t="shared" si="16"/>
        <v/>
      </c>
      <c r="H228" s="33"/>
      <c r="I228" s="33"/>
      <c r="J228" s="33" t="str">
        <f t="shared" si="17"/>
        <v/>
      </c>
      <c r="K228" s="33"/>
      <c r="L228" s="33" t="str">
        <f t="shared" si="18"/>
        <v/>
      </c>
      <c r="M228" s="30" t="e">
        <f t="shared" si="19"/>
        <v>#VALUE!</v>
      </c>
      <c r="P228" s="237"/>
      <c r="Q228" s="238"/>
      <c r="R228" s="238"/>
      <c r="S228" s="238"/>
      <c r="T228" s="238"/>
      <c r="U228" s="238"/>
      <c r="V228" s="238"/>
      <c r="W228" s="238"/>
      <c r="X228" s="238"/>
      <c r="Y228" s="238"/>
      <c r="Z228" s="239"/>
    </row>
    <row r="229" spans="1:26" ht="13.35" customHeight="1" x14ac:dyDescent="0.25">
      <c r="B229" s="31"/>
      <c r="C229" s="229"/>
      <c r="D229" s="230"/>
      <c r="E229" s="31"/>
      <c r="F229" s="32"/>
      <c r="G229" s="33" t="str">
        <f t="shared" si="16"/>
        <v/>
      </c>
      <c r="H229" s="33"/>
      <c r="I229" s="33"/>
      <c r="J229" s="33" t="str">
        <f t="shared" si="17"/>
        <v/>
      </c>
      <c r="K229" s="33"/>
      <c r="L229" s="33" t="str">
        <f t="shared" si="18"/>
        <v/>
      </c>
      <c r="M229" s="30" t="e">
        <f t="shared" si="19"/>
        <v>#VALUE!</v>
      </c>
      <c r="P229" s="237"/>
      <c r="Q229" s="238"/>
      <c r="R229" s="238"/>
      <c r="S229" s="238"/>
      <c r="T229" s="238"/>
      <c r="U229" s="238"/>
      <c r="V229" s="238"/>
      <c r="W229" s="238"/>
      <c r="X229" s="238"/>
      <c r="Y229" s="238"/>
      <c r="Z229" s="239"/>
    </row>
    <row r="230" spans="1:26" ht="13.35" customHeight="1" x14ac:dyDescent="0.25">
      <c r="B230" s="31"/>
      <c r="C230" s="229"/>
      <c r="D230" s="230"/>
      <c r="E230" s="31"/>
      <c r="F230" s="32"/>
      <c r="G230" s="33" t="str">
        <f t="shared" si="16"/>
        <v/>
      </c>
      <c r="H230" s="33"/>
      <c r="I230" s="33"/>
      <c r="J230" s="33" t="str">
        <f t="shared" si="17"/>
        <v/>
      </c>
      <c r="K230" s="33"/>
      <c r="L230" s="33" t="str">
        <f t="shared" si="18"/>
        <v/>
      </c>
      <c r="M230" s="30" t="e">
        <f t="shared" si="19"/>
        <v>#VALUE!</v>
      </c>
      <c r="P230" s="237"/>
      <c r="Q230" s="238"/>
      <c r="R230" s="238"/>
      <c r="S230" s="238"/>
      <c r="T230" s="238"/>
      <c r="U230" s="238"/>
      <c r="V230" s="238"/>
      <c r="W230" s="238"/>
      <c r="X230" s="238"/>
      <c r="Y230" s="238"/>
      <c r="Z230" s="239"/>
    </row>
    <row r="231" spans="1:26" ht="13.35" customHeight="1" x14ac:dyDescent="0.25">
      <c r="B231" s="31"/>
      <c r="C231" s="229"/>
      <c r="D231" s="230"/>
      <c r="E231" s="31"/>
      <c r="F231" s="32"/>
      <c r="G231" s="33" t="str">
        <f t="shared" si="16"/>
        <v/>
      </c>
      <c r="H231" s="33"/>
      <c r="I231" s="33"/>
      <c r="J231" s="33" t="str">
        <f t="shared" si="17"/>
        <v/>
      </c>
      <c r="K231" s="33"/>
      <c r="L231" s="33" t="str">
        <f t="shared" si="18"/>
        <v/>
      </c>
      <c r="M231" s="30" t="e">
        <f t="shared" si="19"/>
        <v>#VALUE!</v>
      </c>
      <c r="P231" s="237"/>
      <c r="Q231" s="238"/>
      <c r="R231" s="238"/>
      <c r="S231" s="238"/>
      <c r="T231" s="238"/>
      <c r="U231" s="238"/>
      <c r="V231" s="238"/>
      <c r="W231" s="238"/>
      <c r="X231" s="238"/>
      <c r="Y231" s="238"/>
      <c r="Z231" s="239"/>
    </row>
    <row r="232" spans="1:26" ht="13.35" customHeight="1" x14ac:dyDescent="0.25">
      <c r="B232" s="31"/>
      <c r="C232" s="229"/>
      <c r="D232" s="230"/>
      <c r="E232" s="31"/>
      <c r="F232" s="32"/>
      <c r="G232" s="33" t="str">
        <f t="shared" si="16"/>
        <v/>
      </c>
      <c r="H232" s="33"/>
      <c r="I232" s="33"/>
      <c r="J232" s="33" t="str">
        <f t="shared" si="17"/>
        <v/>
      </c>
      <c r="K232" s="33"/>
      <c r="L232" s="33" t="str">
        <f t="shared" si="18"/>
        <v/>
      </c>
      <c r="M232" s="34" t="e">
        <f t="shared" si="19"/>
        <v>#VALUE!</v>
      </c>
      <c r="P232" s="240"/>
      <c r="Q232" s="241"/>
      <c r="R232" s="241"/>
      <c r="S232" s="241"/>
      <c r="T232" s="241"/>
      <c r="U232" s="241"/>
      <c r="V232" s="241"/>
      <c r="W232" s="241"/>
      <c r="X232" s="241"/>
      <c r="Y232" s="241"/>
      <c r="Z232" s="242"/>
    </row>
    <row r="233" spans="1:26" ht="13.35" customHeight="1" x14ac:dyDescent="0.25">
      <c r="A233" s="39"/>
      <c r="B233" s="42"/>
      <c r="C233" s="231" t="s">
        <v>86</v>
      </c>
      <c r="D233" s="231"/>
      <c r="E233" s="42"/>
      <c r="F233" s="42"/>
      <c r="G233" s="43"/>
      <c r="H233" s="43" t="str">
        <f>IF(SUM(H205:H232)=0,"",SUM(H205:H232))</f>
        <v/>
      </c>
      <c r="I233" s="43"/>
      <c r="J233" s="43" t="str">
        <f>IF(SUM(J205:J232)=0,"",SUM(J205:J232))</f>
        <v/>
      </c>
      <c r="K233" s="43"/>
      <c r="L233" s="43" t="str">
        <f>IF(SUM(L205:L232)=0,"",SUM(L205:L232))</f>
        <v/>
      </c>
      <c r="M233" s="35" t="e">
        <f>IF(L233="", J233/H233, L233/H233)</f>
        <v>#VALUE!</v>
      </c>
    </row>
    <row r="235" spans="1:26" ht="13.35" customHeight="1" x14ac:dyDescent="0.25">
      <c r="B235" s="227" t="s">
        <v>89</v>
      </c>
      <c r="C235" s="232"/>
      <c r="D235" s="232"/>
      <c r="E235" s="232"/>
      <c r="F235" s="228"/>
      <c r="G235" s="233" t="s">
        <v>85</v>
      </c>
      <c r="H235" s="194" t="s">
        <v>82</v>
      </c>
      <c r="I235" s="188" t="s">
        <v>67</v>
      </c>
      <c r="J235" s="188"/>
      <c r="K235" s="188" t="s">
        <v>68</v>
      </c>
      <c r="L235" s="188"/>
      <c r="M235" s="188" t="s">
        <v>15</v>
      </c>
    </row>
    <row r="236" spans="1:26" ht="13.35" customHeight="1" x14ac:dyDescent="0.25">
      <c r="B236" s="2" t="s">
        <v>81</v>
      </c>
      <c r="C236" s="227" t="s">
        <v>7</v>
      </c>
      <c r="D236" s="228"/>
      <c r="E236" s="6" t="s">
        <v>87</v>
      </c>
      <c r="F236" s="6" t="s">
        <v>306</v>
      </c>
      <c r="G236" s="233"/>
      <c r="H236" s="194"/>
      <c r="I236" s="6" t="s">
        <v>83</v>
      </c>
      <c r="J236" s="6" t="s">
        <v>84</v>
      </c>
      <c r="K236" s="6" t="s">
        <v>83</v>
      </c>
      <c r="L236" s="6" t="s">
        <v>84</v>
      </c>
      <c r="M236" s="188"/>
    </row>
    <row r="237" spans="1:26" ht="13.35" customHeight="1" x14ac:dyDescent="0.25">
      <c r="B237" s="44"/>
      <c r="C237" s="235"/>
      <c r="D237" s="236"/>
      <c r="E237" s="44"/>
      <c r="F237" s="32"/>
      <c r="G237" s="33" t="str">
        <f>IF(F237="", "", H237/F237)</f>
        <v/>
      </c>
      <c r="H237" s="33" t="str">
        <f>IF(H233="","",H233-H244)</f>
        <v/>
      </c>
      <c r="I237" s="33"/>
      <c r="J237" s="33" t="str">
        <f>IF(I237="", "", I237*$F237)</f>
        <v/>
      </c>
      <c r="K237" s="33"/>
      <c r="L237" s="33" t="str">
        <f>IF(L244="","", L233-L244)</f>
        <v/>
      </c>
      <c r="M237" s="30" t="e">
        <f>IF(K237="", J237/H237, L237/H237)</f>
        <v>#VALUE!</v>
      </c>
    </row>
    <row r="238" spans="1:26" ht="13.35" customHeight="1" x14ac:dyDescent="0.25">
      <c r="B238" s="31"/>
      <c r="C238" s="229"/>
      <c r="D238" s="230"/>
      <c r="E238" s="31"/>
      <c r="F238" s="32"/>
      <c r="G238" s="33" t="str">
        <f>IF(F238="", "", H238/F238)</f>
        <v/>
      </c>
      <c r="H238" s="33"/>
      <c r="I238" s="33"/>
      <c r="J238" s="33" t="str">
        <f>IF(I238="", "", I238*$F238)</f>
        <v/>
      </c>
      <c r="K238" s="33"/>
      <c r="L238" s="33" t="str">
        <f>IF(K238="", "", K238*$F238)</f>
        <v/>
      </c>
      <c r="M238" s="30" t="e">
        <f>IF(K238="", J238/H238, L238/H238)</f>
        <v>#VALUE!</v>
      </c>
    </row>
    <row r="239" spans="1:26" ht="13.35" customHeight="1" x14ac:dyDescent="0.25">
      <c r="B239" s="31"/>
      <c r="C239" s="229"/>
      <c r="D239" s="230"/>
      <c r="E239" s="31"/>
      <c r="F239" s="32"/>
      <c r="G239" s="33" t="str">
        <f>IF(F239="", "", H239/F239)</f>
        <v/>
      </c>
      <c r="H239" s="33"/>
      <c r="I239" s="33"/>
      <c r="J239" s="33" t="str">
        <f>IF(I239="", "", I239*$F239)</f>
        <v/>
      </c>
      <c r="K239" s="33"/>
      <c r="L239" s="33" t="str">
        <f>IF(K239="", "", K239*$F239)</f>
        <v/>
      </c>
      <c r="M239" s="34" t="e">
        <f>IF(K239="", J239/H239, L239/H239)</f>
        <v>#VALUE!</v>
      </c>
    </row>
    <row r="240" spans="1:26" ht="13.35" customHeight="1" x14ac:dyDescent="0.25">
      <c r="A240" s="39"/>
      <c r="B240" s="42"/>
      <c r="C240" s="231" t="s">
        <v>86</v>
      </c>
      <c r="D240" s="231"/>
      <c r="E240" s="42"/>
      <c r="F240" s="42"/>
      <c r="G240" s="43"/>
      <c r="H240" s="43" t="str">
        <f>IF(SUM(H237:H239)=0, "", SUM(H237:H239))</f>
        <v/>
      </c>
      <c r="I240" s="42"/>
      <c r="J240" s="43" t="str">
        <f>IF(SUM(J237:J239)=0, "", SUM(J237:J239))</f>
        <v/>
      </c>
      <c r="K240" s="42"/>
      <c r="L240" s="43" t="str">
        <f>IF(SUM(L237:L239)=0, "", SUM(L237:L239))</f>
        <v/>
      </c>
      <c r="M240" s="35" t="e">
        <f>IF(L240="", J240/H240, L240/H240)</f>
        <v>#VALUE!</v>
      </c>
    </row>
    <row r="242" spans="2:26" ht="13.35" customHeight="1" x14ac:dyDescent="0.25">
      <c r="B242" s="227" t="s">
        <v>90</v>
      </c>
      <c r="C242" s="232"/>
      <c r="D242" s="232"/>
      <c r="E242" s="232"/>
      <c r="F242" s="228"/>
      <c r="G242" s="233" t="s">
        <v>85</v>
      </c>
      <c r="H242" s="194" t="s">
        <v>82</v>
      </c>
      <c r="I242" s="188" t="s">
        <v>67</v>
      </c>
      <c r="J242" s="188"/>
      <c r="K242" s="188" t="s">
        <v>68</v>
      </c>
      <c r="L242" s="188"/>
      <c r="M242" s="188" t="s">
        <v>15</v>
      </c>
    </row>
    <row r="243" spans="2:26" ht="13.35" customHeight="1" x14ac:dyDescent="0.25">
      <c r="B243" s="2" t="s">
        <v>81</v>
      </c>
      <c r="C243" s="227" t="s">
        <v>7</v>
      </c>
      <c r="D243" s="228"/>
      <c r="E243" s="6" t="s">
        <v>87</v>
      </c>
      <c r="F243" s="6" t="s">
        <v>306</v>
      </c>
      <c r="G243" s="233"/>
      <c r="H243" s="194"/>
      <c r="I243" s="6" t="s">
        <v>83</v>
      </c>
      <c r="J243" s="6" t="s">
        <v>84</v>
      </c>
      <c r="K243" s="6" t="s">
        <v>83</v>
      </c>
      <c r="L243" s="6" t="s">
        <v>84</v>
      </c>
      <c r="M243" s="188"/>
    </row>
    <row r="244" spans="2:26" ht="13.35" customHeight="1" x14ac:dyDescent="0.25">
      <c r="B244" s="44"/>
      <c r="C244" s="235"/>
      <c r="D244" s="236"/>
      <c r="E244" s="44"/>
      <c r="F244" s="32"/>
      <c r="G244" s="33" t="str">
        <f>IF(F244="", "", H244/F244)</f>
        <v/>
      </c>
      <c r="H244" s="33"/>
      <c r="I244" s="33"/>
      <c r="J244" s="33" t="str">
        <f>IF(I244="", "", I244*$F244)</f>
        <v/>
      </c>
      <c r="K244" s="33"/>
      <c r="L244" s="33" t="str">
        <f>IF(K244="", "", K244*$F244)</f>
        <v/>
      </c>
      <c r="M244" s="30" t="e">
        <f>IF(K244="", J244/H244, L244/H244)</f>
        <v>#VALUE!</v>
      </c>
    </row>
    <row r="246" spans="2:26" ht="13.35" customHeight="1" x14ac:dyDescent="0.25">
      <c r="B246" s="227" t="s">
        <v>100</v>
      </c>
      <c r="C246" s="228"/>
      <c r="D246" s="120"/>
      <c r="E246" s="121"/>
      <c r="F246" s="121"/>
      <c r="G246" s="121"/>
      <c r="H246" s="121"/>
      <c r="I246" s="121"/>
      <c r="J246" s="121"/>
      <c r="K246" s="121"/>
      <c r="L246" s="121"/>
      <c r="M246" s="234"/>
    </row>
    <row r="247" spans="2:26" ht="13.35" customHeight="1" x14ac:dyDescent="0.25">
      <c r="B247" s="154"/>
      <c r="C247" s="154"/>
      <c r="D247" s="154"/>
      <c r="E247" s="154"/>
      <c r="F247" s="154"/>
      <c r="G247" s="154"/>
      <c r="H247" s="154"/>
      <c r="I247" s="154"/>
      <c r="J247" s="154"/>
      <c r="K247" s="154"/>
      <c r="L247" s="154"/>
      <c r="M247" s="154"/>
    </row>
    <row r="248" spans="2:26" ht="13.35" customHeight="1" x14ac:dyDescent="0.25">
      <c r="B248" s="154"/>
      <c r="C248" s="154"/>
      <c r="D248" s="154"/>
      <c r="E248" s="154"/>
      <c r="F248" s="154"/>
      <c r="G248" s="154"/>
      <c r="H248" s="154"/>
      <c r="I248" s="154"/>
      <c r="J248" s="154"/>
      <c r="K248" s="154"/>
      <c r="L248" s="154"/>
      <c r="M248" s="154"/>
    </row>
    <row r="249" spans="2:26" ht="13.35" customHeight="1" x14ac:dyDescent="0.25">
      <c r="B249" s="200" t="s">
        <v>2</v>
      </c>
      <c r="C249" s="200"/>
      <c r="D249" s="209">
        <f>'{Equipment Data Entry}'!B12</f>
        <v>0</v>
      </c>
      <c r="E249" s="209"/>
      <c r="F249" s="209"/>
      <c r="G249" s="200" t="s">
        <v>3</v>
      </c>
      <c r="H249" s="200"/>
      <c r="I249" s="210" t="str">
        <f>IF('{Equipment Data Entry}'!C12="", "", '{Equipment Data Entry}'!C12)</f>
        <v/>
      </c>
      <c r="J249" s="210"/>
      <c r="K249" s="210"/>
      <c r="L249" s="210"/>
      <c r="M249" s="210"/>
    </row>
    <row r="250" spans="2:26" ht="13.35" customHeight="1" x14ac:dyDescent="0.25">
      <c r="B250" s="200"/>
      <c r="C250" s="200"/>
      <c r="D250" s="209"/>
      <c r="E250" s="209"/>
      <c r="F250" s="209"/>
      <c r="G250" s="200"/>
      <c r="H250" s="200"/>
      <c r="I250" s="210"/>
      <c r="J250" s="210"/>
      <c r="K250" s="210"/>
      <c r="L250" s="210"/>
      <c r="M250" s="210"/>
    </row>
    <row r="251" spans="2:26" ht="13.35" customHeight="1" x14ac:dyDescent="0.25">
      <c r="B251" s="13"/>
      <c r="C251" s="13"/>
      <c r="D251" s="13"/>
      <c r="E251" s="13"/>
      <c r="F251" s="13"/>
      <c r="G251" s="13"/>
      <c r="H251" s="13"/>
      <c r="I251" s="13"/>
      <c r="J251" s="13"/>
      <c r="K251" s="13"/>
      <c r="L251" s="13"/>
      <c r="M251" s="13"/>
    </row>
    <row r="252" spans="2:26" ht="13.35" customHeight="1" x14ac:dyDescent="0.25">
      <c r="B252" s="227" t="s">
        <v>91</v>
      </c>
      <c r="C252" s="232"/>
      <c r="D252" s="232"/>
      <c r="E252" s="232"/>
      <c r="F252" s="228"/>
      <c r="G252" s="233" t="s">
        <v>85</v>
      </c>
      <c r="H252" s="194" t="s">
        <v>82</v>
      </c>
      <c r="I252" s="188" t="s">
        <v>67</v>
      </c>
      <c r="J252" s="188"/>
      <c r="K252" s="188" t="s">
        <v>68</v>
      </c>
      <c r="L252" s="188"/>
      <c r="M252" s="188" t="s">
        <v>15</v>
      </c>
    </row>
    <row r="253" spans="2:26" ht="13.35" customHeight="1" x14ac:dyDescent="0.25">
      <c r="B253" s="2" t="s">
        <v>81</v>
      </c>
      <c r="C253" s="227" t="s">
        <v>7</v>
      </c>
      <c r="D253" s="228"/>
      <c r="E253" s="6" t="s">
        <v>87</v>
      </c>
      <c r="F253" s="6" t="s">
        <v>306</v>
      </c>
      <c r="G253" s="233"/>
      <c r="H253" s="194"/>
      <c r="I253" s="6" t="s">
        <v>83</v>
      </c>
      <c r="J253" s="6" t="s">
        <v>84</v>
      </c>
      <c r="K253" s="6" t="s">
        <v>83</v>
      </c>
      <c r="L253" s="6" t="s">
        <v>84</v>
      </c>
      <c r="M253" s="188"/>
    </row>
    <row r="254" spans="2:26" ht="13.35" customHeight="1" x14ac:dyDescent="0.25">
      <c r="B254" s="44"/>
      <c r="C254" s="235"/>
      <c r="D254" s="236"/>
      <c r="E254" s="44"/>
      <c r="F254" s="32"/>
      <c r="G254" s="33" t="str">
        <f t="shared" ref="G254:G281" si="20">IF(F254="", "", H254/F254)</f>
        <v/>
      </c>
      <c r="H254" s="33"/>
      <c r="I254" s="33"/>
      <c r="J254" s="33" t="str">
        <f t="shared" ref="J254:J281" si="21">IF(I254="", "", I254*$F254)</f>
        <v/>
      </c>
      <c r="K254" s="33"/>
      <c r="L254" s="33" t="str">
        <f t="shared" ref="L254:L281" si="22">IF(K254="", "", K254*$F254)</f>
        <v/>
      </c>
      <c r="M254" s="30" t="e">
        <f t="shared" ref="M254:M281" si="23">IF(K254="", J254/H254, L254/H254)</f>
        <v>#VALUE!</v>
      </c>
      <c r="P254" s="243" t="s">
        <v>224</v>
      </c>
      <c r="Q254" s="244"/>
      <c r="R254" s="244"/>
      <c r="S254" s="244"/>
      <c r="T254" s="244"/>
      <c r="U254" s="244"/>
      <c r="V254" s="244"/>
      <c r="W254" s="244"/>
      <c r="X254" s="244"/>
      <c r="Y254" s="244"/>
      <c r="Z254" s="245"/>
    </row>
    <row r="255" spans="2:26" ht="13.35" customHeight="1" x14ac:dyDescent="0.25">
      <c r="B255" s="44"/>
      <c r="C255" s="235"/>
      <c r="D255" s="236"/>
      <c r="E255" s="44"/>
      <c r="F255" s="32"/>
      <c r="G255" s="33" t="str">
        <f t="shared" si="20"/>
        <v/>
      </c>
      <c r="H255" s="33"/>
      <c r="I255" s="33"/>
      <c r="J255" s="33" t="str">
        <f t="shared" si="21"/>
        <v/>
      </c>
      <c r="K255" s="33"/>
      <c r="L255" s="33" t="str">
        <f t="shared" si="22"/>
        <v/>
      </c>
      <c r="M255" s="30" t="e">
        <f t="shared" si="23"/>
        <v>#VALUE!</v>
      </c>
      <c r="P255" s="237"/>
      <c r="Q255" s="238"/>
      <c r="R255" s="238"/>
      <c r="S255" s="238"/>
      <c r="T255" s="238"/>
      <c r="U255" s="238"/>
      <c r="V255" s="238"/>
      <c r="W255" s="238"/>
      <c r="X255" s="238"/>
      <c r="Y255" s="238"/>
      <c r="Z255" s="239"/>
    </row>
    <row r="256" spans="2:26" ht="13.35" customHeight="1" x14ac:dyDescent="0.25">
      <c r="B256" s="44"/>
      <c r="C256" s="235"/>
      <c r="D256" s="236"/>
      <c r="E256" s="44"/>
      <c r="F256" s="32"/>
      <c r="G256" s="33" t="str">
        <f t="shared" si="20"/>
        <v/>
      </c>
      <c r="H256" s="33"/>
      <c r="I256" s="33"/>
      <c r="J256" s="33" t="str">
        <f t="shared" si="21"/>
        <v/>
      </c>
      <c r="K256" s="33"/>
      <c r="L256" s="33" t="str">
        <f t="shared" si="22"/>
        <v/>
      </c>
      <c r="M256" s="30" t="e">
        <f t="shared" si="23"/>
        <v>#VALUE!</v>
      </c>
      <c r="P256" s="237"/>
      <c r="Q256" s="238"/>
      <c r="R256" s="238"/>
      <c r="S256" s="238"/>
      <c r="T256" s="238"/>
      <c r="U256" s="238"/>
      <c r="V256" s="238"/>
      <c r="W256" s="238"/>
      <c r="X256" s="238"/>
      <c r="Y256" s="238"/>
      <c r="Z256" s="239"/>
    </row>
    <row r="257" spans="2:26" ht="13.35" customHeight="1" x14ac:dyDescent="0.25">
      <c r="B257" s="44"/>
      <c r="C257" s="235"/>
      <c r="D257" s="236"/>
      <c r="E257" s="44"/>
      <c r="F257" s="32"/>
      <c r="G257" s="33" t="str">
        <f t="shared" si="20"/>
        <v/>
      </c>
      <c r="H257" s="33"/>
      <c r="I257" s="33"/>
      <c r="J257" s="33" t="str">
        <f t="shared" si="21"/>
        <v/>
      </c>
      <c r="K257" s="33"/>
      <c r="L257" s="33" t="str">
        <f t="shared" si="22"/>
        <v/>
      </c>
      <c r="M257" s="30" t="e">
        <f t="shared" si="23"/>
        <v>#VALUE!</v>
      </c>
      <c r="P257" s="237"/>
      <c r="Q257" s="238"/>
      <c r="R257" s="238"/>
      <c r="S257" s="238"/>
      <c r="T257" s="238"/>
      <c r="U257" s="238"/>
      <c r="V257" s="238"/>
      <c r="W257" s="238"/>
      <c r="X257" s="238"/>
      <c r="Y257" s="238"/>
      <c r="Z257" s="239"/>
    </row>
    <row r="258" spans="2:26" ht="13.35" customHeight="1" x14ac:dyDescent="0.25">
      <c r="B258" s="44"/>
      <c r="C258" s="235"/>
      <c r="D258" s="236"/>
      <c r="E258" s="44"/>
      <c r="F258" s="32"/>
      <c r="G258" s="33" t="str">
        <f t="shared" si="20"/>
        <v/>
      </c>
      <c r="H258" s="33"/>
      <c r="I258" s="33"/>
      <c r="J258" s="33" t="str">
        <f t="shared" si="21"/>
        <v/>
      </c>
      <c r="K258" s="33"/>
      <c r="L258" s="33" t="str">
        <f t="shared" si="22"/>
        <v/>
      </c>
      <c r="M258" s="30" t="e">
        <f t="shared" si="23"/>
        <v>#VALUE!</v>
      </c>
      <c r="P258" s="237"/>
      <c r="Q258" s="238"/>
      <c r="R258" s="238"/>
      <c r="S258" s="238"/>
      <c r="T258" s="238"/>
      <c r="U258" s="238"/>
      <c r="V258" s="238"/>
      <c r="W258" s="238"/>
      <c r="X258" s="238"/>
      <c r="Y258" s="238"/>
      <c r="Z258" s="239"/>
    </row>
    <row r="259" spans="2:26" ht="13.35" customHeight="1" x14ac:dyDescent="0.25">
      <c r="B259" s="44"/>
      <c r="C259" s="235"/>
      <c r="D259" s="236"/>
      <c r="E259" s="44"/>
      <c r="F259" s="32"/>
      <c r="G259" s="33" t="str">
        <f t="shared" si="20"/>
        <v/>
      </c>
      <c r="H259" s="33"/>
      <c r="I259" s="33"/>
      <c r="J259" s="33" t="str">
        <f t="shared" si="21"/>
        <v/>
      </c>
      <c r="K259" s="33"/>
      <c r="L259" s="33" t="str">
        <f t="shared" si="22"/>
        <v/>
      </c>
      <c r="M259" s="30" t="e">
        <f t="shared" si="23"/>
        <v>#VALUE!</v>
      </c>
      <c r="P259" s="237"/>
      <c r="Q259" s="238"/>
      <c r="R259" s="238"/>
      <c r="S259" s="238"/>
      <c r="T259" s="238"/>
      <c r="U259" s="238"/>
      <c r="V259" s="238"/>
      <c r="W259" s="238"/>
      <c r="X259" s="238"/>
      <c r="Y259" s="238"/>
      <c r="Z259" s="239"/>
    </row>
    <row r="260" spans="2:26" ht="13.35" customHeight="1" x14ac:dyDescent="0.25">
      <c r="B260" s="44"/>
      <c r="C260" s="235"/>
      <c r="D260" s="236"/>
      <c r="E260" s="44"/>
      <c r="F260" s="32"/>
      <c r="G260" s="33" t="str">
        <f t="shared" si="20"/>
        <v/>
      </c>
      <c r="H260" s="33"/>
      <c r="I260" s="33"/>
      <c r="J260" s="33" t="str">
        <f t="shared" si="21"/>
        <v/>
      </c>
      <c r="K260" s="33"/>
      <c r="L260" s="33" t="str">
        <f t="shared" si="22"/>
        <v/>
      </c>
      <c r="M260" s="30" t="e">
        <f t="shared" si="23"/>
        <v>#VALUE!</v>
      </c>
      <c r="P260" s="237"/>
      <c r="Q260" s="238"/>
      <c r="R260" s="238"/>
      <c r="S260" s="238"/>
      <c r="T260" s="238"/>
      <c r="U260" s="238"/>
      <c r="V260" s="238"/>
      <c r="W260" s="238"/>
      <c r="X260" s="238"/>
      <c r="Y260" s="238"/>
      <c r="Z260" s="239"/>
    </row>
    <row r="261" spans="2:26" ht="13.35" customHeight="1" x14ac:dyDescent="0.25">
      <c r="B261" s="44"/>
      <c r="C261" s="235"/>
      <c r="D261" s="236"/>
      <c r="E261" s="44"/>
      <c r="F261" s="32"/>
      <c r="G261" s="33" t="str">
        <f t="shared" si="20"/>
        <v/>
      </c>
      <c r="H261" s="33"/>
      <c r="I261" s="33"/>
      <c r="J261" s="33" t="str">
        <f t="shared" si="21"/>
        <v/>
      </c>
      <c r="K261" s="33"/>
      <c r="L261" s="33" t="str">
        <f t="shared" si="22"/>
        <v/>
      </c>
      <c r="M261" s="30" t="e">
        <f t="shared" si="23"/>
        <v>#VALUE!</v>
      </c>
      <c r="P261" s="237"/>
      <c r="Q261" s="238"/>
      <c r="R261" s="238"/>
      <c r="S261" s="238"/>
      <c r="T261" s="238"/>
      <c r="U261" s="238"/>
      <c r="V261" s="238"/>
      <c r="W261" s="238"/>
      <c r="X261" s="238"/>
      <c r="Y261" s="238"/>
      <c r="Z261" s="239"/>
    </row>
    <row r="262" spans="2:26" ht="13.35" customHeight="1" x14ac:dyDescent="0.25">
      <c r="B262" s="31"/>
      <c r="C262" s="229"/>
      <c r="D262" s="230"/>
      <c r="E262" s="31"/>
      <c r="F262" s="32"/>
      <c r="G262" s="33" t="str">
        <f t="shared" si="20"/>
        <v/>
      </c>
      <c r="H262" s="33"/>
      <c r="I262" s="33"/>
      <c r="J262" s="33" t="str">
        <f t="shared" si="21"/>
        <v/>
      </c>
      <c r="K262" s="33"/>
      <c r="L262" s="33" t="str">
        <f t="shared" si="22"/>
        <v/>
      </c>
      <c r="M262" s="30" t="e">
        <f t="shared" si="23"/>
        <v>#VALUE!</v>
      </c>
      <c r="P262" s="237"/>
      <c r="Q262" s="238"/>
      <c r="R262" s="238"/>
      <c r="S262" s="238"/>
      <c r="T262" s="238"/>
      <c r="U262" s="238"/>
      <c r="V262" s="238"/>
      <c r="W262" s="238"/>
      <c r="X262" s="238"/>
      <c r="Y262" s="238"/>
      <c r="Z262" s="239"/>
    </row>
    <row r="263" spans="2:26" ht="13.35" customHeight="1" x14ac:dyDescent="0.25">
      <c r="B263" s="31"/>
      <c r="C263" s="229"/>
      <c r="D263" s="230"/>
      <c r="E263" s="31"/>
      <c r="F263" s="32"/>
      <c r="G263" s="33" t="str">
        <f t="shared" si="20"/>
        <v/>
      </c>
      <c r="H263" s="33"/>
      <c r="I263" s="33"/>
      <c r="J263" s="33" t="str">
        <f t="shared" si="21"/>
        <v/>
      </c>
      <c r="K263" s="33"/>
      <c r="L263" s="33" t="str">
        <f t="shared" si="22"/>
        <v/>
      </c>
      <c r="M263" s="30" t="e">
        <f t="shared" si="23"/>
        <v>#VALUE!</v>
      </c>
      <c r="P263" s="237"/>
      <c r="Q263" s="238"/>
      <c r="R263" s="238"/>
      <c r="S263" s="238"/>
      <c r="T263" s="238"/>
      <c r="U263" s="238"/>
      <c r="V263" s="238"/>
      <c r="W263" s="238"/>
      <c r="X263" s="238"/>
      <c r="Y263" s="238"/>
      <c r="Z263" s="239"/>
    </row>
    <row r="264" spans="2:26" ht="13.35" customHeight="1" x14ac:dyDescent="0.25">
      <c r="B264" s="31"/>
      <c r="C264" s="229"/>
      <c r="D264" s="230"/>
      <c r="E264" s="31"/>
      <c r="F264" s="32"/>
      <c r="G264" s="33" t="str">
        <f t="shared" si="20"/>
        <v/>
      </c>
      <c r="H264" s="33"/>
      <c r="I264" s="33"/>
      <c r="J264" s="33" t="str">
        <f t="shared" si="21"/>
        <v/>
      </c>
      <c r="K264" s="33"/>
      <c r="L264" s="33" t="str">
        <f t="shared" si="22"/>
        <v/>
      </c>
      <c r="M264" s="30" t="e">
        <f t="shared" si="23"/>
        <v>#VALUE!</v>
      </c>
      <c r="P264" s="237"/>
      <c r="Q264" s="238"/>
      <c r="R264" s="238"/>
      <c r="S264" s="238"/>
      <c r="T264" s="238"/>
      <c r="U264" s="238"/>
      <c r="V264" s="238"/>
      <c r="W264" s="238"/>
      <c r="X264" s="238"/>
      <c r="Y264" s="238"/>
      <c r="Z264" s="239"/>
    </row>
    <row r="265" spans="2:26" ht="13.35" customHeight="1" x14ac:dyDescent="0.25">
      <c r="B265" s="31"/>
      <c r="C265" s="229"/>
      <c r="D265" s="230"/>
      <c r="E265" s="31"/>
      <c r="F265" s="32"/>
      <c r="G265" s="33" t="str">
        <f t="shared" si="20"/>
        <v/>
      </c>
      <c r="H265" s="33"/>
      <c r="I265" s="33"/>
      <c r="J265" s="33" t="str">
        <f t="shared" si="21"/>
        <v/>
      </c>
      <c r="K265" s="33"/>
      <c r="L265" s="33" t="str">
        <f t="shared" si="22"/>
        <v/>
      </c>
      <c r="M265" s="30" t="e">
        <f t="shared" si="23"/>
        <v>#VALUE!</v>
      </c>
      <c r="P265" s="237"/>
      <c r="Q265" s="238"/>
      <c r="R265" s="238"/>
      <c r="S265" s="238"/>
      <c r="T265" s="238"/>
      <c r="U265" s="238"/>
      <c r="V265" s="238"/>
      <c r="W265" s="238"/>
      <c r="X265" s="238"/>
      <c r="Y265" s="238"/>
      <c r="Z265" s="239"/>
    </row>
    <row r="266" spans="2:26" ht="13.35" customHeight="1" x14ac:dyDescent="0.25">
      <c r="B266" s="31"/>
      <c r="C266" s="229"/>
      <c r="D266" s="230"/>
      <c r="E266" s="31"/>
      <c r="F266" s="32"/>
      <c r="G266" s="33" t="str">
        <f t="shared" si="20"/>
        <v/>
      </c>
      <c r="H266" s="33"/>
      <c r="I266" s="33"/>
      <c r="J266" s="33" t="str">
        <f t="shared" si="21"/>
        <v/>
      </c>
      <c r="K266" s="33"/>
      <c r="L266" s="33" t="str">
        <f t="shared" si="22"/>
        <v/>
      </c>
      <c r="M266" s="30" t="e">
        <f t="shared" si="23"/>
        <v>#VALUE!</v>
      </c>
      <c r="P266" s="237"/>
      <c r="Q266" s="238"/>
      <c r="R266" s="238"/>
      <c r="S266" s="238"/>
      <c r="T266" s="238"/>
      <c r="U266" s="238"/>
      <c r="V266" s="238"/>
      <c r="W266" s="238"/>
      <c r="X266" s="238"/>
      <c r="Y266" s="238"/>
      <c r="Z266" s="239"/>
    </row>
    <row r="267" spans="2:26" ht="13.35" customHeight="1" x14ac:dyDescent="0.25">
      <c r="B267" s="31"/>
      <c r="C267" s="229"/>
      <c r="D267" s="230"/>
      <c r="E267" s="31"/>
      <c r="F267" s="32"/>
      <c r="G267" s="33" t="str">
        <f t="shared" si="20"/>
        <v/>
      </c>
      <c r="H267" s="33"/>
      <c r="I267" s="33"/>
      <c r="J267" s="33" t="str">
        <f t="shared" si="21"/>
        <v/>
      </c>
      <c r="K267" s="33"/>
      <c r="L267" s="33" t="str">
        <f t="shared" si="22"/>
        <v/>
      </c>
      <c r="M267" s="30" t="e">
        <f t="shared" si="23"/>
        <v>#VALUE!</v>
      </c>
      <c r="P267" s="237"/>
      <c r="Q267" s="238"/>
      <c r="R267" s="238"/>
      <c r="S267" s="238"/>
      <c r="T267" s="238"/>
      <c r="U267" s="238"/>
      <c r="V267" s="238"/>
      <c r="W267" s="238"/>
      <c r="X267" s="238"/>
      <c r="Y267" s="238"/>
      <c r="Z267" s="239"/>
    </row>
    <row r="268" spans="2:26" ht="13.35" customHeight="1" x14ac:dyDescent="0.25">
      <c r="B268" s="31"/>
      <c r="C268" s="229"/>
      <c r="D268" s="230"/>
      <c r="E268" s="31"/>
      <c r="F268" s="32"/>
      <c r="G268" s="33" t="str">
        <f t="shared" si="20"/>
        <v/>
      </c>
      <c r="H268" s="33"/>
      <c r="I268" s="33"/>
      <c r="J268" s="33" t="str">
        <f t="shared" si="21"/>
        <v/>
      </c>
      <c r="K268" s="33"/>
      <c r="L268" s="33" t="str">
        <f t="shared" si="22"/>
        <v/>
      </c>
      <c r="M268" s="30" t="e">
        <f t="shared" si="23"/>
        <v>#VALUE!</v>
      </c>
      <c r="P268" s="237"/>
      <c r="Q268" s="238"/>
      <c r="R268" s="238"/>
      <c r="S268" s="238"/>
      <c r="T268" s="238"/>
      <c r="U268" s="238"/>
      <c r="V268" s="238"/>
      <c r="W268" s="238"/>
      <c r="X268" s="238"/>
      <c r="Y268" s="238"/>
      <c r="Z268" s="239"/>
    </row>
    <row r="269" spans="2:26" ht="13.35" customHeight="1" x14ac:dyDescent="0.25">
      <c r="B269" s="31"/>
      <c r="C269" s="229"/>
      <c r="D269" s="230"/>
      <c r="E269" s="31"/>
      <c r="F269" s="32"/>
      <c r="G269" s="33" t="str">
        <f t="shared" si="20"/>
        <v/>
      </c>
      <c r="H269" s="33"/>
      <c r="I269" s="33"/>
      <c r="J269" s="33" t="str">
        <f t="shared" si="21"/>
        <v/>
      </c>
      <c r="K269" s="33"/>
      <c r="L269" s="33" t="str">
        <f t="shared" si="22"/>
        <v/>
      </c>
      <c r="M269" s="30" t="e">
        <f t="shared" si="23"/>
        <v>#VALUE!</v>
      </c>
      <c r="P269" s="237"/>
      <c r="Q269" s="238"/>
      <c r="R269" s="238"/>
      <c r="S269" s="238"/>
      <c r="T269" s="238"/>
      <c r="U269" s="238"/>
      <c r="V269" s="238"/>
      <c r="W269" s="238"/>
      <c r="X269" s="238"/>
      <c r="Y269" s="238"/>
      <c r="Z269" s="239"/>
    </row>
    <row r="270" spans="2:26" ht="13.35" customHeight="1" x14ac:dyDescent="0.25">
      <c r="B270" s="31"/>
      <c r="C270" s="229"/>
      <c r="D270" s="230"/>
      <c r="E270" s="31"/>
      <c r="F270" s="32"/>
      <c r="G270" s="33" t="str">
        <f t="shared" si="20"/>
        <v/>
      </c>
      <c r="H270" s="33"/>
      <c r="I270" s="33"/>
      <c r="J270" s="33" t="str">
        <f t="shared" si="21"/>
        <v/>
      </c>
      <c r="K270" s="33"/>
      <c r="L270" s="33" t="str">
        <f t="shared" si="22"/>
        <v/>
      </c>
      <c r="M270" s="30" t="e">
        <f t="shared" si="23"/>
        <v>#VALUE!</v>
      </c>
      <c r="P270" s="237"/>
      <c r="Q270" s="238"/>
      <c r="R270" s="238"/>
      <c r="S270" s="238"/>
      <c r="T270" s="238"/>
      <c r="U270" s="238"/>
      <c r="V270" s="238"/>
      <c r="W270" s="238"/>
      <c r="X270" s="238"/>
      <c r="Y270" s="238"/>
      <c r="Z270" s="239"/>
    </row>
    <row r="271" spans="2:26" ht="13.35" customHeight="1" x14ac:dyDescent="0.25">
      <c r="B271" s="31"/>
      <c r="C271" s="229"/>
      <c r="D271" s="230"/>
      <c r="E271" s="31"/>
      <c r="F271" s="32"/>
      <c r="G271" s="33" t="str">
        <f t="shared" si="20"/>
        <v/>
      </c>
      <c r="H271" s="33"/>
      <c r="I271" s="33"/>
      <c r="J271" s="33" t="str">
        <f t="shared" si="21"/>
        <v/>
      </c>
      <c r="K271" s="33"/>
      <c r="L271" s="33" t="str">
        <f t="shared" si="22"/>
        <v/>
      </c>
      <c r="M271" s="30" t="e">
        <f t="shared" si="23"/>
        <v>#VALUE!</v>
      </c>
      <c r="P271" s="237"/>
      <c r="Q271" s="238"/>
      <c r="R271" s="238"/>
      <c r="S271" s="238"/>
      <c r="T271" s="238"/>
      <c r="U271" s="238"/>
      <c r="V271" s="238"/>
      <c r="W271" s="238"/>
      <c r="X271" s="238"/>
      <c r="Y271" s="238"/>
      <c r="Z271" s="239"/>
    </row>
    <row r="272" spans="2:26" ht="13.35" customHeight="1" x14ac:dyDescent="0.25">
      <c r="B272" s="31"/>
      <c r="C272" s="229"/>
      <c r="D272" s="230"/>
      <c r="E272" s="31"/>
      <c r="F272" s="32"/>
      <c r="G272" s="33" t="str">
        <f t="shared" si="20"/>
        <v/>
      </c>
      <c r="H272" s="33"/>
      <c r="I272" s="33"/>
      <c r="J272" s="33" t="str">
        <f t="shared" si="21"/>
        <v/>
      </c>
      <c r="K272" s="33"/>
      <c r="L272" s="33" t="str">
        <f t="shared" si="22"/>
        <v/>
      </c>
      <c r="M272" s="30" t="e">
        <f t="shared" si="23"/>
        <v>#VALUE!</v>
      </c>
      <c r="P272" s="237"/>
      <c r="Q272" s="238"/>
      <c r="R272" s="238"/>
      <c r="S272" s="238"/>
      <c r="T272" s="238"/>
      <c r="U272" s="238"/>
      <c r="V272" s="238"/>
      <c r="W272" s="238"/>
      <c r="X272" s="238"/>
      <c r="Y272" s="238"/>
      <c r="Z272" s="239"/>
    </row>
    <row r="273" spans="1:26" ht="13.35" customHeight="1" x14ac:dyDescent="0.25">
      <c r="B273" s="31"/>
      <c r="C273" s="229"/>
      <c r="D273" s="230"/>
      <c r="E273" s="31"/>
      <c r="F273" s="32"/>
      <c r="G273" s="33" t="str">
        <f t="shared" si="20"/>
        <v/>
      </c>
      <c r="H273" s="33"/>
      <c r="I273" s="33"/>
      <c r="J273" s="33" t="str">
        <f t="shared" si="21"/>
        <v/>
      </c>
      <c r="K273" s="33"/>
      <c r="L273" s="33" t="str">
        <f t="shared" si="22"/>
        <v/>
      </c>
      <c r="M273" s="30" t="e">
        <f t="shared" si="23"/>
        <v>#VALUE!</v>
      </c>
      <c r="P273" s="237"/>
      <c r="Q273" s="238"/>
      <c r="R273" s="238"/>
      <c r="S273" s="238"/>
      <c r="T273" s="238"/>
      <c r="U273" s="238"/>
      <c r="V273" s="238"/>
      <c r="W273" s="238"/>
      <c r="X273" s="238"/>
      <c r="Y273" s="238"/>
      <c r="Z273" s="239"/>
    </row>
    <row r="274" spans="1:26" ht="13.35" customHeight="1" x14ac:dyDescent="0.25">
      <c r="B274" s="31"/>
      <c r="C274" s="229"/>
      <c r="D274" s="230"/>
      <c r="E274" s="31"/>
      <c r="F274" s="32"/>
      <c r="G274" s="33" t="str">
        <f t="shared" si="20"/>
        <v/>
      </c>
      <c r="H274" s="33"/>
      <c r="I274" s="33"/>
      <c r="J274" s="33" t="str">
        <f t="shared" si="21"/>
        <v/>
      </c>
      <c r="K274" s="33"/>
      <c r="L274" s="33" t="str">
        <f t="shared" si="22"/>
        <v/>
      </c>
      <c r="M274" s="30" t="e">
        <f t="shared" si="23"/>
        <v>#VALUE!</v>
      </c>
      <c r="P274" s="237"/>
      <c r="Q274" s="238"/>
      <c r="R274" s="238"/>
      <c r="S274" s="238"/>
      <c r="T274" s="238"/>
      <c r="U274" s="238"/>
      <c r="V274" s="238"/>
      <c r="W274" s="238"/>
      <c r="X274" s="238"/>
      <c r="Y274" s="238"/>
      <c r="Z274" s="239"/>
    </row>
    <row r="275" spans="1:26" ht="13.35" customHeight="1" x14ac:dyDescent="0.25">
      <c r="B275" s="31"/>
      <c r="C275" s="229"/>
      <c r="D275" s="230"/>
      <c r="E275" s="31"/>
      <c r="F275" s="32"/>
      <c r="G275" s="33" t="str">
        <f t="shared" si="20"/>
        <v/>
      </c>
      <c r="H275" s="33"/>
      <c r="I275" s="33"/>
      <c r="J275" s="33" t="str">
        <f t="shared" si="21"/>
        <v/>
      </c>
      <c r="K275" s="33"/>
      <c r="L275" s="33" t="str">
        <f t="shared" si="22"/>
        <v/>
      </c>
      <c r="M275" s="30" t="e">
        <f t="shared" si="23"/>
        <v>#VALUE!</v>
      </c>
      <c r="P275" s="237"/>
      <c r="Q275" s="238"/>
      <c r="R275" s="238"/>
      <c r="S275" s="238"/>
      <c r="T275" s="238"/>
      <c r="U275" s="238"/>
      <c r="V275" s="238"/>
      <c r="W275" s="238"/>
      <c r="X275" s="238"/>
      <c r="Y275" s="238"/>
      <c r="Z275" s="239"/>
    </row>
    <row r="276" spans="1:26" ht="13.35" customHeight="1" x14ac:dyDescent="0.25">
      <c r="B276" s="31"/>
      <c r="C276" s="229"/>
      <c r="D276" s="230"/>
      <c r="E276" s="31"/>
      <c r="F276" s="32"/>
      <c r="G276" s="33" t="str">
        <f t="shared" si="20"/>
        <v/>
      </c>
      <c r="H276" s="33"/>
      <c r="I276" s="33"/>
      <c r="J276" s="33" t="str">
        <f t="shared" si="21"/>
        <v/>
      </c>
      <c r="K276" s="33"/>
      <c r="L276" s="33" t="str">
        <f t="shared" si="22"/>
        <v/>
      </c>
      <c r="M276" s="30" t="e">
        <f t="shared" si="23"/>
        <v>#VALUE!</v>
      </c>
      <c r="P276" s="237"/>
      <c r="Q276" s="238"/>
      <c r="R276" s="238"/>
      <c r="S276" s="238"/>
      <c r="T276" s="238"/>
      <c r="U276" s="238"/>
      <c r="V276" s="238"/>
      <c r="W276" s="238"/>
      <c r="X276" s="238"/>
      <c r="Y276" s="238"/>
      <c r="Z276" s="239"/>
    </row>
    <row r="277" spans="1:26" ht="13.35" customHeight="1" x14ac:dyDescent="0.25">
      <c r="B277" s="31"/>
      <c r="C277" s="229"/>
      <c r="D277" s="230"/>
      <c r="E277" s="31"/>
      <c r="F277" s="32"/>
      <c r="G277" s="33" t="str">
        <f t="shared" si="20"/>
        <v/>
      </c>
      <c r="H277" s="33"/>
      <c r="I277" s="33"/>
      <c r="J277" s="33" t="str">
        <f t="shared" si="21"/>
        <v/>
      </c>
      <c r="K277" s="33"/>
      <c r="L277" s="33" t="str">
        <f t="shared" si="22"/>
        <v/>
      </c>
      <c r="M277" s="30" t="e">
        <f t="shared" si="23"/>
        <v>#VALUE!</v>
      </c>
      <c r="P277" s="237"/>
      <c r="Q277" s="238"/>
      <c r="R277" s="238"/>
      <c r="S277" s="238"/>
      <c r="T277" s="238"/>
      <c r="U277" s="238"/>
      <c r="V277" s="238"/>
      <c r="W277" s="238"/>
      <c r="X277" s="238"/>
      <c r="Y277" s="238"/>
      <c r="Z277" s="239"/>
    </row>
    <row r="278" spans="1:26" ht="13.35" customHeight="1" x14ac:dyDescent="0.25">
      <c r="B278" s="31"/>
      <c r="C278" s="229"/>
      <c r="D278" s="230"/>
      <c r="E278" s="31"/>
      <c r="F278" s="32"/>
      <c r="G278" s="33" t="str">
        <f t="shared" si="20"/>
        <v/>
      </c>
      <c r="H278" s="33"/>
      <c r="I278" s="33"/>
      <c r="J278" s="33" t="str">
        <f t="shared" si="21"/>
        <v/>
      </c>
      <c r="K278" s="33"/>
      <c r="L278" s="33" t="str">
        <f t="shared" si="22"/>
        <v/>
      </c>
      <c r="M278" s="30" t="e">
        <f t="shared" si="23"/>
        <v>#VALUE!</v>
      </c>
      <c r="P278" s="237"/>
      <c r="Q278" s="238"/>
      <c r="R278" s="238"/>
      <c r="S278" s="238"/>
      <c r="T278" s="238"/>
      <c r="U278" s="238"/>
      <c r="V278" s="238"/>
      <c r="W278" s="238"/>
      <c r="X278" s="238"/>
      <c r="Y278" s="238"/>
      <c r="Z278" s="239"/>
    </row>
    <row r="279" spans="1:26" ht="13.35" customHeight="1" x14ac:dyDescent="0.25">
      <c r="B279" s="31"/>
      <c r="C279" s="229"/>
      <c r="D279" s="230"/>
      <c r="E279" s="31"/>
      <c r="F279" s="32"/>
      <c r="G279" s="33" t="str">
        <f t="shared" si="20"/>
        <v/>
      </c>
      <c r="H279" s="33"/>
      <c r="I279" s="33"/>
      <c r="J279" s="33" t="str">
        <f t="shared" si="21"/>
        <v/>
      </c>
      <c r="K279" s="33"/>
      <c r="L279" s="33" t="str">
        <f t="shared" si="22"/>
        <v/>
      </c>
      <c r="M279" s="30" t="e">
        <f t="shared" si="23"/>
        <v>#VALUE!</v>
      </c>
      <c r="P279" s="237"/>
      <c r="Q279" s="238"/>
      <c r="R279" s="238"/>
      <c r="S279" s="238"/>
      <c r="T279" s="238"/>
      <c r="U279" s="238"/>
      <c r="V279" s="238"/>
      <c r="W279" s="238"/>
      <c r="X279" s="238"/>
      <c r="Y279" s="238"/>
      <c r="Z279" s="239"/>
    </row>
    <row r="280" spans="1:26" ht="13.35" customHeight="1" x14ac:dyDescent="0.25">
      <c r="B280" s="31"/>
      <c r="C280" s="229"/>
      <c r="D280" s="230"/>
      <c r="E280" s="31"/>
      <c r="F280" s="32"/>
      <c r="G280" s="33" t="str">
        <f t="shared" si="20"/>
        <v/>
      </c>
      <c r="H280" s="33"/>
      <c r="I280" s="33"/>
      <c r="J280" s="33" t="str">
        <f t="shared" si="21"/>
        <v/>
      </c>
      <c r="K280" s="33"/>
      <c r="L280" s="33" t="str">
        <f t="shared" si="22"/>
        <v/>
      </c>
      <c r="M280" s="30" t="e">
        <f t="shared" si="23"/>
        <v>#VALUE!</v>
      </c>
      <c r="P280" s="237"/>
      <c r="Q280" s="238"/>
      <c r="R280" s="238"/>
      <c r="S280" s="238"/>
      <c r="T280" s="238"/>
      <c r="U280" s="238"/>
      <c r="V280" s="238"/>
      <c r="W280" s="238"/>
      <c r="X280" s="238"/>
      <c r="Y280" s="238"/>
      <c r="Z280" s="239"/>
    </row>
    <row r="281" spans="1:26" ht="13.35" customHeight="1" x14ac:dyDescent="0.25">
      <c r="B281" s="31"/>
      <c r="C281" s="229"/>
      <c r="D281" s="230"/>
      <c r="E281" s="31"/>
      <c r="F281" s="32"/>
      <c r="G281" s="33" t="str">
        <f t="shared" si="20"/>
        <v/>
      </c>
      <c r="H281" s="33"/>
      <c r="I281" s="33"/>
      <c r="J281" s="33" t="str">
        <f t="shared" si="21"/>
        <v/>
      </c>
      <c r="K281" s="33"/>
      <c r="L281" s="33" t="str">
        <f t="shared" si="22"/>
        <v/>
      </c>
      <c r="M281" s="34" t="e">
        <f t="shared" si="23"/>
        <v>#VALUE!</v>
      </c>
      <c r="P281" s="240"/>
      <c r="Q281" s="241"/>
      <c r="R281" s="241"/>
      <c r="S281" s="241"/>
      <c r="T281" s="241"/>
      <c r="U281" s="241"/>
      <c r="V281" s="241"/>
      <c r="W281" s="241"/>
      <c r="X281" s="241"/>
      <c r="Y281" s="241"/>
      <c r="Z281" s="242"/>
    </row>
    <row r="282" spans="1:26" ht="13.35" customHeight="1" x14ac:dyDescent="0.25">
      <c r="A282" s="39"/>
      <c r="B282" s="42"/>
      <c r="C282" s="231" t="s">
        <v>86</v>
      </c>
      <c r="D282" s="231"/>
      <c r="E282" s="42"/>
      <c r="F282" s="42"/>
      <c r="G282" s="43"/>
      <c r="H282" s="43" t="str">
        <f>IF(SUM(H254:H281)=0,"",SUM(H254:H281))</f>
        <v/>
      </c>
      <c r="I282" s="43"/>
      <c r="J282" s="43" t="str">
        <f>IF(SUM(J254:J281)=0,"",SUM(J254:J281))</f>
        <v/>
      </c>
      <c r="K282" s="43"/>
      <c r="L282" s="43" t="str">
        <f>IF(SUM(L254:L281)=0,"",SUM(L254:L281))</f>
        <v/>
      </c>
      <c r="M282" s="35" t="e">
        <f>IF(L282="", J282/H282, L282/H282)</f>
        <v>#VALUE!</v>
      </c>
    </row>
    <row r="284" spans="1:26" ht="13.35" customHeight="1" x14ac:dyDescent="0.25">
      <c r="B284" s="227" t="s">
        <v>89</v>
      </c>
      <c r="C284" s="232"/>
      <c r="D284" s="232"/>
      <c r="E284" s="232"/>
      <c r="F284" s="228"/>
      <c r="G284" s="233" t="s">
        <v>85</v>
      </c>
      <c r="H284" s="194" t="s">
        <v>82</v>
      </c>
      <c r="I284" s="188" t="s">
        <v>67</v>
      </c>
      <c r="J284" s="188"/>
      <c r="K284" s="188" t="s">
        <v>68</v>
      </c>
      <c r="L284" s="188"/>
      <c r="M284" s="188" t="s">
        <v>15</v>
      </c>
    </row>
    <row r="285" spans="1:26" ht="13.35" customHeight="1" x14ac:dyDescent="0.25">
      <c r="B285" s="2" t="s">
        <v>81</v>
      </c>
      <c r="C285" s="227" t="s">
        <v>7</v>
      </c>
      <c r="D285" s="228"/>
      <c r="E285" s="6" t="s">
        <v>87</v>
      </c>
      <c r="F285" s="6" t="s">
        <v>306</v>
      </c>
      <c r="G285" s="233"/>
      <c r="H285" s="194"/>
      <c r="I285" s="6" t="s">
        <v>83</v>
      </c>
      <c r="J285" s="6" t="s">
        <v>84</v>
      </c>
      <c r="K285" s="6" t="s">
        <v>83</v>
      </c>
      <c r="L285" s="6" t="s">
        <v>84</v>
      </c>
      <c r="M285" s="188"/>
    </row>
    <row r="286" spans="1:26" ht="13.35" customHeight="1" x14ac:dyDescent="0.25">
      <c r="B286" s="44"/>
      <c r="C286" s="235"/>
      <c r="D286" s="236"/>
      <c r="E286" s="44"/>
      <c r="F286" s="32"/>
      <c r="G286" s="33" t="str">
        <f>IF(F286="", "", H286/F286)</f>
        <v/>
      </c>
      <c r="H286" s="33" t="str">
        <f>IF(H282="","",H282-H293)</f>
        <v/>
      </c>
      <c r="I286" s="33"/>
      <c r="J286" s="33" t="str">
        <f>IF(I286="", "", I286*$F286)</f>
        <v/>
      </c>
      <c r="K286" s="33"/>
      <c r="L286" s="33" t="str">
        <f>IF(L293="","", L282-L293)</f>
        <v/>
      </c>
      <c r="M286" s="30" t="e">
        <f>IF(K286="", J286/H286, L286/H286)</f>
        <v>#VALUE!</v>
      </c>
    </row>
    <row r="287" spans="1:26" ht="13.35" customHeight="1" x14ac:dyDescent="0.25">
      <c r="B287" s="31"/>
      <c r="C287" s="229"/>
      <c r="D287" s="230"/>
      <c r="E287" s="31"/>
      <c r="F287" s="32"/>
      <c r="G287" s="33" t="str">
        <f>IF(F287="", "", H287/F287)</f>
        <v/>
      </c>
      <c r="H287" s="33"/>
      <c r="I287" s="33"/>
      <c r="J287" s="33" t="str">
        <f>IF(I287="", "", I287*$F287)</f>
        <v/>
      </c>
      <c r="K287" s="33"/>
      <c r="L287" s="33" t="str">
        <f>IF(K287="", "", K287*$F287)</f>
        <v/>
      </c>
      <c r="M287" s="30" t="e">
        <f>IF(K287="", J287/H287, L287/H287)</f>
        <v>#VALUE!</v>
      </c>
    </row>
    <row r="288" spans="1:26" ht="13.35" customHeight="1" x14ac:dyDescent="0.25">
      <c r="B288" s="31"/>
      <c r="C288" s="229"/>
      <c r="D288" s="230"/>
      <c r="E288" s="31"/>
      <c r="F288" s="32"/>
      <c r="G288" s="33" t="str">
        <f>IF(F288="", "", H288/F288)</f>
        <v/>
      </c>
      <c r="H288" s="33"/>
      <c r="I288" s="33"/>
      <c r="J288" s="33" t="str">
        <f>IF(I288="", "", I288*$F288)</f>
        <v/>
      </c>
      <c r="K288" s="33"/>
      <c r="L288" s="33" t="str">
        <f>IF(K288="", "", K288*$F288)</f>
        <v/>
      </c>
      <c r="M288" s="34" t="e">
        <f>IF(K288="", J288/H288, L288/H288)</f>
        <v>#VALUE!</v>
      </c>
    </row>
    <row r="289" spans="1:26" ht="13.35" customHeight="1" x14ac:dyDescent="0.25">
      <c r="A289" s="39"/>
      <c r="B289" s="42"/>
      <c r="C289" s="231" t="s">
        <v>86</v>
      </c>
      <c r="D289" s="231"/>
      <c r="E289" s="42"/>
      <c r="F289" s="42"/>
      <c r="G289" s="43"/>
      <c r="H289" s="43" t="str">
        <f>IF(SUM(H286:H288)=0, "", SUM(H286:H288))</f>
        <v/>
      </c>
      <c r="I289" s="42"/>
      <c r="J289" s="43" t="str">
        <f>IF(SUM(J286:J288)=0, "", SUM(J286:J288))</f>
        <v/>
      </c>
      <c r="K289" s="42"/>
      <c r="L289" s="43" t="str">
        <f>IF(SUM(L286:L288)=0, "", SUM(L286:L288))</f>
        <v/>
      </c>
      <c r="M289" s="35" t="e">
        <f>IF(L289="", J289/H289, L289/H289)</f>
        <v>#VALUE!</v>
      </c>
    </row>
    <row r="291" spans="1:26" ht="13.35" customHeight="1" x14ac:dyDescent="0.25">
      <c r="B291" s="227" t="s">
        <v>90</v>
      </c>
      <c r="C291" s="232"/>
      <c r="D291" s="232"/>
      <c r="E291" s="232"/>
      <c r="F291" s="228"/>
      <c r="G291" s="233" t="s">
        <v>85</v>
      </c>
      <c r="H291" s="194" t="s">
        <v>82</v>
      </c>
      <c r="I291" s="188" t="s">
        <v>67</v>
      </c>
      <c r="J291" s="188"/>
      <c r="K291" s="188" t="s">
        <v>68</v>
      </c>
      <c r="L291" s="188"/>
      <c r="M291" s="188" t="s">
        <v>15</v>
      </c>
    </row>
    <row r="292" spans="1:26" ht="13.35" customHeight="1" x14ac:dyDescent="0.25">
      <c r="B292" s="2" t="s">
        <v>81</v>
      </c>
      <c r="C292" s="227" t="s">
        <v>7</v>
      </c>
      <c r="D292" s="228"/>
      <c r="E292" s="6" t="s">
        <v>87</v>
      </c>
      <c r="F292" s="6" t="s">
        <v>306</v>
      </c>
      <c r="G292" s="233"/>
      <c r="H292" s="194"/>
      <c r="I292" s="6" t="s">
        <v>83</v>
      </c>
      <c r="J292" s="6" t="s">
        <v>84</v>
      </c>
      <c r="K292" s="6" t="s">
        <v>83</v>
      </c>
      <c r="L292" s="6" t="s">
        <v>84</v>
      </c>
      <c r="M292" s="188"/>
    </row>
    <row r="293" spans="1:26" ht="13.35" customHeight="1" x14ac:dyDescent="0.25">
      <c r="B293" s="44"/>
      <c r="C293" s="235"/>
      <c r="D293" s="236"/>
      <c r="E293" s="31"/>
      <c r="F293" s="32"/>
      <c r="G293" s="33" t="str">
        <f>IF(F293="", "", H293/F293)</f>
        <v/>
      </c>
      <c r="H293" s="33"/>
      <c r="I293" s="33"/>
      <c r="J293" s="33" t="str">
        <f>IF(I293="", "", I293*$F293)</f>
        <v/>
      </c>
      <c r="K293" s="33"/>
      <c r="L293" s="33" t="str">
        <f>IF(K293="", "", K293*$F293)</f>
        <v/>
      </c>
      <c r="M293" s="30" t="e">
        <f>IF(K293="", J293/H293, L293/H293)</f>
        <v>#VALUE!</v>
      </c>
    </row>
    <row r="295" spans="1:26" ht="13.35" customHeight="1" x14ac:dyDescent="0.25">
      <c r="B295" s="227" t="s">
        <v>100</v>
      </c>
      <c r="C295" s="228"/>
      <c r="D295" s="120"/>
      <c r="E295" s="121"/>
      <c r="F295" s="121"/>
      <c r="G295" s="121"/>
      <c r="H295" s="121"/>
      <c r="I295" s="121"/>
      <c r="J295" s="121"/>
      <c r="K295" s="121"/>
      <c r="L295" s="121"/>
      <c r="M295" s="234"/>
    </row>
    <row r="296" spans="1:26" ht="13.35" customHeight="1" x14ac:dyDescent="0.25">
      <c r="B296" s="154"/>
      <c r="C296" s="154"/>
      <c r="D296" s="154"/>
      <c r="E296" s="154"/>
      <c r="F296" s="154"/>
      <c r="G296" s="154"/>
      <c r="H296" s="154"/>
      <c r="I296" s="154"/>
      <c r="J296" s="154"/>
      <c r="K296" s="154"/>
      <c r="L296" s="154"/>
      <c r="M296" s="154"/>
    </row>
    <row r="297" spans="1:26" ht="13.35" customHeight="1" x14ac:dyDescent="0.25">
      <c r="B297" s="154"/>
      <c r="C297" s="154"/>
      <c r="D297" s="154"/>
      <c r="E297" s="154"/>
      <c r="F297" s="154"/>
      <c r="G297" s="154"/>
      <c r="H297" s="154"/>
      <c r="I297" s="154"/>
      <c r="J297" s="154"/>
      <c r="K297" s="154"/>
      <c r="L297" s="154"/>
      <c r="M297" s="154"/>
    </row>
    <row r="298" spans="1:26" ht="13.35" customHeight="1" x14ac:dyDescent="0.25">
      <c r="B298" s="200" t="s">
        <v>2</v>
      </c>
      <c r="C298" s="200"/>
      <c r="D298" s="209">
        <f>'{Equipment Data Entry}'!B13</f>
        <v>0</v>
      </c>
      <c r="E298" s="209"/>
      <c r="F298" s="209"/>
      <c r="G298" s="200" t="s">
        <v>3</v>
      </c>
      <c r="H298" s="200"/>
      <c r="I298" s="210" t="str">
        <f>IF('{Equipment Data Entry}'!C13="", "", '{Equipment Data Entry}'!C13)</f>
        <v/>
      </c>
      <c r="J298" s="210"/>
      <c r="K298" s="210"/>
      <c r="L298" s="210"/>
      <c r="M298" s="210"/>
    </row>
    <row r="299" spans="1:26" ht="13.35" customHeight="1" x14ac:dyDescent="0.25">
      <c r="B299" s="200"/>
      <c r="C299" s="200"/>
      <c r="D299" s="209"/>
      <c r="E299" s="209"/>
      <c r="F299" s="209"/>
      <c r="G299" s="200"/>
      <c r="H299" s="200"/>
      <c r="I299" s="210"/>
      <c r="J299" s="210"/>
      <c r="K299" s="210"/>
      <c r="L299" s="210"/>
      <c r="M299" s="210"/>
    </row>
    <row r="300" spans="1:26" ht="13.35" customHeight="1" x14ac:dyDescent="0.25">
      <c r="B300" s="13"/>
      <c r="C300" s="13"/>
      <c r="D300" s="13"/>
      <c r="E300" s="13"/>
      <c r="F300" s="13"/>
      <c r="G300" s="13"/>
      <c r="H300" s="13"/>
      <c r="I300" s="13"/>
      <c r="J300" s="13"/>
      <c r="K300" s="13"/>
      <c r="L300" s="13"/>
      <c r="M300" s="13"/>
    </row>
    <row r="301" spans="1:26" ht="13.35" customHeight="1" x14ac:dyDescent="0.25">
      <c r="B301" s="227" t="s">
        <v>91</v>
      </c>
      <c r="C301" s="232"/>
      <c r="D301" s="232"/>
      <c r="E301" s="232"/>
      <c r="F301" s="228"/>
      <c r="G301" s="233" t="s">
        <v>85</v>
      </c>
      <c r="H301" s="194" t="s">
        <v>82</v>
      </c>
      <c r="I301" s="188" t="s">
        <v>67</v>
      </c>
      <c r="J301" s="188"/>
      <c r="K301" s="188" t="s">
        <v>68</v>
      </c>
      <c r="L301" s="188"/>
      <c r="M301" s="188" t="s">
        <v>15</v>
      </c>
    </row>
    <row r="302" spans="1:26" ht="13.35" customHeight="1" x14ac:dyDescent="0.25">
      <c r="B302" s="2" t="s">
        <v>81</v>
      </c>
      <c r="C302" s="227" t="s">
        <v>7</v>
      </c>
      <c r="D302" s="228"/>
      <c r="E302" s="6" t="s">
        <v>87</v>
      </c>
      <c r="F302" s="6" t="s">
        <v>306</v>
      </c>
      <c r="G302" s="233"/>
      <c r="H302" s="194"/>
      <c r="I302" s="6" t="s">
        <v>83</v>
      </c>
      <c r="J302" s="6" t="s">
        <v>84</v>
      </c>
      <c r="K302" s="6" t="s">
        <v>83</v>
      </c>
      <c r="L302" s="6" t="s">
        <v>84</v>
      </c>
      <c r="M302" s="188"/>
    </row>
    <row r="303" spans="1:26" ht="13.35" customHeight="1" x14ac:dyDescent="0.25">
      <c r="B303" s="44"/>
      <c r="C303" s="235"/>
      <c r="D303" s="236"/>
      <c r="E303" s="44"/>
      <c r="F303" s="32"/>
      <c r="G303" s="33" t="str">
        <f t="shared" ref="G303:G330" si="24">IF(F303="", "", H303/F303)</f>
        <v/>
      </c>
      <c r="H303" s="33"/>
      <c r="I303" s="33"/>
      <c r="J303" s="33" t="str">
        <f t="shared" ref="J303:J330" si="25">IF(I303="", "", I303*$F303)</f>
        <v/>
      </c>
      <c r="K303" s="33"/>
      <c r="L303" s="33" t="str">
        <f t="shared" ref="L303:L330" si="26">IF(K303="", "", K303*$F303)</f>
        <v/>
      </c>
      <c r="M303" s="30" t="e">
        <f t="shared" ref="M303:M330" si="27">IF(K303="", J303/H303, L303/H303)</f>
        <v>#VALUE!</v>
      </c>
      <c r="P303" s="243" t="s">
        <v>224</v>
      </c>
      <c r="Q303" s="244"/>
      <c r="R303" s="244"/>
      <c r="S303" s="244"/>
      <c r="T303" s="244"/>
      <c r="U303" s="244"/>
      <c r="V303" s="244"/>
      <c r="W303" s="244"/>
      <c r="X303" s="244"/>
      <c r="Y303" s="244"/>
      <c r="Z303" s="245"/>
    </row>
    <row r="304" spans="1:26" ht="13.35" customHeight="1" x14ac:dyDescent="0.25">
      <c r="B304" s="44"/>
      <c r="C304" s="235"/>
      <c r="D304" s="236"/>
      <c r="E304" s="44"/>
      <c r="F304" s="32"/>
      <c r="G304" s="33" t="str">
        <f t="shared" si="24"/>
        <v/>
      </c>
      <c r="H304" s="33"/>
      <c r="I304" s="33"/>
      <c r="J304" s="33" t="str">
        <f t="shared" si="25"/>
        <v/>
      </c>
      <c r="K304" s="33"/>
      <c r="L304" s="33" t="str">
        <f t="shared" si="26"/>
        <v/>
      </c>
      <c r="M304" s="30" t="e">
        <f t="shared" si="27"/>
        <v>#VALUE!</v>
      </c>
      <c r="P304" s="237"/>
      <c r="Q304" s="238"/>
      <c r="R304" s="238"/>
      <c r="S304" s="238"/>
      <c r="T304" s="238"/>
      <c r="U304" s="238"/>
      <c r="V304" s="238"/>
      <c r="W304" s="238"/>
      <c r="X304" s="238"/>
      <c r="Y304" s="238"/>
      <c r="Z304" s="239"/>
    </row>
    <row r="305" spans="2:26" ht="13.35" customHeight="1" x14ac:dyDescent="0.25">
      <c r="B305" s="44"/>
      <c r="C305" s="235"/>
      <c r="D305" s="236"/>
      <c r="E305" s="44"/>
      <c r="F305" s="32"/>
      <c r="G305" s="33" t="str">
        <f t="shared" si="24"/>
        <v/>
      </c>
      <c r="H305" s="33"/>
      <c r="I305" s="33"/>
      <c r="J305" s="33" t="str">
        <f t="shared" si="25"/>
        <v/>
      </c>
      <c r="K305" s="33"/>
      <c r="L305" s="33" t="str">
        <f t="shared" si="26"/>
        <v/>
      </c>
      <c r="M305" s="30" t="e">
        <f t="shared" si="27"/>
        <v>#VALUE!</v>
      </c>
      <c r="P305" s="237"/>
      <c r="Q305" s="238"/>
      <c r="R305" s="238"/>
      <c r="S305" s="238"/>
      <c r="T305" s="238"/>
      <c r="U305" s="238"/>
      <c r="V305" s="238"/>
      <c r="W305" s="238"/>
      <c r="X305" s="238"/>
      <c r="Y305" s="238"/>
      <c r="Z305" s="239"/>
    </row>
    <row r="306" spans="2:26" ht="13.35" customHeight="1" x14ac:dyDescent="0.25">
      <c r="B306" s="44"/>
      <c r="C306" s="235"/>
      <c r="D306" s="236"/>
      <c r="E306" s="44"/>
      <c r="F306" s="32"/>
      <c r="G306" s="33" t="str">
        <f t="shared" si="24"/>
        <v/>
      </c>
      <c r="H306" s="33"/>
      <c r="I306" s="33"/>
      <c r="J306" s="33" t="str">
        <f t="shared" si="25"/>
        <v/>
      </c>
      <c r="K306" s="33"/>
      <c r="L306" s="33" t="str">
        <f t="shared" si="26"/>
        <v/>
      </c>
      <c r="M306" s="30" t="e">
        <f t="shared" si="27"/>
        <v>#VALUE!</v>
      </c>
      <c r="P306" s="237"/>
      <c r="Q306" s="238"/>
      <c r="R306" s="238"/>
      <c r="S306" s="238"/>
      <c r="T306" s="238"/>
      <c r="U306" s="238"/>
      <c r="V306" s="238"/>
      <c r="W306" s="238"/>
      <c r="X306" s="238"/>
      <c r="Y306" s="238"/>
      <c r="Z306" s="239"/>
    </row>
    <row r="307" spans="2:26" ht="13.35" customHeight="1" x14ac:dyDescent="0.25">
      <c r="B307" s="44"/>
      <c r="C307" s="235"/>
      <c r="D307" s="236"/>
      <c r="E307" s="44"/>
      <c r="F307" s="32"/>
      <c r="G307" s="33" t="str">
        <f t="shared" si="24"/>
        <v/>
      </c>
      <c r="H307" s="33"/>
      <c r="I307" s="33"/>
      <c r="J307" s="33" t="str">
        <f t="shared" si="25"/>
        <v/>
      </c>
      <c r="K307" s="33"/>
      <c r="L307" s="33" t="str">
        <f t="shared" si="26"/>
        <v/>
      </c>
      <c r="M307" s="30" t="e">
        <f t="shared" si="27"/>
        <v>#VALUE!</v>
      </c>
      <c r="P307" s="237"/>
      <c r="Q307" s="238"/>
      <c r="R307" s="238"/>
      <c r="S307" s="238"/>
      <c r="T307" s="238"/>
      <c r="U307" s="238"/>
      <c r="V307" s="238"/>
      <c r="W307" s="238"/>
      <c r="X307" s="238"/>
      <c r="Y307" s="238"/>
      <c r="Z307" s="239"/>
    </row>
    <row r="308" spans="2:26" ht="13.35" customHeight="1" x14ac:dyDescent="0.25">
      <c r="B308" s="44"/>
      <c r="C308" s="235"/>
      <c r="D308" s="236"/>
      <c r="E308" s="44"/>
      <c r="F308" s="32"/>
      <c r="G308" s="33" t="str">
        <f t="shared" si="24"/>
        <v/>
      </c>
      <c r="H308" s="33"/>
      <c r="I308" s="33"/>
      <c r="J308" s="33" t="str">
        <f t="shared" si="25"/>
        <v/>
      </c>
      <c r="K308" s="33"/>
      <c r="L308" s="33" t="str">
        <f t="shared" si="26"/>
        <v/>
      </c>
      <c r="M308" s="30" t="e">
        <f t="shared" si="27"/>
        <v>#VALUE!</v>
      </c>
      <c r="P308" s="237"/>
      <c r="Q308" s="238"/>
      <c r="R308" s="238"/>
      <c r="S308" s="238"/>
      <c r="T308" s="238"/>
      <c r="U308" s="238"/>
      <c r="V308" s="238"/>
      <c r="W308" s="238"/>
      <c r="X308" s="238"/>
      <c r="Y308" s="238"/>
      <c r="Z308" s="239"/>
    </row>
    <row r="309" spans="2:26" ht="13.35" customHeight="1" x14ac:dyDescent="0.25">
      <c r="B309" s="44"/>
      <c r="C309" s="235"/>
      <c r="D309" s="236"/>
      <c r="E309" s="44"/>
      <c r="F309" s="32"/>
      <c r="G309" s="33" t="str">
        <f t="shared" si="24"/>
        <v/>
      </c>
      <c r="H309" s="33"/>
      <c r="I309" s="33"/>
      <c r="J309" s="33" t="str">
        <f t="shared" si="25"/>
        <v/>
      </c>
      <c r="K309" s="33"/>
      <c r="L309" s="33" t="str">
        <f t="shared" si="26"/>
        <v/>
      </c>
      <c r="M309" s="30" t="e">
        <f t="shared" si="27"/>
        <v>#VALUE!</v>
      </c>
      <c r="P309" s="237"/>
      <c r="Q309" s="238"/>
      <c r="R309" s="238"/>
      <c r="S309" s="238"/>
      <c r="T309" s="238"/>
      <c r="U309" s="238"/>
      <c r="V309" s="238"/>
      <c r="W309" s="238"/>
      <c r="X309" s="238"/>
      <c r="Y309" s="238"/>
      <c r="Z309" s="239"/>
    </row>
    <row r="310" spans="2:26" ht="13.35" customHeight="1" x14ac:dyDescent="0.25">
      <c r="B310" s="44"/>
      <c r="C310" s="235"/>
      <c r="D310" s="236"/>
      <c r="E310" s="44"/>
      <c r="F310" s="32"/>
      <c r="G310" s="33" t="str">
        <f t="shared" si="24"/>
        <v/>
      </c>
      <c r="H310" s="33"/>
      <c r="I310" s="33"/>
      <c r="J310" s="33" t="str">
        <f t="shared" si="25"/>
        <v/>
      </c>
      <c r="K310" s="33"/>
      <c r="L310" s="33" t="str">
        <f t="shared" si="26"/>
        <v/>
      </c>
      <c r="M310" s="30" t="e">
        <f t="shared" si="27"/>
        <v>#VALUE!</v>
      </c>
      <c r="P310" s="237"/>
      <c r="Q310" s="238"/>
      <c r="R310" s="238"/>
      <c r="S310" s="238"/>
      <c r="T310" s="238"/>
      <c r="U310" s="238"/>
      <c r="V310" s="238"/>
      <c r="W310" s="238"/>
      <c r="X310" s="238"/>
      <c r="Y310" s="238"/>
      <c r="Z310" s="239"/>
    </row>
    <row r="311" spans="2:26" ht="13.35" customHeight="1" x14ac:dyDescent="0.25">
      <c r="B311" s="44"/>
      <c r="C311" s="235"/>
      <c r="D311" s="236"/>
      <c r="E311" s="44"/>
      <c r="F311" s="32"/>
      <c r="G311" s="33" t="str">
        <f t="shared" si="24"/>
        <v/>
      </c>
      <c r="H311" s="33"/>
      <c r="I311" s="33"/>
      <c r="J311" s="33" t="str">
        <f t="shared" si="25"/>
        <v/>
      </c>
      <c r="K311" s="33"/>
      <c r="L311" s="33" t="str">
        <f t="shared" si="26"/>
        <v/>
      </c>
      <c r="M311" s="30" t="e">
        <f t="shared" si="27"/>
        <v>#VALUE!</v>
      </c>
      <c r="P311" s="237"/>
      <c r="Q311" s="238"/>
      <c r="R311" s="238"/>
      <c r="S311" s="238"/>
      <c r="T311" s="238"/>
      <c r="U311" s="238"/>
      <c r="V311" s="238"/>
      <c r="W311" s="238"/>
      <c r="X311" s="238"/>
      <c r="Y311" s="238"/>
      <c r="Z311" s="239"/>
    </row>
    <row r="312" spans="2:26" ht="13.35" customHeight="1" x14ac:dyDescent="0.25">
      <c r="B312" s="44"/>
      <c r="C312" s="235"/>
      <c r="D312" s="236"/>
      <c r="E312" s="44"/>
      <c r="F312" s="32"/>
      <c r="G312" s="33" t="str">
        <f t="shared" si="24"/>
        <v/>
      </c>
      <c r="H312" s="33"/>
      <c r="I312" s="33"/>
      <c r="J312" s="33" t="str">
        <f t="shared" si="25"/>
        <v/>
      </c>
      <c r="K312" s="33"/>
      <c r="L312" s="33" t="str">
        <f t="shared" si="26"/>
        <v/>
      </c>
      <c r="M312" s="30" t="e">
        <f t="shared" si="27"/>
        <v>#VALUE!</v>
      </c>
      <c r="P312" s="237"/>
      <c r="Q312" s="238"/>
      <c r="R312" s="238"/>
      <c r="S312" s="238"/>
      <c r="T312" s="238"/>
      <c r="U312" s="238"/>
      <c r="V312" s="238"/>
      <c r="W312" s="238"/>
      <c r="X312" s="238"/>
      <c r="Y312" s="238"/>
      <c r="Z312" s="239"/>
    </row>
    <row r="313" spans="2:26" ht="13.35" customHeight="1" x14ac:dyDescent="0.25">
      <c r="B313" s="44"/>
      <c r="C313" s="235"/>
      <c r="D313" s="236"/>
      <c r="E313" s="44"/>
      <c r="F313" s="32"/>
      <c r="G313" s="33" t="str">
        <f t="shared" si="24"/>
        <v/>
      </c>
      <c r="H313" s="33"/>
      <c r="I313" s="33"/>
      <c r="J313" s="33" t="str">
        <f t="shared" si="25"/>
        <v/>
      </c>
      <c r="K313" s="33"/>
      <c r="L313" s="33" t="str">
        <f t="shared" si="26"/>
        <v/>
      </c>
      <c r="M313" s="30" t="e">
        <f t="shared" si="27"/>
        <v>#VALUE!</v>
      </c>
      <c r="P313" s="237"/>
      <c r="Q313" s="238"/>
      <c r="R313" s="238"/>
      <c r="S313" s="238"/>
      <c r="T313" s="238"/>
      <c r="U313" s="238"/>
      <c r="V313" s="238"/>
      <c r="W313" s="238"/>
      <c r="X313" s="238"/>
      <c r="Y313" s="238"/>
      <c r="Z313" s="239"/>
    </row>
    <row r="314" spans="2:26" ht="13.35" customHeight="1" x14ac:dyDescent="0.25">
      <c r="B314" s="44"/>
      <c r="C314" s="235"/>
      <c r="D314" s="236"/>
      <c r="E314" s="44"/>
      <c r="F314" s="32"/>
      <c r="G314" s="33" t="str">
        <f t="shared" si="24"/>
        <v/>
      </c>
      <c r="H314" s="33"/>
      <c r="I314" s="33"/>
      <c r="J314" s="33" t="str">
        <f t="shared" si="25"/>
        <v/>
      </c>
      <c r="K314" s="33"/>
      <c r="L314" s="33" t="str">
        <f t="shared" si="26"/>
        <v/>
      </c>
      <c r="M314" s="30" t="e">
        <f t="shared" si="27"/>
        <v>#VALUE!</v>
      </c>
      <c r="P314" s="237"/>
      <c r="Q314" s="238"/>
      <c r="R314" s="238"/>
      <c r="S314" s="238"/>
      <c r="T314" s="238"/>
      <c r="U314" s="238"/>
      <c r="V314" s="238"/>
      <c r="W314" s="238"/>
      <c r="X314" s="238"/>
      <c r="Y314" s="238"/>
      <c r="Z314" s="239"/>
    </row>
    <row r="315" spans="2:26" ht="13.35" customHeight="1" x14ac:dyDescent="0.25">
      <c r="B315" s="44"/>
      <c r="C315" s="235"/>
      <c r="D315" s="236"/>
      <c r="E315" s="44"/>
      <c r="F315" s="32"/>
      <c r="G315" s="33" t="str">
        <f t="shared" si="24"/>
        <v/>
      </c>
      <c r="H315" s="33"/>
      <c r="I315" s="33"/>
      <c r="J315" s="33" t="str">
        <f t="shared" si="25"/>
        <v/>
      </c>
      <c r="K315" s="33"/>
      <c r="L315" s="33" t="str">
        <f t="shared" si="26"/>
        <v/>
      </c>
      <c r="M315" s="30" t="e">
        <f t="shared" si="27"/>
        <v>#VALUE!</v>
      </c>
      <c r="P315" s="237"/>
      <c r="Q315" s="238"/>
      <c r="R315" s="238"/>
      <c r="S315" s="238"/>
      <c r="T315" s="238"/>
      <c r="U315" s="238"/>
      <c r="V315" s="238"/>
      <c r="W315" s="238"/>
      <c r="X315" s="238"/>
      <c r="Y315" s="238"/>
      <c r="Z315" s="239"/>
    </row>
    <row r="316" spans="2:26" ht="13.35" customHeight="1" x14ac:dyDescent="0.25">
      <c r="B316" s="44"/>
      <c r="C316" s="235"/>
      <c r="D316" s="236"/>
      <c r="E316" s="44"/>
      <c r="F316" s="32"/>
      <c r="G316" s="33" t="str">
        <f t="shared" si="24"/>
        <v/>
      </c>
      <c r="H316" s="33"/>
      <c r="I316" s="33"/>
      <c r="J316" s="33" t="str">
        <f t="shared" si="25"/>
        <v/>
      </c>
      <c r="K316" s="33"/>
      <c r="L316" s="33" t="str">
        <f t="shared" si="26"/>
        <v/>
      </c>
      <c r="M316" s="30" t="e">
        <f t="shared" si="27"/>
        <v>#VALUE!</v>
      </c>
      <c r="P316" s="237"/>
      <c r="Q316" s="238"/>
      <c r="R316" s="238"/>
      <c r="S316" s="238"/>
      <c r="T316" s="238"/>
      <c r="U316" s="238"/>
      <c r="V316" s="238"/>
      <c r="W316" s="238"/>
      <c r="X316" s="238"/>
      <c r="Y316" s="238"/>
      <c r="Z316" s="239"/>
    </row>
    <row r="317" spans="2:26" ht="13.35" customHeight="1" x14ac:dyDescent="0.25">
      <c r="B317" s="44"/>
      <c r="C317" s="235"/>
      <c r="D317" s="236"/>
      <c r="E317" s="44"/>
      <c r="F317" s="32"/>
      <c r="G317" s="33" t="str">
        <f t="shared" si="24"/>
        <v/>
      </c>
      <c r="H317" s="33"/>
      <c r="I317" s="33"/>
      <c r="J317" s="33" t="str">
        <f t="shared" si="25"/>
        <v/>
      </c>
      <c r="K317" s="33"/>
      <c r="L317" s="33" t="str">
        <f t="shared" si="26"/>
        <v/>
      </c>
      <c r="M317" s="30" t="e">
        <f t="shared" si="27"/>
        <v>#VALUE!</v>
      </c>
      <c r="P317" s="237"/>
      <c r="Q317" s="238"/>
      <c r="R317" s="238"/>
      <c r="S317" s="238"/>
      <c r="T317" s="238"/>
      <c r="U317" s="238"/>
      <c r="V317" s="238"/>
      <c r="W317" s="238"/>
      <c r="X317" s="238"/>
      <c r="Y317" s="238"/>
      <c r="Z317" s="239"/>
    </row>
    <row r="318" spans="2:26" ht="13.35" customHeight="1" x14ac:dyDescent="0.25">
      <c r="B318" s="44"/>
      <c r="C318" s="235"/>
      <c r="D318" s="236"/>
      <c r="E318" s="44"/>
      <c r="F318" s="32"/>
      <c r="G318" s="33" t="str">
        <f t="shared" si="24"/>
        <v/>
      </c>
      <c r="H318" s="33"/>
      <c r="I318" s="33"/>
      <c r="J318" s="33" t="str">
        <f t="shared" si="25"/>
        <v/>
      </c>
      <c r="K318" s="33"/>
      <c r="L318" s="33" t="str">
        <f t="shared" si="26"/>
        <v/>
      </c>
      <c r="M318" s="30" t="e">
        <f t="shared" si="27"/>
        <v>#VALUE!</v>
      </c>
      <c r="P318" s="237"/>
      <c r="Q318" s="238"/>
      <c r="R318" s="238"/>
      <c r="S318" s="238"/>
      <c r="T318" s="238"/>
      <c r="U318" s="238"/>
      <c r="V318" s="238"/>
      <c r="W318" s="238"/>
      <c r="X318" s="238"/>
      <c r="Y318" s="238"/>
      <c r="Z318" s="239"/>
    </row>
    <row r="319" spans="2:26" ht="13.35" customHeight="1" x14ac:dyDescent="0.25">
      <c r="B319" s="44"/>
      <c r="C319" s="235"/>
      <c r="D319" s="236"/>
      <c r="E319" s="44"/>
      <c r="F319" s="32"/>
      <c r="G319" s="33" t="str">
        <f t="shared" si="24"/>
        <v/>
      </c>
      <c r="H319" s="33"/>
      <c r="I319" s="33"/>
      <c r="J319" s="33" t="str">
        <f t="shared" si="25"/>
        <v/>
      </c>
      <c r="K319" s="33"/>
      <c r="L319" s="33" t="str">
        <f t="shared" si="26"/>
        <v/>
      </c>
      <c r="M319" s="30" t="e">
        <f t="shared" si="27"/>
        <v>#VALUE!</v>
      </c>
      <c r="P319" s="237"/>
      <c r="Q319" s="238"/>
      <c r="R319" s="238"/>
      <c r="S319" s="238"/>
      <c r="T319" s="238"/>
      <c r="U319" s="238"/>
      <c r="V319" s="238"/>
      <c r="W319" s="238"/>
      <c r="X319" s="238"/>
      <c r="Y319" s="238"/>
      <c r="Z319" s="239"/>
    </row>
    <row r="320" spans="2:26" ht="13.35" customHeight="1" x14ac:dyDescent="0.25">
      <c r="B320" s="44"/>
      <c r="C320" s="235"/>
      <c r="D320" s="236"/>
      <c r="E320" s="44"/>
      <c r="F320" s="32"/>
      <c r="G320" s="33" t="str">
        <f t="shared" si="24"/>
        <v/>
      </c>
      <c r="H320" s="33"/>
      <c r="I320" s="33"/>
      <c r="J320" s="33" t="str">
        <f t="shared" si="25"/>
        <v/>
      </c>
      <c r="K320" s="33"/>
      <c r="L320" s="33" t="str">
        <f t="shared" si="26"/>
        <v/>
      </c>
      <c r="M320" s="30" t="e">
        <f t="shared" si="27"/>
        <v>#VALUE!</v>
      </c>
      <c r="P320" s="237"/>
      <c r="Q320" s="238"/>
      <c r="R320" s="238"/>
      <c r="S320" s="238"/>
      <c r="T320" s="238"/>
      <c r="U320" s="238"/>
      <c r="V320" s="238"/>
      <c r="W320" s="238"/>
      <c r="X320" s="238"/>
      <c r="Y320" s="238"/>
      <c r="Z320" s="239"/>
    </row>
    <row r="321" spans="1:26" ht="13.35" customHeight="1" x14ac:dyDescent="0.25">
      <c r="B321" s="44"/>
      <c r="C321" s="235"/>
      <c r="D321" s="236"/>
      <c r="E321" s="44"/>
      <c r="F321" s="32"/>
      <c r="G321" s="33" t="str">
        <f t="shared" si="24"/>
        <v/>
      </c>
      <c r="H321" s="33"/>
      <c r="I321" s="33"/>
      <c r="J321" s="33" t="str">
        <f t="shared" si="25"/>
        <v/>
      </c>
      <c r="K321" s="33"/>
      <c r="L321" s="33" t="str">
        <f t="shared" si="26"/>
        <v/>
      </c>
      <c r="M321" s="30" t="e">
        <f t="shared" si="27"/>
        <v>#VALUE!</v>
      </c>
      <c r="P321" s="237"/>
      <c r="Q321" s="238"/>
      <c r="R321" s="238"/>
      <c r="S321" s="238"/>
      <c r="T321" s="238"/>
      <c r="U321" s="238"/>
      <c r="V321" s="238"/>
      <c r="W321" s="238"/>
      <c r="X321" s="238"/>
      <c r="Y321" s="238"/>
      <c r="Z321" s="239"/>
    </row>
    <row r="322" spans="1:26" ht="13.35" customHeight="1" x14ac:dyDescent="0.25">
      <c r="B322" s="44"/>
      <c r="C322" s="235"/>
      <c r="D322" s="236"/>
      <c r="E322" s="44"/>
      <c r="F322" s="32"/>
      <c r="G322" s="33" t="str">
        <f t="shared" si="24"/>
        <v/>
      </c>
      <c r="H322" s="33"/>
      <c r="I322" s="33"/>
      <c r="J322" s="33" t="str">
        <f t="shared" si="25"/>
        <v/>
      </c>
      <c r="K322" s="33"/>
      <c r="L322" s="33" t="str">
        <f t="shared" si="26"/>
        <v/>
      </c>
      <c r="M322" s="30" t="e">
        <f t="shared" si="27"/>
        <v>#VALUE!</v>
      </c>
      <c r="P322" s="237"/>
      <c r="Q322" s="238"/>
      <c r="R322" s="238"/>
      <c r="S322" s="238"/>
      <c r="T322" s="238"/>
      <c r="U322" s="238"/>
      <c r="V322" s="238"/>
      <c r="W322" s="238"/>
      <c r="X322" s="238"/>
      <c r="Y322" s="238"/>
      <c r="Z322" s="239"/>
    </row>
    <row r="323" spans="1:26" ht="13.35" customHeight="1" x14ac:dyDescent="0.25">
      <c r="B323" s="44"/>
      <c r="C323" s="235"/>
      <c r="D323" s="236"/>
      <c r="E323" s="44"/>
      <c r="F323" s="32"/>
      <c r="G323" s="33" t="str">
        <f t="shared" si="24"/>
        <v/>
      </c>
      <c r="H323" s="33"/>
      <c r="I323" s="33"/>
      <c r="J323" s="33" t="str">
        <f t="shared" si="25"/>
        <v/>
      </c>
      <c r="K323" s="33"/>
      <c r="L323" s="33" t="str">
        <f t="shared" si="26"/>
        <v/>
      </c>
      <c r="M323" s="30" t="e">
        <f t="shared" si="27"/>
        <v>#VALUE!</v>
      </c>
      <c r="P323" s="237"/>
      <c r="Q323" s="238"/>
      <c r="R323" s="238"/>
      <c r="S323" s="238"/>
      <c r="T323" s="238"/>
      <c r="U323" s="238"/>
      <c r="V323" s="238"/>
      <c r="W323" s="238"/>
      <c r="X323" s="238"/>
      <c r="Y323" s="238"/>
      <c r="Z323" s="239"/>
    </row>
    <row r="324" spans="1:26" ht="13.35" customHeight="1" x14ac:dyDescent="0.25">
      <c r="B324" s="44"/>
      <c r="C324" s="235"/>
      <c r="D324" s="236"/>
      <c r="E324" s="44"/>
      <c r="F324" s="32"/>
      <c r="G324" s="33" t="str">
        <f t="shared" si="24"/>
        <v/>
      </c>
      <c r="H324" s="33"/>
      <c r="I324" s="33"/>
      <c r="J324" s="33" t="str">
        <f t="shared" si="25"/>
        <v/>
      </c>
      <c r="K324" s="33"/>
      <c r="L324" s="33" t="str">
        <f t="shared" si="26"/>
        <v/>
      </c>
      <c r="M324" s="30" t="e">
        <f t="shared" si="27"/>
        <v>#VALUE!</v>
      </c>
      <c r="P324" s="237"/>
      <c r="Q324" s="238"/>
      <c r="R324" s="238"/>
      <c r="S324" s="238"/>
      <c r="T324" s="238"/>
      <c r="U324" s="238"/>
      <c r="V324" s="238"/>
      <c r="W324" s="238"/>
      <c r="X324" s="238"/>
      <c r="Y324" s="238"/>
      <c r="Z324" s="239"/>
    </row>
    <row r="325" spans="1:26" ht="13.35" customHeight="1" x14ac:dyDescent="0.25">
      <c r="B325" s="31"/>
      <c r="C325" s="229"/>
      <c r="D325" s="230"/>
      <c r="E325" s="31"/>
      <c r="F325" s="32"/>
      <c r="G325" s="33" t="str">
        <f t="shared" si="24"/>
        <v/>
      </c>
      <c r="H325" s="33"/>
      <c r="I325" s="33"/>
      <c r="J325" s="33" t="str">
        <f t="shared" si="25"/>
        <v/>
      </c>
      <c r="K325" s="33"/>
      <c r="L325" s="33" t="str">
        <f t="shared" si="26"/>
        <v/>
      </c>
      <c r="M325" s="30" t="e">
        <f t="shared" si="27"/>
        <v>#VALUE!</v>
      </c>
      <c r="P325" s="237"/>
      <c r="Q325" s="238"/>
      <c r="R325" s="238"/>
      <c r="S325" s="238"/>
      <c r="T325" s="238"/>
      <c r="U325" s="238"/>
      <c r="V325" s="238"/>
      <c r="W325" s="238"/>
      <c r="X325" s="238"/>
      <c r="Y325" s="238"/>
      <c r="Z325" s="239"/>
    </row>
    <row r="326" spans="1:26" ht="13.35" customHeight="1" x14ac:dyDescent="0.25">
      <c r="B326" s="31"/>
      <c r="C326" s="229"/>
      <c r="D326" s="230"/>
      <c r="E326" s="31"/>
      <c r="F326" s="32"/>
      <c r="G326" s="33" t="str">
        <f t="shared" si="24"/>
        <v/>
      </c>
      <c r="H326" s="33"/>
      <c r="I326" s="33"/>
      <c r="J326" s="33" t="str">
        <f t="shared" si="25"/>
        <v/>
      </c>
      <c r="K326" s="33"/>
      <c r="L326" s="33" t="str">
        <f t="shared" si="26"/>
        <v/>
      </c>
      <c r="M326" s="30" t="e">
        <f t="shared" si="27"/>
        <v>#VALUE!</v>
      </c>
      <c r="P326" s="237"/>
      <c r="Q326" s="238"/>
      <c r="R326" s="238"/>
      <c r="S326" s="238"/>
      <c r="T326" s="238"/>
      <c r="U326" s="238"/>
      <c r="V326" s="238"/>
      <c r="W326" s="238"/>
      <c r="X326" s="238"/>
      <c r="Y326" s="238"/>
      <c r="Z326" s="239"/>
    </row>
    <row r="327" spans="1:26" ht="13.35" customHeight="1" x14ac:dyDescent="0.25">
      <c r="B327" s="31"/>
      <c r="C327" s="229"/>
      <c r="D327" s="230"/>
      <c r="E327" s="31"/>
      <c r="F327" s="32"/>
      <c r="G327" s="33" t="str">
        <f t="shared" si="24"/>
        <v/>
      </c>
      <c r="H327" s="33"/>
      <c r="I327" s="33"/>
      <c r="J327" s="33" t="str">
        <f t="shared" si="25"/>
        <v/>
      </c>
      <c r="K327" s="33"/>
      <c r="L327" s="33" t="str">
        <f t="shared" si="26"/>
        <v/>
      </c>
      <c r="M327" s="30" t="e">
        <f t="shared" si="27"/>
        <v>#VALUE!</v>
      </c>
      <c r="P327" s="237"/>
      <c r="Q327" s="238"/>
      <c r="R327" s="238"/>
      <c r="S327" s="238"/>
      <c r="T327" s="238"/>
      <c r="U327" s="238"/>
      <c r="V327" s="238"/>
      <c r="W327" s="238"/>
      <c r="X327" s="238"/>
      <c r="Y327" s="238"/>
      <c r="Z327" s="239"/>
    </row>
    <row r="328" spans="1:26" ht="13.35" customHeight="1" x14ac:dyDescent="0.25">
      <c r="B328" s="31"/>
      <c r="C328" s="229"/>
      <c r="D328" s="230"/>
      <c r="E328" s="31"/>
      <c r="F328" s="32"/>
      <c r="G328" s="33" t="str">
        <f t="shared" si="24"/>
        <v/>
      </c>
      <c r="H328" s="33"/>
      <c r="I328" s="33"/>
      <c r="J328" s="33" t="str">
        <f t="shared" si="25"/>
        <v/>
      </c>
      <c r="K328" s="33"/>
      <c r="L328" s="33" t="str">
        <f t="shared" si="26"/>
        <v/>
      </c>
      <c r="M328" s="30" t="e">
        <f t="shared" si="27"/>
        <v>#VALUE!</v>
      </c>
      <c r="P328" s="237"/>
      <c r="Q328" s="238"/>
      <c r="R328" s="238"/>
      <c r="S328" s="238"/>
      <c r="T328" s="238"/>
      <c r="U328" s="238"/>
      <c r="V328" s="238"/>
      <c r="W328" s="238"/>
      <c r="X328" s="238"/>
      <c r="Y328" s="238"/>
      <c r="Z328" s="239"/>
    </row>
    <row r="329" spans="1:26" ht="13.35" customHeight="1" x14ac:dyDescent="0.25">
      <c r="B329" s="31"/>
      <c r="C329" s="229"/>
      <c r="D329" s="230"/>
      <c r="E329" s="31"/>
      <c r="F329" s="32"/>
      <c r="G329" s="33" t="str">
        <f t="shared" si="24"/>
        <v/>
      </c>
      <c r="H329" s="33"/>
      <c r="I329" s="33"/>
      <c r="J329" s="33" t="str">
        <f t="shared" si="25"/>
        <v/>
      </c>
      <c r="K329" s="33"/>
      <c r="L329" s="33" t="str">
        <f t="shared" si="26"/>
        <v/>
      </c>
      <c r="M329" s="30" t="e">
        <f t="shared" si="27"/>
        <v>#VALUE!</v>
      </c>
      <c r="P329" s="237"/>
      <c r="Q329" s="238"/>
      <c r="R329" s="238"/>
      <c r="S329" s="238"/>
      <c r="T329" s="238"/>
      <c r="U329" s="238"/>
      <c r="V329" s="238"/>
      <c r="W329" s="238"/>
      <c r="X329" s="238"/>
      <c r="Y329" s="238"/>
      <c r="Z329" s="239"/>
    </row>
    <row r="330" spans="1:26" ht="13.35" customHeight="1" x14ac:dyDescent="0.25">
      <c r="B330" s="31"/>
      <c r="C330" s="229"/>
      <c r="D330" s="230"/>
      <c r="E330" s="31"/>
      <c r="F330" s="32"/>
      <c r="G330" s="33" t="str">
        <f t="shared" si="24"/>
        <v/>
      </c>
      <c r="H330" s="33"/>
      <c r="I330" s="33"/>
      <c r="J330" s="33" t="str">
        <f t="shared" si="25"/>
        <v/>
      </c>
      <c r="K330" s="33"/>
      <c r="L330" s="33" t="str">
        <f t="shared" si="26"/>
        <v/>
      </c>
      <c r="M330" s="34" t="e">
        <f t="shared" si="27"/>
        <v>#VALUE!</v>
      </c>
      <c r="P330" s="240"/>
      <c r="Q330" s="241"/>
      <c r="R330" s="241"/>
      <c r="S330" s="241"/>
      <c r="T330" s="241"/>
      <c r="U330" s="241"/>
      <c r="V330" s="241"/>
      <c r="W330" s="241"/>
      <c r="X330" s="241"/>
      <c r="Y330" s="241"/>
      <c r="Z330" s="242"/>
    </row>
    <row r="331" spans="1:26" ht="13.35" customHeight="1" x14ac:dyDescent="0.25">
      <c r="A331" s="39"/>
      <c r="B331" s="42"/>
      <c r="C331" s="231" t="s">
        <v>86</v>
      </c>
      <c r="D331" s="231"/>
      <c r="E331" s="42"/>
      <c r="F331" s="42"/>
      <c r="G331" s="43"/>
      <c r="H331" s="43" t="str">
        <f>IF(SUM(H303:H330)=0,"",SUM(H303:H330))</f>
        <v/>
      </c>
      <c r="I331" s="43"/>
      <c r="J331" s="43" t="str">
        <f>IF(SUM(J303:J330)=0,"",SUM(J303:J330))</f>
        <v/>
      </c>
      <c r="K331" s="43"/>
      <c r="L331" s="43" t="str">
        <f>IF(SUM(L303:L330)=0,"",SUM(L303:L330))</f>
        <v/>
      </c>
      <c r="M331" s="35" t="e">
        <f>IF(L331="", J331/H331, L331/H331)</f>
        <v>#VALUE!</v>
      </c>
    </row>
    <row r="333" spans="1:26" ht="13.35" customHeight="1" x14ac:dyDescent="0.25">
      <c r="B333" s="227" t="s">
        <v>89</v>
      </c>
      <c r="C333" s="232"/>
      <c r="D333" s="232"/>
      <c r="E333" s="232"/>
      <c r="F333" s="228"/>
      <c r="G333" s="233" t="s">
        <v>85</v>
      </c>
      <c r="H333" s="194" t="s">
        <v>82</v>
      </c>
      <c r="I333" s="188" t="s">
        <v>67</v>
      </c>
      <c r="J333" s="188"/>
      <c r="K333" s="188" t="s">
        <v>68</v>
      </c>
      <c r="L333" s="188"/>
      <c r="M333" s="188" t="s">
        <v>15</v>
      </c>
    </row>
    <row r="334" spans="1:26" ht="13.35" customHeight="1" x14ac:dyDescent="0.25">
      <c r="B334" s="2" t="s">
        <v>81</v>
      </c>
      <c r="C334" s="227" t="s">
        <v>7</v>
      </c>
      <c r="D334" s="228"/>
      <c r="E334" s="6" t="s">
        <v>87</v>
      </c>
      <c r="F334" s="6" t="s">
        <v>306</v>
      </c>
      <c r="G334" s="233"/>
      <c r="H334" s="194"/>
      <c r="I334" s="6" t="s">
        <v>83</v>
      </c>
      <c r="J334" s="6" t="s">
        <v>84</v>
      </c>
      <c r="K334" s="6" t="s">
        <v>83</v>
      </c>
      <c r="L334" s="6" t="s">
        <v>84</v>
      </c>
      <c r="M334" s="188"/>
    </row>
    <row r="335" spans="1:26" ht="13.35" customHeight="1" x14ac:dyDescent="0.25">
      <c r="B335" s="44"/>
      <c r="C335" s="235"/>
      <c r="D335" s="236"/>
      <c r="E335" s="44"/>
      <c r="F335" s="32"/>
      <c r="G335" s="33" t="str">
        <f>IF(F335="", "", H335/F335)</f>
        <v/>
      </c>
      <c r="H335" s="33" t="str">
        <f>IF(H331="","",H331-H342)</f>
        <v/>
      </c>
      <c r="I335" s="33"/>
      <c r="J335" s="33" t="str">
        <f>IF(I335="", "", I335*$F335)</f>
        <v/>
      </c>
      <c r="K335" s="33"/>
      <c r="L335" s="33" t="str">
        <f>IF(L342="","", L331-L342)</f>
        <v/>
      </c>
      <c r="M335" s="30" t="e">
        <f>IF(K335="", J335/H335, L335/H335)</f>
        <v>#VALUE!</v>
      </c>
    </row>
    <row r="336" spans="1:26" ht="13.35" customHeight="1" x14ac:dyDescent="0.25">
      <c r="B336" s="31"/>
      <c r="C336" s="229"/>
      <c r="D336" s="230"/>
      <c r="E336" s="31"/>
      <c r="F336" s="32"/>
      <c r="G336" s="33" t="str">
        <f>IF(F336="", "", H336/F336)</f>
        <v/>
      </c>
      <c r="H336" s="33"/>
      <c r="I336" s="33"/>
      <c r="J336" s="33" t="str">
        <f>IF(I336="", "", I336*$F336)</f>
        <v/>
      </c>
      <c r="K336" s="33"/>
      <c r="L336" s="33" t="str">
        <f>IF(K336="", "", K336*$F336)</f>
        <v/>
      </c>
      <c r="M336" s="30" t="e">
        <f>IF(K336="", J336/H336, L336/H336)</f>
        <v>#VALUE!</v>
      </c>
    </row>
    <row r="337" spans="1:26" ht="13.35" customHeight="1" x14ac:dyDescent="0.25">
      <c r="B337" s="31"/>
      <c r="C337" s="229"/>
      <c r="D337" s="230"/>
      <c r="E337" s="31"/>
      <c r="F337" s="32"/>
      <c r="G337" s="33" t="str">
        <f>IF(F337="", "", H337/F337)</f>
        <v/>
      </c>
      <c r="H337" s="33"/>
      <c r="I337" s="33"/>
      <c r="J337" s="33" t="str">
        <f>IF(I337="", "", I337*$F337)</f>
        <v/>
      </c>
      <c r="K337" s="33"/>
      <c r="L337" s="33" t="str">
        <f>IF(K337="", "", K337*$F337)</f>
        <v/>
      </c>
      <c r="M337" s="34" t="e">
        <f>IF(K337="", J337/H337, L337/H337)</f>
        <v>#VALUE!</v>
      </c>
    </row>
    <row r="338" spans="1:26" ht="13.35" customHeight="1" x14ac:dyDescent="0.25">
      <c r="A338" s="39"/>
      <c r="B338" s="42"/>
      <c r="C338" s="231" t="s">
        <v>86</v>
      </c>
      <c r="D338" s="231"/>
      <c r="E338" s="42"/>
      <c r="F338" s="42"/>
      <c r="G338" s="43"/>
      <c r="H338" s="43" t="str">
        <f>IF(SUM(H335:H337)=0, "", SUM(H335:H337))</f>
        <v/>
      </c>
      <c r="I338" s="42"/>
      <c r="J338" s="43" t="str">
        <f>IF(SUM(J335:J337)=0, "", SUM(J335:J337))</f>
        <v/>
      </c>
      <c r="K338" s="42"/>
      <c r="L338" s="43" t="str">
        <f>IF(SUM(L335:L337)=0, "", SUM(L335:L337))</f>
        <v/>
      </c>
      <c r="M338" s="35" t="e">
        <f>IF(L338="", J338/H338, L338/H338)</f>
        <v>#VALUE!</v>
      </c>
    </row>
    <row r="340" spans="1:26" ht="13.35" customHeight="1" x14ac:dyDescent="0.25">
      <c r="B340" s="227" t="s">
        <v>90</v>
      </c>
      <c r="C340" s="232"/>
      <c r="D340" s="232"/>
      <c r="E340" s="232"/>
      <c r="F340" s="228"/>
      <c r="G340" s="233" t="s">
        <v>85</v>
      </c>
      <c r="H340" s="194" t="s">
        <v>82</v>
      </c>
      <c r="I340" s="188" t="s">
        <v>67</v>
      </c>
      <c r="J340" s="188"/>
      <c r="K340" s="188" t="s">
        <v>68</v>
      </c>
      <c r="L340" s="188"/>
      <c r="M340" s="188" t="s">
        <v>15</v>
      </c>
    </row>
    <row r="341" spans="1:26" ht="13.35" customHeight="1" x14ac:dyDescent="0.25">
      <c r="B341" s="2" t="s">
        <v>81</v>
      </c>
      <c r="C341" s="227" t="s">
        <v>7</v>
      </c>
      <c r="D341" s="228"/>
      <c r="E341" s="6" t="s">
        <v>87</v>
      </c>
      <c r="F341" s="6" t="s">
        <v>306</v>
      </c>
      <c r="G341" s="233"/>
      <c r="H341" s="194"/>
      <c r="I341" s="6" t="s">
        <v>83</v>
      </c>
      <c r="J341" s="6" t="s">
        <v>84</v>
      </c>
      <c r="K341" s="6" t="s">
        <v>83</v>
      </c>
      <c r="L341" s="6" t="s">
        <v>84</v>
      </c>
      <c r="M341" s="188"/>
    </row>
    <row r="342" spans="1:26" ht="13.35" customHeight="1" x14ac:dyDescent="0.25">
      <c r="B342" s="44"/>
      <c r="C342" s="235"/>
      <c r="D342" s="236"/>
      <c r="E342" s="44"/>
      <c r="F342" s="32"/>
      <c r="G342" s="33" t="str">
        <f>IF(F342="", "", H342/F342)</f>
        <v/>
      </c>
      <c r="H342" s="33"/>
      <c r="I342" s="33"/>
      <c r="J342" s="33" t="str">
        <f>IF(I342="", "", I342*$F342)</f>
        <v/>
      </c>
      <c r="K342" s="33"/>
      <c r="L342" s="33" t="str">
        <f>IF(K342="", "", K342*$F342)</f>
        <v/>
      </c>
      <c r="M342" s="30" t="e">
        <f>IF(K342="", J342/H342, L342/H342)</f>
        <v>#VALUE!</v>
      </c>
    </row>
    <row r="344" spans="1:26" ht="13.35" customHeight="1" x14ac:dyDescent="0.25">
      <c r="B344" s="227" t="s">
        <v>100</v>
      </c>
      <c r="C344" s="228"/>
      <c r="D344" s="120"/>
      <c r="E344" s="121"/>
      <c r="F344" s="121"/>
      <c r="G344" s="121"/>
      <c r="H344" s="121"/>
      <c r="I344" s="121"/>
      <c r="J344" s="121"/>
      <c r="K344" s="121"/>
      <c r="L344" s="121"/>
      <c r="M344" s="234"/>
    </row>
    <row r="345" spans="1:26" ht="13.35" customHeight="1" x14ac:dyDescent="0.25">
      <c r="B345" s="154"/>
      <c r="C345" s="154"/>
      <c r="D345" s="154"/>
      <c r="E345" s="154"/>
      <c r="F345" s="154"/>
      <c r="G345" s="154"/>
      <c r="H345" s="154"/>
      <c r="I345" s="154"/>
      <c r="J345" s="154"/>
      <c r="K345" s="154"/>
      <c r="L345" s="154"/>
      <c r="M345" s="154"/>
    </row>
    <row r="346" spans="1:26" ht="13.35" customHeight="1" x14ac:dyDescent="0.25">
      <c r="B346" s="154"/>
      <c r="C346" s="154"/>
      <c r="D346" s="154"/>
      <c r="E346" s="154"/>
      <c r="F346" s="154"/>
      <c r="G346" s="154"/>
      <c r="H346" s="154"/>
      <c r="I346" s="154"/>
      <c r="J346" s="154"/>
      <c r="K346" s="154"/>
      <c r="L346" s="154"/>
      <c r="M346" s="154"/>
    </row>
    <row r="347" spans="1:26" ht="13.35" customHeight="1" x14ac:dyDescent="0.25">
      <c r="B347" s="200" t="s">
        <v>2</v>
      </c>
      <c r="C347" s="200"/>
      <c r="D347" s="209">
        <f>'{Equipment Data Entry}'!B14</f>
        <v>0</v>
      </c>
      <c r="E347" s="209"/>
      <c r="F347" s="209"/>
      <c r="G347" s="200" t="s">
        <v>3</v>
      </c>
      <c r="H347" s="200"/>
      <c r="I347" s="210" t="str">
        <f>IF('{Equipment Data Entry}'!C14="", "", '{Equipment Data Entry}'!C14)</f>
        <v/>
      </c>
      <c r="J347" s="210"/>
      <c r="K347" s="210"/>
      <c r="L347" s="210"/>
      <c r="M347" s="210"/>
    </row>
    <row r="348" spans="1:26" ht="13.35" customHeight="1" x14ac:dyDescent="0.25">
      <c r="B348" s="200"/>
      <c r="C348" s="200"/>
      <c r="D348" s="209"/>
      <c r="E348" s="209"/>
      <c r="F348" s="209"/>
      <c r="G348" s="200"/>
      <c r="H348" s="200"/>
      <c r="I348" s="210"/>
      <c r="J348" s="210"/>
      <c r="K348" s="210"/>
      <c r="L348" s="210"/>
      <c r="M348" s="210"/>
    </row>
    <row r="349" spans="1:26" ht="13.35" customHeight="1" x14ac:dyDescent="0.25">
      <c r="B349" s="13"/>
      <c r="C349" s="13"/>
      <c r="D349" s="13"/>
      <c r="E349" s="13"/>
      <c r="F349" s="13"/>
      <c r="G349" s="13"/>
      <c r="H349" s="13"/>
      <c r="I349" s="13"/>
      <c r="J349" s="13"/>
      <c r="K349" s="13"/>
      <c r="L349" s="13"/>
      <c r="M349" s="13"/>
    </row>
    <row r="350" spans="1:26" ht="13.35" customHeight="1" x14ac:dyDescent="0.25">
      <c r="B350" s="227" t="s">
        <v>91</v>
      </c>
      <c r="C350" s="232"/>
      <c r="D350" s="232"/>
      <c r="E350" s="232"/>
      <c r="F350" s="228"/>
      <c r="G350" s="233" t="s">
        <v>85</v>
      </c>
      <c r="H350" s="194" t="s">
        <v>82</v>
      </c>
      <c r="I350" s="188" t="s">
        <v>67</v>
      </c>
      <c r="J350" s="188"/>
      <c r="K350" s="188" t="s">
        <v>68</v>
      </c>
      <c r="L350" s="188"/>
      <c r="M350" s="188" t="s">
        <v>15</v>
      </c>
    </row>
    <row r="351" spans="1:26" ht="13.35" customHeight="1" x14ac:dyDescent="0.25">
      <c r="B351" s="2" t="s">
        <v>81</v>
      </c>
      <c r="C351" s="227" t="s">
        <v>7</v>
      </c>
      <c r="D351" s="228"/>
      <c r="E351" s="6" t="s">
        <v>87</v>
      </c>
      <c r="F351" s="6" t="s">
        <v>306</v>
      </c>
      <c r="G351" s="233"/>
      <c r="H351" s="194"/>
      <c r="I351" s="6" t="s">
        <v>83</v>
      </c>
      <c r="J351" s="6" t="s">
        <v>84</v>
      </c>
      <c r="K351" s="6" t="s">
        <v>83</v>
      </c>
      <c r="L351" s="6" t="s">
        <v>84</v>
      </c>
      <c r="M351" s="188"/>
    </row>
    <row r="352" spans="1:26" ht="13.35" customHeight="1" x14ac:dyDescent="0.25">
      <c r="B352" s="44"/>
      <c r="C352" s="235"/>
      <c r="D352" s="236"/>
      <c r="E352" s="44"/>
      <c r="F352" s="32"/>
      <c r="G352" s="33" t="str">
        <f t="shared" ref="G352:G379" si="28">IF(F352="", "", H352/F352)</f>
        <v/>
      </c>
      <c r="H352" s="33"/>
      <c r="I352" s="33"/>
      <c r="J352" s="33" t="str">
        <f t="shared" ref="J352:J379" si="29">IF(I352="", "", I352*$F352)</f>
        <v/>
      </c>
      <c r="K352" s="33"/>
      <c r="L352" s="33" t="str">
        <f t="shared" ref="L352:L379" si="30">IF(K352="", "", K352*$F352)</f>
        <v/>
      </c>
      <c r="M352" s="30" t="e">
        <f t="shared" ref="M352:M379" si="31">IF(K352="", J352/H352, L352/H352)</f>
        <v>#VALUE!</v>
      </c>
      <c r="P352" s="243" t="s">
        <v>224</v>
      </c>
      <c r="Q352" s="244"/>
      <c r="R352" s="244"/>
      <c r="S352" s="244"/>
      <c r="T352" s="244"/>
      <c r="U352" s="244"/>
      <c r="V352" s="244"/>
      <c r="W352" s="244"/>
      <c r="X352" s="244"/>
      <c r="Y352" s="244"/>
      <c r="Z352" s="245"/>
    </row>
    <row r="353" spans="2:26" ht="13.35" customHeight="1" x14ac:dyDescent="0.25">
      <c r="B353" s="44"/>
      <c r="C353" s="235"/>
      <c r="D353" s="236"/>
      <c r="E353" s="44"/>
      <c r="F353" s="32"/>
      <c r="G353" s="33" t="str">
        <f t="shared" si="28"/>
        <v/>
      </c>
      <c r="H353" s="33"/>
      <c r="I353" s="33"/>
      <c r="J353" s="33" t="str">
        <f t="shared" si="29"/>
        <v/>
      </c>
      <c r="K353" s="33"/>
      <c r="L353" s="33" t="str">
        <f t="shared" si="30"/>
        <v/>
      </c>
      <c r="M353" s="30" t="e">
        <f t="shared" si="31"/>
        <v>#VALUE!</v>
      </c>
      <c r="P353" s="237"/>
      <c r="Q353" s="238"/>
      <c r="R353" s="238"/>
      <c r="S353" s="238"/>
      <c r="T353" s="238"/>
      <c r="U353" s="238"/>
      <c r="V353" s="238"/>
      <c r="W353" s="238"/>
      <c r="X353" s="238"/>
      <c r="Y353" s="238"/>
      <c r="Z353" s="239"/>
    </row>
    <row r="354" spans="2:26" ht="13.35" customHeight="1" x14ac:dyDescent="0.25">
      <c r="B354" s="44"/>
      <c r="C354" s="235"/>
      <c r="D354" s="236"/>
      <c r="E354" s="44"/>
      <c r="F354" s="32"/>
      <c r="G354" s="33" t="str">
        <f t="shared" si="28"/>
        <v/>
      </c>
      <c r="H354" s="33"/>
      <c r="I354" s="33"/>
      <c r="J354" s="33" t="str">
        <f t="shared" si="29"/>
        <v/>
      </c>
      <c r="K354" s="33"/>
      <c r="L354" s="33" t="str">
        <f t="shared" si="30"/>
        <v/>
      </c>
      <c r="M354" s="30" t="e">
        <f t="shared" si="31"/>
        <v>#VALUE!</v>
      </c>
      <c r="P354" s="237"/>
      <c r="Q354" s="238"/>
      <c r="R354" s="238"/>
      <c r="S354" s="238"/>
      <c r="T354" s="238"/>
      <c r="U354" s="238"/>
      <c r="V354" s="238"/>
      <c r="W354" s="238"/>
      <c r="X354" s="238"/>
      <c r="Y354" s="238"/>
      <c r="Z354" s="239"/>
    </row>
    <row r="355" spans="2:26" ht="13.35" customHeight="1" x14ac:dyDescent="0.25">
      <c r="B355" s="44"/>
      <c r="C355" s="235"/>
      <c r="D355" s="236"/>
      <c r="E355" s="44"/>
      <c r="F355" s="32"/>
      <c r="G355" s="33" t="str">
        <f t="shared" si="28"/>
        <v/>
      </c>
      <c r="H355" s="33"/>
      <c r="I355" s="33"/>
      <c r="J355" s="33" t="str">
        <f t="shared" si="29"/>
        <v/>
      </c>
      <c r="K355" s="33"/>
      <c r="L355" s="33" t="str">
        <f t="shared" si="30"/>
        <v/>
      </c>
      <c r="M355" s="30" t="e">
        <f t="shared" si="31"/>
        <v>#VALUE!</v>
      </c>
      <c r="P355" s="237"/>
      <c r="Q355" s="238"/>
      <c r="R355" s="238"/>
      <c r="S355" s="238"/>
      <c r="T355" s="238"/>
      <c r="U355" s="238"/>
      <c r="V355" s="238"/>
      <c r="W355" s="238"/>
      <c r="X355" s="238"/>
      <c r="Y355" s="238"/>
      <c r="Z355" s="239"/>
    </row>
    <row r="356" spans="2:26" ht="13.35" customHeight="1" x14ac:dyDescent="0.25">
      <c r="B356" s="44"/>
      <c r="C356" s="235"/>
      <c r="D356" s="236"/>
      <c r="E356" s="44"/>
      <c r="F356" s="32"/>
      <c r="G356" s="33" t="str">
        <f t="shared" si="28"/>
        <v/>
      </c>
      <c r="H356" s="33"/>
      <c r="I356" s="33"/>
      <c r="J356" s="33" t="str">
        <f t="shared" si="29"/>
        <v/>
      </c>
      <c r="K356" s="33"/>
      <c r="L356" s="33" t="str">
        <f t="shared" si="30"/>
        <v/>
      </c>
      <c r="M356" s="30" t="e">
        <f t="shared" si="31"/>
        <v>#VALUE!</v>
      </c>
      <c r="P356" s="237"/>
      <c r="Q356" s="238"/>
      <c r="R356" s="238"/>
      <c r="S356" s="238"/>
      <c r="T356" s="238"/>
      <c r="U356" s="238"/>
      <c r="V356" s="238"/>
      <c r="W356" s="238"/>
      <c r="X356" s="238"/>
      <c r="Y356" s="238"/>
      <c r="Z356" s="239"/>
    </row>
    <row r="357" spans="2:26" ht="13.35" customHeight="1" x14ac:dyDescent="0.25">
      <c r="B357" s="44"/>
      <c r="C357" s="235"/>
      <c r="D357" s="236"/>
      <c r="E357" s="44"/>
      <c r="F357" s="32"/>
      <c r="G357" s="33" t="str">
        <f t="shared" si="28"/>
        <v/>
      </c>
      <c r="H357" s="33"/>
      <c r="I357" s="33"/>
      <c r="J357" s="33" t="str">
        <f t="shared" si="29"/>
        <v/>
      </c>
      <c r="K357" s="33"/>
      <c r="L357" s="33" t="str">
        <f t="shared" si="30"/>
        <v/>
      </c>
      <c r="M357" s="30" t="e">
        <f t="shared" si="31"/>
        <v>#VALUE!</v>
      </c>
      <c r="P357" s="237"/>
      <c r="Q357" s="238"/>
      <c r="R357" s="238"/>
      <c r="S357" s="238"/>
      <c r="T357" s="238"/>
      <c r="U357" s="238"/>
      <c r="V357" s="238"/>
      <c r="W357" s="238"/>
      <c r="X357" s="238"/>
      <c r="Y357" s="238"/>
      <c r="Z357" s="239"/>
    </row>
    <row r="358" spans="2:26" ht="13.35" customHeight="1" x14ac:dyDescent="0.25">
      <c r="B358" s="44"/>
      <c r="C358" s="235"/>
      <c r="D358" s="236"/>
      <c r="E358" s="44"/>
      <c r="F358" s="32"/>
      <c r="G358" s="33" t="str">
        <f t="shared" si="28"/>
        <v/>
      </c>
      <c r="H358" s="33"/>
      <c r="I358" s="33"/>
      <c r="J358" s="33" t="str">
        <f t="shared" si="29"/>
        <v/>
      </c>
      <c r="K358" s="33"/>
      <c r="L358" s="33" t="str">
        <f t="shared" si="30"/>
        <v/>
      </c>
      <c r="M358" s="30" t="e">
        <f t="shared" si="31"/>
        <v>#VALUE!</v>
      </c>
      <c r="P358" s="237"/>
      <c r="Q358" s="238"/>
      <c r="R358" s="238"/>
      <c r="S358" s="238"/>
      <c r="T358" s="238"/>
      <c r="U358" s="238"/>
      <c r="V358" s="238"/>
      <c r="W358" s="238"/>
      <c r="X358" s="238"/>
      <c r="Y358" s="238"/>
      <c r="Z358" s="239"/>
    </row>
    <row r="359" spans="2:26" ht="13.35" customHeight="1" x14ac:dyDescent="0.25">
      <c r="B359" s="44"/>
      <c r="C359" s="235"/>
      <c r="D359" s="236"/>
      <c r="E359" s="44"/>
      <c r="F359" s="32"/>
      <c r="G359" s="33" t="str">
        <f t="shared" si="28"/>
        <v/>
      </c>
      <c r="H359" s="33"/>
      <c r="I359" s="33"/>
      <c r="J359" s="33" t="str">
        <f t="shared" si="29"/>
        <v/>
      </c>
      <c r="K359" s="33"/>
      <c r="L359" s="33" t="str">
        <f t="shared" si="30"/>
        <v/>
      </c>
      <c r="M359" s="30" t="e">
        <f t="shared" si="31"/>
        <v>#VALUE!</v>
      </c>
      <c r="P359" s="237"/>
      <c r="Q359" s="238"/>
      <c r="R359" s="238"/>
      <c r="S359" s="238"/>
      <c r="T359" s="238"/>
      <c r="U359" s="238"/>
      <c r="V359" s="238"/>
      <c r="W359" s="238"/>
      <c r="X359" s="238"/>
      <c r="Y359" s="238"/>
      <c r="Z359" s="239"/>
    </row>
    <row r="360" spans="2:26" ht="13.35" customHeight="1" x14ac:dyDescent="0.25">
      <c r="B360" s="44"/>
      <c r="C360" s="235"/>
      <c r="D360" s="236"/>
      <c r="E360" s="44"/>
      <c r="F360" s="32"/>
      <c r="G360" s="33" t="str">
        <f t="shared" si="28"/>
        <v/>
      </c>
      <c r="H360" s="33"/>
      <c r="I360" s="33"/>
      <c r="J360" s="33" t="str">
        <f t="shared" si="29"/>
        <v/>
      </c>
      <c r="K360" s="33"/>
      <c r="L360" s="33" t="str">
        <f t="shared" si="30"/>
        <v/>
      </c>
      <c r="M360" s="30" t="e">
        <f t="shared" si="31"/>
        <v>#VALUE!</v>
      </c>
      <c r="P360" s="237"/>
      <c r="Q360" s="238"/>
      <c r="R360" s="238"/>
      <c r="S360" s="238"/>
      <c r="T360" s="238"/>
      <c r="U360" s="238"/>
      <c r="V360" s="238"/>
      <c r="W360" s="238"/>
      <c r="X360" s="238"/>
      <c r="Y360" s="238"/>
      <c r="Z360" s="239"/>
    </row>
    <row r="361" spans="2:26" ht="13.35" customHeight="1" x14ac:dyDescent="0.25">
      <c r="B361" s="44"/>
      <c r="C361" s="235"/>
      <c r="D361" s="236"/>
      <c r="E361" s="44"/>
      <c r="F361" s="32"/>
      <c r="G361" s="33" t="str">
        <f t="shared" si="28"/>
        <v/>
      </c>
      <c r="H361" s="33"/>
      <c r="I361" s="33"/>
      <c r="J361" s="33" t="str">
        <f t="shared" si="29"/>
        <v/>
      </c>
      <c r="K361" s="33"/>
      <c r="L361" s="33" t="str">
        <f t="shared" si="30"/>
        <v/>
      </c>
      <c r="M361" s="30" t="e">
        <f t="shared" si="31"/>
        <v>#VALUE!</v>
      </c>
      <c r="P361" s="237"/>
      <c r="Q361" s="238"/>
      <c r="R361" s="238"/>
      <c r="S361" s="238"/>
      <c r="T361" s="238"/>
      <c r="U361" s="238"/>
      <c r="V361" s="238"/>
      <c r="W361" s="238"/>
      <c r="X361" s="238"/>
      <c r="Y361" s="238"/>
      <c r="Z361" s="239"/>
    </row>
    <row r="362" spans="2:26" ht="13.35" customHeight="1" x14ac:dyDescent="0.25">
      <c r="B362" s="44"/>
      <c r="C362" s="235"/>
      <c r="D362" s="236"/>
      <c r="E362" s="44"/>
      <c r="F362" s="32"/>
      <c r="G362" s="33" t="str">
        <f t="shared" si="28"/>
        <v/>
      </c>
      <c r="H362" s="33"/>
      <c r="I362" s="33"/>
      <c r="J362" s="33" t="str">
        <f t="shared" si="29"/>
        <v/>
      </c>
      <c r="K362" s="33"/>
      <c r="L362" s="33" t="str">
        <f t="shared" si="30"/>
        <v/>
      </c>
      <c r="M362" s="30" t="e">
        <f t="shared" si="31"/>
        <v>#VALUE!</v>
      </c>
      <c r="P362" s="237"/>
      <c r="Q362" s="238"/>
      <c r="R362" s="238"/>
      <c r="S362" s="238"/>
      <c r="T362" s="238"/>
      <c r="U362" s="238"/>
      <c r="V362" s="238"/>
      <c r="W362" s="238"/>
      <c r="X362" s="238"/>
      <c r="Y362" s="238"/>
      <c r="Z362" s="239"/>
    </row>
    <row r="363" spans="2:26" ht="13.35" customHeight="1" x14ac:dyDescent="0.25">
      <c r="B363" s="44"/>
      <c r="C363" s="235"/>
      <c r="D363" s="236"/>
      <c r="E363" s="44"/>
      <c r="F363" s="32"/>
      <c r="G363" s="33" t="str">
        <f t="shared" si="28"/>
        <v/>
      </c>
      <c r="H363" s="33"/>
      <c r="I363" s="33"/>
      <c r="J363" s="33" t="str">
        <f t="shared" si="29"/>
        <v/>
      </c>
      <c r="K363" s="33"/>
      <c r="L363" s="33" t="str">
        <f t="shared" si="30"/>
        <v/>
      </c>
      <c r="M363" s="30" t="e">
        <f t="shared" si="31"/>
        <v>#VALUE!</v>
      </c>
      <c r="P363" s="237"/>
      <c r="Q363" s="238"/>
      <c r="R363" s="238"/>
      <c r="S363" s="238"/>
      <c r="T363" s="238"/>
      <c r="U363" s="238"/>
      <c r="V363" s="238"/>
      <c r="W363" s="238"/>
      <c r="X363" s="238"/>
      <c r="Y363" s="238"/>
      <c r="Z363" s="239"/>
    </row>
    <row r="364" spans="2:26" ht="13.35" customHeight="1" x14ac:dyDescent="0.25">
      <c r="B364" s="44"/>
      <c r="C364" s="235"/>
      <c r="D364" s="236"/>
      <c r="E364" s="44"/>
      <c r="F364" s="32"/>
      <c r="G364" s="33" t="str">
        <f t="shared" si="28"/>
        <v/>
      </c>
      <c r="H364" s="33"/>
      <c r="I364" s="33"/>
      <c r="J364" s="33" t="str">
        <f t="shared" si="29"/>
        <v/>
      </c>
      <c r="K364" s="33"/>
      <c r="L364" s="33" t="str">
        <f t="shared" si="30"/>
        <v/>
      </c>
      <c r="M364" s="30" t="e">
        <f t="shared" si="31"/>
        <v>#VALUE!</v>
      </c>
      <c r="P364" s="237"/>
      <c r="Q364" s="238"/>
      <c r="R364" s="238"/>
      <c r="S364" s="238"/>
      <c r="T364" s="238"/>
      <c r="U364" s="238"/>
      <c r="V364" s="238"/>
      <c r="W364" s="238"/>
      <c r="X364" s="238"/>
      <c r="Y364" s="238"/>
      <c r="Z364" s="239"/>
    </row>
    <row r="365" spans="2:26" ht="13.35" customHeight="1" x14ac:dyDescent="0.25">
      <c r="B365" s="44"/>
      <c r="C365" s="235"/>
      <c r="D365" s="236"/>
      <c r="E365" s="44"/>
      <c r="F365" s="32"/>
      <c r="G365" s="33" t="str">
        <f t="shared" si="28"/>
        <v/>
      </c>
      <c r="H365" s="33"/>
      <c r="I365" s="33"/>
      <c r="J365" s="33" t="str">
        <f t="shared" si="29"/>
        <v/>
      </c>
      <c r="K365" s="33"/>
      <c r="L365" s="33" t="str">
        <f t="shared" si="30"/>
        <v/>
      </c>
      <c r="M365" s="30" t="e">
        <f t="shared" si="31"/>
        <v>#VALUE!</v>
      </c>
      <c r="P365" s="237"/>
      <c r="Q365" s="238"/>
      <c r="R365" s="238"/>
      <c r="S365" s="238"/>
      <c r="T365" s="238"/>
      <c r="U365" s="238"/>
      <c r="V365" s="238"/>
      <c r="W365" s="238"/>
      <c r="X365" s="238"/>
      <c r="Y365" s="238"/>
      <c r="Z365" s="239"/>
    </row>
    <row r="366" spans="2:26" ht="13.35" customHeight="1" x14ac:dyDescent="0.25">
      <c r="B366" s="44"/>
      <c r="C366" s="235"/>
      <c r="D366" s="236"/>
      <c r="E366" s="44"/>
      <c r="F366" s="32"/>
      <c r="G366" s="33" t="str">
        <f t="shared" si="28"/>
        <v/>
      </c>
      <c r="H366" s="33"/>
      <c r="I366" s="33"/>
      <c r="J366" s="33" t="str">
        <f t="shared" si="29"/>
        <v/>
      </c>
      <c r="K366" s="33"/>
      <c r="L366" s="33" t="str">
        <f t="shared" si="30"/>
        <v/>
      </c>
      <c r="M366" s="30" t="e">
        <f t="shared" si="31"/>
        <v>#VALUE!</v>
      </c>
      <c r="P366" s="237"/>
      <c r="Q366" s="238"/>
      <c r="R366" s="238"/>
      <c r="S366" s="238"/>
      <c r="T366" s="238"/>
      <c r="U366" s="238"/>
      <c r="V366" s="238"/>
      <c r="W366" s="238"/>
      <c r="X366" s="238"/>
      <c r="Y366" s="238"/>
      <c r="Z366" s="239"/>
    </row>
    <row r="367" spans="2:26" ht="13.35" customHeight="1" x14ac:dyDescent="0.25">
      <c r="B367" s="44"/>
      <c r="C367" s="235"/>
      <c r="D367" s="236"/>
      <c r="E367" s="44"/>
      <c r="F367" s="32"/>
      <c r="G367" s="33" t="str">
        <f t="shared" si="28"/>
        <v/>
      </c>
      <c r="H367" s="33"/>
      <c r="I367" s="33"/>
      <c r="J367" s="33" t="str">
        <f t="shared" si="29"/>
        <v/>
      </c>
      <c r="K367" s="33"/>
      <c r="L367" s="33" t="str">
        <f t="shared" si="30"/>
        <v/>
      </c>
      <c r="M367" s="30" t="e">
        <f t="shared" si="31"/>
        <v>#VALUE!</v>
      </c>
      <c r="P367" s="237"/>
      <c r="Q367" s="238"/>
      <c r="R367" s="238"/>
      <c r="S367" s="238"/>
      <c r="T367" s="238"/>
      <c r="U367" s="238"/>
      <c r="V367" s="238"/>
      <c r="W367" s="238"/>
      <c r="X367" s="238"/>
      <c r="Y367" s="238"/>
      <c r="Z367" s="239"/>
    </row>
    <row r="368" spans="2:26" ht="13.35" customHeight="1" x14ac:dyDescent="0.25">
      <c r="B368" s="31"/>
      <c r="C368" s="229"/>
      <c r="D368" s="230"/>
      <c r="E368" s="31"/>
      <c r="F368" s="32"/>
      <c r="G368" s="33" t="str">
        <f t="shared" si="28"/>
        <v/>
      </c>
      <c r="H368" s="33"/>
      <c r="I368" s="33"/>
      <c r="J368" s="33" t="str">
        <f t="shared" si="29"/>
        <v/>
      </c>
      <c r="K368" s="33"/>
      <c r="L368" s="33" t="str">
        <f t="shared" si="30"/>
        <v/>
      </c>
      <c r="M368" s="30" t="e">
        <f t="shared" si="31"/>
        <v>#VALUE!</v>
      </c>
      <c r="P368" s="237"/>
      <c r="Q368" s="238"/>
      <c r="R368" s="238"/>
      <c r="S368" s="238"/>
      <c r="T368" s="238"/>
      <c r="U368" s="238"/>
      <c r="V368" s="238"/>
      <c r="W368" s="238"/>
      <c r="X368" s="238"/>
      <c r="Y368" s="238"/>
      <c r="Z368" s="239"/>
    </row>
    <row r="369" spans="1:26" ht="13.35" customHeight="1" x14ac:dyDescent="0.25">
      <c r="B369" s="31"/>
      <c r="C369" s="229"/>
      <c r="D369" s="230"/>
      <c r="E369" s="31"/>
      <c r="F369" s="32"/>
      <c r="G369" s="33" t="str">
        <f t="shared" si="28"/>
        <v/>
      </c>
      <c r="H369" s="33"/>
      <c r="I369" s="33"/>
      <c r="J369" s="33" t="str">
        <f t="shared" si="29"/>
        <v/>
      </c>
      <c r="K369" s="33"/>
      <c r="L369" s="33" t="str">
        <f t="shared" si="30"/>
        <v/>
      </c>
      <c r="M369" s="30" t="e">
        <f t="shared" si="31"/>
        <v>#VALUE!</v>
      </c>
      <c r="P369" s="237"/>
      <c r="Q369" s="238"/>
      <c r="R369" s="238"/>
      <c r="S369" s="238"/>
      <c r="T369" s="238"/>
      <c r="U369" s="238"/>
      <c r="V369" s="238"/>
      <c r="W369" s="238"/>
      <c r="X369" s="238"/>
      <c r="Y369" s="238"/>
      <c r="Z369" s="239"/>
    </row>
    <row r="370" spans="1:26" ht="13.35" customHeight="1" x14ac:dyDescent="0.25">
      <c r="B370" s="31"/>
      <c r="C370" s="229"/>
      <c r="D370" s="230"/>
      <c r="E370" s="31"/>
      <c r="F370" s="32"/>
      <c r="G370" s="33" t="str">
        <f t="shared" si="28"/>
        <v/>
      </c>
      <c r="H370" s="33"/>
      <c r="I370" s="33"/>
      <c r="J370" s="33" t="str">
        <f t="shared" si="29"/>
        <v/>
      </c>
      <c r="K370" s="33"/>
      <c r="L370" s="33" t="str">
        <f t="shared" si="30"/>
        <v/>
      </c>
      <c r="M370" s="30" t="e">
        <f t="shared" si="31"/>
        <v>#VALUE!</v>
      </c>
      <c r="P370" s="237"/>
      <c r="Q370" s="238"/>
      <c r="R370" s="238"/>
      <c r="S370" s="238"/>
      <c r="T370" s="238"/>
      <c r="U370" s="238"/>
      <c r="V370" s="238"/>
      <c r="W370" s="238"/>
      <c r="X370" s="238"/>
      <c r="Y370" s="238"/>
      <c r="Z370" s="239"/>
    </row>
    <row r="371" spans="1:26" ht="13.35" customHeight="1" x14ac:dyDescent="0.25">
      <c r="B371" s="31"/>
      <c r="C371" s="229"/>
      <c r="D371" s="230"/>
      <c r="E371" s="31"/>
      <c r="F371" s="32"/>
      <c r="G371" s="33" t="str">
        <f t="shared" si="28"/>
        <v/>
      </c>
      <c r="H371" s="33"/>
      <c r="I371" s="33"/>
      <c r="J371" s="33" t="str">
        <f t="shared" si="29"/>
        <v/>
      </c>
      <c r="K371" s="33"/>
      <c r="L371" s="33" t="str">
        <f t="shared" si="30"/>
        <v/>
      </c>
      <c r="M371" s="30" t="e">
        <f t="shared" si="31"/>
        <v>#VALUE!</v>
      </c>
      <c r="P371" s="237"/>
      <c r="Q371" s="238"/>
      <c r="R371" s="238"/>
      <c r="S371" s="238"/>
      <c r="T371" s="238"/>
      <c r="U371" s="238"/>
      <c r="V371" s="238"/>
      <c r="W371" s="238"/>
      <c r="X371" s="238"/>
      <c r="Y371" s="238"/>
      <c r="Z371" s="239"/>
    </row>
    <row r="372" spans="1:26" ht="13.35" customHeight="1" x14ac:dyDescent="0.25">
      <c r="B372" s="31"/>
      <c r="C372" s="229"/>
      <c r="D372" s="230"/>
      <c r="E372" s="31"/>
      <c r="F372" s="32"/>
      <c r="G372" s="33" t="str">
        <f t="shared" si="28"/>
        <v/>
      </c>
      <c r="H372" s="33"/>
      <c r="I372" s="33"/>
      <c r="J372" s="33" t="str">
        <f t="shared" si="29"/>
        <v/>
      </c>
      <c r="K372" s="33"/>
      <c r="L372" s="33" t="str">
        <f t="shared" si="30"/>
        <v/>
      </c>
      <c r="M372" s="30" t="e">
        <f t="shared" si="31"/>
        <v>#VALUE!</v>
      </c>
      <c r="P372" s="237"/>
      <c r="Q372" s="238"/>
      <c r="R372" s="238"/>
      <c r="S372" s="238"/>
      <c r="T372" s="238"/>
      <c r="U372" s="238"/>
      <c r="V372" s="238"/>
      <c r="W372" s="238"/>
      <c r="X372" s="238"/>
      <c r="Y372" s="238"/>
      <c r="Z372" s="239"/>
    </row>
    <row r="373" spans="1:26" ht="13.35" customHeight="1" x14ac:dyDescent="0.25">
      <c r="B373" s="31"/>
      <c r="C373" s="229"/>
      <c r="D373" s="230"/>
      <c r="E373" s="31"/>
      <c r="F373" s="32"/>
      <c r="G373" s="33" t="str">
        <f t="shared" si="28"/>
        <v/>
      </c>
      <c r="H373" s="33"/>
      <c r="I373" s="33"/>
      <c r="J373" s="33" t="str">
        <f t="shared" si="29"/>
        <v/>
      </c>
      <c r="K373" s="33"/>
      <c r="L373" s="33" t="str">
        <f t="shared" si="30"/>
        <v/>
      </c>
      <c r="M373" s="30" t="e">
        <f t="shared" si="31"/>
        <v>#VALUE!</v>
      </c>
      <c r="P373" s="237"/>
      <c r="Q373" s="238"/>
      <c r="R373" s="238"/>
      <c r="S373" s="238"/>
      <c r="T373" s="238"/>
      <c r="U373" s="238"/>
      <c r="V373" s="238"/>
      <c r="W373" s="238"/>
      <c r="X373" s="238"/>
      <c r="Y373" s="238"/>
      <c r="Z373" s="239"/>
    </row>
    <row r="374" spans="1:26" ht="13.35" customHeight="1" x14ac:dyDescent="0.25">
      <c r="B374" s="31"/>
      <c r="C374" s="229"/>
      <c r="D374" s="230"/>
      <c r="E374" s="31"/>
      <c r="F374" s="32"/>
      <c r="G374" s="33" t="str">
        <f t="shared" si="28"/>
        <v/>
      </c>
      <c r="H374" s="33"/>
      <c r="I374" s="33"/>
      <c r="J374" s="33" t="str">
        <f t="shared" si="29"/>
        <v/>
      </c>
      <c r="K374" s="33"/>
      <c r="L374" s="33" t="str">
        <f t="shared" si="30"/>
        <v/>
      </c>
      <c r="M374" s="30" t="e">
        <f t="shared" si="31"/>
        <v>#VALUE!</v>
      </c>
      <c r="P374" s="237"/>
      <c r="Q374" s="238"/>
      <c r="R374" s="238"/>
      <c r="S374" s="238"/>
      <c r="T374" s="238"/>
      <c r="U374" s="238"/>
      <c r="V374" s="238"/>
      <c r="W374" s="238"/>
      <c r="X374" s="238"/>
      <c r="Y374" s="238"/>
      <c r="Z374" s="239"/>
    </row>
    <row r="375" spans="1:26" ht="13.35" customHeight="1" x14ac:dyDescent="0.25">
      <c r="B375" s="31"/>
      <c r="C375" s="229"/>
      <c r="D375" s="230"/>
      <c r="E375" s="31"/>
      <c r="F375" s="32"/>
      <c r="G375" s="33" t="str">
        <f t="shared" si="28"/>
        <v/>
      </c>
      <c r="H375" s="33"/>
      <c r="I375" s="33"/>
      <c r="J375" s="33" t="str">
        <f t="shared" si="29"/>
        <v/>
      </c>
      <c r="K375" s="33"/>
      <c r="L375" s="33" t="str">
        <f t="shared" si="30"/>
        <v/>
      </c>
      <c r="M375" s="30" t="e">
        <f t="shared" si="31"/>
        <v>#VALUE!</v>
      </c>
      <c r="P375" s="237"/>
      <c r="Q375" s="238"/>
      <c r="R375" s="238"/>
      <c r="S375" s="238"/>
      <c r="T375" s="238"/>
      <c r="U375" s="238"/>
      <c r="V375" s="238"/>
      <c r="W375" s="238"/>
      <c r="X375" s="238"/>
      <c r="Y375" s="238"/>
      <c r="Z375" s="239"/>
    </row>
    <row r="376" spans="1:26" ht="13.35" customHeight="1" x14ac:dyDescent="0.25">
      <c r="B376" s="31"/>
      <c r="C376" s="229"/>
      <c r="D376" s="230"/>
      <c r="E376" s="31"/>
      <c r="F376" s="32"/>
      <c r="G376" s="33" t="str">
        <f t="shared" si="28"/>
        <v/>
      </c>
      <c r="H376" s="33"/>
      <c r="I376" s="33"/>
      <c r="J376" s="33" t="str">
        <f t="shared" si="29"/>
        <v/>
      </c>
      <c r="K376" s="33"/>
      <c r="L376" s="33" t="str">
        <f t="shared" si="30"/>
        <v/>
      </c>
      <c r="M376" s="30" t="e">
        <f t="shared" si="31"/>
        <v>#VALUE!</v>
      </c>
      <c r="P376" s="237"/>
      <c r="Q376" s="238"/>
      <c r="R376" s="238"/>
      <c r="S376" s="238"/>
      <c r="T376" s="238"/>
      <c r="U376" s="238"/>
      <c r="V376" s="238"/>
      <c r="W376" s="238"/>
      <c r="X376" s="238"/>
      <c r="Y376" s="238"/>
      <c r="Z376" s="239"/>
    </row>
    <row r="377" spans="1:26" ht="13.35" customHeight="1" x14ac:dyDescent="0.25">
      <c r="B377" s="31"/>
      <c r="C377" s="229"/>
      <c r="D377" s="230"/>
      <c r="E377" s="31"/>
      <c r="F377" s="32"/>
      <c r="G377" s="33" t="str">
        <f t="shared" si="28"/>
        <v/>
      </c>
      <c r="H377" s="33"/>
      <c r="I377" s="33"/>
      <c r="J377" s="33" t="str">
        <f t="shared" si="29"/>
        <v/>
      </c>
      <c r="K377" s="33"/>
      <c r="L377" s="33" t="str">
        <f t="shared" si="30"/>
        <v/>
      </c>
      <c r="M377" s="30" t="e">
        <f t="shared" si="31"/>
        <v>#VALUE!</v>
      </c>
      <c r="P377" s="237"/>
      <c r="Q377" s="238"/>
      <c r="R377" s="238"/>
      <c r="S377" s="238"/>
      <c r="T377" s="238"/>
      <c r="U377" s="238"/>
      <c r="V377" s="238"/>
      <c r="W377" s="238"/>
      <c r="X377" s="238"/>
      <c r="Y377" s="238"/>
      <c r="Z377" s="239"/>
    </row>
    <row r="378" spans="1:26" ht="13.35" customHeight="1" x14ac:dyDescent="0.25">
      <c r="B378" s="31"/>
      <c r="C378" s="229"/>
      <c r="D378" s="230"/>
      <c r="E378" s="31"/>
      <c r="F378" s="32"/>
      <c r="G378" s="33" t="str">
        <f t="shared" si="28"/>
        <v/>
      </c>
      <c r="H378" s="33"/>
      <c r="I378" s="33"/>
      <c r="J378" s="33" t="str">
        <f t="shared" si="29"/>
        <v/>
      </c>
      <c r="K378" s="33"/>
      <c r="L378" s="33" t="str">
        <f t="shared" si="30"/>
        <v/>
      </c>
      <c r="M378" s="30" t="e">
        <f t="shared" si="31"/>
        <v>#VALUE!</v>
      </c>
      <c r="P378" s="237"/>
      <c r="Q378" s="238"/>
      <c r="R378" s="238"/>
      <c r="S378" s="238"/>
      <c r="T378" s="238"/>
      <c r="U378" s="238"/>
      <c r="V378" s="238"/>
      <c r="W378" s="238"/>
      <c r="X378" s="238"/>
      <c r="Y378" s="238"/>
      <c r="Z378" s="239"/>
    </row>
    <row r="379" spans="1:26" ht="13.35" customHeight="1" x14ac:dyDescent="0.25">
      <c r="B379" s="31"/>
      <c r="C379" s="229"/>
      <c r="D379" s="230"/>
      <c r="E379" s="31"/>
      <c r="F379" s="32"/>
      <c r="G379" s="33" t="str">
        <f t="shared" si="28"/>
        <v/>
      </c>
      <c r="H379" s="33"/>
      <c r="I379" s="33"/>
      <c r="J379" s="33" t="str">
        <f t="shared" si="29"/>
        <v/>
      </c>
      <c r="K379" s="33"/>
      <c r="L379" s="33" t="str">
        <f t="shared" si="30"/>
        <v/>
      </c>
      <c r="M379" s="34" t="e">
        <f t="shared" si="31"/>
        <v>#VALUE!</v>
      </c>
      <c r="P379" s="240"/>
      <c r="Q379" s="241"/>
      <c r="R379" s="241"/>
      <c r="S379" s="241"/>
      <c r="T379" s="241"/>
      <c r="U379" s="241"/>
      <c r="V379" s="241"/>
      <c r="W379" s="241"/>
      <c r="X379" s="241"/>
      <c r="Y379" s="241"/>
      <c r="Z379" s="242"/>
    </row>
    <row r="380" spans="1:26" ht="13.35" customHeight="1" x14ac:dyDescent="0.25">
      <c r="A380" s="39"/>
      <c r="B380" s="42"/>
      <c r="C380" s="231" t="s">
        <v>86</v>
      </c>
      <c r="D380" s="231"/>
      <c r="E380" s="42"/>
      <c r="F380" s="42"/>
      <c r="G380" s="43"/>
      <c r="H380" s="43" t="str">
        <f>IF(SUM(H352:H379)=0,"",SUM(H352:H379))</f>
        <v/>
      </c>
      <c r="I380" s="43"/>
      <c r="J380" s="43" t="str">
        <f>IF(SUM(J352:J379)=0,"",SUM(J352:J379))</f>
        <v/>
      </c>
      <c r="K380" s="43"/>
      <c r="L380" s="43" t="str">
        <f>IF(SUM(L352:L379)=0,"",SUM(L352:L379))</f>
        <v/>
      </c>
      <c r="M380" s="35" t="e">
        <f>IF(L380="", J380/H380, L380/H380)</f>
        <v>#VALUE!</v>
      </c>
    </row>
    <row r="382" spans="1:26" ht="13.35" customHeight="1" x14ac:dyDescent="0.25">
      <c r="B382" s="227" t="s">
        <v>89</v>
      </c>
      <c r="C382" s="232"/>
      <c r="D382" s="232"/>
      <c r="E382" s="232"/>
      <c r="F382" s="228"/>
      <c r="G382" s="233" t="s">
        <v>85</v>
      </c>
      <c r="H382" s="194" t="s">
        <v>82</v>
      </c>
      <c r="I382" s="188" t="s">
        <v>67</v>
      </c>
      <c r="J382" s="188"/>
      <c r="K382" s="188" t="s">
        <v>68</v>
      </c>
      <c r="L382" s="188"/>
      <c r="M382" s="188" t="s">
        <v>15</v>
      </c>
    </row>
    <row r="383" spans="1:26" ht="13.35" customHeight="1" x14ac:dyDescent="0.25">
      <c r="B383" s="2" t="s">
        <v>81</v>
      </c>
      <c r="C383" s="227" t="s">
        <v>7</v>
      </c>
      <c r="D383" s="228"/>
      <c r="E383" s="6" t="s">
        <v>87</v>
      </c>
      <c r="F383" s="6" t="s">
        <v>306</v>
      </c>
      <c r="G383" s="233"/>
      <c r="H383" s="194"/>
      <c r="I383" s="6" t="s">
        <v>83</v>
      </c>
      <c r="J383" s="6" t="s">
        <v>84</v>
      </c>
      <c r="K383" s="6" t="s">
        <v>83</v>
      </c>
      <c r="L383" s="6" t="s">
        <v>84</v>
      </c>
      <c r="M383" s="188"/>
    </row>
    <row r="384" spans="1:26" ht="13.35" customHeight="1" x14ac:dyDescent="0.25">
      <c r="B384" s="44"/>
      <c r="C384" s="235"/>
      <c r="D384" s="236"/>
      <c r="E384" s="44"/>
      <c r="F384" s="32"/>
      <c r="G384" s="33" t="str">
        <f>IF(F384="", "", H384/F384)</f>
        <v/>
      </c>
      <c r="H384" s="33" t="str">
        <f>IF(H380="","",H380-H391)</f>
        <v/>
      </c>
      <c r="I384" s="33"/>
      <c r="J384" s="33" t="str">
        <f>IF(I384="", "", I384*$F384)</f>
        <v/>
      </c>
      <c r="K384" s="33"/>
      <c r="L384" s="33" t="str">
        <f>IF(L391="","", L380-L391)</f>
        <v/>
      </c>
      <c r="M384" s="30" t="e">
        <f>IF(K384="", J384/H384, L384/H384)</f>
        <v>#VALUE!</v>
      </c>
    </row>
    <row r="385" spans="1:13" ht="13.35" customHeight="1" x14ac:dyDescent="0.25">
      <c r="B385" s="31"/>
      <c r="C385" s="229"/>
      <c r="D385" s="230"/>
      <c r="E385" s="31"/>
      <c r="F385" s="32"/>
      <c r="G385" s="33" t="str">
        <f>IF(F385="", "", H385/F385)</f>
        <v/>
      </c>
      <c r="H385" s="33"/>
      <c r="I385" s="33"/>
      <c r="J385" s="33" t="str">
        <f>IF(I385="", "", I385*$F385)</f>
        <v/>
      </c>
      <c r="K385" s="33"/>
      <c r="L385" s="33" t="str">
        <f>IF(K385="", "", K385*$F385)</f>
        <v/>
      </c>
      <c r="M385" s="30" t="e">
        <f>IF(K385="", J385/H385, L385/H385)</f>
        <v>#VALUE!</v>
      </c>
    </row>
    <row r="386" spans="1:13" ht="13.35" customHeight="1" x14ac:dyDescent="0.25">
      <c r="B386" s="31"/>
      <c r="C386" s="229"/>
      <c r="D386" s="230"/>
      <c r="E386" s="31"/>
      <c r="F386" s="32"/>
      <c r="G386" s="33" t="str">
        <f>IF(F386="", "", H386/F386)</f>
        <v/>
      </c>
      <c r="H386" s="33"/>
      <c r="I386" s="33"/>
      <c r="J386" s="33" t="str">
        <f>IF(I386="", "", I386*$F386)</f>
        <v/>
      </c>
      <c r="K386" s="33"/>
      <c r="L386" s="33" t="str">
        <f>IF(K386="", "", K386*$F386)</f>
        <v/>
      </c>
      <c r="M386" s="34" t="e">
        <f>IF(K386="", J386/H386, L386/H386)</f>
        <v>#VALUE!</v>
      </c>
    </row>
    <row r="387" spans="1:13" ht="13.35" customHeight="1" x14ac:dyDescent="0.25">
      <c r="A387" s="39"/>
      <c r="B387" s="42"/>
      <c r="C387" s="231" t="s">
        <v>86</v>
      </c>
      <c r="D387" s="231"/>
      <c r="E387" s="42"/>
      <c r="F387" s="42"/>
      <c r="G387" s="43"/>
      <c r="H387" s="43" t="str">
        <f>IF(SUM(H384:H386)=0, "", SUM(H384:H386))</f>
        <v/>
      </c>
      <c r="I387" s="42"/>
      <c r="J387" s="43" t="str">
        <f>IF(SUM(J384:J386)=0, "", SUM(J384:J386))</f>
        <v/>
      </c>
      <c r="K387" s="42"/>
      <c r="L387" s="43" t="str">
        <f>IF(SUM(L384:L386)=0, "", SUM(L384:L386))</f>
        <v/>
      </c>
      <c r="M387" s="35" t="e">
        <f>IF(L387="", J387/H387, L387/H387)</f>
        <v>#VALUE!</v>
      </c>
    </row>
    <row r="389" spans="1:13" ht="13.35" customHeight="1" x14ac:dyDescent="0.25">
      <c r="B389" s="227" t="s">
        <v>90</v>
      </c>
      <c r="C389" s="232"/>
      <c r="D389" s="232"/>
      <c r="E389" s="232"/>
      <c r="F389" s="228"/>
      <c r="G389" s="233" t="s">
        <v>85</v>
      </c>
      <c r="H389" s="194" t="s">
        <v>82</v>
      </c>
      <c r="I389" s="188" t="s">
        <v>67</v>
      </c>
      <c r="J389" s="188"/>
      <c r="K389" s="188" t="s">
        <v>68</v>
      </c>
      <c r="L389" s="188"/>
      <c r="M389" s="188" t="s">
        <v>15</v>
      </c>
    </row>
    <row r="390" spans="1:13" ht="13.35" customHeight="1" x14ac:dyDescent="0.25">
      <c r="B390" s="2" t="s">
        <v>81</v>
      </c>
      <c r="C390" s="227" t="s">
        <v>7</v>
      </c>
      <c r="D390" s="228"/>
      <c r="E390" s="6" t="s">
        <v>87</v>
      </c>
      <c r="F390" s="6" t="s">
        <v>306</v>
      </c>
      <c r="G390" s="233"/>
      <c r="H390" s="194"/>
      <c r="I390" s="6" t="s">
        <v>83</v>
      </c>
      <c r="J390" s="6" t="s">
        <v>84</v>
      </c>
      <c r="K390" s="6" t="s">
        <v>83</v>
      </c>
      <c r="L390" s="6" t="s">
        <v>84</v>
      </c>
      <c r="M390" s="188"/>
    </row>
    <row r="391" spans="1:13" ht="13.35" customHeight="1" x14ac:dyDescent="0.25">
      <c r="B391" s="44"/>
      <c r="C391" s="235"/>
      <c r="D391" s="236"/>
      <c r="E391" s="44"/>
      <c r="F391" s="32"/>
      <c r="G391" s="33" t="str">
        <f>IF(F391="", "", H391/F391)</f>
        <v/>
      </c>
      <c r="H391" s="33"/>
      <c r="I391" s="33"/>
      <c r="J391" s="33" t="str">
        <f>IF(I391="", "", I391*$F391)</f>
        <v/>
      </c>
      <c r="K391" s="33"/>
      <c r="L391" s="33" t="str">
        <f>IF(K391="", "", K391*$F391)</f>
        <v/>
      </c>
      <c r="M391" s="30" t="e">
        <f>IF(K391="", J391/H391, L391/H391)</f>
        <v>#VALUE!</v>
      </c>
    </row>
    <row r="393" spans="1:13" ht="13.35" customHeight="1" x14ac:dyDescent="0.25">
      <c r="B393" s="227" t="s">
        <v>100</v>
      </c>
      <c r="C393" s="228"/>
      <c r="D393" s="120"/>
      <c r="E393" s="121"/>
      <c r="F393" s="121"/>
      <c r="G393" s="121"/>
      <c r="H393" s="121"/>
      <c r="I393" s="121"/>
      <c r="J393" s="121"/>
      <c r="K393" s="121"/>
      <c r="L393" s="121"/>
      <c r="M393" s="234"/>
    </row>
    <row r="394" spans="1:13" ht="13.35" customHeight="1" x14ac:dyDescent="0.25">
      <c r="B394" s="154"/>
      <c r="C394" s="154"/>
      <c r="D394" s="154"/>
      <c r="E394" s="154"/>
      <c r="F394" s="154"/>
      <c r="G394" s="154"/>
      <c r="H394" s="154"/>
      <c r="I394" s="154"/>
      <c r="J394" s="154"/>
      <c r="K394" s="154"/>
      <c r="L394" s="154"/>
      <c r="M394" s="154"/>
    </row>
    <row r="395" spans="1:13" ht="13.35" customHeight="1" x14ac:dyDescent="0.25">
      <c r="B395" s="154"/>
      <c r="C395" s="154"/>
      <c r="D395" s="154"/>
      <c r="E395" s="154"/>
      <c r="F395" s="154"/>
      <c r="G395" s="154"/>
      <c r="H395" s="154"/>
      <c r="I395" s="154"/>
      <c r="J395" s="154"/>
      <c r="K395" s="154"/>
      <c r="L395" s="154"/>
      <c r="M395" s="154"/>
    </row>
    <row r="396" spans="1:13" ht="13.35" customHeight="1" x14ac:dyDescent="0.25">
      <c r="B396" s="200" t="s">
        <v>2</v>
      </c>
      <c r="C396" s="200"/>
      <c r="D396" s="209">
        <f>'{Equipment Data Entry}'!B15</f>
        <v>0</v>
      </c>
      <c r="E396" s="209"/>
      <c r="F396" s="209"/>
      <c r="G396" s="200" t="s">
        <v>3</v>
      </c>
      <c r="H396" s="200"/>
      <c r="I396" s="210" t="str">
        <f>IF('{Equipment Data Entry}'!C15="", "", '{Equipment Data Entry}'!C15)</f>
        <v/>
      </c>
      <c r="J396" s="210"/>
      <c r="K396" s="210"/>
      <c r="L396" s="210"/>
      <c r="M396" s="210"/>
    </row>
    <row r="397" spans="1:13" ht="13.35" customHeight="1" x14ac:dyDescent="0.25">
      <c r="B397" s="200"/>
      <c r="C397" s="200"/>
      <c r="D397" s="209"/>
      <c r="E397" s="209"/>
      <c r="F397" s="209"/>
      <c r="G397" s="200"/>
      <c r="H397" s="200"/>
      <c r="I397" s="210"/>
      <c r="J397" s="210"/>
      <c r="K397" s="210"/>
      <c r="L397" s="210"/>
      <c r="M397" s="210"/>
    </row>
    <row r="398" spans="1:13" ht="13.35" customHeight="1" x14ac:dyDescent="0.25">
      <c r="B398" s="13"/>
      <c r="C398" s="13"/>
      <c r="D398" s="13"/>
      <c r="E398" s="13"/>
      <c r="F398" s="13"/>
      <c r="G398" s="13"/>
      <c r="H398" s="13"/>
      <c r="I398" s="13"/>
      <c r="J398" s="13"/>
      <c r="K398" s="13"/>
      <c r="L398" s="13"/>
      <c r="M398" s="13"/>
    </row>
    <row r="399" spans="1:13" ht="13.35" customHeight="1" x14ac:dyDescent="0.25">
      <c r="B399" s="227" t="s">
        <v>91</v>
      </c>
      <c r="C399" s="232"/>
      <c r="D399" s="232"/>
      <c r="E399" s="232"/>
      <c r="F399" s="228"/>
      <c r="G399" s="233" t="s">
        <v>85</v>
      </c>
      <c r="H399" s="194" t="s">
        <v>82</v>
      </c>
      <c r="I399" s="188" t="s">
        <v>67</v>
      </c>
      <c r="J399" s="188"/>
      <c r="K399" s="188" t="s">
        <v>68</v>
      </c>
      <c r="L399" s="188"/>
      <c r="M399" s="188" t="s">
        <v>15</v>
      </c>
    </row>
    <row r="400" spans="1:13" ht="13.35" customHeight="1" x14ac:dyDescent="0.25">
      <c r="B400" s="2" t="s">
        <v>81</v>
      </c>
      <c r="C400" s="227" t="s">
        <v>7</v>
      </c>
      <c r="D400" s="228"/>
      <c r="E400" s="6" t="s">
        <v>87</v>
      </c>
      <c r="F400" s="6" t="s">
        <v>306</v>
      </c>
      <c r="G400" s="233"/>
      <c r="H400" s="194"/>
      <c r="I400" s="6" t="s">
        <v>83</v>
      </c>
      <c r="J400" s="6" t="s">
        <v>84</v>
      </c>
      <c r="K400" s="6" t="s">
        <v>83</v>
      </c>
      <c r="L400" s="6" t="s">
        <v>84</v>
      </c>
      <c r="M400" s="188"/>
    </row>
    <row r="401" spans="2:26" ht="13.35" customHeight="1" x14ac:dyDescent="0.25">
      <c r="B401" s="44"/>
      <c r="C401" s="235"/>
      <c r="D401" s="236"/>
      <c r="E401" s="44"/>
      <c r="F401" s="32"/>
      <c r="G401" s="33" t="str">
        <f t="shared" ref="G401:G428" si="32">IF(F401="", "", H401/F401)</f>
        <v/>
      </c>
      <c r="H401" s="33"/>
      <c r="I401" s="33"/>
      <c r="J401" s="33" t="str">
        <f t="shared" ref="J401:J428" si="33">IF(I401="", "", I401*$F401)</f>
        <v/>
      </c>
      <c r="K401" s="33"/>
      <c r="L401" s="33" t="str">
        <f t="shared" ref="L401:L428" si="34">IF(K401="", "", K401*$F401)</f>
        <v/>
      </c>
      <c r="M401" s="30" t="e">
        <f t="shared" ref="M401:M428" si="35">IF(K401="", J401/H401, L401/H401)</f>
        <v>#VALUE!</v>
      </c>
      <c r="P401" s="243" t="s">
        <v>224</v>
      </c>
      <c r="Q401" s="244"/>
      <c r="R401" s="244"/>
      <c r="S401" s="244"/>
      <c r="T401" s="244"/>
      <c r="U401" s="244"/>
      <c r="V401" s="244"/>
      <c r="W401" s="244"/>
      <c r="X401" s="244"/>
      <c r="Y401" s="244"/>
      <c r="Z401" s="245"/>
    </row>
    <row r="402" spans="2:26" ht="13.35" customHeight="1" x14ac:dyDescent="0.25">
      <c r="B402" s="44"/>
      <c r="C402" s="235"/>
      <c r="D402" s="236"/>
      <c r="E402" s="44"/>
      <c r="F402" s="32"/>
      <c r="G402" s="33" t="str">
        <f t="shared" si="32"/>
        <v/>
      </c>
      <c r="H402" s="33"/>
      <c r="I402" s="33"/>
      <c r="J402" s="33" t="str">
        <f t="shared" si="33"/>
        <v/>
      </c>
      <c r="K402" s="33"/>
      <c r="L402" s="33" t="str">
        <f t="shared" si="34"/>
        <v/>
      </c>
      <c r="M402" s="30" t="e">
        <f t="shared" si="35"/>
        <v>#VALUE!</v>
      </c>
      <c r="P402" s="237"/>
      <c r="Q402" s="238"/>
      <c r="R402" s="238"/>
      <c r="S402" s="238"/>
      <c r="T402" s="238"/>
      <c r="U402" s="238"/>
      <c r="V402" s="238"/>
      <c r="W402" s="238"/>
      <c r="X402" s="238"/>
      <c r="Y402" s="238"/>
      <c r="Z402" s="239"/>
    </row>
    <row r="403" spans="2:26" ht="13.35" customHeight="1" x14ac:dyDescent="0.25">
      <c r="B403" s="44"/>
      <c r="C403" s="235"/>
      <c r="D403" s="236"/>
      <c r="E403" s="44"/>
      <c r="F403" s="32"/>
      <c r="G403" s="33" t="str">
        <f t="shared" si="32"/>
        <v/>
      </c>
      <c r="H403" s="33"/>
      <c r="I403" s="33"/>
      <c r="J403" s="33" t="str">
        <f t="shared" si="33"/>
        <v/>
      </c>
      <c r="K403" s="33"/>
      <c r="L403" s="33" t="str">
        <f t="shared" si="34"/>
        <v/>
      </c>
      <c r="M403" s="30" t="e">
        <f t="shared" si="35"/>
        <v>#VALUE!</v>
      </c>
      <c r="P403" s="237"/>
      <c r="Q403" s="238"/>
      <c r="R403" s="238"/>
      <c r="S403" s="238"/>
      <c r="T403" s="238"/>
      <c r="U403" s="238"/>
      <c r="V403" s="238"/>
      <c r="W403" s="238"/>
      <c r="X403" s="238"/>
      <c r="Y403" s="238"/>
      <c r="Z403" s="239"/>
    </row>
    <row r="404" spans="2:26" ht="13.35" customHeight="1" x14ac:dyDescent="0.25">
      <c r="B404" s="44"/>
      <c r="C404" s="235"/>
      <c r="D404" s="236"/>
      <c r="E404" s="44"/>
      <c r="F404" s="32"/>
      <c r="G404" s="33" t="str">
        <f t="shared" si="32"/>
        <v/>
      </c>
      <c r="H404" s="33"/>
      <c r="I404" s="33"/>
      <c r="J404" s="33" t="str">
        <f t="shared" si="33"/>
        <v/>
      </c>
      <c r="K404" s="33"/>
      <c r="L404" s="33" t="str">
        <f t="shared" si="34"/>
        <v/>
      </c>
      <c r="M404" s="30" t="e">
        <f t="shared" si="35"/>
        <v>#VALUE!</v>
      </c>
      <c r="P404" s="237"/>
      <c r="Q404" s="238"/>
      <c r="R404" s="238"/>
      <c r="S404" s="238"/>
      <c r="T404" s="238"/>
      <c r="U404" s="238"/>
      <c r="V404" s="238"/>
      <c r="W404" s="238"/>
      <c r="X404" s="238"/>
      <c r="Y404" s="238"/>
      <c r="Z404" s="239"/>
    </row>
    <row r="405" spans="2:26" ht="13.35" customHeight="1" x14ac:dyDescent="0.25">
      <c r="B405" s="44"/>
      <c r="C405" s="235"/>
      <c r="D405" s="236"/>
      <c r="E405" s="44"/>
      <c r="F405" s="32"/>
      <c r="G405" s="33" t="str">
        <f t="shared" si="32"/>
        <v/>
      </c>
      <c r="H405" s="33"/>
      <c r="I405" s="33"/>
      <c r="J405" s="33" t="str">
        <f t="shared" si="33"/>
        <v/>
      </c>
      <c r="K405" s="33"/>
      <c r="L405" s="33" t="str">
        <f t="shared" si="34"/>
        <v/>
      </c>
      <c r="M405" s="30" t="e">
        <f t="shared" si="35"/>
        <v>#VALUE!</v>
      </c>
      <c r="P405" s="237"/>
      <c r="Q405" s="238"/>
      <c r="R405" s="238"/>
      <c r="S405" s="238"/>
      <c r="T405" s="238"/>
      <c r="U405" s="238"/>
      <c r="V405" s="238"/>
      <c r="W405" s="238"/>
      <c r="X405" s="238"/>
      <c r="Y405" s="238"/>
      <c r="Z405" s="239"/>
    </row>
    <row r="406" spans="2:26" ht="13.35" customHeight="1" x14ac:dyDescent="0.25">
      <c r="B406" s="44"/>
      <c r="C406" s="235"/>
      <c r="D406" s="236"/>
      <c r="E406" s="44"/>
      <c r="F406" s="32"/>
      <c r="G406" s="33" t="str">
        <f t="shared" si="32"/>
        <v/>
      </c>
      <c r="H406" s="33"/>
      <c r="I406" s="33"/>
      <c r="J406" s="33" t="str">
        <f t="shared" si="33"/>
        <v/>
      </c>
      <c r="K406" s="33"/>
      <c r="L406" s="33" t="str">
        <f t="shared" si="34"/>
        <v/>
      </c>
      <c r="M406" s="30" t="e">
        <f t="shared" si="35"/>
        <v>#VALUE!</v>
      </c>
      <c r="P406" s="237"/>
      <c r="Q406" s="238"/>
      <c r="R406" s="238"/>
      <c r="S406" s="238"/>
      <c r="T406" s="238"/>
      <c r="U406" s="238"/>
      <c r="V406" s="238"/>
      <c r="W406" s="238"/>
      <c r="X406" s="238"/>
      <c r="Y406" s="238"/>
      <c r="Z406" s="239"/>
    </row>
    <row r="407" spans="2:26" ht="13.35" customHeight="1" x14ac:dyDescent="0.25">
      <c r="B407" s="44"/>
      <c r="C407" s="235"/>
      <c r="D407" s="236"/>
      <c r="E407" s="44"/>
      <c r="F407" s="32"/>
      <c r="G407" s="33" t="str">
        <f t="shared" si="32"/>
        <v/>
      </c>
      <c r="H407" s="33"/>
      <c r="I407" s="33"/>
      <c r="J407" s="33" t="str">
        <f t="shared" si="33"/>
        <v/>
      </c>
      <c r="K407" s="33"/>
      <c r="L407" s="33" t="str">
        <f t="shared" si="34"/>
        <v/>
      </c>
      <c r="M407" s="30" t="e">
        <f t="shared" si="35"/>
        <v>#VALUE!</v>
      </c>
      <c r="P407" s="237"/>
      <c r="Q407" s="238"/>
      <c r="R407" s="238"/>
      <c r="S407" s="238"/>
      <c r="T407" s="238"/>
      <c r="U407" s="238"/>
      <c r="V407" s="238"/>
      <c r="W407" s="238"/>
      <c r="X407" s="238"/>
      <c r="Y407" s="238"/>
      <c r="Z407" s="239"/>
    </row>
    <row r="408" spans="2:26" ht="13.35" customHeight="1" x14ac:dyDescent="0.25">
      <c r="B408" s="44"/>
      <c r="C408" s="235"/>
      <c r="D408" s="236"/>
      <c r="E408" s="44"/>
      <c r="F408" s="32"/>
      <c r="G408" s="33" t="str">
        <f t="shared" si="32"/>
        <v/>
      </c>
      <c r="H408" s="33"/>
      <c r="I408" s="33"/>
      <c r="J408" s="33" t="str">
        <f t="shared" si="33"/>
        <v/>
      </c>
      <c r="K408" s="33"/>
      <c r="L408" s="33" t="str">
        <f t="shared" si="34"/>
        <v/>
      </c>
      <c r="M408" s="30" t="e">
        <f t="shared" si="35"/>
        <v>#VALUE!</v>
      </c>
      <c r="P408" s="237"/>
      <c r="Q408" s="238"/>
      <c r="R408" s="238"/>
      <c r="S408" s="238"/>
      <c r="T408" s="238"/>
      <c r="U408" s="238"/>
      <c r="V408" s="238"/>
      <c r="W408" s="238"/>
      <c r="X408" s="238"/>
      <c r="Y408" s="238"/>
      <c r="Z408" s="239"/>
    </row>
    <row r="409" spans="2:26" ht="13.35" customHeight="1" x14ac:dyDescent="0.25">
      <c r="B409" s="44"/>
      <c r="C409" s="235"/>
      <c r="D409" s="236"/>
      <c r="E409" s="44"/>
      <c r="F409" s="32"/>
      <c r="G409" s="33" t="str">
        <f t="shared" si="32"/>
        <v/>
      </c>
      <c r="H409" s="33"/>
      <c r="I409" s="33"/>
      <c r="J409" s="33" t="str">
        <f t="shared" si="33"/>
        <v/>
      </c>
      <c r="K409" s="33"/>
      <c r="L409" s="33" t="str">
        <f t="shared" si="34"/>
        <v/>
      </c>
      <c r="M409" s="30" t="e">
        <f t="shared" si="35"/>
        <v>#VALUE!</v>
      </c>
      <c r="P409" s="237"/>
      <c r="Q409" s="238"/>
      <c r="R409" s="238"/>
      <c r="S409" s="238"/>
      <c r="T409" s="238"/>
      <c r="U409" s="238"/>
      <c r="V409" s="238"/>
      <c r="W409" s="238"/>
      <c r="X409" s="238"/>
      <c r="Y409" s="238"/>
      <c r="Z409" s="239"/>
    </row>
    <row r="410" spans="2:26" ht="13.35" customHeight="1" x14ac:dyDescent="0.25">
      <c r="B410" s="44"/>
      <c r="C410" s="235"/>
      <c r="D410" s="236"/>
      <c r="E410" s="44"/>
      <c r="F410" s="32"/>
      <c r="G410" s="33" t="str">
        <f t="shared" si="32"/>
        <v/>
      </c>
      <c r="H410" s="33"/>
      <c r="I410" s="33"/>
      <c r="J410" s="33" t="str">
        <f t="shared" si="33"/>
        <v/>
      </c>
      <c r="K410" s="33"/>
      <c r="L410" s="33" t="str">
        <f t="shared" si="34"/>
        <v/>
      </c>
      <c r="M410" s="30" t="e">
        <f t="shared" si="35"/>
        <v>#VALUE!</v>
      </c>
      <c r="P410" s="237"/>
      <c r="Q410" s="238"/>
      <c r="R410" s="238"/>
      <c r="S410" s="238"/>
      <c r="T410" s="238"/>
      <c r="U410" s="238"/>
      <c r="V410" s="238"/>
      <c r="W410" s="238"/>
      <c r="X410" s="238"/>
      <c r="Y410" s="238"/>
      <c r="Z410" s="239"/>
    </row>
    <row r="411" spans="2:26" ht="13.35" customHeight="1" x14ac:dyDescent="0.25">
      <c r="B411" s="31"/>
      <c r="C411" s="229"/>
      <c r="D411" s="230"/>
      <c r="E411" s="31"/>
      <c r="F411" s="32"/>
      <c r="G411" s="33" t="str">
        <f t="shared" si="32"/>
        <v/>
      </c>
      <c r="H411" s="33"/>
      <c r="I411" s="33"/>
      <c r="J411" s="33" t="str">
        <f t="shared" si="33"/>
        <v/>
      </c>
      <c r="K411" s="33"/>
      <c r="L411" s="33" t="str">
        <f t="shared" si="34"/>
        <v/>
      </c>
      <c r="M411" s="30" t="e">
        <f t="shared" si="35"/>
        <v>#VALUE!</v>
      </c>
      <c r="P411" s="237"/>
      <c r="Q411" s="238"/>
      <c r="R411" s="238"/>
      <c r="S411" s="238"/>
      <c r="T411" s="238"/>
      <c r="U411" s="238"/>
      <c r="V411" s="238"/>
      <c r="W411" s="238"/>
      <c r="X411" s="238"/>
      <c r="Y411" s="238"/>
      <c r="Z411" s="239"/>
    </row>
    <row r="412" spans="2:26" ht="13.35" customHeight="1" x14ac:dyDescent="0.25">
      <c r="B412" s="31"/>
      <c r="C412" s="229"/>
      <c r="D412" s="230"/>
      <c r="E412" s="31"/>
      <c r="F412" s="32"/>
      <c r="G412" s="33" t="str">
        <f t="shared" si="32"/>
        <v/>
      </c>
      <c r="H412" s="33"/>
      <c r="I412" s="33"/>
      <c r="J412" s="33" t="str">
        <f t="shared" si="33"/>
        <v/>
      </c>
      <c r="K412" s="33"/>
      <c r="L412" s="33" t="str">
        <f t="shared" si="34"/>
        <v/>
      </c>
      <c r="M412" s="30" t="e">
        <f t="shared" si="35"/>
        <v>#VALUE!</v>
      </c>
      <c r="P412" s="237"/>
      <c r="Q412" s="238"/>
      <c r="R412" s="238"/>
      <c r="S412" s="238"/>
      <c r="T412" s="238"/>
      <c r="U412" s="238"/>
      <c r="V412" s="238"/>
      <c r="W412" s="238"/>
      <c r="X412" s="238"/>
      <c r="Y412" s="238"/>
      <c r="Z412" s="239"/>
    </row>
    <row r="413" spans="2:26" ht="13.35" customHeight="1" x14ac:dyDescent="0.25">
      <c r="B413" s="31"/>
      <c r="C413" s="229"/>
      <c r="D413" s="230"/>
      <c r="E413" s="31"/>
      <c r="F413" s="32"/>
      <c r="G413" s="33" t="str">
        <f t="shared" si="32"/>
        <v/>
      </c>
      <c r="H413" s="33"/>
      <c r="I413" s="33"/>
      <c r="J413" s="33" t="str">
        <f t="shared" si="33"/>
        <v/>
      </c>
      <c r="K413" s="33"/>
      <c r="L413" s="33" t="str">
        <f t="shared" si="34"/>
        <v/>
      </c>
      <c r="M413" s="30" t="e">
        <f t="shared" si="35"/>
        <v>#VALUE!</v>
      </c>
      <c r="P413" s="237"/>
      <c r="Q413" s="238"/>
      <c r="R413" s="238"/>
      <c r="S413" s="238"/>
      <c r="T413" s="238"/>
      <c r="U413" s="238"/>
      <c r="V413" s="238"/>
      <c r="W413" s="238"/>
      <c r="X413" s="238"/>
      <c r="Y413" s="238"/>
      <c r="Z413" s="239"/>
    </row>
    <row r="414" spans="2:26" ht="13.35" customHeight="1" x14ac:dyDescent="0.25">
      <c r="B414" s="31"/>
      <c r="C414" s="229"/>
      <c r="D414" s="230"/>
      <c r="E414" s="31"/>
      <c r="F414" s="32"/>
      <c r="G414" s="33" t="str">
        <f t="shared" si="32"/>
        <v/>
      </c>
      <c r="H414" s="33"/>
      <c r="I414" s="33"/>
      <c r="J414" s="33" t="str">
        <f t="shared" si="33"/>
        <v/>
      </c>
      <c r="K414" s="33"/>
      <c r="L414" s="33" t="str">
        <f t="shared" si="34"/>
        <v/>
      </c>
      <c r="M414" s="30" t="e">
        <f t="shared" si="35"/>
        <v>#VALUE!</v>
      </c>
      <c r="P414" s="237"/>
      <c r="Q414" s="238"/>
      <c r="R414" s="238"/>
      <c r="S414" s="238"/>
      <c r="T414" s="238"/>
      <c r="U414" s="238"/>
      <c r="V414" s="238"/>
      <c r="W414" s="238"/>
      <c r="X414" s="238"/>
      <c r="Y414" s="238"/>
      <c r="Z414" s="239"/>
    </row>
    <row r="415" spans="2:26" ht="13.35" customHeight="1" x14ac:dyDescent="0.25">
      <c r="B415" s="31"/>
      <c r="C415" s="229"/>
      <c r="D415" s="230"/>
      <c r="E415" s="31"/>
      <c r="F415" s="32"/>
      <c r="G415" s="33" t="str">
        <f t="shared" si="32"/>
        <v/>
      </c>
      <c r="H415" s="33"/>
      <c r="I415" s="33"/>
      <c r="J415" s="33" t="str">
        <f t="shared" si="33"/>
        <v/>
      </c>
      <c r="K415" s="33"/>
      <c r="L415" s="33" t="str">
        <f t="shared" si="34"/>
        <v/>
      </c>
      <c r="M415" s="30" t="e">
        <f t="shared" si="35"/>
        <v>#VALUE!</v>
      </c>
      <c r="P415" s="237"/>
      <c r="Q415" s="238"/>
      <c r="R415" s="238"/>
      <c r="S415" s="238"/>
      <c r="T415" s="238"/>
      <c r="U415" s="238"/>
      <c r="V415" s="238"/>
      <c r="W415" s="238"/>
      <c r="X415" s="238"/>
      <c r="Y415" s="238"/>
      <c r="Z415" s="239"/>
    </row>
    <row r="416" spans="2:26" ht="13.35" customHeight="1" x14ac:dyDescent="0.25">
      <c r="B416" s="31"/>
      <c r="C416" s="229"/>
      <c r="D416" s="230"/>
      <c r="E416" s="31"/>
      <c r="F416" s="32"/>
      <c r="G416" s="33" t="str">
        <f t="shared" si="32"/>
        <v/>
      </c>
      <c r="H416" s="33"/>
      <c r="I416" s="33"/>
      <c r="J416" s="33" t="str">
        <f t="shared" si="33"/>
        <v/>
      </c>
      <c r="K416" s="33"/>
      <c r="L416" s="33" t="str">
        <f t="shared" si="34"/>
        <v/>
      </c>
      <c r="M416" s="30" t="e">
        <f t="shared" si="35"/>
        <v>#VALUE!</v>
      </c>
      <c r="P416" s="237"/>
      <c r="Q416" s="238"/>
      <c r="R416" s="238"/>
      <c r="S416" s="238"/>
      <c r="T416" s="238"/>
      <c r="U416" s="238"/>
      <c r="V416" s="238"/>
      <c r="W416" s="238"/>
      <c r="X416" s="238"/>
      <c r="Y416" s="238"/>
      <c r="Z416" s="239"/>
    </row>
    <row r="417" spans="1:26" ht="13.35" customHeight="1" x14ac:dyDescent="0.25">
      <c r="B417" s="31"/>
      <c r="C417" s="229"/>
      <c r="D417" s="230"/>
      <c r="E417" s="31"/>
      <c r="F417" s="32"/>
      <c r="G417" s="33" t="str">
        <f t="shared" si="32"/>
        <v/>
      </c>
      <c r="H417" s="33"/>
      <c r="I417" s="33"/>
      <c r="J417" s="33" t="str">
        <f t="shared" si="33"/>
        <v/>
      </c>
      <c r="K417" s="33"/>
      <c r="L417" s="33" t="str">
        <f t="shared" si="34"/>
        <v/>
      </c>
      <c r="M417" s="30" t="e">
        <f t="shared" si="35"/>
        <v>#VALUE!</v>
      </c>
      <c r="P417" s="237"/>
      <c r="Q417" s="238"/>
      <c r="R417" s="238"/>
      <c r="S417" s="238"/>
      <c r="T417" s="238"/>
      <c r="U417" s="238"/>
      <c r="V417" s="238"/>
      <c r="W417" s="238"/>
      <c r="X417" s="238"/>
      <c r="Y417" s="238"/>
      <c r="Z417" s="239"/>
    </row>
    <row r="418" spans="1:26" ht="13.35" customHeight="1" x14ac:dyDescent="0.25">
      <c r="B418" s="31"/>
      <c r="C418" s="229"/>
      <c r="D418" s="230"/>
      <c r="E418" s="31"/>
      <c r="F418" s="32"/>
      <c r="G418" s="33" t="str">
        <f t="shared" si="32"/>
        <v/>
      </c>
      <c r="H418" s="33"/>
      <c r="I418" s="33"/>
      <c r="J418" s="33" t="str">
        <f t="shared" si="33"/>
        <v/>
      </c>
      <c r="K418" s="33"/>
      <c r="L418" s="33" t="str">
        <f t="shared" si="34"/>
        <v/>
      </c>
      <c r="M418" s="30" t="e">
        <f t="shared" si="35"/>
        <v>#VALUE!</v>
      </c>
      <c r="P418" s="237"/>
      <c r="Q418" s="238"/>
      <c r="R418" s="238"/>
      <c r="S418" s="238"/>
      <c r="T418" s="238"/>
      <c r="U418" s="238"/>
      <c r="V418" s="238"/>
      <c r="W418" s="238"/>
      <c r="X418" s="238"/>
      <c r="Y418" s="238"/>
      <c r="Z418" s="239"/>
    </row>
    <row r="419" spans="1:26" ht="13.35" customHeight="1" x14ac:dyDescent="0.25">
      <c r="B419" s="31"/>
      <c r="C419" s="229"/>
      <c r="D419" s="230"/>
      <c r="E419" s="31"/>
      <c r="F419" s="32"/>
      <c r="G419" s="33" t="str">
        <f t="shared" si="32"/>
        <v/>
      </c>
      <c r="H419" s="33"/>
      <c r="I419" s="33"/>
      <c r="J419" s="33" t="str">
        <f t="shared" si="33"/>
        <v/>
      </c>
      <c r="K419" s="33"/>
      <c r="L419" s="33" t="str">
        <f t="shared" si="34"/>
        <v/>
      </c>
      <c r="M419" s="30" t="e">
        <f t="shared" si="35"/>
        <v>#VALUE!</v>
      </c>
      <c r="P419" s="237"/>
      <c r="Q419" s="238"/>
      <c r="R419" s="238"/>
      <c r="S419" s="238"/>
      <c r="T419" s="238"/>
      <c r="U419" s="238"/>
      <c r="V419" s="238"/>
      <c r="W419" s="238"/>
      <c r="X419" s="238"/>
      <c r="Y419" s="238"/>
      <c r="Z419" s="239"/>
    </row>
    <row r="420" spans="1:26" ht="13.35" customHeight="1" x14ac:dyDescent="0.25">
      <c r="B420" s="31"/>
      <c r="C420" s="229"/>
      <c r="D420" s="230"/>
      <c r="E420" s="31"/>
      <c r="F420" s="32"/>
      <c r="G420" s="33" t="str">
        <f t="shared" si="32"/>
        <v/>
      </c>
      <c r="H420" s="33"/>
      <c r="I420" s="33"/>
      <c r="J420" s="33" t="str">
        <f t="shared" si="33"/>
        <v/>
      </c>
      <c r="K420" s="33"/>
      <c r="L420" s="33" t="str">
        <f t="shared" si="34"/>
        <v/>
      </c>
      <c r="M420" s="30" t="e">
        <f t="shared" si="35"/>
        <v>#VALUE!</v>
      </c>
      <c r="P420" s="237"/>
      <c r="Q420" s="238"/>
      <c r="R420" s="238"/>
      <c r="S420" s="238"/>
      <c r="T420" s="238"/>
      <c r="U420" s="238"/>
      <c r="V420" s="238"/>
      <c r="W420" s="238"/>
      <c r="X420" s="238"/>
      <c r="Y420" s="238"/>
      <c r="Z420" s="239"/>
    </row>
    <row r="421" spans="1:26" ht="13.35" customHeight="1" x14ac:dyDescent="0.25">
      <c r="B421" s="31"/>
      <c r="C421" s="229"/>
      <c r="D421" s="230"/>
      <c r="E421" s="31"/>
      <c r="F421" s="32"/>
      <c r="G421" s="33" t="str">
        <f t="shared" si="32"/>
        <v/>
      </c>
      <c r="H421" s="33"/>
      <c r="I421" s="33"/>
      <c r="J421" s="33" t="str">
        <f t="shared" si="33"/>
        <v/>
      </c>
      <c r="K421" s="33"/>
      <c r="L421" s="33" t="str">
        <f t="shared" si="34"/>
        <v/>
      </c>
      <c r="M421" s="30" t="e">
        <f t="shared" si="35"/>
        <v>#VALUE!</v>
      </c>
      <c r="P421" s="237"/>
      <c r="Q421" s="238"/>
      <c r="R421" s="238"/>
      <c r="S421" s="238"/>
      <c r="T421" s="238"/>
      <c r="U421" s="238"/>
      <c r="V421" s="238"/>
      <c r="W421" s="238"/>
      <c r="X421" s="238"/>
      <c r="Y421" s="238"/>
      <c r="Z421" s="239"/>
    </row>
    <row r="422" spans="1:26" ht="13.35" customHeight="1" x14ac:dyDescent="0.25">
      <c r="B422" s="31"/>
      <c r="C422" s="229"/>
      <c r="D422" s="230"/>
      <c r="E422" s="31"/>
      <c r="F422" s="32"/>
      <c r="G422" s="33" t="str">
        <f t="shared" si="32"/>
        <v/>
      </c>
      <c r="H422" s="33"/>
      <c r="I422" s="33"/>
      <c r="J422" s="33" t="str">
        <f t="shared" si="33"/>
        <v/>
      </c>
      <c r="K422" s="33"/>
      <c r="L422" s="33" t="str">
        <f t="shared" si="34"/>
        <v/>
      </c>
      <c r="M422" s="30" t="e">
        <f t="shared" si="35"/>
        <v>#VALUE!</v>
      </c>
      <c r="P422" s="237"/>
      <c r="Q422" s="238"/>
      <c r="R422" s="238"/>
      <c r="S422" s="238"/>
      <c r="T422" s="238"/>
      <c r="U422" s="238"/>
      <c r="V422" s="238"/>
      <c r="W422" s="238"/>
      <c r="X422" s="238"/>
      <c r="Y422" s="238"/>
      <c r="Z422" s="239"/>
    </row>
    <row r="423" spans="1:26" ht="13.35" customHeight="1" x14ac:dyDescent="0.25">
      <c r="B423" s="31"/>
      <c r="C423" s="229"/>
      <c r="D423" s="230"/>
      <c r="E423" s="31"/>
      <c r="F423" s="32"/>
      <c r="G423" s="33" t="str">
        <f t="shared" si="32"/>
        <v/>
      </c>
      <c r="H423" s="33"/>
      <c r="I423" s="33"/>
      <c r="J423" s="33" t="str">
        <f t="shared" si="33"/>
        <v/>
      </c>
      <c r="K423" s="33"/>
      <c r="L423" s="33" t="str">
        <f t="shared" si="34"/>
        <v/>
      </c>
      <c r="M423" s="30" t="e">
        <f t="shared" si="35"/>
        <v>#VALUE!</v>
      </c>
      <c r="P423" s="237"/>
      <c r="Q423" s="238"/>
      <c r="R423" s="238"/>
      <c r="S423" s="238"/>
      <c r="T423" s="238"/>
      <c r="U423" s="238"/>
      <c r="V423" s="238"/>
      <c r="W423" s="238"/>
      <c r="X423" s="238"/>
      <c r="Y423" s="238"/>
      <c r="Z423" s="239"/>
    </row>
    <row r="424" spans="1:26" ht="13.35" customHeight="1" x14ac:dyDescent="0.25">
      <c r="B424" s="31"/>
      <c r="C424" s="229"/>
      <c r="D424" s="230"/>
      <c r="E424" s="31"/>
      <c r="F424" s="32"/>
      <c r="G424" s="33" t="str">
        <f t="shared" si="32"/>
        <v/>
      </c>
      <c r="H424" s="33"/>
      <c r="I424" s="33"/>
      <c r="J424" s="33" t="str">
        <f t="shared" si="33"/>
        <v/>
      </c>
      <c r="K424" s="33"/>
      <c r="L424" s="33" t="str">
        <f t="shared" si="34"/>
        <v/>
      </c>
      <c r="M424" s="30" t="e">
        <f t="shared" si="35"/>
        <v>#VALUE!</v>
      </c>
      <c r="P424" s="237"/>
      <c r="Q424" s="238"/>
      <c r="R424" s="238"/>
      <c r="S424" s="238"/>
      <c r="T424" s="238"/>
      <c r="U424" s="238"/>
      <c r="V424" s="238"/>
      <c r="W424" s="238"/>
      <c r="X424" s="238"/>
      <c r="Y424" s="238"/>
      <c r="Z424" s="239"/>
    </row>
    <row r="425" spans="1:26" ht="13.35" customHeight="1" x14ac:dyDescent="0.25">
      <c r="B425" s="31"/>
      <c r="C425" s="229"/>
      <c r="D425" s="230"/>
      <c r="E425" s="31"/>
      <c r="F425" s="32"/>
      <c r="G425" s="33" t="str">
        <f t="shared" si="32"/>
        <v/>
      </c>
      <c r="H425" s="33"/>
      <c r="I425" s="33"/>
      <c r="J425" s="33" t="str">
        <f t="shared" si="33"/>
        <v/>
      </c>
      <c r="K425" s="33"/>
      <c r="L425" s="33" t="str">
        <f t="shared" si="34"/>
        <v/>
      </c>
      <c r="M425" s="30" t="e">
        <f t="shared" si="35"/>
        <v>#VALUE!</v>
      </c>
      <c r="P425" s="237"/>
      <c r="Q425" s="238"/>
      <c r="R425" s="238"/>
      <c r="S425" s="238"/>
      <c r="T425" s="238"/>
      <c r="U425" s="238"/>
      <c r="V425" s="238"/>
      <c r="W425" s="238"/>
      <c r="X425" s="238"/>
      <c r="Y425" s="238"/>
      <c r="Z425" s="239"/>
    </row>
    <row r="426" spans="1:26" ht="13.35" customHeight="1" x14ac:dyDescent="0.25">
      <c r="B426" s="31"/>
      <c r="C426" s="229"/>
      <c r="D426" s="230"/>
      <c r="E426" s="31"/>
      <c r="F426" s="32"/>
      <c r="G426" s="33" t="str">
        <f t="shared" si="32"/>
        <v/>
      </c>
      <c r="H426" s="33"/>
      <c r="I426" s="33"/>
      <c r="J426" s="33" t="str">
        <f t="shared" si="33"/>
        <v/>
      </c>
      <c r="K426" s="33"/>
      <c r="L426" s="33" t="str">
        <f t="shared" si="34"/>
        <v/>
      </c>
      <c r="M426" s="30" t="e">
        <f t="shared" si="35"/>
        <v>#VALUE!</v>
      </c>
      <c r="P426" s="237"/>
      <c r="Q426" s="238"/>
      <c r="R426" s="238"/>
      <c r="S426" s="238"/>
      <c r="T426" s="238"/>
      <c r="U426" s="238"/>
      <c r="V426" s="238"/>
      <c r="W426" s="238"/>
      <c r="X426" s="238"/>
      <c r="Y426" s="238"/>
      <c r="Z426" s="239"/>
    </row>
    <row r="427" spans="1:26" ht="13.35" customHeight="1" x14ac:dyDescent="0.25">
      <c r="B427" s="31"/>
      <c r="C427" s="229"/>
      <c r="D427" s="230"/>
      <c r="E427" s="31"/>
      <c r="F427" s="32"/>
      <c r="G427" s="33" t="str">
        <f t="shared" si="32"/>
        <v/>
      </c>
      <c r="H427" s="33"/>
      <c r="I427" s="33"/>
      <c r="J427" s="33" t="str">
        <f t="shared" si="33"/>
        <v/>
      </c>
      <c r="K427" s="33"/>
      <c r="L427" s="33" t="str">
        <f t="shared" si="34"/>
        <v/>
      </c>
      <c r="M427" s="30" t="e">
        <f t="shared" si="35"/>
        <v>#VALUE!</v>
      </c>
      <c r="P427" s="237"/>
      <c r="Q427" s="238"/>
      <c r="R427" s="238"/>
      <c r="S427" s="238"/>
      <c r="T427" s="238"/>
      <c r="U427" s="238"/>
      <c r="V427" s="238"/>
      <c r="W427" s="238"/>
      <c r="X427" s="238"/>
      <c r="Y427" s="238"/>
      <c r="Z427" s="239"/>
    </row>
    <row r="428" spans="1:26" ht="13.35" customHeight="1" x14ac:dyDescent="0.25">
      <c r="B428" s="31"/>
      <c r="C428" s="229"/>
      <c r="D428" s="230"/>
      <c r="E428" s="31"/>
      <c r="F428" s="32"/>
      <c r="G428" s="33" t="str">
        <f t="shared" si="32"/>
        <v/>
      </c>
      <c r="H428" s="33"/>
      <c r="I428" s="33"/>
      <c r="J428" s="33" t="str">
        <f t="shared" si="33"/>
        <v/>
      </c>
      <c r="K428" s="33"/>
      <c r="L428" s="33" t="str">
        <f t="shared" si="34"/>
        <v/>
      </c>
      <c r="M428" s="34" t="e">
        <f t="shared" si="35"/>
        <v>#VALUE!</v>
      </c>
      <c r="P428" s="240"/>
      <c r="Q428" s="241"/>
      <c r="R428" s="241"/>
      <c r="S428" s="241"/>
      <c r="T428" s="241"/>
      <c r="U428" s="241"/>
      <c r="V428" s="241"/>
      <c r="W428" s="241"/>
      <c r="X428" s="241"/>
      <c r="Y428" s="241"/>
      <c r="Z428" s="242"/>
    </row>
    <row r="429" spans="1:26" ht="13.35" customHeight="1" x14ac:dyDescent="0.25">
      <c r="A429" s="39"/>
      <c r="B429" s="42"/>
      <c r="C429" s="231" t="s">
        <v>86</v>
      </c>
      <c r="D429" s="231"/>
      <c r="E429" s="42"/>
      <c r="F429" s="42"/>
      <c r="G429" s="43"/>
      <c r="H429" s="43" t="str">
        <f>IF(SUM(H401:H428)=0,"",SUM(H401:H428))</f>
        <v/>
      </c>
      <c r="I429" s="43"/>
      <c r="J429" s="43" t="str">
        <f>IF(SUM(J401:J428)=0,"",SUM(J401:J428))</f>
        <v/>
      </c>
      <c r="K429" s="43"/>
      <c r="L429" s="43" t="str">
        <f>IF(SUM(L401:L428)=0,"",SUM(L401:L428))</f>
        <v/>
      </c>
      <c r="M429" s="35" t="e">
        <f>IF(L429="", J429/H429, L429/H429)</f>
        <v>#VALUE!</v>
      </c>
    </row>
    <row r="431" spans="1:26" ht="13.35" customHeight="1" x14ac:dyDescent="0.25">
      <c r="B431" s="227" t="s">
        <v>89</v>
      </c>
      <c r="C431" s="232"/>
      <c r="D431" s="232"/>
      <c r="E431" s="232"/>
      <c r="F431" s="228"/>
      <c r="G431" s="233" t="s">
        <v>85</v>
      </c>
      <c r="H431" s="194" t="s">
        <v>82</v>
      </c>
      <c r="I431" s="188" t="s">
        <v>67</v>
      </c>
      <c r="J431" s="188"/>
      <c r="K431" s="188" t="s">
        <v>68</v>
      </c>
      <c r="L431" s="188"/>
      <c r="M431" s="188" t="s">
        <v>15</v>
      </c>
    </row>
    <row r="432" spans="1:26" ht="13.35" customHeight="1" x14ac:dyDescent="0.25">
      <c r="B432" s="2" t="s">
        <v>81</v>
      </c>
      <c r="C432" s="227" t="s">
        <v>7</v>
      </c>
      <c r="D432" s="228"/>
      <c r="E432" s="6" t="s">
        <v>87</v>
      </c>
      <c r="F432" s="6" t="s">
        <v>306</v>
      </c>
      <c r="G432" s="233"/>
      <c r="H432" s="194"/>
      <c r="I432" s="6" t="s">
        <v>83</v>
      </c>
      <c r="J432" s="6" t="s">
        <v>84</v>
      </c>
      <c r="K432" s="6" t="s">
        <v>83</v>
      </c>
      <c r="L432" s="6" t="s">
        <v>84</v>
      </c>
      <c r="M432" s="188"/>
    </row>
    <row r="433" spans="1:13" ht="13.35" customHeight="1" x14ac:dyDescent="0.25">
      <c r="B433" s="44"/>
      <c r="C433" s="235"/>
      <c r="D433" s="236"/>
      <c r="E433" s="44"/>
      <c r="F433" s="32"/>
      <c r="G433" s="33" t="str">
        <f>IF(F433="", "", H433/F433)</f>
        <v/>
      </c>
      <c r="H433" s="33" t="str">
        <f>IF(H429="","",H429-H440)</f>
        <v/>
      </c>
      <c r="I433" s="33"/>
      <c r="J433" s="33" t="str">
        <f>IF(I433="", "", I433*$F433)</f>
        <v/>
      </c>
      <c r="K433" s="33"/>
      <c r="L433" s="33" t="str">
        <f>IF(L440="","", L429-L440)</f>
        <v/>
      </c>
      <c r="M433" s="30" t="e">
        <f>IF(K433="", J433/H433, L433/H433)</f>
        <v>#VALUE!</v>
      </c>
    </row>
    <row r="434" spans="1:13" ht="13.35" customHeight="1" x14ac:dyDescent="0.25">
      <c r="B434" s="31"/>
      <c r="C434" s="229"/>
      <c r="D434" s="230"/>
      <c r="E434" s="31"/>
      <c r="F434" s="32"/>
      <c r="G434" s="33" t="str">
        <f>IF(F434="", "", H434/F434)</f>
        <v/>
      </c>
      <c r="H434" s="33"/>
      <c r="I434" s="33"/>
      <c r="J434" s="33" t="str">
        <f>IF(I434="", "", I434*$F434)</f>
        <v/>
      </c>
      <c r="K434" s="33"/>
      <c r="L434" s="33" t="str">
        <f>IF(K434="", "", K434*$F434)</f>
        <v/>
      </c>
      <c r="M434" s="30" t="e">
        <f>IF(K434="", J434/H434, L434/H434)</f>
        <v>#VALUE!</v>
      </c>
    </row>
    <row r="435" spans="1:13" ht="13.35" customHeight="1" x14ac:dyDescent="0.25">
      <c r="B435" s="31"/>
      <c r="C435" s="229"/>
      <c r="D435" s="230"/>
      <c r="E435" s="31"/>
      <c r="F435" s="32"/>
      <c r="G435" s="33" t="str">
        <f>IF(F435="", "", H435/F435)</f>
        <v/>
      </c>
      <c r="H435" s="33"/>
      <c r="I435" s="33"/>
      <c r="J435" s="33" t="str">
        <f>IF(I435="", "", I435*$F435)</f>
        <v/>
      </c>
      <c r="K435" s="33"/>
      <c r="L435" s="33" t="str">
        <f>IF(K435="", "", K435*$F435)</f>
        <v/>
      </c>
      <c r="M435" s="34" t="e">
        <f>IF(K435="", J435/H435, L435/H435)</f>
        <v>#VALUE!</v>
      </c>
    </row>
    <row r="436" spans="1:13" ht="13.35" customHeight="1" x14ac:dyDescent="0.25">
      <c r="A436" s="39"/>
      <c r="B436" s="42"/>
      <c r="C436" s="231" t="s">
        <v>86</v>
      </c>
      <c r="D436" s="231"/>
      <c r="E436" s="42"/>
      <c r="F436" s="42"/>
      <c r="G436" s="43"/>
      <c r="H436" s="43" t="str">
        <f>IF(SUM(H433:H435)=0, "", SUM(H433:H435))</f>
        <v/>
      </c>
      <c r="I436" s="42"/>
      <c r="J436" s="43" t="str">
        <f>IF(SUM(J433:J435)=0, "", SUM(J433:J435))</f>
        <v/>
      </c>
      <c r="K436" s="42"/>
      <c r="L436" s="43" t="str">
        <f>IF(SUM(L433:L435)=0, "", SUM(L433:L435))</f>
        <v/>
      </c>
      <c r="M436" s="35" t="e">
        <f>IF(L436="", J436/H436, L436/H436)</f>
        <v>#VALUE!</v>
      </c>
    </row>
    <row r="438" spans="1:13" ht="13.35" customHeight="1" x14ac:dyDescent="0.25">
      <c r="B438" s="227" t="s">
        <v>90</v>
      </c>
      <c r="C438" s="232"/>
      <c r="D438" s="232"/>
      <c r="E438" s="232"/>
      <c r="F438" s="228"/>
      <c r="G438" s="233" t="s">
        <v>85</v>
      </c>
      <c r="H438" s="194" t="s">
        <v>82</v>
      </c>
      <c r="I438" s="188" t="s">
        <v>67</v>
      </c>
      <c r="J438" s="188"/>
      <c r="K438" s="188" t="s">
        <v>68</v>
      </c>
      <c r="L438" s="188"/>
      <c r="M438" s="188" t="s">
        <v>15</v>
      </c>
    </row>
    <row r="439" spans="1:13" ht="13.35" customHeight="1" x14ac:dyDescent="0.25">
      <c r="B439" s="2" t="s">
        <v>81</v>
      </c>
      <c r="C439" s="227" t="s">
        <v>7</v>
      </c>
      <c r="D439" s="228"/>
      <c r="E439" s="6" t="s">
        <v>87</v>
      </c>
      <c r="F439" s="6" t="s">
        <v>306</v>
      </c>
      <c r="G439" s="233"/>
      <c r="H439" s="194"/>
      <c r="I439" s="6" t="s">
        <v>83</v>
      </c>
      <c r="J439" s="6" t="s">
        <v>84</v>
      </c>
      <c r="K439" s="6" t="s">
        <v>83</v>
      </c>
      <c r="L439" s="6" t="s">
        <v>84</v>
      </c>
      <c r="M439" s="188"/>
    </row>
    <row r="440" spans="1:13" ht="13.35" customHeight="1" x14ac:dyDescent="0.25">
      <c r="B440" s="44"/>
      <c r="C440" s="235"/>
      <c r="D440" s="236"/>
      <c r="E440" s="44"/>
      <c r="F440" s="32"/>
      <c r="G440" s="33" t="str">
        <f>IF(F440="", "", H440/F440)</f>
        <v/>
      </c>
      <c r="H440" s="33"/>
      <c r="I440" s="33"/>
      <c r="J440" s="33" t="str">
        <f>IF(I440="", "", I440*$F440)</f>
        <v/>
      </c>
      <c r="K440" s="33"/>
      <c r="L440" s="33" t="str">
        <f>IF(K440="", "", K440*$F440)</f>
        <v/>
      </c>
      <c r="M440" s="30" t="e">
        <f>IF(K440="", J440/H440, L440/H440)</f>
        <v>#VALUE!</v>
      </c>
    </row>
    <row r="442" spans="1:13" ht="13.35" customHeight="1" x14ac:dyDescent="0.25">
      <c r="B442" s="227" t="s">
        <v>100</v>
      </c>
      <c r="C442" s="228"/>
      <c r="D442" s="120"/>
      <c r="E442" s="121"/>
      <c r="F442" s="121"/>
      <c r="G442" s="121"/>
      <c r="H442" s="121"/>
      <c r="I442" s="121"/>
      <c r="J442" s="121"/>
      <c r="K442" s="121"/>
      <c r="L442" s="121"/>
      <c r="M442" s="234"/>
    </row>
    <row r="443" spans="1:13" ht="13.35" customHeight="1" x14ac:dyDescent="0.25">
      <c r="B443" s="154"/>
      <c r="C443" s="154"/>
      <c r="D443" s="154"/>
      <c r="E443" s="154"/>
      <c r="F443" s="154"/>
      <c r="G443" s="154"/>
      <c r="H443" s="154"/>
      <c r="I443" s="154"/>
      <c r="J443" s="154"/>
      <c r="K443" s="154"/>
      <c r="L443" s="154"/>
      <c r="M443" s="154"/>
    </row>
    <row r="444" spans="1:13" ht="13.35" customHeight="1" x14ac:dyDescent="0.25">
      <c r="B444" s="154"/>
      <c r="C444" s="154"/>
      <c r="D444" s="154"/>
      <c r="E444" s="154"/>
      <c r="F444" s="154"/>
      <c r="G444" s="154"/>
      <c r="H444" s="154"/>
      <c r="I444" s="154"/>
      <c r="J444" s="154"/>
      <c r="K444" s="154"/>
      <c r="L444" s="154"/>
      <c r="M444" s="154"/>
    </row>
    <row r="445" spans="1:13" ht="13.35" customHeight="1" x14ac:dyDescent="0.25">
      <c r="B445" s="200" t="s">
        <v>2</v>
      </c>
      <c r="C445" s="200"/>
      <c r="D445" s="209">
        <f>'{Equipment Data Entry}'!B16</f>
        <v>0</v>
      </c>
      <c r="E445" s="209"/>
      <c r="F445" s="209"/>
      <c r="G445" s="200" t="s">
        <v>3</v>
      </c>
      <c r="H445" s="200"/>
      <c r="I445" s="210" t="str">
        <f>IF('{Equipment Data Entry}'!C16="", "", '{Equipment Data Entry}'!C16)</f>
        <v/>
      </c>
      <c r="J445" s="210"/>
      <c r="K445" s="210"/>
      <c r="L445" s="210"/>
      <c r="M445" s="210"/>
    </row>
    <row r="446" spans="1:13" ht="13.35" customHeight="1" x14ac:dyDescent="0.25">
      <c r="B446" s="200"/>
      <c r="C446" s="200"/>
      <c r="D446" s="209"/>
      <c r="E446" s="209"/>
      <c r="F446" s="209"/>
      <c r="G446" s="200"/>
      <c r="H446" s="200"/>
      <c r="I446" s="210"/>
      <c r="J446" s="210"/>
      <c r="K446" s="210"/>
      <c r="L446" s="210"/>
      <c r="M446" s="210"/>
    </row>
    <row r="447" spans="1:13" ht="13.35" customHeight="1" x14ac:dyDescent="0.25">
      <c r="B447" s="13"/>
      <c r="C447" s="13"/>
      <c r="D447" s="13"/>
      <c r="E447" s="13"/>
      <c r="F447" s="13"/>
      <c r="G447" s="13"/>
      <c r="H447" s="13"/>
      <c r="I447" s="13"/>
      <c r="J447" s="13"/>
      <c r="K447" s="13"/>
      <c r="L447" s="13"/>
      <c r="M447" s="13"/>
    </row>
    <row r="448" spans="1:13" ht="13.35" customHeight="1" x14ac:dyDescent="0.25">
      <c r="B448" s="227" t="s">
        <v>91</v>
      </c>
      <c r="C448" s="232"/>
      <c r="D448" s="232"/>
      <c r="E448" s="232"/>
      <c r="F448" s="228"/>
      <c r="G448" s="233" t="s">
        <v>85</v>
      </c>
      <c r="H448" s="194" t="s">
        <v>82</v>
      </c>
      <c r="I448" s="188" t="s">
        <v>67</v>
      </c>
      <c r="J448" s="188"/>
      <c r="K448" s="188" t="s">
        <v>68</v>
      </c>
      <c r="L448" s="188"/>
      <c r="M448" s="188" t="s">
        <v>15</v>
      </c>
    </row>
    <row r="449" spans="2:26" ht="13.35" customHeight="1" x14ac:dyDescent="0.25">
      <c r="B449" s="2" t="s">
        <v>81</v>
      </c>
      <c r="C449" s="227" t="s">
        <v>7</v>
      </c>
      <c r="D449" s="228"/>
      <c r="E449" s="6" t="s">
        <v>87</v>
      </c>
      <c r="F449" s="6" t="s">
        <v>306</v>
      </c>
      <c r="G449" s="233"/>
      <c r="H449" s="194"/>
      <c r="I449" s="6" t="s">
        <v>83</v>
      </c>
      <c r="J449" s="6" t="s">
        <v>84</v>
      </c>
      <c r="K449" s="6" t="s">
        <v>83</v>
      </c>
      <c r="L449" s="6" t="s">
        <v>84</v>
      </c>
      <c r="M449" s="188"/>
    </row>
    <row r="450" spans="2:26" ht="13.35" customHeight="1" x14ac:dyDescent="0.25">
      <c r="B450" s="44"/>
      <c r="C450" s="235"/>
      <c r="D450" s="236"/>
      <c r="E450" s="44"/>
      <c r="F450" s="32"/>
      <c r="G450" s="33" t="str">
        <f t="shared" ref="G450:G477" si="36">IF(F450="", "", H450/F450)</f>
        <v/>
      </c>
      <c r="H450" s="33"/>
      <c r="I450" s="33"/>
      <c r="J450" s="33" t="str">
        <f t="shared" ref="J450:J477" si="37">IF(I450="", "", I450*$F450)</f>
        <v/>
      </c>
      <c r="K450" s="33"/>
      <c r="L450" s="33" t="str">
        <f t="shared" ref="L450:L477" si="38">IF(K450="", "", K450*$F450)</f>
        <v/>
      </c>
      <c r="M450" s="30" t="e">
        <f t="shared" ref="M450:M477" si="39">IF(K450="", J450/H450, L450/H450)</f>
        <v>#VALUE!</v>
      </c>
      <c r="P450" s="243" t="s">
        <v>224</v>
      </c>
      <c r="Q450" s="244"/>
      <c r="R450" s="244"/>
      <c r="S450" s="244"/>
      <c r="T450" s="244"/>
      <c r="U450" s="244"/>
      <c r="V450" s="244"/>
      <c r="W450" s="244"/>
      <c r="X450" s="244"/>
      <c r="Y450" s="244"/>
      <c r="Z450" s="245"/>
    </row>
    <row r="451" spans="2:26" ht="13.35" customHeight="1" x14ac:dyDescent="0.25">
      <c r="B451" s="44"/>
      <c r="C451" s="235"/>
      <c r="D451" s="236"/>
      <c r="E451" s="44"/>
      <c r="F451" s="32"/>
      <c r="G451" s="33" t="str">
        <f t="shared" si="36"/>
        <v/>
      </c>
      <c r="H451" s="33"/>
      <c r="I451" s="33"/>
      <c r="J451" s="33" t="str">
        <f t="shared" si="37"/>
        <v/>
      </c>
      <c r="K451" s="33"/>
      <c r="L451" s="33" t="str">
        <f t="shared" si="38"/>
        <v/>
      </c>
      <c r="M451" s="30" t="e">
        <f t="shared" si="39"/>
        <v>#VALUE!</v>
      </c>
      <c r="P451" s="237"/>
      <c r="Q451" s="238"/>
      <c r="R451" s="238"/>
      <c r="S451" s="238"/>
      <c r="T451" s="238"/>
      <c r="U451" s="238"/>
      <c r="V451" s="238"/>
      <c r="W451" s="238"/>
      <c r="X451" s="238"/>
      <c r="Y451" s="238"/>
      <c r="Z451" s="239"/>
    </row>
    <row r="452" spans="2:26" ht="13.35" customHeight="1" x14ac:dyDescent="0.25">
      <c r="B452" s="44"/>
      <c r="C452" s="235"/>
      <c r="D452" s="236"/>
      <c r="E452" s="44"/>
      <c r="F452" s="32"/>
      <c r="G452" s="33" t="str">
        <f t="shared" si="36"/>
        <v/>
      </c>
      <c r="H452" s="33"/>
      <c r="I452" s="33"/>
      <c r="J452" s="33" t="str">
        <f t="shared" si="37"/>
        <v/>
      </c>
      <c r="K452" s="33"/>
      <c r="L452" s="33" t="str">
        <f t="shared" si="38"/>
        <v/>
      </c>
      <c r="M452" s="30" t="e">
        <f t="shared" si="39"/>
        <v>#VALUE!</v>
      </c>
      <c r="P452" s="237"/>
      <c r="Q452" s="238"/>
      <c r="R452" s="238"/>
      <c r="S452" s="238"/>
      <c r="T452" s="238"/>
      <c r="U452" s="238"/>
      <c r="V452" s="238"/>
      <c r="W452" s="238"/>
      <c r="X452" s="238"/>
      <c r="Y452" s="238"/>
      <c r="Z452" s="239"/>
    </row>
    <row r="453" spans="2:26" ht="13.35" customHeight="1" x14ac:dyDescent="0.25">
      <c r="B453" s="44"/>
      <c r="C453" s="235"/>
      <c r="D453" s="236"/>
      <c r="E453" s="44"/>
      <c r="F453" s="32"/>
      <c r="G453" s="33" t="str">
        <f t="shared" si="36"/>
        <v/>
      </c>
      <c r="H453" s="33"/>
      <c r="I453" s="33"/>
      <c r="J453" s="33" t="str">
        <f t="shared" si="37"/>
        <v/>
      </c>
      <c r="K453" s="33"/>
      <c r="L453" s="33" t="str">
        <f t="shared" si="38"/>
        <v/>
      </c>
      <c r="M453" s="30" t="e">
        <f t="shared" si="39"/>
        <v>#VALUE!</v>
      </c>
      <c r="P453" s="237"/>
      <c r="Q453" s="238"/>
      <c r="R453" s="238"/>
      <c r="S453" s="238"/>
      <c r="T453" s="238"/>
      <c r="U453" s="238"/>
      <c r="V453" s="238"/>
      <c r="W453" s="238"/>
      <c r="X453" s="238"/>
      <c r="Y453" s="238"/>
      <c r="Z453" s="239"/>
    </row>
    <row r="454" spans="2:26" ht="13.35" customHeight="1" x14ac:dyDescent="0.25">
      <c r="B454" s="44"/>
      <c r="C454" s="235"/>
      <c r="D454" s="236"/>
      <c r="E454" s="44"/>
      <c r="F454" s="32"/>
      <c r="G454" s="33" t="str">
        <f t="shared" si="36"/>
        <v/>
      </c>
      <c r="H454" s="33"/>
      <c r="I454" s="33"/>
      <c r="J454" s="33" t="str">
        <f t="shared" si="37"/>
        <v/>
      </c>
      <c r="K454" s="33"/>
      <c r="L454" s="33" t="str">
        <f t="shared" si="38"/>
        <v/>
      </c>
      <c r="M454" s="30" t="e">
        <f t="shared" si="39"/>
        <v>#VALUE!</v>
      </c>
      <c r="P454" s="237"/>
      <c r="Q454" s="238"/>
      <c r="R454" s="238"/>
      <c r="S454" s="238"/>
      <c r="T454" s="238"/>
      <c r="U454" s="238"/>
      <c r="V454" s="238"/>
      <c r="W454" s="238"/>
      <c r="X454" s="238"/>
      <c r="Y454" s="238"/>
      <c r="Z454" s="239"/>
    </row>
    <row r="455" spans="2:26" ht="13.35" customHeight="1" x14ac:dyDescent="0.25">
      <c r="B455" s="44"/>
      <c r="C455" s="235"/>
      <c r="D455" s="236"/>
      <c r="E455" s="44"/>
      <c r="F455" s="32"/>
      <c r="G455" s="33" t="str">
        <f t="shared" si="36"/>
        <v/>
      </c>
      <c r="H455" s="33"/>
      <c r="I455" s="33"/>
      <c r="J455" s="33" t="str">
        <f t="shared" si="37"/>
        <v/>
      </c>
      <c r="K455" s="33"/>
      <c r="L455" s="33" t="str">
        <f t="shared" si="38"/>
        <v/>
      </c>
      <c r="M455" s="30" t="e">
        <f t="shared" si="39"/>
        <v>#VALUE!</v>
      </c>
      <c r="P455" s="237"/>
      <c r="Q455" s="238"/>
      <c r="R455" s="238"/>
      <c r="S455" s="238"/>
      <c r="T455" s="238"/>
      <c r="U455" s="238"/>
      <c r="V455" s="238"/>
      <c r="W455" s="238"/>
      <c r="X455" s="238"/>
      <c r="Y455" s="238"/>
      <c r="Z455" s="239"/>
    </row>
    <row r="456" spans="2:26" ht="13.35" customHeight="1" x14ac:dyDescent="0.25">
      <c r="B456" s="44"/>
      <c r="C456" s="235"/>
      <c r="D456" s="236"/>
      <c r="E456" s="44"/>
      <c r="F456" s="32"/>
      <c r="G456" s="33" t="str">
        <f t="shared" si="36"/>
        <v/>
      </c>
      <c r="H456" s="33"/>
      <c r="I456" s="33"/>
      <c r="J456" s="33" t="str">
        <f t="shared" si="37"/>
        <v/>
      </c>
      <c r="K456" s="33"/>
      <c r="L456" s="33" t="str">
        <f t="shared" si="38"/>
        <v/>
      </c>
      <c r="M456" s="30" t="e">
        <f t="shared" si="39"/>
        <v>#VALUE!</v>
      </c>
      <c r="P456" s="237"/>
      <c r="Q456" s="238"/>
      <c r="R456" s="238"/>
      <c r="S456" s="238"/>
      <c r="T456" s="238"/>
      <c r="U456" s="238"/>
      <c r="V456" s="238"/>
      <c r="W456" s="238"/>
      <c r="X456" s="238"/>
      <c r="Y456" s="238"/>
      <c r="Z456" s="239"/>
    </row>
    <row r="457" spans="2:26" ht="13.35" customHeight="1" x14ac:dyDescent="0.25">
      <c r="B457" s="44"/>
      <c r="C457" s="235"/>
      <c r="D457" s="236"/>
      <c r="E457" s="44"/>
      <c r="F457" s="32"/>
      <c r="G457" s="33" t="str">
        <f t="shared" si="36"/>
        <v/>
      </c>
      <c r="H457" s="33"/>
      <c r="I457" s="33"/>
      <c r="J457" s="33" t="str">
        <f t="shared" si="37"/>
        <v/>
      </c>
      <c r="K457" s="33"/>
      <c r="L457" s="33" t="str">
        <f t="shared" si="38"/>
        <v/>
      </c>
      <c r="M457" s="30" t="e">
        <f t="shared" si="39"/>
        <v>#VALUE!</v>
      </c>
      <c r="P457" s="237"/>
      <c r="Q457" s="238"/>
      <c r="R457" s="238"/>
      <c r="S457" s="238"/>
      <c r="T457" s="238"/>
      <c r="U457" s="238"/>
      <c r="V457" s="238"/>
      <c r="W457" s="238"/>
      <c r="X457" s="238"/>
      <c r="Y457" s="238"/>
      <c r="Z457" s="239"/>
    </row>
    <row r="458" spans="2:26" ht="13.35" customHeight="1" x14ac:dyDescent="0.25">
      <c r="B458" s="31"/>
      <c r="C458" s="229"/>
      <c r="D458" s="230"/>
      <c r="E458" s="31"/>
      <c r="F458" s="32"/>
      <c r="G458" s="33" t="str">
        <f t="shared" si="36"/>
        <v/>
      </c>
      <c r="H458" s="33"/>
      <c r="I458" s="33"/>
      <c r="J458" s="33" t="str">
        <f t="shared" si="37"/>
        <v/>
      </c>
      <c r="K458" s="33"/>
      <c r="L458" s="33" t="str">
        <f t="shared" si="38"/>
        <v/>
      </c>
      <c r="M458" s="30" t="e">
        <f t="shared" si="39"/>
        <v>#VALUE!</v>
      </c>
      <c r="P458" s="237"/>
      <c r="Q458" s="238"/>
      <c r="R458" s="238"/>
      <c r="S458" s="238"/>
      <c r="T458" s="238"/>
      <c r="U458" s="238"/>
      <c r="V458" s="238"/>
      <c r="W458" s="238"/>
      <c r="X458" s="238"/>
      <c r="Y458" s="238"/>
      <c r="Z458" s="239"/>
    </row>
    <row r="459" spans="2:26" ht="13.35" customHeight="1" x14ac:dyDescent="0.25">
      <c r="B459" s="31"/>
      <c r="C459" s="229"/>
      <c r="D459" s="230"/>
      <c r="E459" s="31"/>
      <c r="F459" s="32"/>
      <c r="G459" s="33" t="str">
        <f t="shared" si="36"/>
        <v/>
      </c>
      <c r="H459" s="33"/>
      <c r="I459" s="33"/>
      <c r="J459" s="33" t="str">
        <f t="shared" si="37"/>
        <v/>
      </c>
      <c r="K459" s="33"/>
      <c r="L459" s="33" t="str">
        <f t="shared" si="38"/>
        <v/>
      </c>
      <c r="M459" s="30" t="e">
        <f t="shared" si="39"/>
        <v>#VALUE!</v>
      </c>
      <c r="P459" s="237"/>
      <c r="Q459" s="238"/>
      <c r="R459" s="238"/>
      <c r="S459" s="238"/>
      <c r="T459" s="238"/>
      <c r="U459" s="238"/>
      <c r="V459" s="238"/>
      <c r="W459" s="238"/>
      <c r="X459" s="238"/>
      <c r="Y459" s="238"/>
      <c r="Z459" s="239"/>
    </row>
    <row r="460" spans="2:26" ht="13.35" customHeight="1" x14ac:dyDescent="0.25">
      <c r="B460" s="31"/>
      <c r="C460" s="229"/>
      <c r="D460" s="230"/>
      <c r="E460" s="31"/>
      <c r="F460" s="32"/>
      <c r="G460" s="33" t="str">
        <f t="shared" si="36"/>
        <v/>
      </c>
      <c r="H460" s="33"/>
      <c r="I460" s="33"/>
      <c r="J460" s="33" t="str">
        <f t="shared" si="37"/>
        <v/>
      </c>
      <c r="K460" s="33"/>
      <c r="L460" s="33" t="str">
        <f t="shared" si="38"/>
        <v/>
      </c>
      <c r="M460" s="30" t="e">
        <f t="shared" si="39"/>
        <v>#VALUE!</v>
      </c>
      <c r="P460" s="237"/>
      <c r="Q460" s="238"/>
      <c r="R460" s="238"/>
      <c r="S460" s="238"/>
      <c r="T460" s="238"/>
      <c r="U460" s="238"/>
      <c r="V460" s="238"/>
      <c r="W460" s="238"/>
      <c r="X460" s="238"/>
      <c r="Y460" s="238"/>
      <c r="Z460" s="239"/>
    </row>
    <row r="461" spans="2:26" ht="13.35" customHeight="1" x14ac:dyDescent="0.25">
      <c r="B461" s="31"/>
      <c r="C461" s="229"/>
      <c r="D461" s="230"/>
      <c r="E461" s="31"/>
      <c r="F461" s="32"/>
      <c r="G461" s="33" t="str">
        <f t="shared" si="36"/>
        <v/>
      </c>
      <c r="H461" s="33"/>
      <c r="I461" s="33"/>
      <c r="J461" s="33" t="str">
        <f t="shared" si="37"/>
        <v/>
      </c>
      <c r="K461" s="33"/>
      <c r="L461" s="33" t="str">
        <f t="shared" si="38"/>
        <v/>
      </c>
      <c r="M461" s="30" t="e">
        <f t="shared" si="39"/>
        <v>#VALUE!</v>
      </c>
      <c r="P461" s="237"/>
      <c r="Q461" s="238"/>
      <c r="R461" s="238"/>
      <c r="S461" s="238"/>
      <c r="T461" s="238"/>
      <c r="U461" s="238"/>
      <c r="V461" s="238"/>
      <c r="W461" s="238"/>
      <c r="X461" s="238"/>
      <c r="Y461" s="238"/>
      <c r="Z461" s="239"/>
    </row>
    <row r="462" spans="2:26" ht="13.35" customHeight="1" x14ac:dyDescent="0.25">
      <c r="B462" s="31"/>
      <c r="C462" s="229"/>
      <c r="D462" s="230"/>
      <c r="E462" s="31"/>
      <c r="F462" s="32"/>
      <c r="G462" s="33" t="str">
        <f t="shared" si="36"/>
        <v/>
      </c>
      <c r="H462" s="33"/>
      <c r="I462" s="33"/>
      <c r="J462" s="33" t="str">
        <f t="shared" si="37"/>
        <v/>
      </c>
      <c r="K462" s="33"/>
      <c r="L462" s="33" t="str">
        <f t="shared" si="38"/>
        <v/>
      </c>
      <c r="M462" s="30" t="e">
        <f t="shared" si="39"/>
        <v>#VALUE!</v>
      </c>
      <c r="P462" s="237"/>
      <c r="Q462" s="238"/>
      <c r="R462" s="238"/>
      <c r="S462" s="238"/>
      <c r="T462" s="238"/>
      <c r="U462" s="238"/>
      <c r="V462" s="238"/>
      <c r="W462" s="238"/>
      <c r="X462" s="238"/>
      <c r="Y462" s="238"/>
      <c r="Z462" s="239"/>
    </row>
    <row r="463" spans="2:26" ht="13.35" customHeight="1" x14ac:dyDescent="0.25">
      <c r="B463" s="31"/>
      <c r="C463" s="229"/>
      <c r="D463" s="230"/>
      <c r="E463" s="31"/>
      <c r="F463" s="32"/>
      <c r="G463" s="33" t="str">
        <f t="shared" si="36"/>
        <v/>
      </c>
      <c r="H463" s="33"/>
      <c r="I463" s="33"/>
      <c r="J463" s="33" t="str">
        <f t="shared" si="37"/>
        <v/>
      </c>
      <c r="K463" s="33"/>
      <c r="L463" s="33" t="str">
        <f t="shared" si="38"/>
        <v/>
      </c>
      <c r="M463" s="30" t="e">
        <f t="shared" si="39"/>
        <v>#VALUE!</v>
      </c>
      <c r="P463" s="237"/>
      <c r="Q463" s="238"/>
      <c r="R463" s="238"/>
      <c r="S463" s="238"/>
      <c r="T463" s="238"/>
      <c r="U463" s="238"/>
      <c r="V463" s="238"/>
      <c r="W463" s="238"/>
      <c r="X463" s="238"/>
      <c r="Y463" s="238"/>
      <c r="Z463" s="239"/>
    </row>
    <row r="464" spans="2:26" ht="13.35" customHeight="1" x14ac:dyDescent="0.25">
      <c r="B464" s="31"/>
      <c r="C464" s="229"/>
      <c r="D464" s="230"/>
      <c r="E464" s="31"/>
      <c r="F464" s="32"/>
      <c r="G464" s="33" t="str">
        <f t="shared" si="36"/>
        <v/>
      </c>
      <c r="H464" s="33"/>
      <c r="I464" s="33"/>
      <c r="J464" s="33" t="str">
        <f t="shared" si="37"/>
        <v/>
      </c>
      <c r="K464" s="33"/>
      <c r="L464" s="33" t="str">
        <f t="shared" si="38"/>
        <v/>
      </c>
      <c r="M464" s="30" t="e">
        <f t="shared" si="39"/>
        <v>#VALUE!</v>
      </c>
      <c r="P464" s="237"/>
      <c r="Q464" s="238"/>
      <c r="R464" s="238"/>
      <c r="S464" s="238"/>
      <c r="T464" s="238"/>
      <c r="U464" s="238"/>
      <c r="V464" s="238"/>
      <c r="W464" s="238"/>
      <c r="X464" s="238"/>
      <c r="Y464" s="238"/>
      <c r="Z464" s="239"/>
    </row>
    <row r="465" spans="1:26" ht="13.35" customHeight="1" x14ac:dyDescent="0.25">
      <c r="B465" s="31"/>
      <c r="C465" s="229"/>
      <c r="D465" s="230"/>
      <c r="E465" s="31"/>
      <c r="F465" s="32"/>
      <c r="G465" s="33" t="str">
        <f t="shared" si="36"/>
        <v/>
      </c>
      <c r="H465" s="33"/>
      <c r="I465" s="33"/>
      <c r="J465" s="33" t="str">
        <f t="shared" si="37"/>
        <v/>
      </c>
      <c r="K465" s="33"/>
      <c r="L465" s="33" t="str">
        <f t="shared" si="38"/>
        <v/>
      </c>
      <c r="M465" s="30" t="e">
        <f t="shared" si="39"/>
        <v>#VALUE!</v>
      </c>
      <c r="P465" s="237"/>
      <c r="Q465" s="238"/>
      <c r="R465" s="238"/>
      <c r="S465" s="238"/>
      <c r="T465" s="238"/>
      <c r="U465" s="238"/>
      <c r="V465" s="238"/>
      <c r="W465" s="238"/>
      <c r="X465" s="238"/>
      <c r="Y465" s="238"/>
      <c r="Z465" s="239"/>
    </row>
    <row r="466" spans="1:26" ht="13.35" customHeight="1" x14ac:dyDescent="0.25">
      <c r="B466" s="31"/>
      <c r="C466" s="229"/>
      <c r="D466" s="230"/>
      <c r="E466" s="31"/>
      <c r="F466" s="32"/>
      <c r="G466" s="33" t="str">
        <f t="shared" si="36"/>
        <v/>
      </c>
      <c r="H466" s="33"/>
      <c r="I466" s="33"/>
      <c r="J466" s="33" t="str">
        <f t="shared" si="37"/>
        <v/>
      </c>
      <c r="K466" s="33"/>
      <c r="L466" s="33" t="str">
        <f t="shared" si="38"/>
        <v/>
      </c>
      <c r="M466" s="30" t="e">
        <f t="shared" si="39"/>
        <v>#VALUE!</v>
      </c>
      <c r="P466" s="237"/>
      <c r="Q466" s="238"/>
      <c r="R466" s="238"/>
      <c r="S466" s="238"/>
      <c r="T466" s="238"/>
      <c r="U466" s="238"/>
      <c r="V466" s="238"/>
      <c r="W466" s="238"/>
      <c r="X466" s="238"/>
      <c r="Y466" s="238"/>
      <c r="Z466" s="239"/>
    </row>
    <row r="467" spans="1:26" ht="13.35" customHeight="1" x14ac:dyDescent="0.25">
      <c r="B467" s="31"/>
      <c r="C467" s="229"/>
      <c r="D467" s="230"/>
      <c r="E467" s="31"/>
      <c r="F467" s="32"/>
      <c r="G467" s="33" t="str">
        <f t="shared" si="36"/>
        <v/>
      </c>
      <c r="H467" s="33"/>
      <c r="I467" s="33"/>
      <c r="J467" s="33" t="str">
        <f t="shared" si="37"/>
        <v/>
      </c>
      <c r="K467" s="33"/>
      <c r="L467" s="33" t="str">
        <f t="shared" si="38"/>
        <v/>
      </c>
      <c r="M467" s="30" t="e">
        <f t="shared" si="39"/>
        <v>#VALUE!</v>
      </c>
      <c r="P467" s="237"/>
      <c r="Q467" s="238"/>
      <c r="R467" s="238"/>
      <c r="S467" s="238"/>
      <c r="T467" s="238"/>
      <c r="U467" s="238"/>
      <c r="V467" s="238"/>
      <c r="W467" s="238"/>
      <c r="X467" s="238"/>
      <c r="Y467" s="238"/>
      <c r="Z467" s="239"/>
    </row>
    <row r="468" spans="1:26" ht="13.35" customHeight="1" x14ac:dyDescent="0.25">
      <c r="B468" s="31"/>
      <c r="C468" s="229"/>
      <c r="D468" s="230"/>
      <c r="E468" s="31"/>
      <c r="F468" s="32"/>
      <c r="G468" s="33" t="str">
        <f t="shared" si="36"/>
        <v/>
      </c>
      <c r="H468" s="33"/>
      <c r="I468" s="33"/>
      <c r="J468" s="33" t="str">
        <f t="shared" si="37"/>
        <v/>
      </c>
      <c r="K468" s="33"/>
      <c r="L468" s="33" t="str">
        <f t="shared" si="38"/>
        <v/>
      </c>
      <c r="M468" s="30" t="e">
        <f t="shared" si="39"/>
        <v>#VALUE!</v>
      </c>
      <c r="P468" s="237"/>
      <c r="Q468" s="238"/>
      <c r="R468" s="238"/>
      <c r="S468" s="238"/>
      <c r="T468" s="238"/>
      <c r="U468" s="238"/>
      <c r="V468" s="238"/>
      <c r="W468" s="238"/>
      <c r="X468" s="238"/>
      <c r="Y468" s="238"/>
      <c r="Z468" s="239"/>
    </row>
    <row r="469" spans="1:26" ht="13.35" customHeight="1" x14ac:dyDescent="0.25">
      <c r="B469" s="31"/>
      <c r="C469" s="229"/>
      <c r="D469" s="230"/>
      <c r="E469" s="31"/>
      <c r="F469" s="32"/>
      <c r="G469" s="33" t="str">
        <f t="shared" si="36"/>
        <v/>
      </c>
      <c r="H469" s="33"/>
      <c r="I469" s="33"/>
      <c r="J469" s="33" t="str">
        <f t="shared" si="37"/>
        <v/>
      </c>
      <c r="K469" s="33"/>
      <c r="L469" s="33" t="str">
        <f t="shared" si="38"/>
        <v/>
      </c>
      <c r="M469" s="30" t="e">
        <f t="shared" si="39"/>
        <v>#VALUE!</v>
      </c>
      <c r="P469" s="237"/>
      <c r="Q469" s="238"/>
      <c r="R469" s="238"/>
      <c r="S469" s="238"/>
      <c r="T469" s="238"/>
      <c r="U469" s="238"/>
      <c r="V469" s="238"/>
      <c r="W469" s="238"/>
      <c r="X469" s="238"/>
      <c r="Y469" s="238"/>
      <c r="Z469" s="239"/>
    </row>
    <row r="470" spans="1:26" ht="13.35" customHeight="1" x14ac:dyDescent="0.25">
      <c r="B470" s="31"/>
      <c r="C470" s="229"/>
      <c r="D470" s="230"/>
      <c r="E470" s="31"/>
      <c r="F470" s="32"/>
      <c r="G470" s="33" t="str">
        <f t="shared" si="36"/>
        <v/>
      </c>
      <c r="H470" s="33"/>
      <c r="I470" s="33"/>
      <c r="J470" s="33" t="str">
        <f t="shared" si="37"/>
        <v/>
      </c>
      <c r="K470" s="33"/>
      <c r="L470" s="33" t="str">
        <f t="shared" si="38"/>
        <v/>
      </c>
      <c r="M470" s="30" t="e">
        <f t="shared" si="39"/>
        <v>#VALUE!</v>
      </c>
      <c r="P470" s="237"/>
      <c r="Q470" s="238"/>
      <c r="R470" s="238"/>
      <c r="S470" s="238"/>
      <c r="T470" s="238"/>
      <c r="U470" s="238"/>
      <c r="V470" s="238"/>
      <c r="W470" s="238"/>
      <c r="X470" s="238"/>
      <c r="Y470" s="238"/>
      <c r="Z470" s="239"/>
    </row>
    <row r="471" spans="1:26" ht="13.35" customHeight="1" x14ac:dyDescent="0.25">
      <c r="B471" s="31"/>
      <c r="C471" s="229"/>
      <c r="D471" s="230"/>
      <c r="E471" s="31"/>
      <c r="F471" s="32"/>
      <c r="G471" s="33" t="str">
        <f t="shared" si="36"/>
        <v/>
      </c>
      <c r="H471" s="33"/>
      <c r="I471" s="33"/>
      <c r="J471" s="33" t="str">
        <f t="shared" si="37"/>
        <v/>
      </c>
      <c r="K471" s="33"/>
      <c r="L471" s="33" t="str">
        <f t="shared" si="38"/>
        <v/>
      </c>
      <c r="M471" s="30" t="e">
        <f t="shared" si="39"/>
        <v>#VALUE!</v>
      </c>
      <c r="P471" s="237"/>
      <c r="Q471" s="238"/>
      <c r="R471" s="238"/>
      <c r="S471" s="238"/>
      <c r="T471" s="238"/>
      <c r="U471" s="238"/>
      <c r="V471" s="238"/>
      <c r="W471" s="238"/>
      <c r="X471" s="238"/>
      <c r="Y471" s="238"/>
      <c r="Z471" s="239"/>
    </row>
    <row r="472" spans="1:26" ht="13.35" customHeight="1" x14ac:dyDescent="0.25">
      <c r="B472" s="31"/>
      <c r="C472" s="229"/>
      <c r="D472" s="230"/>
      <c r="E472" s="31"/>
      <c r="F472" s="32"/>
      <c r="G472" s="33" t="str">
        <f t="shared" si="36"/>
        <v/>
      </c>
      <c r="H472" s="33"/>
      <c r="I472" s="33"/>
      <c r="J472" s="33" t="str">
        <f t="shared" si="37"/>
        <v/>
      </c>
      <c r="K472" s="33"/>
      <c r="L472" s="33" t="str">
        <f t="shared" si="38"/>
        <v/>
      </c>
      <c r="M472" s="30" t="e">
        <f t="shared" si="39"/>
        <v>#VALUE!</v>
      </c>
      <c r="P472" s="237"/>
      <c r="Q472" s="238"/>
      <c r="R472" s="238"/>
      <c r="S472" s="238"/>
      <c r="T472" s="238"/>
      <c r="U472" s="238"/>
      <c r="V472" s="238"/>
      <c r="W472" s="238"/>
      <c r="X472" s="238"/>
      <c r="Y472" s="238"/>
      <c r="Z472" s="239"/>
    </row>
    <row r="473" spans="1:26" ht="13.35" customHeight="1" x14ac:dyDescent="0.25">
      <c r="B473" s="31"/>
      <c r="C473" s="229"/>
      <c r="D473" s="230"/>
      <c r="E473" s="31"/>
      <c r="F473" s="32"/>
      <c r="G473" s="33" t="str">
        <f t="shared" si="36"/>
        <v/>
      </c>
      <c r="H473" s="33"/>
      <c r="I473" s="33"/>
      <c r="J473" s="33" t="str">
        <f t="shared" si="37"/>
        <v/>
      </c>
      <c r="K473" s="33"/>
      <c r="L473" s="33" t="str">
        <f t="shared" si="38"/>
        <v/>
      </c>
      <c r="M473" s="30" t="e">
        <f t="shared" si="39"/>
        <v>#VALUE!</v>
      </c>
      <c r="P473" s="237"/>
      <c r="Q473" s="238"/>
      <c r="R473" s="238"/>
      <c r="S473" s="238"/>
      <c r="T473" s="238"/>
      <c r="U473" s="238"/>
      <c r="V473" s="238"/>
      <c r="W473" s="238"/>
      <c r="X473" s="238"/>
      <c r="Y473" s="238"/>
      <c r="Z473" s="239"/>
    </row>
    <row r="474" spans="1:26" ht="13.35" customHeight="1" x14ac:dyDescent="0.25">
      <c r="B474" s="31"/>
      <c r="C474" s="229"/>
      <c r="D474" s="230"/>
      <c r="E474" s="31"/>
      <c r="F474" s="32"/>
      <c r="G474" s="33" t="str">
        <f t="shared" si="36"/>
        <v/>
      </c>
      <c r="H474" s="33"/>
      <c r="I474" s="33"/>
      <c r="J474" s="33" t="str">
        <f t="shared" si="37"/>
        <v/>
      </c>
      <c r="K474" s="33"/>
      <c r="L474" s="33" t="str">
        <f t="shared" si="38"/>
        <v/>
      </c>
      <c r="M474" s="30" t="e">
        <f t="shared" si="39"/>
        <v>#VALUE!</v>
      </c>
      <c r="P474" s="237"/>
      <c r="Q474" s="238"/>
      <c r="R474" s="238"/>
      <c r="S474" s="238"/>
      <c r="T474" s="238"/>
      <c r="U474" s="238"/>
      <c r="V474" s="238"/>
      <c r="W474" s="238"/>
      <c r="X474" s="238"/>
      <c r="Y474" s="238"/>
      <c r="Z474" s="239"/>
    </row>
    <row r="475" spans="1:26" ht="13.35" customHeight="1" x14ac:dyDescent="0.25">
      <c r="B475" s="31"/>
      <c r="C475" s="229"/>
      <c r="D475" s="230"/>
      <c r="E475" s="31"/>
      <c r="F475" s="32"/>
      <c r="G475" s="33" t="str">
        <f t="shared" si="36"/>
        <v/>
      </c>
      <c r="H475" s="33"/>
      <c r="I475" s="33"/>
      <c r="J475" s="33" t="str">
        <f t="shared" si="37"/>
        <v/>
      </c>
      <c r="K475" s="33"/>
      <c r="L475" s="33" t="str">
        <f t="shared" si="38"/>
        <v/>
      </c>
      <c r="M475" s="30" t="e">
        <f t="shared" si="39"/>
        <v>#VALUE!</v>
      </c>
      <c r="P475" s="237"/>
      <c r="Q475" s="238"/>
      <c r="R475" s="238"/>
      <c r="S475" s="238"/>
      <c r="T475" s="238"/>
      <c r="U475" s="238"/>
      <c r="V475" s="238"/>
      <c r="W475" s="238"/>
      <c r="X475" s="238"/>
      <c r="Y475" s="238"/>
      <c r="Z475" s="239"/>
    </row>
    <row r="476" spans="1:26" ht="13.35" customHeight="1" x14ac:dyDescent="0.25">
      <c r="B476" s="31"/>
      <c r="C476" s="229"/>
      <c r="D476" s="230"/>
      <c r="E476" s="31"/>
      <c r="F476" s="32"/>
      <c r="G476" s="33" t="str">
        <f t="shared" si="36"/>
        <v/>
      </c>
      <c r="H476" s="33"/>
      <c r="I476" s="33"/>
      <c r="J476" s="33" t="str">
        <f t="shared" si="37"/>
        <v/>
      </c>
      <c r="K476" s="33"/>
      <c r="L476" s="33" t="str">
        <f t="shared" si="38"/>
        <v/>
      </c>
      <c r="M476" s="30" t="e">
        <f t="shared" si="39"/>
        <v>#VALUE!</v>
      </c>
      <c r="P476" s="237"/>
      <c r="Q476" s="238"/>
      <c r="R476" s="238"/>
      <c r="S476" s="238"/>
      <c r="T476" s="238"/>
      <c r="U476" s="238"/>
      <c r="V476" s="238"/>
      <c r="W476" s="238"/>
      <c r="X476" s="238"/>
      <c r="Y476" s="238"/>
      <c r="Z476" s="239"/>
    </row>
    <row r="477" spans="1:26" ht="13.35" customHeight="1" x14ac:dyDescent="0.25">
      <c r="B477" s="31"/>
      <c r="C477" s="229"/>
      <c r="D477" s="230"/>
      <c r="E477" s="31"/>
      <c r="F477" s="32"/>
      <c r="G477" s="33" t="str">
        <f t="shared" si="36"/>
        <v/>
      </c>
      <c r="H477" s="33"/>
      <c r="I477" s="33"/>
      <c r="J477" s="33" t="str">
        <f t="shared" si="37"/>
        <v/>
      </c>
      <c r="K477" s="33"/>
      <c r="L477" s="33" t="str">
        <f t="shared" si="38"/>
        <v/>
      </c>
      <c r="M477" s="34" t="e">
        <f t="shared" si="39"/>
        <v>#VALUE!</v>
      </c>
      <c r="P477" s="240"/>
      <c r="Q477" s="241"/>
      <c r="R477" s="241"/>
      <c r="S477" s="241"/>
      <c r="T477" s="241"/>
      <c r="U477" s="241"/>
      <c r="V477" s="241"/>
      <c r="W477" s="241"/>
      <c r="X477" s="241"/>
      <c r="Y477" s="241"/>
      <c r="Z477" s="242"/>
    </row>
    <row r="478" spans="1:26" ht="13.35" customHeight="1" x14ac:dyDescent="0.25">
      <c r="A478" s="39"/>
      <c r="B478" s="42"/>
      <c r="C478" s="231" t="s">
        <v>86</v>
      </c>
      <c r="D478" s="231"/>
      <c r="E478" s="42"/>
      <c r="F478" s="42"/>
      <c r="G478" s="43"/>
      <c r="H478" s="43" t="str">
        <f>IF(SUM(H450:H477)=0,"",SUM(H450:H477))</f>
        <v/>
      </c>
      <c r="I478" s="43"/>
      <c r="J478" s="43" t="str">
        <f>IF(SUM(J450:J477)=0,"",SUM(J450:J477))</f>
        <v/>
      </c>
      <c r="K478" s="43"/>
      <c r="L478" s="43" t="str">
        <f>IF(SUM(L450:L477)=0,"",SUM(L450:L477))</f>
        <v/>
      </c>
      <c r="M478" s="35" t="e">
        <f>IF(L478="", J478/H478, L478/H478)</f>
        <v>#VALUE!</v>
      </c>
    </row>
    <row r="480" spans="1:26" ht="13.35" customHeight="1" x14ac:dyDescent="0.25">
      <c r="B480" s="227" t="s">
        <v>89</v>
      </c>
      <c r="C480" s="232"/>
      <c r="D480" s="232"/>
      <c r="E480" s="232"/>
      <c r="F480" s="228"/>
      <c r="G480" s="233" t="s">
        <v>85</v>
      </c>
      <c r="H480" s="194" t="s">
        <v>82</v>
      </c>
      <c r="I480" s="188" t="s">
        <v>67</v>
      </c>
      <c r="J480" s="188"/>
      <c r="K480" s="188" t="s">
        <v>68</v>
      </c>
      <c r="L480" s="188"/>
      <c r="M480" s="188" t="s">
        <v>15</v>
      </c>
    </row>
    <row r="481" spans="1:13" ht="13.35" customHeight="1" x14ac:dyDescent="0.25">
      <c r="B481" s="2" t="s">
        <v>81</v>
      </c>
      <c r="C481" s="227" t="s">
        <v>7</v>
      </c>
      <c r="D481" s="228"/>
      <c r="E481" s="6" t="s">
        <v>87</v>
      </c>
      <c r="F481" s="6" t="s">
        <v>306</v>
      </c>
      <c r="G481" s="233"/>
      <c r="H481" s="194"/>
      <c r="I481" s="6" t="s">
        <v>83</v>
      </c>
      <c r="J481" s="6" t="s">
        <v>84</v>
      </c>
      <c r="K481" s="6" t="s">
        <v>83</v>
      </c>
      <c r="L481" s="6" t="s">
        <v>84</v>
      </c>
      <c r="M481" s="188"/>
    </row>
    <row r="482" spans="1:13" ht="13.35" customHeight="1" x14ac:dyDescent="0.25">
      <c r="B482" s="44"/>
      <c r="C482" s="235"/>
      <c r="D482" s="236"/>
      <c r="E482" s="44"/>
      <c r="F482" s="32"/>
      <c r="G482" s="33" t="str">
        <f>IF(F482="", "", H482/F482)</f>
        <v/>
      </c>
      <c r="H482" s="33" t="str">
        <f>IF(H478="","",H478-H489)</f>
        <v/>
      </c>
      <c r="I482" s="33"/>
      <c r="J482" s="33" t="str">
        <f>IF(I482="", "", I482*$F482)</f>
        <v/>
      </c>
      <c r="K482" s="33"/>
      <c r="L482" s="33" t="str">
        <f>IF(L489="","", L478-L489)</f>
        <v/>
      </c>
      <c r="M482" s="30" t="e">
        <f>IF(K482="", J482/H482, L482/H482)</f>
        <v>#VALUE!</v>
      </c>
    </row>
    <row r="483" spans="1:13" ht="13.35" customHeight="1" x14ac:dyDescent="0.25">
      <c r="B483" s="31"/>
      <c r="C483" s="229"/>
      <c r="D483" s="230"/>
      <c r="E483" s="31"/>
      <c r="F483" s="32"/>
      <c r="G483" s="33" t="str">
        <f>IF(F483="", "", H483/F483)</f>
        <v/>
      </c>
      <c r="H483" s="33"/>
      <c r="I483" s="33"/>
      <c r="J483" s="33" t="str">
        <f>IF(I483="", "", I483*$F483)</f>
        <v/>
      </c>
      <c r="K483" s="33"/>
      <c r="L483" s="33" t="str">
        <f>IF(K483="", "", K483*$F483)</f>
        <v/>
      </c>
      <c r="M483" s="30" t="e">
        <f>IF(K483="", J483/H483, L483/H483)</f>
        <v>#VALUE!</v>
      </c>
    </row>
    <row r="484" spans="1:13" ht="13.35" customHeight="1" x14ac:dyDescent="0.25">
      <c r="B484" s="31"/>
      <c r="C484" s="229"/>
      <c r="D484" s="230"/>
      <c r="E484" s="31"/>
      <c r="F484" s="32"/>
      <c r="G484" s="33" t="str">
        <f>IF(F484="", "", H484/F484)</f>
        <v/>
      </c>
      <c r="H484" s="33"/>
      <c r="I484" s="33"/>
      <c r="J484" s="33" t="str">
        <f>IF(I484="", "", I484*$F484)</f>
        <v/>
      </c>
      <c r="K484" s="33"/>
      <c r="L484" s="33" t="str">
        <f>IF(K484="", "", K484*$F484)</f>
        <v/>
      </c>
      <c r="M484" s="34" t="e">
        <f>IF(K484="", J484/H484, L484/H484)</f>
        <v>#VALUE!</v>
      </c>
    </row>
    <row r="485" spans="1:13" ht="13.35" customHeight="1" x14ac:dyDescent="0.25">
      <c r="A485" s="39"/>
      <c r="B485" s="42"/>
      <c r="C485" s="231" t="s">
        <v>86</v>
      </c>
      <c r="D485" s="231"/>
      <c r="E485" s="42"/>
      <c r="F485" s="42"/>
      <c r="G485" s="43"/>
      <c r="H485" s="43" t="str">
        <f>IF(SUM(H482:H484)=0, "", SUM(H482:H484))</f>
        <v/>
      </c>
      <c r="I485" s="42"/>
      <c r="J485" s="43" t="str">
        <f>IF(SUM(J482:J484)=0, "", SUM(J482:J484))</f>
        <v/>
      </c>
      <c r="K485" s="42"/>
      <c r="L485" s="43" t="str">
        <f>IF(SUM(L482:L484)=0, "", SUM(L482:L484))</f>
        <v/>
      </c>
      <c r="M485" s="35" t="e">
        <f>IF(L485="", J485/H485, L485/H485)</f>
        <v>#VALUE!</v>
      </c>
    </row>
    <row r="487" spans="1:13" ht="13.35" customHeight="1" x14ac:dyDescent="0.25">
      <c r="B487" s="227" t="s">
        <v>90</v>
      </c>
      <c r="C487" s="232"/>
      <c r="D487" s="232"/>
      <c r="E487" s="232"/>
      <c r="F487" s="228"/>
      <c r="G487" s="233" t="s">
        <v>85</v>
      </c>
      <c r="H487" s="194" t="s">
        <v>82</v>
      </c>
      <c r="I487" s="188" t="s">
        <v>67</v>
      </c>
      <c r="J487" s="188"/>
      <c r="K487" s="188" t="s">
        <v>68</v>
      </c>
      <c r="L487" s="188"/>
      <c r="M487" s="188" t="s">
        <v>15</v>
      </c>
    </row>
    <row r="488" spans="1:13" ht="13.35" customHeight="1" x14ac:dyDescent="0.25">
      <c r="B488" s="2" t="s">
        <v>81</v>
      </c>
      <c r="C488" s="227" t="s">
        <v>7</v>
      </c>
      <c r="D488" s="228"/>
      <c r="E488" s="6" t="s">
        <v>87</v>
      </c>
      <c r="F488" s="6" t="s">
        <v>306</v>
      </c>
      <c r="G488" s="233"/>
      <c r="H488" s="194"/>
      <c r="I488" s="6" t="s">
        <v>83</v>
      </c>
      <c r="J488" s="6" t="s">
        <v>84</v>
      </c>
      <c r="K488" s="6" t="s">
        <v>83</v>
      </c>
      <c r="L488" s="6" t="s">
        <v>84</v>
      </c>
      <c r="M488" s="188"/>
    </row>
    <row r="489" spans="1:13" ht="13.35" customHeight="1" x14ac:dyDescent="0.25">
      <c r="B489" s="44"/>
      <c r="C489" s="235"/>
      <c r="D489" s="236"/>
      <c r="E489" s="44"/>
      <c r="F489" s="32"/>
      <c r="G489" s="33" t="str">
        <f>IF(F489="", "", H489/F489)</f>
        <v/>
      </c>
      <c r="H489" s="33"/>
      <c r="I489" s="33"/>
      <c r="J489" s="33" t="str">
        <f>IF(I489="", "", I489*$F489)</f>
        <v/>
      </c>
      <c r="K489" s="33"/>
      <c r="L489" s="33" t="str">
        <f>IF(K489="", "", K489*$F489)</f>
        <v/>
      </c>
      <c r="M489" s="30" t="e">
        <f>IF(K489="", J489/H489, L489/H489)</f>
        <v>#VALUE!</v>
      </c>
    </row>
    <row r="491" spans="1:13" ht="13.35" customHeight="1" x14ac:dyDescent="0.25">
      <c r="B491" s="227" t="s">
        <v>100</v>
      </c>
      <c r="C491" s="228"/>
      <c r="D491" s="120"/>
      <c r="E491" s="121"/>
      <c r="F491" s="121"/>
      <c r="G491" s="121"/>
      <c r="H491" s="121"/>
      <c r="I491" s="121"/>
      <c r="J491" s="121"/>
      <c r="K491" s="121"/>
      <c r="L491" s="121"/>
      <c r="M491" s="234"/>
    </row>
    <row r="492" spans="1:13" ht="13.35" customHeight="1" x14ac:dyDescent="0.25">
      <c r="B492" s="154"/>
      <c r="C492" s="154"/>
      <c r="D492" s="154"/>
      <c r="E492" s="154"/>
      <c r="F492" s="154"/>
      <c r="G492" s="154"/>
      <c r="H492" s="154"/>
      <c r="I492" s="154"/>
      <c r="J492" s="154"/>
      <c r="K492" s="154"/>
      <c r="L492" s="154"/>
      <c r="M492" s="154"/>
    </row>
    <row r="493" spans="1:13" ht="13.35" customHeight="1" x14ac:dyDescent="0.25">
      <c r="B493" s="154"/>
      <c r="C493" s="154"/>
      <c r="D493" s="154"/>
      <c r="E493" s="154"/>
      <c r="F493" s="154"/>
      <c r="G493" s="154"/>
      <c r="H493" s="154"/>
      <c r="I493" s="154"/>
      <c r="J493" s="154"/>
      <c r="K493" s="154"/>
      <c r="L493" s="154"/>
      <c r="M493" s="154"/>
    </row>
    <row r="494" spans="1:13" ht="13.35" customHeight="1" x14ac:dyDescent="0.25">
      <c r="B494" s="200" t="s">
        <v>2</v>
      </c>
      <c r="C494" s="200"/>
      <c r="D494" s="209">
        <f>'{Equipment Data Entry}'!B17</f>
        <v>0</v>
      </c>
      <c r="E494" s="209"/>
      <c r="F494" s="209"/>
      <c r="G494" s="200" t="s">
        <v>3</v>
      </c>
      <c r="H494" s="200"/>
      <c r="I494" s="210" t="str">
        <f>IF('{Equipment Data Entry}'!C17="", "", '{Equipment Data Entry}'!C17)</f>
        <v/>
      </c>
      <c r="J494" s="210"/>
      <c r="K494" s="210"/>
      <c r="L494" s="210"/>
      <c r="M494" s="210"/>
    </row>
    <row r="495" spans="1:13" ht="13.35" customHeight="1" x14ac:dyDescent="0.25">
      <c r="B495" s="200"/>
      <c r="C495" s="200"/>
      <c r="D495" s="209"/>
      <c r="E495" s="209"/>
      <c r="F495" s="209"/>
      <c r="G495" s="200"/>
      <c r="H495" s="200"/>
      <c r="I495" s="210"/>
      <c r="J495" s="210"/>
      <c r="K495" s="210"/>
      <c r="L495" s="210"/>
      <c r="M495" s="210"/>
    </row>
    <row r="496" spans="1:13" ht="13.35" customHeight="1" x14ac:dyDescent="0.25">
      <c r="B496" s="13"/>
      <c r="C496" s="13"/>
      <c r="D496" s="13"/>
      <c r="E496" s="13"/>
      <c r="F496" s="13"/>
      <c r="G496" s="13"/>
      <c r="H496" s="13"/>
      <c r="I496" s="13"/>
      <c r="J496" s="13"/>
      <c r="K496" s="13"/>
      <c r="L496" s="13"/>
      <c r="M496" s="13"/>
    </row>
    <row r="497" spans="2:26" ht="13.35" customHeight="1" x14ac:dyDescent="0.25">
      <c r="B497" s="227" t="s">
        <v>91</v>
      </c>
      <c r="C497" s="232"/>
      <c r="D497" s="232"/>
      <c r="E497" s="232"/>
      <c r="F497" s="228"/>
      <c r="G497" s="233" t="s">
        <v>85</v>
      </c>
      <c r="H497" s="194" t="s">
        <v>82</v>
      </c>
      <c r="I497" s="188" t="s">
        <v>67</v>
      </c>
      <c r="J497" s="188"/>
      <c r="K497" s="188" t="s">
        <v>68</v>
      </c>
      <c r="L497" s="188"/>
      <c r="M497" s="188" t="s">
        <v>15</v>
      </c>
    </row>
    <row r="498" spans="2:26" ht="13.35" customHeight="1" x14ac:dyDescent="0.25">
      <c r="B498" s="2" t="s">
        <v>81</v>
      </c>
      <c r="C498" s="227" t="s">
        <v>7</v>
      </c>
      <c r="D498" s="228"/>
      <c r="E498" s="6" t="s">
        <v>87</v>
      </c>
      <c r="F498" s="6" t="s">
        <v>306</v>
      </c>
      <c r="G498" s="233"/>
      <c r="H498" s="194"/>
      <c r="I498" s="6" t="s">
        <v>83</v>
      </c>
      <c r="J498" s="6" t="s">
        <v>84</v>
      </c>
      <c r="K498" s="6" t="s">
        <v>83</v>
      </c>
      <c r="L498" s="6" t="s">
        <v>84</v>
      </c>
      <c r="M498" s="188"/>
    </row>
    <row r="499" spans="2:26" ht="13.35" customHeight="1" x14ac:dyDescent="0.25">
      <c r="B499" s="44"/>
      <c r="C499" s="235"/>
      <c r="D499" s="236"/>
      <c r="E499" s="44"/>
      <c r="F499" s="32"/>
      <c r="G499" s="33" t="str">
        <f t="shared" ref="G499:G526" si="40">IF(F499="", "", H499/F499)</f>
        <v/>
      </c>
      <c r="H499" s="33"/>
      <c r="I499" s="33"/>
      <c r="J499" s="33" t="str">
        <f t="shared" ref="J499:J526" si="41">IF(I499="", "", I499*$F499)</f>
        <v/>
      </c>
      <c r="K499" s="33"/>
      <c r="L499" s="33" t="str">
        <f t="shared" ref="L499:L526" si="42">IF(K499="", "", K499*$F499)</f>
        <v/>
      </c>
      <c r="M499" s="30" t="e">
        <f t="shared" ref="M499:M526" si="43">IF(K499="", J499/H499, L499/H499)</f>
        <v>#VALUE!</v>
      </c>
    </row>
    <row r="500" spans="2:26" ht="13.35" customHeight="1" x14ac:dyDescent="0.25">
      <c r="B500" s="44"/>
      <c r="C500" s="235"/>
      <c r="D500" s="236"/>
      <c r="E500" s="44"/>
      <c r="F500" s="32"/>
      <c r="G500" s="33" t="str">
        <f t="shared" si="40"/>
        <v/>
      </c>
      <c r="H500" s="33"/>
      <c r="I500" s="33"/>
      <c r="J500" s="33" t="str">
        <f t="shared" si="41"/>
        <v/>
      </c>
      <c r="K500" s="33"/>
      <c r="L500" s="33" t="str">
        <f t="shared" si="42"/>
        <v/>
      </c>
      <c r="M500" s="30" t="e">
        <f t="shared" si="43"/>
        <v>#VALUE!</v>
      </c>
    </row>
    <row r="501" spans="2:26" ht="13.35" customHeight="1" x14ac:dyDescent="0.25">
      <c r="B501" s="44"/>
      <c r="C501" s="235"/>
      <c r="D501" s="236"/>
      <c r="E501" s="44"/>
      <c r="F501" s="32"/>
      <c r="G501" s="33" t="str">
        <f t="shared" si="40"/>
        <v/>
      </c>
      <c r="H501" s="33"/>
      <c r="I501" s="33"/>
      <c r="J501" s="33" t="str">
        <f t="shared" si="41"/>
        <v/>
      </c>
      <c r="K501" s="33"/>
      <c r="L501" s="33" t="str">
        <f t="shared" si="42"/>
        <v/>
      </c>
      <c r="M501" s="30" t="e">
        <f t="shared" si="43"/>
        <v>#VALUE!</v>
      </c>
    </row>
    <row r="502" spans="2:26" ht="13.35" customHeight="1" x14ac:dyDescent="0.25">
      <c r="B502" s="44"/>
      <c r="C502" s="235"/>
      <c r="D502" s="236"/>
      <c r="E502" s="44"/>
      <c r="F502" s="32"/>
      <c r="G502" s="33" t="str">
        <f t="shared" si="40"/>
        <v/>
      </c>
      <c r="H502" s="33"/>
      <c r="I502" s="33"/>
      <c r="J502" s="33" t="str">
        <f t="shared" si="41"/>
        <v/>
      </c>
      <c r="K502" s="33"/>
      <c r="L502" s="33" t="str">
        <f t="shared" si="42"/>
        <v/>
      </c>
      <c r="M502" s="30" t="e">
        <f t="shared" si="43"/>
        <v>#VALUE!</v>
      </c>
      <c r="P502" s="243" t="s">
        <v>224</v>
      </c>
      <c r="Q502" s="244"/>
      <c r="R502" s="244"/>
      <c r="S502" s="244"/>
      <c r="T502" s="244"/>
      <c r="U502" s="244"/>
      <c r="V502" s="244"/>
      <c r="W502" s="244"/>
      <c r="X502" s="244"/>
      <c r="Y502" s="244"/>
      <c r="Z502" s="245"/>
    </row>
    <row r="503" spans="2:26" ht="13.35" customHeight="1" x14ac:dyDescent="0.25">
      <c r="B503" s="44"/>
      <c r="C503" s="235"/>
      <c r="D503" s="236"/>
      <c r="E503" s="44"/>
      <c r="F503" s="32"/>
      <c r="G503" s="33" t="str">
        <f t="shared" si="40"/>
        <v/>
      </c>
      <c r="H503" s="33"/>
      <c r="I503" s="33"/>
      <c r="J503" s="33" t="str">
        <f t="shared" si="41"/>
        <v/>
      </c>
      <c r="K503" s="33"/>
      <c r="L503" s="33" t="str">
        <f t="shared" si="42"/>
        <v/>
      </c>
      <c r="M503" s="30" t="e">
        <f t="shared" si="43"/>
        <v>#VALUE!</v>
      </c>
      <c r="P503" s="237"/>
      <c r="Q503" s="238"/>
      <c r="R503" s="238"/>
      <c r="S503" s="238"/>
      <c r="T503" s="238"/>
      <c r="U503" s="238"/>
      <c r="V503" s="238"/>
      <c r="W503" s="238"/>
      <c r="X503" s="238"/>
      <c r="Y503" s="238"/>
      <c r="Z503" s="239"/>
    </row>
    <row r="504" spans="2:26" ht="13.35" customHeight="1" x14ac:dyDescent="0.25">
      <c r="B504" s="44"/>
      <c r="C504" s="235"/>
      <c r="D504" s="236"/>
      <c r="E504" s="44"/>
      <c r="F504" s="32"/>
      <c r="G504" s="33" t="str">
        <f t="shared" si="40"/>
        <v/>
      </c>
      <c r="H504" s="33"/>
      <c r="I504" s="33"/>
      <c r="J504" s="33" t="str">
        <f t="shared" si="41"/>
        <v/>
      </c>
      <c r="K504" s="33"/>
      <c r="L504" s="33" t="str">
        <f t="shared" si="42"/>
        <v/>
      </c>
      <c r="M504" s="30" t="e">
        <f t="shared" si="43"/>
        <v>#VALUE!</v>
      </c>
      <c r="P504" s="237"/>
      <c r="Q504" s="238"/>
      <c r="R504" s="238"/>
      <c r="S504" s="238"/>
      <c r="T504" s="238"/>
      <c r="U504" s="238"/>
      <c r="V504" s="238"/>
      <c r="W504" s="238"/>
      <c r="X504" s="238"/>
      <c r="Y504" s="238"/>
      <c r="Z504" s="239"/>
    </row>
    <row r="505" spans="2:26" ht="13.35" customHeight="1" x14ac:dyDescent="0.25">
      <c r="B505" s="44"/>
      <c r="C505" s="235"/>
      <c r="D505" s="236"/>
      <c r="E505" s="44"/>
      <c r="F505" s="32"/>
      <c r="G505" s="33" t="str">
        <f t="shared" si="40"/>
        <v/>
      </c>
      <c r="H505" s="33"/>
      <c r="I505" s="33"/>
      <c r="J505" s="33" t="str">
        <f t="shared" si="41"/>
        <v/>
      </c>
      <c r="K505" s="33"/>
      <c r="L505" s="33" t="str">
        <f t="shared" si="42"/>
        <v/>
      </c>
      <c r="M505" s="30" t="e">
        <f t="shared" si="43"/>
        <v>#VALUE!</v>
      </c>
      <c r="P505" s="237"/>
      <c r="Q505" s="238"/>
      <c r="R505" s="238"/>
      <c r="S505" s="238"/>
      <c r="T505" s="238"/>
      <c r="U505" s="238"/>
      <c r="V505" s="238"/>
      <c r="W505" s="238"/>
      <c r="X505" s="238"/>
      <c r="Y505" s="238"/>
      <c r="Z505" s="239"/>
    </row>
    <row r="506" spans="2:26" ht="13.35" customHeight="1" x14ac:dyDescent="0.25">
      <c r="B506" s="44"/>
      <c r="C506" s="235"/>
      <c r="D506" s="236"/>
      <c r="E506" s="44"/>
      <c r="F506" s="32"/>
      <c r="G506" s="33" t="str">
        <f t="shared" si="40"/>
        <v/>
      </c>
      <c r="H506" s="33"/>
      <c r="I506" s="33"/>
      <c r="J506" s="33" t="str">
        <f t="shared" si="41"/>
        <v/>
      </c>
      <c r="K506" s="33"/>
      <c r="L506" s="33" t="str">
        <f t="shared" si="42"/>
        <v/>
      </c>
      <c r="M506" s="30" t="e">
        <f t="shared" si="43"/>
        <v>#VALUE!</v>
      </c>
      <c r="P506" s="237"/>
      <c r="Q506" s="238"/>
      <c r="R506" s="238"/>
      <c r="S506" s="238"/>
      <c r="T506" s="238"/>
      <c r="U506" s="238"/>
      <c r="V506" s="238"/>
      <c r="W506" s="238"/>
      <c r="X506" s="238"/>
      <c r="Y506" s="238"/>
      <c r="Z506" s="239"/>
    </row>
    <row r="507" spans="2:26" ht="13.35" customHeight="1" x14ac:dyDescent="0.25">
      <c r="B507" s="44"/>
      <c r="C507" s="235"/>
      <c r="D507" s="236"/>
      <c r="E507" s="44"/>
      <c r="F507" s="32"/>
      <c r="G507" s="33" t="str">
        <f t="shared" si="40"/>
        <v/>
      </c>
      <c r="H507" s="33"/>
      <c r="I507" s="33"/>
      <c r="J507" s="33" t="str">
        <f t="shared" si="41"/>
        <v/>
      </c>
      <c r="K507" s="33"/>
      <c r="L507" s="33" t="str">
        <f t="shared" si="42"/>
        <v/>
      </c>
      <c r="M507" s="30" t="e">
        <f t="shared" si="43"/>
        <v>#VALUE!</v>
      </c>
      <c r="P507" s="237"/>
      <c r="Q507" s="238"/>
      <c r="R507" s="238"/>
      <c r="S507" s="238"/>
      <c r="T507" s="238"/>
      <c r="U507" s="238"/>
      <c r="V507" s="238"/>
      <c r="W507" s="238"/>
      <c r="X507" s="238"/>
      <c r="Y507" s="238"/>
      <c r="Z507" s="239"/>
    </row>
    <row r="508" spans="2:26" ht="13.35" customHeight="1" x14ac:dyDescent="0.25">
      <c r="B508" s="44"/>
      <c r="C508" s="235"/>
      <c r="D508" s="236"/>
      <c r="E508" s="44"/>
      <c r="F508" s="32"/>
      <c r="G508" s="33" t="str">
        <f t="shared" si="40"/>
        <v/>
      </c>
      <c r="H508" s="33"/>
      <c r="I508" s="33"/>
      <c r="J508" s="33" t="str">
        <f t="shared" si="41"/>
        <v/>
      </c>
      <c r="K508" s="33"/>
      <c r="L508" s="33" t="str">
        <f t="shared" si="42"/>
        <v/>
      </c>
      <c r="M508" s="30" t="e">
        <f t="shared" si="43"/>
        <v>#VALUE!</v>
      </c>
      <c r="P508" s="237"/>
      <c r="Q508" s="238"/>
      <c r="R508" s="238"/>
      <c r="S508" s="238"/>
      <c r="T508" s="238"/>
      <c r="U508" s="238"/>
      <c r="V508" s="238"/>
      <c r="W508" s="238"/>
      <c r="X508" s="238"/>
      <c r="Y508" s="238"/>
      <c r="Z508" s="239"/>
    </row>
    <row r="509" spans="2:26" ht="13.35" customHeight="1" x14ac:dyDescent="0.25">
      <c r="B509" s="31"/>
      <c r="C509" s="229"/>
      <c r="D509" s="230"/>
      <c r="E509" s="31"/>
      <c r="F509" s="32"/>
      <c r="G509" s="33" t="str">
        <f t="shared" si="40"/>
        <v/>
      </c>
      <c r="H509" s="33"/>
      <c r="I509" s="33"/>
      <c r="J509" s="33" t="str">
        <f t="shared" si="41"/>
        <v/>
      </c>
      <c r="K509" s="33"/>
      <c r="L509" s="33" t="str">
        <f t="shared" si="42"/>
        <v/>
      </c>
      <c r="M509" s="30" t="e">
        <f t="shared" si="43"/>
        <v>#VALUE!</v>
      </c>
      <c r="P509" s="237"/>
      <c r="Q509" s="238"/>
      <c r="R509" s="238"/>
      <c r="S509" s="238"/>
      <c r="T509" s="238"/>
      <c r="U509" s="238"/>
      <c r="V509" s="238"/>
      <c r="W509" s="238"/>
      <c r="X509" s="238"/>
      <c r="Y509" s="238"/>
      <c r="Z509" s="239"/>
    </row>
    <row r="510" spans="2:26" ht="13.35" customHeight="1" x14ac:dyDescent="0.25">
      <c r="B510" s="31"/>
      <c r="C510" s="229"/>
      <c r="D510" s="230"/>
      <c r="E510" s="31"/>
      <c r="F510" s="32"/>
      <c r="G510" s="33" t="str">
        <f t="shared" si="40"/>
        <v/>
      </c>
      <c r="H510" s="33"/>
      <c r="I510" s="33"/>
      <c r="J510" s="33" t="str">
        <f t="shared" si="41"/>
        <v/>
      </c>
      <c r="K510" s="33"/>
      <c r="L510" s="33" t="str">
        <f t="shared" si="42"/>
        <v/>
      </c>
      <c r="M510" s="30" t="e">
        <f t="shared" si="43"/>
        <v>#VALUE!</v>
      </c>
      <c r="P510" s="237"/>
      <c r="Q510" s="238"/>
      <c r="R510" s="238"/>
      <c r="S510" s="238"/>
      <c r="T510" s="238"/>
      <c r="U510" s="238"/>
      <c r="V510" s="238"/>
      <c r="W510" s="238"/>
      <c r="X510" s="238"/>
      <c r="Y510" s="238"/>
      <c r="Z510" s="239"/>
    </row>
    <row r="511" spans="2:26" ht="13.35" customHeight="1" x14ac:dyDescent="0.25">
      <c r="B511" s="31"/>
      <c r="C511" s="229"/>
      <c r="D511" s="230"/>
      <c r="E511" s="31"/>
      <c r="F511" s="32"/>
      <c r="G511" s="33" t="str">
        <f t="shared" si="40"/>
        <v/>
      </c>
      <c r="H511" s="33"/>
      <c r="I511" s="33"/>
      <c r="J511" s="33" t="str">
        <f t="shared" si="41"/>
        <v/>
      </c>
      <c r="K511" s="33"/>
      <c r="L511" s="33" t="str">
        <f t="shared" si="42"/>
        <v/>
      </c>
      <c r="M511" s="30" t="e">
        <f t="shared" si="43"/>
        <v>#VALUE!</v>
      </c>
      <c r="P511" s="237"/>
      <c r="Q511" s="238"/>
      <c r="R511" s="238"/>
      <c r="S511" s="238"/>
      <c r="T511" s="238"/>
      <c r="U511" s="238"/>
      <c r="V511" s="238"/>
      <c r="W511" s="238"/>
      <c r="X511" s="238"/>
      <c r="Y511" s="238"/>
      <c r="Z511" s="239"/>
    </row>
    <row r="512" spans="2:26" ht="13.35" customHeight="1" x14ac:dyDescent="0.25">
      <c r="B512" s="31"/>
      <c r="C512" s="229"/>
      <c r="D512" s="230"/>
      <c r="E512" s="31"/>
      <c r="F512" s="32"/>
      <c r="G512" s="33" t="str">
        <f t="shared" si="40"/>
        <v/>
      </c>
      <c r="H512" s="33"/>
      <c r="I512" s="33"/>
      <c r="J512" s="33" t="str">
        <f t="shared" si="41"/>
        <v/>
      </c>
      <c r="K512" s="33"/>
      <c r="L512" s="33" t="str">
        <f t="shared" si="42"/>
        <v/>
      </c>
      <c r="M512" s="30" t="e">
        <f t="shared" si="43"/>
        <v>#VALUE!</v>
      </c>
      <c r="P512" s="237"/>
      <c r="Q512" s="238"/>
      <c r="R512" s="238"/>
      <c r="S512" s="238"/>
      <c r="T512" s="238"/>
      <c r="U512" s="238"/>
      <c r="V512" s="238"/>
      <c r="W512" s="238"/>
      <c r="X512" s="238"/>
      <c r="Y512" s="238"/>
      <c r="Z512" s="239"/>
    </row>
    <row r="513" spans="1:26" ht="13.35" customHeight="1" x14ac:dyDescent="0.25">
      <c r="B513" s="31"/>
      <c r="C513" s="229"/>
      <c r="D513" s="230"/>
      <c r="E513" s="31"/>
      <c r="F513" s="32"/>
      <c r="G513" s="33" t="str">
        <f t="shared" si="40"/>
        <v/>
      </c>
      <c r="H513" s="33"/>
      <c r="I513" s="33"/>
      <c r="J513" s="33" t="str">
        <f t="shared" si="41"/>
        <v/>
      </c>
      <c r="K513" s="33"/>
      <c r="L513" s="33" t="str">
        <f t="shared" si="42"/>
        <v/>
      </c>
      <c r="M513" s="30" t="e">
        <f t="shared" si="43"/>
        <v>#VALUE!</v>
      </c>
      <c r="P513" s="237"/>
      <c r="Q513" s="238"/>
      <c r="R513" s="238"/>
      <c r="S513" s="238"/>
      <c r="T513" s="238"/>
      <c r="U513" s="238"/>
      <c r="V513" s="238"/>
      <c r="W513" s="238"/>
      <c r="X513" s="238"/>
      <c r="Y513" s="238"/>
      <c r="Z513" s="239"/>
    </row>
    <row r="514" spans="1:26" ht="13.35" customHeight="1" x14ac:dyDescent="0.25">
      <c r="B514" s="31"/>
      <c r="C514" s="229"/>
      <c r="D514" s="230"/>
      <c r="E514" s="31"/>
      <c r="F514" s="32"/>
      <c r="G514" s="33" t="str">
        <f t="shared" si="40"/>
        <v/>
      </c>
      <c r="H514" s="33"/>
      <c r="I514" s="33"/>
      <c r="J514" s="33" t="str">
        <f t="shared" si="41"/>
        <v/>
      </c>
      <c r="K514" s="33"/>
      <c r="L514" s="33" t="str">
        <f t="shared" si="42"/>
        <v/>
      </c>
      <c r="M514" s="30" t="e">
        <f t="shared" si="43"/>
        <v>#VALUE!</v>
      </c>
      <c r="P514" s="237"/>
      <c r="Q514" s="238"/>
      <c r="R514" s="238"/>
      <c r="S514" s="238"/>
      <c r="T514" s="238"/>
      <c r="U514" s="238"/>
      <c r="V514" s="238"/>
      <c r="W514" s="238"/>
      <c r="X514" s="238"/>
      <c r="Y514" s="238"/>
      <c r="Z514" s="239"/>
    </row>
    <row r="515" spans="1:26" ht="13.35" customHeight="1" x14ac:dyDescent="0.25">
      <c r="B515" s="31"/>
      <c r="C515" s="229"/>
      <c r="D515" s="230"/>
      <c r="E515" s="31"/>
      <c r="F515" s="32"/>
      <c r="G515" s="33" t="str">
        <f t="shared" si="40"/>
        <v/>
      </c>
      <c r="H515" s="33"/>
      <c r="I515" s="33"/>
      <c r="J515" s="33" t="str">
        <f t="shared" si="41"/>
        <v/>
      </c>
      <c r="K515" s="33"/>
      <c r="L515" s="33" t="str">
        <f t="shared" si="42"/>
        <v/>
      </c>
      <c r="M515" s="30" t="e">
        <f t="shared" si="43"/>
        <v>#VALUE!</v>
      </c>
      <c r="P515" s="237"/>
      <c r="Q515" s="238"/>
      <c r="R515" s="238"/>
      <c r="S515" s="238"/>
      <c r="T515" s="238"/>
      <c r="U515" s="238"/>
      <c r="V515" s="238"/>
      <c r="W515" s="238"/>
      <c r="X515" s="238"/>
      <c r="Y515" s="238"/>
      <c r="Z515" s="239"/>
    </row>
    <row r="516" spans="1:26" ht="13.35" customHeight="1" x14ac:dyDescent="0.25">
      <c r="B516" s="31"/>
      <c r="C516" s="229"/>
      <c r="D516" s="230"/>
      <c r="E516" s="31"/>
      <c r="F516" s="32"/>
      <c r="G516" s="33" t="str">
        <f t="shared" si="40"/>
        <v/>
      </c>
      <c r="H516" s="33"/>
      <c r="I516" s="33"/>
      <c r="J516" s="33" t="str">
        <f t="shared" si="41"/>
        <v/>
      </c>
      <c r="K516" s="33"/>
      <c r="L516" s="33" t="str">
        <f t="shared" si="42"/>
        <v/>
      </c>
      <c r="M516" s="30" t="e">
        <f t="shared" si="43"/>
        <v>#VALUE!</v>
      </c>
      <c r="P516" s="237"/>
      <c r="Q516" s="238"/>
      <c r="R516" s="238"/>
      <c r="S516" s="238"/>
      <c r="T516" s="238"/>
      <c r="U516" s="238"/>
      <c r="V516" s="238"/>
      <c r="W516" s="238"/>
      <c r="X516" s="238"/>
      <c r="Y516" s="238"/>
      <c r="Z516" s="239"/>
    </row>
    <row r="517" spans="1:26" ht="13.35" customHeight="1" x14ac:dyDescent="0.25">
      <c r="B517" s="31"/>
      <c r="C517" s="229"/>
      <c r="D517" s="230"/>
      <c r="E517" s="31"/>
      <c r="F517" s="32"/>
      <c r="G517" s="33" t="str">
        <f t="shared" si="40"/>
        <v/>
      </c>
      <c r="H517" s="33"/>
      <c r="I517" s="33"/>
      <c r="J517" s="33" t="str">
        <f t="shared" si="41"/>
        <v/>
      </c>
      <c r="K517" s="33"/>
      <c r="L517" s="33" t="str">
        <f t="shared" si="42"/>
        <v/>
      </c>
      <c r="M517" s="30" t="e">
        <f t="shared" si="43"/>
        <v>#VALUE!</v>
      </c>
      <c r="P517" s="237"/>
      <c r="Q517" s="238"/>
      <c r="R517" s="238"/>
      <c r="S517" s="238"/>
      <c r="T517" s="238"/>
      <c r="U517" s="238"/>
      <c r="V517" s="238"/>
      <c r="W517" s="238"/>
      <c r="X517" s="238"/>
      <c r="Y517" s="238"/>
      <c r="Z517" s="239"/>
    </row>
    <row r="518" spans="1:26" ht="13.35" customHeight="1" x14ac:dyDescent="0.25">
      <c r="B518" s="31"/>
      <c r="C518" s="229"/>
      <c r="D518" s="230"/>
      <c r="E518" s="31"/>
      <c r="F518" s="32"/>
      <c r="G518" s="33" t="str">
        <f t="shared" si="40"/>
        <v/>
      </c>
      <c r="H518" s="33"/>
      <c r="I518" s="33"/>
      <c r="J518" s="33" t="str">
        <f t="shared" si="41"/>
        <v/>
      </c>
      <c r="K518" s="33"/>
      <c r="L518" s="33" t="str">
        <f t="shared" si="42"/>
        <v/>
      </c>
      <c r="M518" s="30" t="e">
        <f t="shared" si="43"/>
        <v>#VALUE!</v>
      </c>
      <c r="P518" s="237"/>
      <c r="Q518" s="238"/>
      <c r="R518" s="238"/>
      <c r="S518" s="238"/>
      <c r="T518" s="238"/>
      <c r="U518" s="238"/>
      <c r="V518" s="238"/>
      <c r="W518" s="238"/>
      <c r="X518" s="238"/>
      <c r="Y518" s="238"/>
      <c r="Z518" s="239"/>
    </row>
    <row r="519" spans="1:26" ht="13.35" customHeight="1" x14ac:dyDescent="0.25">
      <c r="B519" s="31"/>
      <c r="C519" s="229"/>
      <c r="D519" s="230"/>
      <c r="E519" s="31"/>
      <c r="F519" s="32"/>
      <c r="G519" s="33" t="str">
        <f t="shared" si="40"/>
        <v/>
      </c>
      <c r="H519" s="33"/>
      <c r="I519" s="33"/>
      <c r="J519" s="33" t="str">
        <f t="shared" si="41"/>
        <v/>
      </c>
      <c r="K519" s="33"/>
      <c r="L519" s="33" t="str">
        <f t="shared" si="42"/>
        <v/>
      </c>
      <c r="M519" s="30" t="e">
        <f t="shared" si="43"/>
        <v>#VALUE!</v>
      </c>
      <c r="P519" s="237"/>
      <c r="Q519" s="238"/>
      <c r="R519" s="238"/>
      <c r="S519" s="238"/>
      <c r="T519" s="238"/>
      <c r="U519" s="238"/>
      <c r="V519" s="238"/>
      <c r="W519" s="238"/>
      <c r="X519" s="238"/>
      <c r="Y519" s="238"/>
      <c r="Z519" s="239"/>
    </row>
    <row r="520" spans="1:26" ht="13.35" customHeight="1" x14ac:dyDescent="0.25">
      <c r="B520" s="31"/>
      <c r="C520" s="229"/>
      <c r="D520" s="230"/>
      <c r="E520" s="31"/>
      <c r="F520" s="32"/>
      <c r="G520" s="33" t="str">
        <f t="shared" si="40"/>
        <v/>
      </c>
      <c r="H520" s="33"/>
      <c r="I520" s="33"/>
      <c r="J520" s="33" t="str">
        <f t="shared" si="41"/>
        <v/>
      </c>
      <c r="K520" s="33"/>
      <c r="L520" s="33" t="str">
        <f t="shared" si="42"/>
        <v/>
      </c>
      <c r="M520" s="30" t="e">
        <f t="shared" si="43"/>
        <v>#VALUE!</v>
      </c>
      <c r="P520" s="237"/>
      <c r="Q520" s="238"/>
      <c r="R520" s="238"/>
      <c r="S520" s="238"/>
      <c r="T520" s="238"/>
      <c r="U520" s="238"/>
      <c r="V520" s="238"/>
      <c r="W520" s="238"/>
      <c r="X520" s="238"/>
      <c r="Y520" s="238"/>
      <c r="Z520" s="239"/>
    </row>
    <row r="521" spans="1:26" ht="13.35" customHeight="1" x14ac:dyDescent="0.25">
      <c r="B521" s="31"/>
      <c r="C521" s="229"/>
      <c r="D521" s="230"/>
      <c r="E521" s="31"/>
      <c r="F521" s="32"/>
      <c r="G521" s="33" t="str">
        <f t="shared" si="40"/>
        <v/>
      </c>
      <c r="H521" s="33"/>
      <c r="I521" s="33"/>
      <c r="J521" s="33" t="str">
        <f t="shared" si="41"/>
        <v/>
      </c>
      <c r="K521" s="33"/>
      <c r="L521" s="33" t="str">
        <f t="shared" si="42"/>
        <v/>
      </c>
      <c r="M521" s="30" t="e">
        <f t="shared" si="43"/>
        <v>#VALUE!</v>
      </c>
      <c r="P521" s="237"/>
      <c r="Q521" s="238"/>
      <c r="R521" s="238"/>
      <c r="S521" s="238"/>
      <c r="T521" s="238"/>
      <c r="U521" s="238"/>
      <c r="V521" s="238"/>
      <c r="W521" s="238"/>
      <c r="X521" s="238"/>
      <c r="Y521" s="238"/>
      <c r="Z521" s="239"/>
    </row>
    <row r="522" spans="1:26" ht="13.35" customHeight="1" x14ac:dyDescent="0.25">
      <c r="B522" s="31"/>
      <c r="C522" s="229"/>
      <c r="D522" s="230"/>
      <c r="E522" s="31"/>
      <c r="F522" s="32"/>
      <c r="G522" s="33" t="str">
        <f t="shared" si="40"/>
        <v/>
      </c>
      <c r="H522" s="33"/>
      <c r="I522" s="33"/>
      <c r="J522" s="33" t="str">
        <f t="shared" si="41"/>
        <v/>
      </c>
      <c r="K522" s="33"/>
      <c r="L522" s="33" t="str">
        <f t="shared" si="42"/>
        <v/>
      </c>
      <c r="M522" s="30" t="e">
        <f t="shared" si="43"/>
        <v>#VALUE!</v>
      </c>
      <c r="P522" s="237"/>
      <c r="Q522" s="238"/>
      <c r="R522" s="238"/>
      <c r="S522" s="238"/>
      <c r="T522" s="238"/>
      <c r="U522" s="238"/>
      <c r="V522" s="238"/>
      <c r="W522" s="238"/>
      <c r="X522" s="238"/>
      <c r="Y522" s="238"/>
      <c r="Z522" s="239"/>
    </row>
    <row r="523" spans="1:26" ht="13.35" customHeight="1" x14ac:dyDescent="0.25">
      <c r="B523" s="31"/>
      <c r="C523" s="229"/>
      <c r="D523" s="230"/>
      <c r="E523" s="31"/>
      <c r="F523" s="32"/>
      <c r="G523" s="33" t="str">
        <f t="shared" si="40"/>
        <v/>
      </c>
      <c r="H523" s="33"/>
      <c r="I523" s="33"/>
      <c r="J523" s="33" t="str">
        <f t="shared" si="41"/>
        <v/>
      </c>
      <c r="K523" s="33"/>
      <c r="L523" s="33" t="str">
        <f t="shared" si="42"/>
        <v/>
      </c>
      <c r="M523" s="30" t="e">
        <f t="shared" si="43"/>
        <v>#VALUE!</v>
      </c>
      <c r="P523" s="237"/>
      <c r="Q523" s="238"/>
      <c r="R523" s="238"/>
      <c r="S523" s="238"/>
      <c r="T523" s="238"/>
      <c r="U523" s="238"/>
      <c r="V523" s="238"/>
      <c r="W523" s="238"/>
      <c r="X523" s="238"/>
      <c r="Y523" s="238"/>
      <c r="Z523" s="239"/>
    </row>
    <row r="524" spans="1:26" ht="13.35" customHeight="1" x14ac:dyDescent="0.25">
      <c r="B524" s="31"/>
      <c r="C524" s="229"/>
      <c r="D524" s="230"/>
      <c r="E524" s="31"/>
      <c r="F524" s="32"/>
      <c r="G524" s="33" t="str">
        <f t="shared" si="40"/>
        <v/>
      </c>
      <c r="H524" s="33"/>
      <c r="I524" s="33"/>
      <c r="J524" s="33" t="str">
        <f t="shared" si="41"/>
        <v/>
      </c>
      <c r="K524" s="33"/>
      <c r="L524" s="33" t="str">
        <f t="shared" si="42"/>
        <v/>
      </c>
      <c r="M524" s="30" t="e">
        <f t="shared" si="43"/>
        <v>#VALUE!</v>
      </c>
      <c r="P524" s="237"/>
      <c r="Q524" s="238"/>
      <c r="R524" s="238"/>
      <c r="S524" s="238"/>
      <c r="T524" s="238"/>
      <c r="U524" s="238"/>
      <c r="V524" s="238"/>
      <c r="W524" s="238"/>
      <c r="X524" s="238"/>
      <c r="Y524" s="238"/>
      <c r="Z524" s="239"/>
    </row>
    <row r="525" spans="1:26" ht="13.35" customHeight="1" x14ac:dyDescent="0.25">
      <c r="B525" s="31"/>
      <c r="C525" s="229"/>
      <c r="D525" s="230"/>
      <c r="E525" s="31"/>
      <c r="F525" s="32"/>
      <c r="G525" s="33" t="str">
        <f t="shared" si="40"/>
        <v/>
      </c>
      <c r="H525" s="33"/>
      <c r="I525" s="33"/>
      <c r="J525" s="33" t="str">
        <f t="shared" si="41"/>
        <v/>
      </c>
      <c r="K525" s="33"/>
      <c r="L525" s="33" t="str">
        <f t="shared" si="42"/>
        <v/>
      </c>
      <c r="M525" s="30" t="e">
        <f t="shared" si="43"/>
        <v>#VALUE!</v>
      </c>
      <c r="P525" s="237"/>
      <c r="Q525" s="238"/>
      <c r="R525" s="238"/>
      <c r="S525" s="238"/>
      <c r="T525" s="238"/>
      <c r="U525" s="238"/>
      <c r="V525" s="238"/>
      <c r="W525" s="238"/>
      <c r="X525" s="238"/>
      <c r="Y525" s="238"/>
      <c r="Z525" s="239"/>
    </row>
    <row r="526" spans="1:26" ht="13.35" customHeight="1" x14ac:dyDescent="0.25">
      <c r="B526" s="31"/>
      <c r="C526" s="229"/>
      <c r="D526" s="230"/>
      <c r="E526" s="31"/>
      <c r="F526" s="32"/>
      <c r="G526" s="33" t="str">
        <f t="shared" si="40"/>
        <v/>
      </c>
      <c r="H526" s="33"/>
      <c r="I526" s="33"/>
      <c r="J526" s="33" t="str">
        <f t="shared" si="41"/>
        <v/>
      </c>
      <c r="K526" s="33"/>
      <c r="L526" s="33" t="str">
        <f t="shared" si="42"/>
        <v/>
      </c>
      <c r="M526" s="34" t="e">
        <f t="shared" si="43"/>
        <v>#VALUE!</v>
      </c>
      <c r="P526" s="237"/>
      <c r="Q526" s="238"/>
      <c r="R526" s="238"/>
      <c r="S526" s="238"/>
      <c r="T526" s="238"/>
      <c r="U526" s="238"/>
      <c r="V526" s="238"/>
      <c r="W526" s="238"/>
      <c r="X526" s="238"/>
      <c r="Y526" s="238"/>
      <c r="Z526" s="239"/>
    </row>
    <row r="527" spans="1:26" ht="13.35" customHeight="1" x14ac:dyDescent="0.25">
      <c r="A527" s="39"/>
      <c r="B527" s="42"/>
      <c r="C527" s="231" t="s">
        <v>86</v>
      </c>
      <c r="D527" s="231"/>
      <c r="E527" s="42"/>
      <c r="F527" s="42"/>
      <c r="G527" s="43"/>
      <c r="H527" s="43" t="str">
        <f>IF(SUM(H499:H526)=0,"",SUM(H499:H526))</f>
        <v/>
      </c>
      <c r="I527" s="43"/>
      <c r="J527" s="43" t="str">
        <f>IF(SUM(J499:J526)=0,"",SUM(J499:J526))</f>
        <v/>
      </c>
      <c r="K527" s="43"/>
      <c r="L527" s="43" t="str">
        <f>IF(SUM(L499:L526)=0,"",SUM(L499:L526))</f>
        <v/>
      </c>
      <c r="M527" s="35" t="e">
        <f>IF(L527="", J527/H527, L527/H527)</f>
        <v>#VALUE!</v>
      </c>
      <c r="P527" s="237"/>
      <c r="Q527" s="238"/>
      <c r="R527" s="238"/>
      <c r="S527" s="238"/>
      <c r="T527" s="238"/>
      <c r="U527" s="238"/>
      <c r="V527" s="238"/>
      <c r="W527" s="238"/>
      <c r="X527" s="238"/>
      <c r="Y527" s="238"/>
      <c r="Z527" s="239"/>
    </row>
    <row r="528" spans="1:26" ht="13.35" customHeight="1" x14ac:dyDescent="0.25">
      <c r="P528" s="237"/>
      <c r="Q528" s="238"/>
      <c r="R528" s="238"/>
      <c r="S528" s="238"/>
      <c r="T528" s="238"/>
      <c r="U528" s="238"/>
      <c r="V528" s="238"/>
      <c r="W528" s="238"/>
      <c r="X528" s="238"/>
      <c r="Y528" s="238"/>
      <c r="Z528" s="239"/>
    </row>
    <row r="529" spans="1:27" ht="13.35" customHeight="1" x14ac:dyDescent="0.25">
      <c r="B529" s="227" t="s">
        <v>89</v>
      </c>
      <c r="C529" s="232"/>
      <c r="D529" s="232"/>
      <c r="E529" s="232"/>
      <c r="F529" s="228"/>
      <c r="G529" s="233" t="s">
        <v>85</v>
      </c>
      <c r="H529" s="194" t="s">
        <v>82</v>
      </c>
      <c r="I529" s="188" t="s">
        <v>67</v>
      </c>
      <c r="J529" s="188"/>
      <c r="K529" s="188" t="s">
        <v>68</v>
      </c>
      <c r="L529" s="188"/>
      <c r="M529" s="188" t="s">
        <v>15</v>
      </c>
      <c r="P529" s="240"/>
      <c r="Q529" s="241"/>
      <c r="R529" s="241"/>
      <c r="S529" s="241"/>
      <c r="T529" s="241"/>
      <c r="U529" s="241"/>
      <c r="V529" s="241"/>
      <c r="W529" s="241"/>
      <c r="X529" s="241"/>
      <c r="Y529" s="241"/>
      <c r="Z529" s="242"/>
    </row>
    <row r="530" spans="1:27" ht="13.35" customHeight="1" x14ac:dyDescent="0.25">
      <c r="B530" s="2" t="s">
        <v>81</v>
      </c>
      <c r="C530" s="227" t="s">
        <v>7</v>
      </c>
      <c r="D530" s="228"/>
      <c r="E530" s="6" t="s">
        <v>87</v>
      </c>
      <c r="F530" s="6" t="s">
        <v>306</v>
      </c>
      <c r="G530" s="233"/>
      <c r="H530" s="194"/>
      <c r="I530" s="6" t="s">
        <v>83</v>
      </c>
      <c r="J530" s="6" t="s">
        <v>84</v>
      </c>
      <c r="K530" s="6" t="s">
        <v>83</v>
      </c>
      <c r="L530" s="6" t="s">
        <v>84</v>
      </c>
      <c r="M530" s="188"/>
      <c r="N530" s="39"/>
      <c r="O530" s="39"/>
      <c r="P530" s="39"/>
      <c r="Q530" s="39"/>
      <c r="R530" s="39"/>
      <c r="S530" s="39"/>
      <c r="T530" s="39"/>
      <c r="U530" s="39"/>
      <c r="V530" s="39"/>
      <c r="W530" s="39"/>
      <c r="X530" s="39"/>
      <c r="Y530" s="39"/>
      <c r="Z530" s="39"/>
      <c r="AA530" s="39"/>
    </row>
    <row r="531" spans="1:27" ht="13.35" customHeight="1" x14ac:dyDescent="0.25">
      <c r="B531" s="44"/>
      <c r="C531" s="235"/>
      <c r="D531" s="236"/>
      <c r="E531" s="44"/>
      <c r="F531" s="32"/>
      <c r="G531" s="33" t="str">
        <f>IF(F531="", "", H531/F531)</f>
        <v/>
      </c>
      <c r="H531" s="33" t="str">
        <f>IF(H527="","",H527-H538)</f>
        <v/>
      </c>
      <c r="I531" s="33"/>
      <c r="J531" s="33" t="str">
        <f>IF(I531="", "", I531*$F531)</f>
        <v/>
      </c>
      <c r="K531" s="33"/>
      <c r="L531" s="33" t="str">
        <f>IF(L538="","", L527-L538)</f>
        <v/>
      </c>
      <c r="M531" s="30" t="e">
        <f>IF(K531="", J531/H531, L531/H531)</f>
        <v>#VALUE!</v>
      </c>
    </row>
    <row r="532" spans="1:27" ht="13.35" customHeight="1" x14ac:dyDescent="0.25">
      <c r="B532" s="31"/>
      <c r="C532" s="229"/>
      <c r="D532" s="230"/>
      <c r="E532" s="31"/>
      <c r="F532" s="32"/>
      <c r="G532" s="33" t="str">
        <f>IF(F532="", "", H532/F532)</f>
        <v/>
      </c>
      <c r="H532" s="33"/>
      <c r="I532" s="33"/>
      <c r="J532" s="33" t="str">
        <f>IF(I532="", "", I532*$F532)</f>
        <v/>
      </c>
      <c r="K532" s="33"/>
      <c r="L532" s="33" t="str">
        <f>IF(K532="", "", K532*$F532)</f>
        <v/>
      </c>
      <c r="M532" s="30" t="e">
        <f>IF(K532="", J532/H532, L532/H532)</f>
        <v>#VALUE!</v>
      </c>
    </row>
    <row r="533" spans="1:27" ht="13.35" customHeight="1" x14ac:dyDescent="0.25">
      <c r="B533" s="31"/>
      <c r="C533" s="229"/>
      <c r="D533" s="230"/>
      <c r="E533" s="31"/>
      <c r="F533" s="32"/>
      <c r="G533" s="33" t="str">
        <f>IF(F533="", "", H533/F533)</f>
        <v/>
      </c>
      <c r="H533" s="33"/>
      <c r="I533" s="33"/>
      <c r="J533" s="33" t="str">
        <f>IF(I533="", "", I533*$F533)</f>
        <v/>
      </c>
      <c r="K533" s="33"/>
      <c r="L533" s="33" t="str">
        <f>IF(K533="", "", K533*$F533)</f>
        <v/>
      </c>
      <c r="M533" s="34" t="e">
        <f>IF(K533="", J533/H533, L533/H533)</f>
        <v>#VALUE!</v>
      </c>
    </row>
    <row r="534" spans="1:27" ht="13.35" customHeight="1" x14ac:dyDescent="0.25">
      <c r="A534" s="39"/>
      <c r="B534" s="42"/>
      <c r="C534" s="231" t="s">
        <v>86</v>
      </c>
      <c r="D534" s="231"/>
      <c r="E534" s="42"/>
      <c r="F534" s="42"/>
      <c r="G534" s="43"/>
      <c r="H534" s="43" t="str">
        <f>IF(SUM(H531:H533)=0, "", SUM(H531:H533))</f>
        <v/>
      </c>
      <c r="I534" s="42"/>
      <c r="J534" s="43" t="str">
        <f>IF(SUM(J531:J533)=0, "", SUM(J531:J533))</f>
        <v/>
      </c>
      <c r="K534" s="42"/>
      <c r="L534" s="43" t="str">
        <f>IF(SUM(L531:L533)=0, "", SUM(L531:L533))</f>
        <v/>
      </c>
      <c r="M534" s="35" t="e">
        <f>IF(L534="", J534/H534, L534/H534)</f>
        <v>#VALUE!</v>
      </c>
    </row>
    <row r="536" spans="1:27" ht="13.35" customHeight="1" x14ac:dyDescent="0.25">
      <c r="B536" s="227" t="s">
        <v>90</v>
      </c>
      <c r="C536" s="232"/>
      <c r="D536" s="232"/>
      <c r="E536" s="232"/>
      <c r="F536" s="228"/>
      <c r="G536" s="233" t="s">
        <v>85</v>
      </c>
      <c r="H536" s="194" t="s">
        <v>82</v>
      </c>
      <c r="I536" s="188" t="s">
        <v>67</v>
      </c>
      <c r="J536" s="188"/>
      <c r="K536" s="188" t="s">
        <v>68</v>
      </c>
      <c r="L536" s="188"/>
      <c r="M536" s="188" t="s">
        <v>15</v>
      </c>
    </row>
    <row r="537" spans="1:27" ht="13.35" customHeight="1" x14ac:dyDescent="0.25">
      <c r="B537" s="2" t="s">
        <v>81</v>
      </c>
      <c r="C537" s="227" t="s">
        <v>7</v>
      </c>
      <c r="D537" s="228"/>
      <c r="E537" s="6" t="s">
        <v>87</v>
      </c>
      <c r="F537" s="6" t="s">
        <v>306</v>
      </c>
      <c r="G537" s="233"/>
      <c r="H537" s="194"/>
      <c r="I537" s="6" t="s">
        <v>83</v>
      </c>
      <c r="J537" s="6" t="s">
        <v>84</v>
      </c>
      <c r="K537" s="6" t="s">
        <v>83</v>
      </c>
      <c r="L537" s="6" t="s">
        <v>84</v>
      </c>
      <c r="M537" s="188"/>
      <c r="N537" s="39"/>
      <c r="O537" s="39"/>
      <c r="P537" s="39"/>
      <c r="Q537" s="39"/>
      <c r="R537" s="39"/>
      <c r="S537" s="39"/>
      <c r="T537" s="39"/>
      <c r="U537" s="39"/>
      <c r="V537" s="39"/>
      <c r="W537" s="39"/>
      <c r="X537" s="39"/>
      <c r="Y537" s="39"/>
      <c r="Z537" s="39"/>
      <c r="AA537" s="39"/>
    </row>
    <row r="538" spans="1:27" ht="13.35" customHeight="1" x14ac:dyDescent="0.25">
      <c r="B538" s="44"/>
      <c r="C538" s="235"/>
      <c r="D538" s="236"/>
      <c r="E538" s="44"/>
      <c r="F538" s="32"/>
      <c r="G538" s="33" t="str">
        <f>IF(F538="", "", H538/F538)</f>
        <v/>
      </c>
      <c r="H538" s="33"/>
      <c r="I538" s="33"/>
      <c r="J538" s="33" t="str">
        <f>IF(I538="", "", I538*$F538)</f>
        <v/>
      </c>
      <c r="K538" s="33"/>
      <c r="L538" s="33" t="str">
        <f>IF(K538="", "", K538*$F538)</f>
        <v/>
      </c>
      <c r="M538" s="30" t="e">
        <f>IF(K538="", J538/H538, L538/H538)</f>
        <v>#VALUE!</v>
      </c>
    </row>
    <row r="540" spans="1:27" ht="13.35" customHeight="1" x14ac:dyDescent="0.25">
      <c r="B540" s="227" t="s">
        <v>100</v>
      </c>
      <c r="C540" s="228"/>
      <c r="D540" s="120"/>
      <c r="E540" s="121"/>
      <c r="F540" s="121"/>
      <c r="G540" s="121"/>
      <c r="H540" s="121"/>
      <c r="I540" s="121"/>
      <c r="J540" s="121"/>
      <c r="K540" s="121"/>
      <c r="L540" s="121"/>
      <c r="M540" s="234"/>
    </row>
    <row r="541" spans="1:27" ht="13.35" customHeight="1" x14ac:dyDescent="0.25">
      <c r="B541" s="154"/>
      <c r="C541" s="154"/>
      <c r="D541" s="154"/>
      <c r="E541" s="154"/>
      <c r="F541" s="154"/>
      <c r="G541" s="154"/>
      <c r="H541" s="154"/>
      <c r="I541" s="154"/>
      <c r="J541" s="154"/>
      <c r="K541" s="154"/>
      <c r="L541" s="154"/>
      <c r="M541" s="154"/>
    </row>
    <row r="542" spans="1:27" ht="13.35" customHeight="1" x14ac:dyDescent="0.25">
      <c r="B542" s="154"/>
      <c r="C542" s="154"/>
      <c r="D542" s="154"/>
      <c r="E542" s="154"/>
      <c r="F542" s="154"/>
      <c r="G542" s="154"/>
      <c r="H542" s="154"/>
      <c r="I542" s="154"/>
      <c r="J542" s="154"/>
      <c r="K542" s="154"/>
      <c r="L542" s="154"/>
      <c r="M542" s="154"/>
    </row>
    <row r="543" spans="1:27" ht="13.35" customHeight="1" x14ac:dyDescent="0.25">
      <c r="B543" s="200" t="s">
        <v>2</v>
      </c>
      <c r="C543" s="200"/>
      <c r="D543" s="209">
        <f>'{Equipment Data Entry}'!B18</f>
        <v>0</v>
      </c>
      <c r="E543" s="209"/>
      <c r="F543" s="209"/>
      <c r="G543" s="200" t="s">
        <v>3</v>
      </c>
      <c r="H543" s="200"/>
      <c r="I543" s="210" t="str">
        <f>IF('{Equipment Data Entry}'!C18="", "", '{Equipment Data Entry}'!C18)</f>
        <v/>
      </c>
      <c r="J543" s="210"/>
      <c r="K543" s="210"/>
      <c r="L543" s="210"/>
      <c r="M543" s="210"/>
    </row>
    <row r="544" spans="1:27" ht="13.35" customHeight="1" x14ac:dyDescent="0.25">
      <c r="B544" s="200"/>
      <c r="C544" s="200"/>
      <c r="D544" s="209"/>
      <c r="E544" s="209"/>
      <c r="F544" s="209"/>
      <c r="G544" s="200"/>
      <c r="H544" s="200"/>
      <c r="I544" s="210"/>
      <c r="J544" s="210"/>
      <c r="K544" s="210"/>
      <c r="L544" s="210"/>
      <c r="M544" s="210"/>
    </row>
    <row r="545" spans="2:26" ht="13.35" customHeight="1" x14ac:dyDescent="0.25">
      <c r="B545" s="13"/>
      <c r="C545" s="13"/>
      <c r="D545" s="13"/>
      <c r="E545" s="13"/>
      <c r="F545" s="13"/>
      <c r="G545" s="13"/>
      <c r="H545" s="13"/>
      <c r="I545" s="13"/>
      <c r="J545" s="13"/>
      <c r="K545" s="13"/>
      <c r="L545" s="13"/>
      <c r="M545" s="13"/>
    </row>
    <row r="546" spans="2:26" ht="13.35" customHeight="1" x14ac:dyDescent="0.25">
      <c r="B546" s="227" t="s">
        <v>91</v>
      </c>
      <c r="C546" s="232"/>
      <c r="D546" s="232"/>
      <c r="E546" s="232"/>
      <c r="F546" s="228"/>
      <c r="G546" s="233" t="s">
        <v>85</v>
      </c>
      <c r="H546" s="194" t="s">
        <v>82</v>
      </c>
      <c r="I546" s="188" t="s">
        <v>67</v>
      </c>
      <c r="J546" s="188"/>
      <c r="K546" s="188" t="s">
        <v>68</v>
      </c>
      <c r="L546" s="188"/>
      <c r="M546" s="188" t="s">
        <v>15</v>
      </c>
    </row>
    <row r="547" spans="2:26" ht="13.35" customHeight="1" x14ac:dyDescent="0.25">
      <c r="B547" s="2" t="s">
        <v>81</v>
      </c>
      <c r="C547" s="227" t="s">
        <v>7</v>
      </c>
      <c r="D547" s="228"/>
      <c r="E547" s="6" t="s">
        <v>87</v>
      </c>
      <c r="F547" s="6" t="s">
        <v>306</v>
      </c>
      <c r="G547" s="233"/>
      <c r="H547" s="194"/>
      <c r="I547" s="6" t="s">
        <v>83</v>
      </c>
      <c r="J547" s="6" t="s">
        <v>84</v>
      </c>
      <c r="K547" s="6" t="s">
        <v>83</v>
      </c>
      <c r="L547" s="6" t="s">
        <v>84</v>
      </c>
      <c r="M547" s="188"/>
    </row>
    <row r="548" spans="2:26" ht="13.35" customHeight="1" x14ac:dyDescent="0.25">
      <c r="B548" s="44"/>
      <c r="C548" s="235"/>
      <c r="D548" s="236"/>
      <c r="E548" s="44"/>
      <c r="F548" s="32"/>
      <c r="G548" s="33" t="str">
        <f t="shared" ref="G548:G575" si="44">IF(F548="", "", H548/F548)</f>
        <v/>
      </c>
      <c r="H548" s="33"/>
      <c r="I548" s="33"/>
      <c r="J548" s="33" t="str">
        <f t="shared" ref="J548:J575" si="45">IF(I548="", "", I548*$F548)</f>
        <v/>
      </c>
      <c r="K548" s="33"/>
      <c r="L548" s="33" t="str">
        <f t="shared" ref="L548:L575" si="46">IF(K548="", "", K548*$F548)</f>
        <v/>
      </c>
      <c r="M548" s="30" t="e">
        <f t="shared" ref="M548:M575" si="47">IF(K548="", J548/H548, L548/H548)</f>
        <v>#VALUE!</v>
      </c>
    </row>
    <row r="549" spans="2:26" ht="13.35" customHeight="1" x14ac:dyDescent="0.25">
      <c r="B549" s="31"/>
      <c r="C549" s="229"/>
      <c r="D549" s="230"/>
      <c r="E549" s="31"/>
      <c r="F549" s="32"/>
      <c r="G549" s="33" t="str">
        <f t="shared" si="44"/>
        <v/>
      </c>
      <c r="H549" s="33"/>
      <c r="I549" s="33"/>
      <c r="J549" s="33" t="str">
        <f t="shared" si="45"/>
        <v/>
      </c>
      <c r="K549" s="33"/>
      <c r="L549" s="33" t="str">
        <f t="shared" si="46"/>
        <v/>
      </c>
      <c r="M549" s="30" t="e">
        <f t="shared" si="47"/>
        <v>#VALUE!</v>
      </c>
    </row>
    <row r="550" spans="2:26" ht="13.35" customHeight="1" x14ac:dyDescent="0.25">
      <c r="B550" s="31"/>
      <c r="C550" s="229"/>
      <c r="D550" s="230"/>
      <c r="E550" s="31"/>
      <c r="F550" s="32"/>
      <c r="G550" s="33" t="str">
        <f t="shared" si="44"/>
        <v/>
      </c>
      <c r="H550" s="33"/>
      <c r="I550" s="33"/>
      <c r="J550" s="33" t="str">
        <f t="shared" si="45"/>
        <v/>
      </c>
      <c r="K550" s="33"/>
      <c r="L550" s="33" t="str">
        <f t="shared" si="46"/>
        <v/>
      </c>
      <c r="M550" s="30" t="e">
        <f t="shared" si="47"/>
        <v>#VALUE!</v>
      </c>
    </row>
    <row r="551" spans="2:26" ht="13.35" customHeight="1" x14ac:dyDescent="0.25">
      <c r="B551" s="31"/>
      <c r="C551" s="229"/>
      <c r="D551" s="230"/>
      <c r="E551" s="31"/>
      <c r="F551" s="32"/>
      <c r="G551" s="33" t="str">
        <f t="shared" si="44"/>
        <v/>
      </c>
      <c r="H551" s="33"/>
      <c r="I551" s="33"/>
      <c r="J551" s="33" t="str">
        <f t="shared" si="45"/>
        <v/>
      </c>
      <c r="K551" s="33"/>
      <c r="L551" s="33" t="str">
        <f t="shared" si="46"/>
        <v/>
      </c>
      <c r="M551" s="30" t="e">
        <f t="shared" si="47"/>
        <v>#VALUE!</v>
      </c>
    </row>
    <row r="552" spans="2:26" ht="13.35" customHeight="1" x14ac:dyDescent="0.25">
      <c r="B552" s="31"/>
      <c r="C552" s="229"/>
      <c r="D552" s="230"/>
      <c r="E552" s="31"/>
      <c r="F552" s="32"/>
      <c r="G552" s="33" t="str">
        <f t="shared" si="44"/>
        <v/>
      </c>
      <c r="H552" s="33"/>
      <c r="I552" s="33"/>
      <c r="J552" s="33" t="str">
        <f t="shared" si="45"/>
        <v/>
      </c>
      <c r="K552" s="33"/>
      <c r="L552" s="33" t="str">
        <f t="shared" si="46"/>
        <v/>
      </c>
      <c r="M552" s="30" t="e">
        <f t="shared" si="47"/>
        <v>#VALUE!</v>
      </c>
    </row>
    <row r="553" spans="2:26" ht="13.35" customHeight="1" x14ac:dyDescent="0.25">
      <c r="B553" s="31"/>
      <c r="C553" s="229"/>
      <c r="D553" s="230"/>
      <c r="E553" s="31"/>
      <c r="F553" s="32"/>
      <c r="G553" s="33" t="str">
        <f t="shared" si="44"/>
        <v/>
      </c>
      <c r="H553" s="33"/>
      <c r="I553" s="33"/>
      <c r="J553" s="33" t="str">
        <f t="shared" si="45"/>
        <v/>
      </c>
      <c r="K553" s="33"/>
      <c r="L553" s="33" t="str">
        <f t="shared" si="46"/>
        <v/>
      </c>
      <c r="M553" s="30" t="e">
        <f t="shared" si="47"/>
        <v>#VALUE!</v>
      </c>
    </row>
    <row r="554" spans="2:26" ht="13.35" customHeight="1" x14ac:dyDescent="0.25">
      <c r="B554" s="31"/>
      <c r="C554" s="229"/>
      <c r="D554" s="230"/>
      <c r="E554" s="31"/>
      <c r="F554" s="32"/>
      <c r="G554" s="33" t="str">
        <f t="shared" si="44"/>
        <v/>
      </c>
      <c r="H554" s="33"/>
      <c r="I554" s="33"/>
      <c r="J554" s="33" t="str">
        <f t="shared" si="45"/>
        <v/>
      </c>
      <c r="K554" s="33"/>
      <c r="L554" s="33" t="str">
        <f t="shared" si="46"/>
        <v/>
      </c>
      <c r="M554" s="30" t="e">
        <f t="shared" si="47"/>
        <v>#VALUE!</v>
      </c>
      <c r="P554" s="243" t="s">
        <v>224</v>
      </c>
      <c r="Q554" s="244"/>
      <c r="R554" s="244"/>
      <c r="S554" s="244"/>
      <c r="T554" s="244"/>
      <c r="U554" s="244"/>
      <c r="V554" s="244"/>
      <c r="W554" s="244"/>
      <c r="X554" s="244"/>
      <c r="Y554" s="244"/>
      <c r="Z554" s="245"/>
    </row>
    <row r="555" spans="2:26" ht="13.35" customHeight="1" x14ac:dyDescent="0.25">
      <c r="B555" s="31"/>
      <c r="C555" s="229"/>
      <c r="D555" s="230"/>
      <c r="E555" s="31"/>
      <c r="F555" s="32"/>
      <c r="G555" s="33" t="str">
        <f t="shared" si="44"/>
        <v/>
      </c>
      <c r="H555" s="33"/>
      <c r="I555" s="33"/>
      <c r="J555" s="33" t="str">
        <f t="shared" si="45"/>
        <v/>
      </c>
      <c r="K555" s="33"/>
      <c r="L555" s="33" t="str">
        <f t="shared" si="46"/>
        <v/>
      </c>
      <c r="M555" s="30" t="e">
        <f t="shared" si="47"/>
        <v>#VALUE!</v>
      </c>
      <c r="P555" s="237"/>
      <c r="Q555" s="238"/>
      <c r="R555" s="238"/>
      <c r="S555" s="238"/>
      <c r="T555" s="238"/>
      <c r="U555" s="238"/>
      <c r="V555" s="238"/>
      <c r="W555" s="238"/>
      <c r="X555" s="238"/>
      <c r="Y555" s="238"/>
      <c r="Z555" s="239"/>
    </row>
    <row r="556" spans="2:26" ht="13.35" customHeight="1" x14ac:dyDescent="0.25">
      <c r="B556" s="31"/>
      <c r="C556" s="229"/>
      <c r="D556" s="230"/>
      <c r="E556" s="31"/>
      <c r="F556" s="32"/>
      <c r="G556" s="33" t="str">
        <f t="shared" si="44"/>
        <v/>
      </c>
      <c r="H556" s="33"/>
      <c r="I556" s="33"/>
      <c r="J556" s="33" t="str">
        <f t="shared" si="45"/>
        <v/>
      </c>
      <c r="K556" s="33"/>
      <c r="L556" s="33" t="str">
        <f t="shared" si="46"/>
        <v/>
      </c>
      <c r="M556" s="30" t="e">
        <f t="shared" si="47"/>
        <v>#VALUE!</v>
      </c>
      <c r="P556" s="237"/>
      <c r="Q556" s="238"/>
      <c r="R556" s="238"/>
      <c r="S556" s="238"/>
      <c r="T556" s="238"/>
      <c r="U556" s="238"/>
      <c r="V556" s="238"/>
      <c r="W556" s="238"/>
      <c r="X556" s="238"/>
      <c r="Y556" s="238"/>
      <c r="Z556" s="239"/>
    </row>
    <row r="557" spans="2:26" ht="13.35" customHeight="1" x14ac:dyDescent="0.25">
      <c r="B557" s="31"/>
      <c r="C557" s="229"/>
      <c r="D557" s="230"/>
      <c r="E557" s="31"/>
      <c r="F557" s="32"/>
      <c r="G557" s="33" t="str">
        <f t="shared" si="44"/>
        <v/>
      </c>
      <c r="H557" s="33"/>
      <c r="I557" s="33"/>
      <c r="J557" s="33" t="str">
        <f t="shared" si="45"/>
        <v/>
      </c>
      <c r="K557" s="33"/>
      <c r="L557" s="33" t="str">
        <f t="shared" si="46"/>
        <v/>
      </c>
      <c r="M557" s="30" t="e">
        <f t="shared" si="47"/>
        <v>#VALUE!</v>
      </c>
      <c r="P557" s="237"/>
      <c r="Q557" s="238"/>
      <c r="R557" s="238"/>
      <c r="S557" s="238"/>
      <c r="T557" s="238"/>
      <c r="U557" s="238"/>
      <c r="V557" s="238"/>
      <c r="W557" s="238"/>
      <c r="X557" s="238"/>
      <c r="Y557" s="238"/>
      <c r="Z557" s="239"/>
    </row>
    <row r="558" spans="2:26" ht="13.35" customHeight="1" x14ac:dyDescent="0.25">
      <c r="B558" s="31"/>
      <c r="C558" s="229"/>
      <c r="D558" s="230"/>
      <c r="E558" s="31"/>
      <c r="F558" s="32"/>
      <c r="G558" s="33" t="str">
        <f t="shared" si="44"/>
        <v/>
      </c>
      <c r="H558" s="33"/>
      <c r="I558" s="33"/>
      <c r="J558" s="33" t="str">
        <f t="shared" si="45"/>
        <v/>
      </c>
      <c r="K558" s="33"/>
      <c r="L558" s="33" t="str">
        <f t="shared" si="46"/>
        <v/>
      </c>
      <c r="M558" s="30" t="e">
        <f t="shared" si="47"/>
        <v>#VALUE!</v>
      </c>
      <c r="P558" s="237"/>
      <c r="Q558" s="238"/>
      <c r="R558" s="238"/>
      <c r="S558" s="238"/>
      <c r="T558" s="238"/>
      <c r="U558" s="238"/>
      <c r="V558" s="238"/>
      <c r="W558" s="238"/>
      <c r="X558" s="238"/>
      <c r="Y558" s="238"/>
      <c r="Z558" s="239"/>
    </row>
    <row r="559" spans="2:26" ht="13.35" customHeight="1" x14ac:dyDescent="0.25">
      <c r="B559" s="31"/>
      <c r="C559" s="229"/>
      <c r="D559" s="230"/>
      <c r="E559" s="31"/>
      <c r="F559" s="32"/>
      <c r="G559" s="33" t="str">
        <f t="shared" si="44"/>
        <v/>
      </c>
      <c r="H559" s="33"/>
      <c r="I559" s="33"/>
      <c r="J559" s="33" t="str">
        <f t="shared" si="45"/>
        <v/>
      </c>
      <c r="K559" s="33"/>
      <c r="L559" s="33" t="str">
        <f t="shared" si="46"/>
        <v/>
      </c>
      <c r="M559" s="30" t="e">
        <f t="shared" si="47"/>
        <v>#VALUE!</v>
      </c>
      <c r="P559" s="237"/>
      <c r="Q559" s="238"/>
      <c r="R559" s="238"/>
      <c r="S559" s="238"/>
      <c r="T559" s="238"/>
      <c r="U559" s="238"/>
      <c r="V559" s="238"/>
      <c r="W559" s="238"/>
      <c r="X559" s="238"/>
      <c r="Y559" s="238"/>
      <c r="Z559" s="239"/>
    </row>
    <row r="560" spans="2:26" ht="13.35" customHeight="1" x14ac:dyDescent="0.25">
      <c r="B560" s="31"/>
      <c r="C560" s="229"/>
      <c r="D560" s="230"/>
      <c r="E560" s="31"/>
      <c r="F560" s="32"/>
      <c r="G560" s="33" t="str">
        <f t="shared" si="44"/>
        <v/>
      </c>
      <c r="H560" s="33"/>
      <c r="I560" s="33"/>
      <c r="J560" s="33" t="str">
        <f t="shared" si="45"/>
        <v/>
      </c>
      <c r="K560" s="33"/>
      <c r="L560" s="33" t="str">
        <f t="shared" si="46"/>
        <v/>
      </c>
      <c r="M560" s="30" t="e">
        <f t="shared" si="47"/>
        <v>#VALUE!</v>
      </c>
      <c r="P560" s="237"/>
      <c r="Q560" s="238"/>
      <c r="R560" s="238"/>
      <c r="S560" s="238"/>
      <c r="T560" s="238"/>
      <c r="U560" s="238"/>
      <c r="V560" s="238"/>
      <c r="W560" s="238"/>
      <c r="X560" s="238"/>
      <c r="Y560" s="238"/>
      <c r="Z560" s="239"/>
    </row>
    <row r="561" spans="1:26" ht="13.35" customHeight="1" x14ac:dyDescent="0.25">
      <c r="B561" s="31"/>
      <c r="C561" s="229"/>
      <c r="D561" s="230"/>
      <c r="E561" s="31"/>
      <c r="F561" s="32"/>
      <c r="G561" s="33" t="str">
        <f t="shared" si="44"/>
        <v/>
      </c>
      <c r="H561" s="33"/>
      <c r="I561" s="33"/>
      <c r="J561" s="33" t="str">
        <f t="shared" si="45"/>
        <v/>
      </c>
      <c r="K561" s="33"/>
      <c r="L561" s="33" t="str">
        <f t="shared" si="46"/>
        <v/>
      </c>
      <c r="M561" s="30" t="e">
        <f t="shared" si="47"/>
        <v>#VALUE!</v>
      </c>
      <c r="P561" s="237"/>
      <c r="Q561" s="238"/>
      <c r="R561" s="238"/>
      <c r="S561" s="238"/>
      <c r="T561" s="238"/>
      <c r="U561" s="238"/>
      <c r="V561" s="238"/>
      <c r="W561" s="238"/>
      <c r="X561" s="238"/>
      <c r="Y561" s="238"/>
      <c r="Z561" s="239"/>
    </row>
    <row r="562" spans="1:26" ht="13.35" customHeight="1" x14ac:dyDescent="0.25">
      <c r="B562" s="31"/>
      <c r="C562" s="229"/>
      <c r="D562" s="230"/>
      <c r="E562" s="31"/>
      <c r="F562" s="32"/>
      <c r="G562" s="33" t="str">
        <f t="shared" si="44"/>
        <v/>
      </c>
      <c r="H562" s="33"/>
      <c r="I562" s="33"/>
      <c r="J562" s="33" t="str">
        <f t="shared" si="45"/>
        <v/>
      </c>
      <c r="K562" s="33"/>
      <c r="L562" s="33" t="str">
        <f t="shared" si="46"/>
        <v/>
      </c>
      <c r="M562" s="30" t="e">
        <f t="shared" si="47"/>
        <v>#VALUE!</v>
      </c>
      <c r="P562" s="237"/>
      <c r="Q562" s="238"/>
      <c r="R562" s="238"/>
      <c r="S562" s="238"/>
      <c r="T562" s="238"/>
      <c r="U562" s="238"/>
      <c r="V562" s="238"/>
      <c r="W562" s="238"/>
      <c r="X562" s="238"/>
      <c r="Y562" s="238"/>
      <c r="Z562" s="239"/>
    </row>
    <row r="563" spans="1:26" ht="13.35" customHeight="1" x14ac:dyDescent="0.25">
      <c r="B563" s="31"/>
      <c r="C563" s="229"/>
      <c r="D563" s="230"/>
      <c r="E563" s="31"/>
      <c r="F563" s="32"/>
      <c r="G563" s="33" t="str">
        <f t="shared" si="44"/>
        <v/>
      </c>
      <c r="H563" s="33"/>
      <c r="I563" s="33"/>
      <c r="J563" s="33" t="str">
        <f t="shared" si="45"/>
        <v/>
      </c>
      <c r="K563" s="33"/>
      <c r="L563" s="33" t="str">
        <f t="shared" si="46"/>
        <v/>
      </c>
      <c r="M563" s="30" t="e">
        <f t="shared" si="47"/>
        <v>#VALUE!</v>
      </c>
      <c r="P563" s="237"/>
      <c r="Q563" s="238"/>
      <c r="R563" s="238"/>
      <c r="S563" s="238"/>
      <c r="T563" s="238"/>
      <c r="U563" s="238"/>
      <c r="V563" s="238"/>
      <c r="W563" s="238"/>
      <c r="X563" s="238"/>
      <c r="Y563" s="238"/>
      <c r="Z563" s="239"/>
    </row>
    <row r="564" spans="1:26" ht="13.35" customHeight="1" x14ac:dyDescent="0.25">
      <c r="B564" s="31"/>
      <c r="C564" s="229"/>
      <c r="D564" s="230"/>
      <c r="E564" s="31"/>
      <c r="F564" s="32"/>
      <c r="G564" s="33" t="str">
        <f t="shared" si="44"/>
        <v/>
      </c>
      <c r="H564" s="33"/>
      <c r="I564" s="33"/>
      <c r="J564" s="33" t="str">
        <f t="shared" si="45"/>
        <v/>
      </c>
      <c r="K564" s="33"/>
      <c r="L564" s="33" t="str">
        <f t="shared" si="46"/>
        <v/>
      </c>
      <c r="M564" s="30" t="e">
        <f t="shared" si="47"/>
        <v>#VALUE!</v>
      </c>
      <c r="P564" s="237"/>
      <c r="Q564" s="238"/>
      <c r="R564" s="238"/>
      <c r="S564" s="238"/>
      <c r="T564" s="238"/>
      <c r="U564" s="238"/>
      <c r="V564" s="238"/>
      <c r="W564" s="238"/>
      <c r="X564" s="238"/>
      <c r="Y564" s="238"/>
      <c r="Z564" s="239"/>
    </row>
    <row r="565" spans="1:26" ht="13.35" customHeight="1" x14ac:dyDescent="0.25">
      <c r="B565" s="31"/>
      <c r="C565" s="229"/>
      <c r="D565" s="230"/>
      <c r="E565" s="31"/>
      <c r="F565" s="32"/>
      <c r="G565" s="33" t="str">
        <f t="shared" si="44"/>
        <v/>
      </c>
      <c r="H565" s="33"/>
      <c r="I565" s="33"/>
      <c r="J565" s="33" t="str">
        <f t="shared" si="45"/>
        <v/>
      </c>
      <c r="K565" s="33"/>
      <c r="L565" s="33" t="str">
        <f t="shared" si="46"/>
        <v/>
      </c>
      <c r="M565" s="30" t="e">
        <f t="shared" si="47"/>
        <v>#VALUE!</v>
      </c>
      <c r="P565" s="237"/>
      <c r="Q565" s="238"/>
      <c r="R565" s="238"/>
      <c r="S565" s="238"/>
      <c r="T565" s="238"/>
      <c r="U565" s="238"/>
      <c r="V565" s="238"/>
      <c r="W565" s="238"/>
      <c r="X565" s="238"/>
      <c r="Y565" s="238"/>
      <c r="Z565" s="239"/>
    </row>
    <row r="566" spans="1:26" ht="13.35" customHeight="1" x14ac:dyDescent="0.25">
      <c r="B566" s="31"/>
      <c r="C566" s="229"/>
      <c r="D566" s="230"/>
      <c r="E566" s="31"/>
      <c r="F566" s="32"/>
      <c r="G566" s="33" t="str">
        <f t="shared" si="44"/>
        <v/>
      </c>
      <c r="H566" s="33"/>
      <c r="I566" s="33"/>
      <c r="J566" s="33" t="str">
        <f t="shared" si="45"/>
        <v/>
      </c>
      <c r="K566" s="33"/>
      <c r="L566" s="33" t="str">
        <f t="shared" si="46"/>
        <v/>
      </c>
      <c r="M566" s="30" t="e">
        <f t="shared" si="47"/>
        <v>#VALUE!</v>
      </c>
      <c r="P566" s="237"/>
      <c r="Q566" s="238"/>
      <c r="R566" s="238"/>
      <c r="S566" s="238"/>
      <c r="T566" s="238"/>
      <c r="U566" s="238"/>
      <c r="V566" s="238"/>
      <c r="W566" s="238"/>
      <c r="X566" s="238"/>
      <c r="Y566" s="238"/>
      <c r="Z566" s="239"/>
    </row>
    <row r="567" spans="1:26" ht="13.35" customHeight="1" x14ac:dyDescent="0.25">
      <c r="B567" s="31"/>
      <c r="C567" s="229"/>
      <c r="D567" s="230"/>
      <c r="E567" s="31"/>
      <c r="F567" s="32"/>
      <c r="G567" s="33" t="str">
        <f t="shared" si="44"/>
        <v/>
      </c>
      <c r="H567" s="33"/>
      <c r="I567" s="33"/>
      <c r="J567" s="33" t="str">
        <f t="shared" si="45"/>
        <v/>
      </c>
      <c r="K567" s="33"/>
      <c r="L567" s="33" t="str">
        <f t="shared" si="46"/>
        <v/>
      </c>
      <c r="M567" s="30" t="e">
        <f t="shared" si="47"/>
        <v>#VALUE!</v>
      </c>
      <c r="P567" s="237"/>
      <c r="Q567" s="238"/>
      <c r="R567" s="238"/>
      <c r="S567" s="238"/>
      <c r="T567" s="238"/>
      <c r="U567" s="238"/>
      <c r="V567" s="238"/>
      <c r="W567" s="238"/>
      <c r="X567" s="238"/>
      <c r="Y567" s="238"/>
      <c r="Z567" s="239"/>
    </row>
    <row r="568" spans="1:26" ht="13.35" customHeight="1" x14ac:dyDescent="0.25">
      <c r="B568" s="31"/>
      <c r="C568" s="229"/>
      <c r="D568" s="230"/>
      <c r="E568" s="31"/>
      <c r="F568" s="32"/>
      <c r="G568" s="33" t="str">
        <f t="shared" si="44"/>
        <v/>
      </c>
      <c r="H568" s="33"/>
      <c r="I568" s="33"/>
      <c r="J568" s="33" t="str">
        <f t="shared" si="45"/>
        <v/>
      </c>
      <c r="K568" s="33"/>
      <c r="L568" s="33" t="str">
        <f t="shared" si="46"/>
        <v/>
      </c>
      <c r="M568" s="30" t="e">
        <f t="shared" si="47"/>
        <v>#VALUE!</v>
      </c>
      <c r="P568" s="237"/>
      <c r="Q568" s="238"/>
      <c r="R568" s="238"/>
      <c r="S568" s="238"/>
      <c r="T568" s="238"/>
      <c r="U568" s="238"/>
      <c r="V568" s="238"/>
      <c r="W568" s="238"/>
      <c r="X568" s="238"/>
      <c r="Y568" s="238"/>
      <c r="Z568" s="239"/>
    </row>
    <row r="569" spans="1:26" ht="13.35" customHeight="1" x14ac:dyDescent="0.25">
      <c r="B569" s="31"/>
      <c r="C569" s="229"/>
      <c r="D569" s="230"/>
      <c r="E569" s="31"/>
      <c r="F569" s="32"/>
      <c r="G569" s="33" t="str">
        <f t="shared" si="44"/>
        <v/>
      </c>
      <c r="H569" s="33"/>
      <c r="I569" s="33"/>
      <c r="J569" s="33" t="str">
        <f t="shared" si="45"/>
        <v/>
      </c>
      <c r="K569" s="33"/>
      <c r="L569" s="33" t="str">
        <f t="shared" si="46"/>
        <v/>
      </c>
      <c r="M569" s="30" t="e">
        <f t="shared" si="47"/>
        <v>#VALUE!</v>
      </c>
      <c r="P569" s="237"/>
      <c r="Q569" s="238"/>
      <c r="R569" s="238"/>
      <c r="S569" s="238"/>
      <c r="T569" s="238"/>
      <c r="U569" s="238"/>
      <c r="V569" s="238"/>
      <c r="W569" s="238"/>
      <c r="X569" s="238"/>
      <c r="Y569" s="238"/>
      <c r="Z569" s="239"/>
    </row>
    <row r="570" spans="1:26" ht="13.35" customHeight="1" x14ac:dyDescent="0.25">
      <c r="B570" s="31"/>
      <c r="C570" s="229"/>
      <c r="D570" s="230"/>
      <c r="E570" s="31"/>
      <c r="F570" s="32"/>
      <c r="G570" s="33" t="str">
        <f t="shared" si="44"/>
        <v/>
      </c>
      <c r="H570" s="33"/>
      <c r="I570" s="33"/>
      <c r="J570" s="33" t="str">
        <f t="shared" si="45"/>
        <v/>
      </c>
      <c r="K570" s="33"/>
      <c r="L570" s="33" t="str">
        <f t="shared" si="46"/>
        <v/>
      </c>
      <c r="M570" s="30" t="e">
        <f t="shared" si="47"/>
        <v>#VALUE!</v>
      </c>
      <c r="P570" s="237"/>
      <c r="Q570" s="238"/>
      <c r="R570" s="238"/>
      <c r="S570" s="238"/>
      <c r="T570" s="238"/>
      <c r="U570" s="238"/>
      <c r="V570" s="238"/>
      <c r="W570" s="238"/>
      <c r="X570" s="238"/>
      <c r="Y570" s="238"/>
      <c r="Z570" s="239"/>
    </row>
    <row r="571" spans="1:26" ht="13.35" customHeight="1" x14ac:dyDescent="0.25">
      <c r="B571" s="31"/>
      <c r="C571" s="229"/>
      <c r="D571" s="230"/>
      <c r="E571" s="31"/>
      <c r="F571" s="32"/>
      <c r="G571" s="33" t="str">
        <f t="shared" si="44"/>
        <v/>
      </c>
      <c r="H571" s="33"/>
      <c r="I571" s="33"/>
      <c r="J571" s="33" t="str">
        <f t="shared" si="45"/>
        <v/>
      </c>
      <c r="K571" s="33"/>
      <c r="L571" s="33" t="str">
        <f t="shared" si="46"/>
        <v/>
      </c>
      <c r="M571" s="30" t="e">
        <f t="shared" si="47"/>
        <v>#VALUE!</v>
      </c>
      <c r="P571" s="237"/>
      <c r="Q571" s="238"/>
      <c r="R571" s="238"/>
      <c r="S571" s="238"/>
      <c r="T571" s="238"/>
      <c r="U571" s="238"/>
      <c r="V571" s="238"/>
      <c r="W571" s="238"/>
      <c r="X571" s="238"/>
      <c r="Y571" s="238"/>
      <c r="Z571" s="239"/>
    </row>
    <row r="572" spans="1:26" ht="13.35" customHeight="1" x14ac:dyDescent="0.25">
      <c r="B572" s="31"/>
      <c r="C572" s="229"/>
      <c r="D572" s="230"/>
      <c r="E572" s="31"/>
      <c r="F572" s="32"/>
      <c r="G572" s="33" t="str">
        <f t="shared" si="44"/>
        <v/>
      </c>
      <c r="H572" s="33"/>
      <c r="I572" s="33"/>
      <c r="J572" s="33" t="str">
        <f t="shared" si="45"/>
        <v/>
      </c>
      <c r="K572" s="33"/>
      <c r="L572" s="33" t="str">
        <f t="shared" si="46"/>
        <v/>
      </c>
      <c r="M572" s="30" t="e">
        <f t="shared" si="47"/>
        <v>#VALUE!</v>
      </c>
      <c r="P572" s="237"/>
      <c r="Q572" s="238"/>
      <c r="R572" s="238"/>
      <c r="S572" s="238"/>
      <c r="T572" s="238"/>
      <c r="U572" s="238"/>
      <c r="V572" s="238"/>
      <c r="W572" s="238"/>
      <c r="X572" s="238"/>
      <c r="Y572" s="238"/>
      <c r="Z572" s="239"/>
    </row>
    <row r="573" spans="1:26" ht="13.35" customHeight="1" x14ac:dyDescent="0.25">
      <c r="B573" s="31"/>
      <c r="C573" s="229"/>
      <c r="D573" s="230"/>
      <c r="E573" s="31"/>
      <c r="F573" s="32"/>
      <c r="G573" s="33" t="str">
        <f t="shared" si="44"/>
        <v/>
      </c>
      <c r="H573" s="33"/>
      <c r="I573" s="33"/>
      <c r="J573" s="33" t="str">
        <f t="shared" si="45"/>
        <v/>
      </c>
      <c r="K573" s="33"/>
      <c r="L573" s="33" t="str">
        <f t="shared" si="46"/>
        <v/>
      </c>
      <c r="M573" s="30" t="e">
        <f t="shared" si="47"/>
        <v>#VALUE!</v>
      </c>
      <c r="P573" s="237"/>
      <c r="Q573" s="238"/>
      <c r="R573" s="238"/>
      <c r="S573" s="238"/>
      <c r="T573" s="238"/>
      <c r="U573" s="238"/>
      <c r="V573" s="238"/>
      <c r="W573" s="238"/>
      <c r="X573" s="238"/>
      <c r="Y573" s="238"/>
      <c r="Z573" s="239"/>
    </row>
    <row r="574" spans="1:26" ht="13.35" customHeight="1" x14ac:dyDescent="0.25">
      <c r="B574" s="31"/>
      <c r="C574" s="229"/>
      <c r="D574" s="230"/>
      <c r="E574" s="31"/>
      <c r="F574" s="32"/>
      <c r="G574" s="33" t="str">
        <f t="shared" si="44"/>
        <v/>
      </c>
      <c r="H574" s="33"/>
      <c r="I574" s="33"/>
      <c r="J574" s="33" t="str">
        <f t="shared" si="45"/>
        <v/>
      </c>
      <c r="K574" s="33"/>
      <c r="L574" s="33" t="str">
        <f t="shared" si="46"/>
        <v/>
      </c>
      <c r="M574" s="30" t="e">
        <f t="shared" si="47"/>
        <v>#VALUE!</v>
      </c>
      <c r="P574" s="237"/>
      <c r="Q574" s="238"/>
      <c r="R574" s="238"/>
      <c r="S574" s="238"/>
      <c r="T574" s="238"/>
      <c r="U574" s="238"/>
      <c r="V574" s="238"/>
      <c r="W574" s="238"/>
      <c r="X574" s="238"/>
      <c r="Y574" s="238"/>
      <c r="Z574" s="239"/>
    </row>
    <row r="575" spans="1:26" ht="13.35" customHeight="1" x14ac:dyDescent="0.25">
      <c r="B575" s="31"/>
      <c r="C575" s="229"/>
      <c r="D575" s="230"/>
      <c r="E575" s="31"/>
      <c r="F575" s="32"/>
      <c r="G575" s="33" t="str">
        <f t="shared" si="44"/>
        <v/>
      </c>
      <c r="H575" s="33"/>
      <c r="I575" s="33"/>
      <c r="J575" s="33" t="str">
        <f t="shared" si="45"/>
        <v/>
      </c>
      <c r="K575" s="33"/>
      <c r="L575" s="33" t="str">
        <f t="shared" si="46"/>
        <v/>
      </c>
      <c r="M575" s="34" t="e">
        <f t="shared" si="47"/>
        <v>#VALUE!</v>
      </c>
      <c r="P575" s="237"/>
      <c r="Q575" s="238"/>
      <c r="R575" s="238"/>
      <c r="S575" s="238"/>
      <c r="T575" s="238"/>
      <c r="U575" s="238"/>
      <c r="V575" s="238"/>
      <c r="W575" s="238"/>
      <c r="X575" s="238"/>
      <c r="Y575" s="238"/>
      <c r="Z575" s="239"/>
    </row>
    <row r="576" spans="1:26" ht="13.35" customHeight="1" x14ac:dyDescent="0.25">
      <c r="A576" s="39"/>
      <c r="B576" s="42"/>
      <c r="C576" s="231" t="s">
        <v>86</v>
      </c>
      <c r="D576" s="231"/>
      <c r="E576" s="42"/>
      <c r="F576" s="42"/>
      <c r="G576" s="43"/>
      <c r="H576" s="43" t="str">
        <f>IF(SUM(H548:H575)=0,"",SUM(H548:H575))</f>
        <v/>
      </c>
      <c r="I576" s="43"/>
      <c r="J576" s="43" t="str">
        <f>IF(SUM(J548:J575)=0,"",SUM(J548:J575))</f>
        <v/>
      </c>
      <c r="K576" s="43"/>
      <c r="L576" s="43" t="str">
        <f>IF(SUM(L548:L575)=0,"",SUM(L548:L575))</f>
        <v/>
      </c>
      <c r="M576" s="35" t="e">
        <f>IF(L576="", J576/H576, L576/H576)</f>
        <v>#VALUE!</v>
      </c>
      <c r="P576" s="237"/>
      <c r="Q576" s="238"/>
      <c r="R576" s="238"/>
      <c r="S576" s="238"/>
      <c r="T576" s="238"/>
      <c r="U576" s="238"/>
      <c r="V576" s="238"/>
      <c r="W576" s="238"/>
      <c r="X576" s="238"/>
      <c r="Y576" s="238"/>
      <c r="Z576" s="239"/>
    </row>
    <row r="577" spans="1:26" ht="13.35" customHeight="1" x14ac:dyDescent="0.25">
      <c r="P577" s="237"/>
      <c r="Q577" s="238"/>
      <c r="R577" s="238"/>
      <c r="S577" s="238"/>
      <c r="T577" s="238"/>
      <c r="U577" s="238"/>
      <c r="V577" s="238"/>
      <c r="W577" s="238"/>
      <c r="X577" s="238"/>
      <c r="Y577" s="238"/>
      <c r="Z577" s="239"/>
    </row>
    <row r="578" spans="1:26" ht="13.35" customHeight="1" x14ac:dyDescent="0.25">
      <c r="B578" s="227" t="s">
        <v>89</v>
      </c>
      <c r="C578" s="232"/>
      <c r="D578" s="232"/>
      <c r="E578" s="232"/>
      <c r="F578" s="228"/>
      <c r="G578" s="233" t="s">
        <v>85</v>
      </c>
      <c r="H578" s="194" t="s">
        <v>82</v>
      </c>
      <c r="I578" s="188" t="s">
        <v>67</v>
      </c>
      <c r="J578" s="188"/>
      <c r="K578" s="188" t="s">
        <v>68</v>
      </c>
      <c r="L578" s="188"/>
      <c r="M578" s="188" t="s">
        <v>15</v>
      </c>
      <c r="P578" s="237"/>
      <c r="Q578" s="238"/>
      <c r="R578" s="238"/>
      <c r="S578" s="238"/>
      <c r="T578" s="238"/>
      <c r="U578" s="238"/>
      <c r="V578" s="238"/>
      <c r="W578" s="238"/>
      <c r="X578" s="238"/>
      <c r="Y578" s="238"/>
      <c r="Z578" s="239"/>
    </row>
    <row r="579" spans="1:26" ht="13.35" customHeight="1" x14ac:dyDescent="0.25">
      <c r="B579" s="2" t="s">
        <v>81</v>
      </c>
      <c r="C579" s="227" t="s">
        <v>7</v>
      </c>
      <c r="D579" s="228"/>
      <c r="E579" s="6" t="s">
        <v>87</v>
      </c>
      <c r="F579" s="6" t="s">
        <v>306</v>
      </c>
      <c r="G579" s="233"/>
      <c r="H579" s="194"/>
      <c r="I579" s="6" t="s">
        <v>83</v>
      </c>
      <c r="J579" s="6" t="s">
        <v>84</v>
      </c>
      <c r="K579" s="6" t="s">
        <v>83</v>
      </c>
      <c r="L579" s="6" t="s">
        <v>84</v>
      </c>
      <c r="M579" s="188"/>
      <c r="P579" s="237"/>
      <c r="Q579" s="238"/>
      <c r="R579" s="238"/>
      <c r="S579" s="238"/>
      <c r="T579" s="238"/>
      <c r="U579" s="238"/>
      <c r="V579" s="238"/>
      <c r="W579" s="238"/>
      <c r="X579" s="238"/>
      <c r="Y579" s="238"/>
      <c r="Z579" s="239"/>
    </row>
    <row r="580" spans="1:26" ht="13.35" customHeight="1" x14ac:dyDescent="0.25">
      <c r="B580" s="44"/>
      <c r="C580" s="235"/>
      <c r="D580" s="236"/>
      <c r="E580" s="44"/>
      <c r="F580" s="32"/>
      <c r="G580" s="33" t="str">
        <f>IF(F580="", "", H580/F580)</f>
        <v/>
      </c>
      <c r="H580" s="33" t="str">
        <f>IF(H576="","",H576-H587)</f>
        <v/>
      </c>
      <c r="I580" s="33"/>
      <c r="J580" s="33" t="str">
        <f>IF(I580="", "", I580*$F580)</f>
        <v/>
      </c>
      <c r="K580" s="33"/>
      <c r="L580" s="33" t="str">
        <f>IF(L587="","", L576-L587)</f>
        <v/>
      </c>
      <c r="M580" s="30" t="e">
        <f>IF(K580="", J580/H580, L580/H580)</f>
        <v>#VALUE!</v>
      </c>
      <c r="P580" s="237"/>
      <c r="Q580" s="238"/>
      <c r="R580" s="238"/>
      <c r="S580" s="238"/>
      <c r="T580" s="238"/>
      <c r="U580" s="238"/>
      <c r="V580" s="238"/>
      <c r="W580" s="238"/>
      <c r="X580" s="238"/>
      <c r="Y580" s="238"/>
      <c r="Z580" s="239"/>
    </row>
    <row r="581" spans="1:26" ht="13.35" customHeight="1" x14ac:dyDescent="0.25">
      <c r="B581" s="31"/>
      <c r="C581" s="229"/>
      <c r="D581" s="230"/>
      <c r="E581" s="31"/>
      <c r="F581" s="32"/>
      <c r="G581" s="33" t="str">
        <f>IF(F581="", "", H581/F581)</f>
        <v/>
      </c>
      <c r="H581" s="33"/>
      <c r="I581" s="33"/>
      <c r="J581" s="33" t="str">
        <f>IF(I581="", "", I581*$F581)</f>
        <v/>
      </c>
      <c r="K581" s="33"/>
      <c r="L581" s="33" t="str">
        <f>IF(K581="", "", K581*$F581)</f>
        <v/>
      </c>
      <c r="M581" s="30" t="e">
        <f>IF(K581="", J581/H581, L581/H581)</f>
        <v>#VALUE!</v>
      </c>
      <c r="P581" s="240"/>
      <c r="Q581" s="241"/>
      <c r="R581" s="241"/>
      <c r="S581" s="241"/>
      <c r="T581" s="241"/>
      <c r="U581" s="241"/>
      <c r="V581" s="241"/>
      <c r="W581" s="241"/>
      <c r="X581" s="241"/>
      <c r="Y581" s="241"/>
      <c r="Z581" s="242"/>
    </row>
    <row r="582" spans="1:26" ht="13.35" customHeight="1" x14ac:dyDescent="0.25">
      <c r="B582" s="31"/>
      <c r="C582" s="229"/>
      <c r="D582" s="230"/>
      <c r="E582" s="31"/>
      <c r="F582" s="32"/>
      <c r="G582" s="33" t="str">
        <f>IF(F582="", "", H582/F582)</f>
        <v/>
      </c>
      <c r="H582" s="33"/>
      <c r="I582" s="33"/>
      <c r="J582" s="33" t="str">
        <f>IF(I582="", "", I582*$F582)</f>
        <v/>
      </c>
      <c r="K582" s="33"/>
      <c r="L582" s="33" t="str">
        <f>IF(K582="", "", K582*$F582)</f>
        <v/>
      </c>
      <c r="M582" s="34" t="e">
        <f>IF(K582="", J582/H582, L582/H582)</f>
        <v>#VALUE!</v>
      </c>
    </row>
    <row r="583" spans="1:26" ht="13.35" customHeight="1" x14ac:dyDescent="0.25">
      <c r="A583" s="39"/>
      <c r="B583" s="42"/>
      <c r="C583" s="231" t="s">
        <v>86</v>
      </c>
      <c r="D583" s="231"/>
      <c r="E583" s="42"/>
      <c r="F583" s="42"/>
      <c r="G583" s="43"/>
      <c r="H583" s="43" t="str">
        <f>IF(SUM(H580:H582)=0, "", SUM(H580:H582))</f>
        <v/>
      </c>
      <c r="I583" s="42"/>
      <c r="J583" s="43" t="str">
        <f>IF(SUM(J580:J582)=0, "", SUM(J580:J582))</f>
        <v/>
      </c>
      <c r="K583" s="42"/>
      <c r="L583" s="43" t="str">
        <f>IF(SUM(L580:L582)=0, "", SUM(L580:L582))</f>
        <v/>
      </c>
      <c r="M583" s="35" t="e">
        <f>IF(L583="", J583/H583, L583/H583)</f>
        <v>#VALUE!</v>
      </c>
    </row>
    <row r="585" spans="1:26" ht="13.35" customHeight="1" x14ac:dyDescent="0.25">
      <c r="B585" s="227" t="s">
        <v>90</v>
      </c>
      <c r="C585" s="232"/>
      <c r="D585" s="232"/>
      <c r="E585" s="232"/>
      <c r="F585" s="228"/>
      <c r="G585" s="233" t="s">
        <v>85</v>
      </c>
      <c r="H585" s="194" t="s">
        <v>82</v>
      </c>
      <c r="I585" s="188" t="s">
        <v>67</v>
      </c>
      <c r="J585" s="188"/>
      <c r="K585" s="188" t="s">
        <v>68</v>
      </c>
      <c r="L585" s="188"/>
      <c r="M585" s="188" t="s">
        <v>15</v>
      </c>
    </row>
    <row r="586" spans="1:26" ht="13.35" customHeight="1" x14ac:dyDescent="0.25">
      <c r="B586" s="2" t="s">
        <v>81</v>
      </c>
      <c r="C586" s="227" t="s">
        <v>7</v>
      </c>
      <c r="D586" s="228"/>
      <c r="E586" s="6" t="s">
        <v>87</v>
      </c>
      <c r="F586" s="6" t="s">
        <v>306</v>
      </c>
      <c r="G586" s="233"/>
      <c r="H586" s="194"/>
      <c r="I586" s="6" t="s">
        <v>83</v>
      </c>
      <c r="J586" s="6" t="s">
        <v>84</v>
      </c>
      <c r="K586" s="6" t="s">
        <v>83</v>
      </c>
      <c r="L586" s="6" t="s">
        <v>84</v>
      </c>
      <c r="M586" s="188"/>
    </row>
    <row r="587" spans="1:26" ht="13.35" customHeight="1" x14ac:dyDescent="0.25">
      <c r="B587" s="31"/>
      <c r="C587" s="229"/>
      <c r="D587" s="230"/>
      <c r="E587" s="31"/>
      <c r="F587" s="32"/>
      <c r="G587" s="33" t="str">
        <f>IF(F587="", "", H587/F587)</f>
        <v/>
      </c>
      <c r="H587" s="33">
        <v>0</v>
      </c>
      <c r="I587" s="33"/>
      <c r="J587" s="33" t="str">
        <f>IF(I587="", "", I587*$F587)</f>
        <v/>
      </c>
      <c r="K587" s="33"/>
      <c r="L587" s="33" t="str">
        <f>IF(K587="", "", K587*$F587)</f>
        <v/>
      </c>
      <c r="M587" s="30" t="e">
        <f>IF(K587="", J587/H587, L587/H587)</f>
        <v>#VALUE!</v>
      </c>
    </row>
    <row r="589" spans="1:26" ht="13.35" customHeight="1" x14ac:dyDescent="0.25">
      <c r="B589" s="227" t="s">
        <v>100</v>
      </c>
      <c r="C589" s="228"/>
      <c r="D589" s="120"/>
      <c r="E589" s="121"/>
      <c r="F589" s="121"/>
      <c r="G589" s="121"/>
      <c r="H589" s="121"/>
      <c r="I589" s="121"/>
      <c r="J589" s="121"/>
      <c r="K589" s="121"/>
      <c r="L589" s="121"/>
      <c r="M589" s="234"/>
    </row>
    <row r="590" spans="1:26" ht="13.35" customHeight="1" x14ac:dyDescent="0.25">
      <c r="B590" s="154"/>
      <c r="C590" s="154"/>
      <c r="D590" s="154"/>
      <c r="E590" s="154"/>
      <c r="F590" s="154"/>
      <c r="G590" s="154"/>
      <c r="H590" s="154"/>
      <c r="I590" s="154"/>
      <c r="J590" s="154"/>
      <c r="K590" s="154"/>
      <c r="L590" s="154"/>
      <c r="M590" s="154"/>
    </row>
    <row r="591" spans="1:26" ht="13.35" customHeight="1" x14ac:dyDescent="0.25">
      <c r="B591" s="154"/>
      <c r="C591" s="154"/>
      <c r="D591" s="154"/>
      <c r="E591" s="154"/>
      <c r="F591" s="154"/>
      <c r="G591" s="154"/>
      <c r="H591" s="154"/>
      <c r="I591" s="154"/>
      <c r="J591" s="154"/>
      <c r="K591" s="154"/>
      <c r="L591" s="154"/>
      <c r="M591" s="154"/>
    </row>
    <row r="592" spans="1:26" ht="13.35" customHeight="1" x14ac:dyDescent="0.25">
      <c r="B592" s="200" t="s">
        <v>2</v>
      </c>
      <c r="C592" s="200"/>
      <c r="D592" s="209">
        <f>'{Equipment Data Entry}'!B19</f>
        <v>0</v>
      </c>
      <c r="E592" s="209"/>
      <c r="F592" s="209"/>
      <c r="G592" s="200" t="s">
        <v>3</v>
      </c>
      <c r="H592" s="200"/>
      <c r="I592" s="210" t="str">
        <f>IF('{Equipment Data Entry}'!C19="", "", '{Equipment Data Entry}'!C19)</f>
        <v/>
      </c>
      <c r="J592" s="210"/>
      <c r="K592" s="210"/>
      <c r="L592" s="210"/>
      <c r="M592" s="210"/>
    </row>
    <row r="593" spans="2:26" ht="13.35" customHeight="1" x14ac:dyDescent="0.25">
      <c r="B593" s="200"/>
      <c r="C593" s="200"/>
      <c r="D593" s="209"/>
      <c r="E593" s="209"/>
      <c r="F593" s="209"/>
      <c r="G593" s="200"/>
      <c r="H593" s="200"/>
      <c r="I593" s="210"/>
      <c r="J593" s="210"/>
      <c r="K593" s="210"/>
      <c r="L593" s="210"/>
      <c r="M593" s="210"/>
    </row>
    <row r="594" spans="2:26" ht="13.35" customHeight="1" x14ac:dyDescent="0.25">
      <c r="B594" s="13"/>
      <c r="C594" s="13"/>
      <c r="D594" s="13"/>
      <c r="E594" s="13"/>
      <c r="F594" s="13"/>
      <c r="G594" s="13"/>
      <c r="H594" s="13"/>
      <c r="I594" s="13"/>
      <c r="J594" s="13"/>
      <c r="K594" s="13"/>
      <c r="L594" s="13"/>
      <c r="M594" s="13"/>
    </row>
    <row r="595" spans="2:26" ht="13.35" customHeight="1" x14ac:dyDescent="0.25">
      <c r="B595" s="227" t="s">
        <v>91</v>
      </c>
      <c r="C595" s="232"/>
      <c r="D595" s="232"/>
      <c r="E595" s="232"/>
      <c r="F595" s="228"/>
      <c r="G595" s="233" t="s">
        <v>85</v>
      </c>
      <c r="H595" s="194" t="s">
        <v>82</v>
      </c>
      <c r="I595" s="188" t="s">
        <v>67</v>
      </c>
      <c r="J595" s="188"/>
      <c r="K595" s="188" t="s">
        <v>68</v>
      </c>
      <c r="L595" s="188"/>
      <c r="M595" s="188" t="s">
        <v>15</v>
      </c>
    </row>
    <row r="596" spans="2:26" ht="13.35" customHeight="1" x14ac:dyDescent="0.25">
      <c r="B596" s="2" t="s">
        <v>81</v>
      </c>
      <c r="C596" s="227" t="s">
        <v>7</v>
      </c>
      <c r="D596" s="228"/>
      <c r="E596" s="6" t="s">
        <v>87</v>
      </c>
      <c r="F596" s="6" t="s">
        <v>306</v>
      </c>
      <c r="G596" s="233"/>
      <c r="H596" s="194"/>
      <c r="I596" s="6" t="s">
        <v>83</v>
      </c>
      <c r="J596" s="6" t="s">
        <v>84</v>
      </c>
      <c r="K596" s="6" t="s">
        <v>83</v>
      </c>
      <c r="L596" s="6" t="s">
        <v>84</v>
      </c>
      <c r="M596" s="188"/>
    </row>
    <row r="597" spans="2:26" ht="13.35" customHeight="1" x14ac:dyDescent="0.25">
      <c r="B597" s="44"/>
      <c r="C597" s="235"/>
      <c r="D597" s="236"/>
      <c r="E597" s="44"/>
      <c r="F597" s="32"/>
      <c r="G597" s="33" t="str">
        <f t="shared" ref="G597:G624" si="48">IF(F597="", "", H597/F597)</f>
        <v/>
      </c>
      <c r="H597" s="33"/>
      <c r="I597" s="33"/>
      <c r="J597" s="33" t="str">
        <f t="shared" ref="J597:J624" si="49">IF(I597="", "", I597*$F597)</f>
        <v/>
      </c>
      <c r="K597" s="33"/>
      <c r="L597" s="33" t="str">
        <f t="shared" ref="L597:L624" si="50">IF(K597="", "", K597*$F597)</f>
        <v/>
      </c>
      <c r="M597" s="30" t="e">
        <f t="shared" ref="M597:M624" si="51">IF(K597="", J597/H597, L597/H597)</f>
        <v>#VALUE!</v>
      </c>
    </row>
    <row r="598" spans="2:26" ht="13.35" customHeight="1" x14ac:dyDescent="0.25">
      <c r="B598" s="31"/>
      <c r="C598" s="229"/>
      <c r="D598" s="230"/>
      <c r="E598" s="31"/>
      <c r="F598" s="32"/>
      <c r="G598" s="33" t="str">
        <f t="shared" si="48"/>
        <v/>
      </c>
      <c r="H598" s="33"/>
      <c r="I598" s="33"/>
      <c r="J598" s="33" t="str">
        <f t="shared" si="49"/>
        <v/>
      </c>
      <c r="K598" s="33"/>
      <c r="L598" s="33" t="str">
        <f t="shared" si="50"/>
        <v/>
      </c>
      <c r="M598" s="30" t="e">
        <f t="shared" si="51"/>
        <v>#VALUE!</v>
      </c>
    </row>
    <row r="599" spans="2:26" ht="13.35" customHeight="1" x14ac:dyDescent="0.25">
      <c r="B599" s="31"/>
      <c r="C599" s="229"/>
      <c r="D599" s="230"/>
      <c r="E599" s="31"/>
      <c r="F599" s="32"/>
      <c r="G599" s="33" t="str">
        <f t="shared" si="48"/>
        <v/>
      </c>
      <c r="H599" s="33"/>
      <c r="I599" s="33"/>
      <c r="J599" s="33" t="str">
        <f t="shared" si="49"/>
        <v/>
      </c>
      <c r="K599" s="33"/>
      <c r="L599" s="33" t="str">
        <f t="shared" si="50"/>
        <v/>
      </c>
      <c r="M599" s="30" t="e">
        <f t="shared" si="51"/>
        <v>#VALUE!</v>
      </c>
    </row>
    <row r="600" spans="2:26" ht="13.35" customHeight="1" x14ac:dyDescent="0.25">
      <c r="B600" s="31"/>
      <c r="C600" s="229"/>
      <c r="D600" s="230"/>
      <c r="E600" s="31"/>
      <c r="F600" s="32"/>
      <c r="G600" s="33" t="str">
        <f t="shared" si="48"/>
        <v/>
      </c>
      <c r="H600" s="33"/>
      <c r="I600" s="33"/>
      <c r="J600" s="33" t="str">
        <f t="shared" si="49"/>
        <v/>
      </c>
      <c r="K600" s="33"/>
      <c r="L600" s="33" t="str">
        <f t="shared" si="50"/>
        <v/>
      </c>
      <c r="M600" s="30" t="e">
        <f t="shared" si="51"/>
        <v>#VALUE!</v>
      </c>
    </row>
    <row r="601" spans="2:26" ht="13.35" customHeight="1" x14ac:dyDescent="0.25">
      <c r="B601" s="31"/>
      <c r="C601" s="229"/>
      <c r="D601" s="230"/>
      <c r="E601" s="31"/>
      <c r="F601" s="32"/>
      <c r="G601" s="33" t="str">
        <f t="shared" si="48"/>
        <v/>
      </c>
      <c r="H601" s="33"/>
      <c r="I601" s="33"/>
      <c r="J601" s="33" t="str">
        <f t="shared" si="49"/>
        <v/>
      </c>
      <c r="K601" s="33"/>
      <c r="L601" s="33" t="str">
        <f t="shared" si="50"/>
        <v/>
      </c>
      <c r="M601" s="30" t="e">
        <f t="shared" si="51"/>
        <v>#VALUE!</v>
      </c>
    </row>
    <row r="602" spans="2:26" ht="13.35" customHeight="1" x14ac:dyDescent="0.25">
      <c r="B602" s="31"/>
      <c r="C602" s="229"/>
      <c r="D602" s="230"/>
      <c r="E602" s="31"/>
      <c r="F602" s="32"/>
      <c r="G602" s="33" t="str">
        <f t="shared" si="48"/>
        <v/>
      </c>
      <c r="H602" s="33"/>
      <c r="I602" s="33"/>
      <c r="J602" s="33" t="str">
        <f t="shared" si="49"/>
        <v/>
      </c>
      <c r="K602" s="33"/>
      <c r="L602" s="33" t="str">
        <f t="shared" si="50"/>
        <v/>
      </c>
      <c r="M602" s="30" t="e">
        <f t="shared" si="51"/>
        <v>#VALUE!</v>
      </c>
    </row>
    <row r="603" spans="2:26" ht="13.35" customHeight="1" x14ac:dyDescent="0.25">
      <c r="B603" s="31"/>
      <c r="C603" s="229"/>
      <c r="D603" s="230"/>
      <c r="E603" s="31"/>
      <c r="F603" s="32"/>
      <c r="G603" s="33" t="str">
        <f t="shared" si="48"/>
        <v/>
      </c>
      <c r="H603" s="33"/>
      <c r="I603" s="33"/>
      <c r="J603" s="33" t="str">
        <f t="shared" si="49"/>
        <v/>
      </c>
      <c r="K603" s="33"/>
      <c r="L603" s="33" t="str">
        <f t="shared" si="50"/>
        <v/>
      </c>
      <c r="M603" s="30" t="e">
        <f t="shared" si="51"/>
        <v>#VALUE!</v>
      </c>
    </row>
    <row r="604" spans="2:26" ht="13.35" customHeight="1" x14ac:dyDescent="0.25">
      <c r="B604" s="31"/>
      <c r="C604" s="229"/>
      <c r="D604" s="230"/>
      <c r="E604" s="31"/>
      <c r="F604" s="32"/>
      <c r="G604" s="33" t="str">
        <f t="shared" si="48"/>
        <v/>
      </c>
      <c r="H604" s="33"/>
      <c r="I604" s="33"/>
      <c r="J604" s="33" t="str">
        <f t="shared" si="49"/>
        <v/>
      </c>
      <c r="K604" s="33"/>
      <c r="L604" s="33" t="str">
        <f t="shared" si="50"/>
        <v/>
      </c>
      <c r="M604" s="30" t="e">
        <f t="shared" si="51"/>
        <v>#VALUE!</v>
      </c>
      <c r="P604" s="243" t="s">
        <v>224</v>
      </c>
      <c r="Q604" s="244"/>
      <c r="R604" s="244"/>
      <c r="S604" s="244"/>
      <c r="T604" s="244"/>
      <c r="U604" s="244"/>
      <c r="V604" s="244"/>
      <c r="W604" s="244"/>
      <c r="X604" s="244"/>
      <c r="Y604" s="244"/>
      <c r="Z604" s="245"/>
    </row>
    <row r="605" spans="2:26" ht="13.35" customHeight="1" x14ac:dyDescent="0.25">
      <c r="B605" s="31"/>
      <c r="C605" s="229"/>
      <c r="D605" s="230"/>
      <c r="E605" s="31"/>
      <c r="F605" s="32"/>
      <c r="G605" s="33" t="str">
        <f t="shared" si="48"/>
        <v/>
      </c>
      <c r="H605" s="33"/>
      <c r="I605" s="33"/>
      <c r="J605" s="33" t="str">
        <f t="shared" si="49"/>
        <v/>
      </c>
      <c r="K605" s="33"/>
      <c r="L605" s="33" t="str">
        <f t="shared" si="50"/>
        <v/>
      </c>
      <c r="M605" s="30" t="e">
        <f t="shared" si="51"/>
        <v>#VALUE!</v>
      </c>
      <c r="P605" s="237"/>
      <c r="Q605" s="238"/>
      <c r="R605" s="238"/>
      <c r="S605" s="238"/>
      <c r="T605" s="238"/>
      <c r="U605" s="238"/>
      <c r="V605" s="238"/>
      <c r="W605" s="238"/>
      <c r="X605" s="238"/>
      <c r="Y605" s="238"/>
      <c r="Z605" s="239"/>
    </row>
    <row r="606" spans="2:26" ht="13.35" customHeight="1" x14ac:dyDescent="0.25">
      <c r="B606" s="31"/>
      <c r="C606" s="229"/>
      <c r="D606" s="230"/>
      <c r="E606" s="31"/>
      <c r="F606" s="32"/>
      <c r="G606" s="33" t="str">
        <f t="shared" si="48"/>
        <v/>
      </c>
      <c r="H606" s="33"/>
      <c r="I606" s="33"/>
      <c r="J606" s="33" t="str">
        <f t="shared" si="49"/>
        <v/>
      </c>
      <c r="K606" s="33"/>
      <c r="L606" s="33" t="str">
        <f t="shared" si="50"/>
        <v/>
      </c>
      <c r="M606" s="30" t="e">
        <f t="shared" si="51"/>
        <v>#VALUE!</v>
      </c>
      <c r="P606" s="237"/>
      <c r="Q606" s="238"/>
      <c r="R606" s="238"/>
      <c r="S606" s="238"/>
      <c r="T606" s="238"/>
      <c r="U606" s="238"/>
      <c r="V606" s="238"/>
      <c r="W606" s="238"/>
      <c r="X606" s="238"/>
      <c r="Y606" s="238"/>
      <c r="Z606" s="239"/>
    </row>
    <row r="607" spans="2:26" ht="13.35" customHeight="1" x14ac:dyDescent="0.25">
      <c r="B607" s="31"/>
      <c r="C607" s="229"/>
      <c r="D607" s="230"/>
      <c r="E607" s="31"/>
      <c r="F607" s="32"/>
      <c r="G607" s="33" t="str">
        <f t="shared" si="48"/>
        <v/>
      </c>
      <c r="H607" s="33"/>
      <c r="I607" s="33"/>
      <c r="J607" s="33" t="str">
        <f t="shared" si="49"/>
        <v/>
      </c>
      <c r="K607" s="33"/>
      <c r="L607" s="33" t="str">
        <f t="shared" si="50"/>
        <v/>
      </c>
      <c r="M607" s="30" t="e">
        <f t="shared" si="51"/>
        <v>#VALUE!</v>
      </c>
      <c r="P607" s="237"/>
      <c r="Q607" s="238"/>
      <c r="R607" s="238"/>
      <c r="S607" s="238"/>
      <c r="T607" s="238"/>
      <c r="U607" s="238"/>
      <c r="V607" s="238"/>
      <c r="W607" s="238"/>
      <c r="X607" s="238"/>
      <c r="Y607" s="238"/>
      <c r="Z607" s="239"/>
    </row>
    <row r="608" spans="2:26" ht="13.35" customHeight="1" x14ac:dyDescent="0.25">
      <c r="B608" s="31"/>
      <c r="C608" s="229"/>
      <c r="D608" s="230"/>
      <c r="E608" s="31"/>
      <c r="F608" s="32"/>
      <c r="G608" s="33" t="str">
        <f t="shared" si="48"/>
        <v/>
      </c>
      <c r="H608" s="33"/>
      <c r="I608" s="33"/>
      <c r="J608" s="33" t="str">
        <f t="shared" si="49"/>
        <v/>
      </c>
      <c r="K608" s="33"/>
      <c r="L608" s="33" t="str">
        <f t="shared" si="50"/>
        <v/>
      </c>
      <c r="M608" s="30" t="e">
        <f t="shared" si="51"/>
        <v>#VALUE!</v>
      </c>
      <c r="P608" s="237"/>
      <c r="Q608" s="238"/>
      <c r="R608" s="238"/>
      <c r="S608" s="238"/>
      <c r="T608" s="238"/>
      <c r="U608" s="238"/>
      <c r="V608" s="238"/>
      <c r="W608" s="238"/>
      <c r="X608" s="238"/>
      <c r="Y608" s="238"/>
      <c r="Z608" s="239"/>
    </row>
    <row r="609" spans="2:26" ht="13.35" customHeight="1" x14ac:dyDescent="0.25">
      <c r="B609" s="31"/>
      <c r="C609" s="229"/>
      <c r="D609" s="230"/>
      <c r="E609" s="31"/>
      <c r="F609" s="32"/>
      <c r="G609" s="33" t="str">
        <f t="shared" si="48"/>
        <v/>
      </c>
      <c r="H609" s="33"/>
      <c r="I609" s="33"/>
      <c r="J609" s="33" t="str">
        <f t="shared" si="49"/>
        <v/>
      </c>
      <c r="K609" s="33"/>
      <c r="L609" s="33" t="str">
        <f t="shared" si="50"/>
        <v/>
      </c>
      <c r="M609" s="30" t="e">
        <f t="shared" si="51"/>
        <v>#VALUE!</v>
      </c>
      <c r="P609" s="237"/>
      <c r="Q609" s="238"/>
      <c r="R609" s="238"/>
      <c r="S609" s="238"/>
      <c r="T609" s="238"/>
      <c r="U609" s="238"/>
      <c r="V609" s="238"/>
      <c r="W609" s="238"/>
      <c r="X609" s="238"/>
      <c r="Y609" s="238"/>
      <c r="Z609" s="239"/>
    </row>
    <row r="610" spans="2:26" ht="13.35" customHeight="1" x14ac:dyDescent="0.25">
      <c r="B610" s="31"/>
      <c r="C610" s="229"/>
      <c r="D610" s="230"/>
      <c r="E610" s="31"/>
      <c r="F610" s="32"/>
      <c r="G610" s="33" t="str">
        <f t="shared" si="48"/>
        <v/>
      </c>
      <c r="H610" s="33"/>
      <c r="I610" s="33"/>
      <c r="J610" s="33" t="str">
        <f t="shared" si="49"/>
        <v/>
      </c>
      <c r="K610" s="33"/>
      <c r="L610" s="33" t="str">
        <f t="shared" si="50"/>
        <v/>
      </c>
      <c r="M610" s="30" t="e">
        <f t="shared" si="51"/>
        <v>#VALUE!</v>
      </c>
      <c r="P610" s="237"/>
      <c r="Q610" s="238"/>
      <c r="R610" s="238"/>
      <c r="S610" s="238"/>
      <c r="T610" s="238"/>
      <c r="U610" s="238"/>
      <c r="V610" s="238"/>
      <c r="W610" s="238"/>
      <c r="X610" s="238"/>
      <c r="Y610" s="238"/>
      <c r="Z610" s="239"/>
    </row>
    <row r="611" spans="2:26" ht="13.35" customHeight="1" x14ac:dyDescent="0.25">
      <c r="B611" s="31"/>
      <c r="C611" s="229"/>
      <c r="D611" s="230"/>
      <c r="E611" s="31"/>
      <c r="F611" s="32"/>
      <c r="G611" s="33" t="str">
        <f t="shared" si="48"/>
        <v/>
      </c>
      <c r="H611" s="33"/>
      <c r="I611" s="33"/>
      <c r="J611" s="33" t="str">
        <f t="shared" si="49"/>
        <v/>
      </c>
      <c r="K611" s="33"/>
      <c r="L611" s="33" t="str">
        <f t="shared" si="50"/>
        <v/>
      </c>
      <c r="M611" s="30" t="e">
        <f t="shared" si="51"/>
        <v>#VALUE!</v>
      </c>
      <c r="P611" s="237"/>
      <c r="Q611" s="238"/>
      <c r="R611" s="238"/>
      <c r="S611" s="238"/>
      <c r="T611" s="238"/>
      <c r="U611" s="238"/>
      <c r="V611" s="238"/>
      <c r="W611" s="238"/>
      <c r="X611" s="238"/>
      <c r="Y611" s="238"/>
      <c r="Z611" s="239"/>
    </row>
    <row r="612" spans="2:26" ht="13.35" customHeight="1" x14ac:dyDescent="0.25">
      <c r="B612" s="31"/>
      <c r="C612" s="229"/>
      <c r="D612" s="230"/>
      <c r="E612" s="31"/>
      <c r="F612" s="32"/>
      <c r="G612" s="33" t="str">
        <f t="shared" si="48"/>
        <v/>
      </c>
      <c r="H612" s="33"/>
      <c r="I612" s="33"/>
      <c r="J612" s="33" t="str">
        <f t="shared" si="49"/>
        <v/>
      </c>
      <c r="K612" s="33"/>
      <c r="L612" s="33" t="str">
        <f t="shared" si="50"/>
        <v/>
      </c>
      <c r="M612" s="30" t="e">
        <f t="shared" si="51"/>
        <v>#VALUE!</v>
      </c>
      <c r="P612" s="237"/>
      <c r="Q612" s="238"/>
      <c r="R612" s="238"/>
      <c r="S612" s="238"/>
      <c r="T612" s="238"/>
      <c r="U612" s="238"/>
      <c r="V612" s="238"/>
      <c r="W612" s="238"/>
      <c r="X612" s="238"/>
      <c r="Y612" s="238"/>
      <c r="Z612" s="239"/>
    </row>
    <row r="613" spans="2:26" ht="13.35" customHeight="1" x14ac:dyDescent="0.25">
      <c r="B613" s="31"/>
      <c r="C613" s="229"/>
      <c r="D613" s="230"/>
      <c r="E613" s="31"/>
      <c r="F613" s="32"/>
      <c r="G613" s="33" t="str">
        <f t="shared" si="48"/>
        <v/>
      </c>
      <c r="H613" s="33"/>
      <c r="I613" s="33"/>
      <c r="J613" s="33" t="str">
        <f t="shared" si="49"/>
        <v/>
      </c>
      <c r="K613" s="33"/>
      <c r="L613" s="33" t="str">
        <f t="shared" si="50"/>
        <v/>
      </c>
      <c r="M613" s="30" t="e">
        <f t="shared" si="51"/>
        <v>#VALUE!</v>
      </c>
      <c r="P613" s="237"/>
      <c r="Q613" s="238"/>
      <c r="R613" s="238"/>
      <c r="S613" s="238"/>
      <c r="T613" s="238"/>
      <c r="U613" s="238"/>
      <c r="V613" s="238"/>
      <c r="W613" s="238"/>
      <c r="X613" s="238"/>
      <c r="Y613" s="238"/>
      <c r="Z613" s="239"/>
    </row>
    <row r="614" spans="2:26" ht="13.35" customHeight="1" x14ac:dyDescent="0.25">
      <c r="B614" s="31"/>
      <c r="C614" s="229"/>
      <c r="D614" s="230"/>
      <c r="E614" s="31"/>
      <c r="F614" s="32"/>
      <c r="G614" s="33" t="str">
        <f t="shared" si="48"/>
        <v/>
      </c>
      <c r="H614" s="33"/>
      <c r="I614" s="33"/>
      <c r="J614" s="33" t="str">
        <f t="shared" si="49"/>
        <v/>
      </c>
      <c r="K614" s="33"/>
      <c r="L614" s="33" t="str">
        <f t="shared" si="50"/>
        <v/>
      </c>
      <c r="M614" s="30" t="e">
        <f t="shared" si="51"/>
        <v>#VALUE!</v>
      </c>
      <c r="P614" s="237"/>
      <c r="Q614" s="238"/>
      <c r="R614" s="238"/>
      <c r="S614" s="238"/>
      <c r="T614" s="238"/>
      <c r="U614" s="238"/>
      <c r="V614" s="238"/>
      <c r="W614" s="238"/>
      <c r="X614" s="238"/>
      <c r="Y614" s="238"/>
      <c r="Z614" s="239"/>
    </row>
    <row r="615" spans="2:26" ht="13.35" customHeight="1" x14ac:dyDescent="0.25">
      <c r="B615" s="31"/>
      <c r="C615" s="229"/>
      <c r="D615" s="230"/>
      <c r="E615" s="31"/>
      <c r="F615" s="32"/>
      <c r="G615" s="33" t="str">
        <f t="shared" si="48"/>
        <v/>
      </c>
      <c r="H615" s="33"/>
      <c r="I615" s="33"/>
      <c r="J615" s="33" t="str">
        <f t="shared" si="49"/>
        <v/>
      </c>
      <c r="K615" s="33"/>
      <c r="L615" s="33" t="str">
        <f t="shared" si="50"/>
        <v/>
      </c>
      <c r="M615" s="30" t="e">
        <f t="shared" si="51"/>
        <v>#VALUE!</v>
      </c>
      <c r="P615" s="237"/>
      <c r="Q615" s="238"/>
      <c r="R615" s="238"/>
      <c r="S615" s="238"/>
      <c r="T615" s="238"/>
      <c r="U615" s="238"/>
      <c r="V615" s="238"/>
      <c r="W615" s="238"/>
      <c r="X615" s="238"/>
      <c r="Y615" s="238"/>
      <c r="Z615" s="239"/>
    </row>
    <row r="616" spans="2:26" ht="13.35" customHeight="1" x14ac:dyDescent="0.25">
      <c r="B616" s="31"/>
      <c r="C616" s="229"/>
      <c r="D616" s="230"/>
      <c r="E616" s="31"/>
      <c r="F616" s="32"/>
      <c r="G616" s="33" t="str">
        <f t="shared" si="48"/>
        <v/>
      </c>
      <c r="H616" s="33"/>
      <c r="I616" s="33"/>
      <c r="J616" s="33" t="str">
        <f t="shared" si="49"/>
        <v/>
      </c>
      <c r="K616" s="33"/>
      <c r="L616" s="33" t="str">
        <f t="shared" si="50"/>
        <v/>
      </c>
      <c r="M616" s="30" t="e">
        <f t="shared" si="51"/>
        <v>#VALUE!</v>
      </c>
      <c r="P616" s="237"/>
      <c r="Q616" s="238"/>
      <c r="R616" s="238"/>
      <c r="S616" s="238"/>
      <c r="T616" s="238"/>
      <c r="U616" s="238"/>
      <c r="V616" s="238"/>
      <c r="W616" s="238"/>
      <c r="X616" s="238"/>
      <c r="Y616" s="238"/>
      <c r="Z616" s="239"/>
    </row>
    <row r="617" spans="2:26" ht="13.35" customHeight="1" x14ac:dyDescent="0.25">
      <c r="B617" s="31"/>
      <c r="C617" s="229"/>
      <c r="D617" s="230"/>
      <c r="E617" s="31"/>
      <c r="F617" s="32"/>
      <c r="G617" s="33" t="str">
        <f t="shared" si="48"/>
        <v/>
      </c>
      <c r="H617" s="33"/>
      <c r="I617" s="33"/>
      <c r="J617" s="33" t="str">
        <f t="shared" si="49"/>
        <v/>
      </c>
      <c r="K617" s="33"/>
      <c r="L617" s="33" t="str">
        <f t="shared" si="50"/>
        <v/>
      </c>
      <c r="M617" s="30" t="e">
        <f t="shared" si="51"/>
        <v>#VALUE!</v>
      </c>
      <c r="P617" s="237"/>
      <c r="Q617" s="238"/>
      <c r="R617" s="238"/>
      <c r="S617" s="238"/>
      <c r="T617" s="238"/>
      <c r="U617" s="238"/>
      <c r="V617" s="238"/>
      <c r="W617" s="238"/>
      <c r="X617" s="238"/>
      <c r="Y617" s="238"/>
      <c r="Z617" s="239"/>
    </row>
    <row r="618" spans="2:26" ht="13.35" customHeight="1" x14ac:dyDescent="0.25">
      <c r="B618" s="31"/>
      <c r="C618" s="229"/>
      <c r="D618" s="230"/>
      <c r="E618" s="31"/>
      <c r="F618" s="32"/>
      <c r="G618" s="33" t="str">
        <f t="shared" si="48"/>
        <v/>
      </c>
      <c r="H618" s="33"/>
      <c r="I618" s="33"/>
      <c r="J618" s="33" t="str">
        <f t="shared" si="49"/>
        <v/>
      </c>
      <c r="K618" s="33"/>
      <c r="L618" s="33" t="str">
        <f t="shared" si="50"/>
        <v/>
      </c>
      <c r="M618" s="30" t="e">
        <f t="shared" si="51"/>
        <v>#VALUE!</v>
      </c>
      <c r="P618" s="237"/>
      <c r="Q618" s="238"/>
      <c r="R618" s="238"/>
      <c r="S618" s="238"/>
      <c r="T618" s="238"/>
      <c r="U618" s="238"/>
      <c r="V618" s="238"/>
      <c r="W618" s="238"/>
      <c r="X618" s="238"/>
      <c r="Y618" s="238"/>
      <c r="Z618" s="239"/>
    </row>
    <row r="619" spans="2:26" ht="13.35" customHeight="1" x14ac:dyDescent="0.25">
      <c r="B619" s="31"/>
      <c r="C619" s="229"/>
      <c r="D619" s="230"/>
      <c r="E619" s="31"/>
      <c r="F619" s="32"/>
      <c r="G619" s="33" t="str">
        <f t="shared" si="48"/>
        <v/>
      </c>
      <c r="H619" s="33"/>
      <c r="I619" s="33"/>
      <c r="J619" s="33" t="str">
        <f t="shared" si="49"/>
        <v/>
      </c>
      <c r="K619" s="33"/>
      <c r="L619" s="33" t="str">
        <f t="shared" si="50"/>
        <v/>
      </c>
      <c r="M619" s="30" t="e">
        <f t="shared" si="51"/>
        <v>#VALUE!</v>
      </c>
      <c r="P619" s="237"/>
      <c r="Q619" s="238"/>
      <c r="R619" s="238"/>
      <c r="S619" s="238"/>
      <c r="T619" s="238"/>
      <c r="U619" s="238"/>
      <c r="V619" s="238"/>
      <c r="W619" s="238"/>
      <c r="X619" s="238"/>
      <c r="Y619" s="238"/>
      <c r="Z619" s="239"/>
    </row>
    <row r="620" spans="2:26" ht="13.35" customHeight="1" x14ac:dyDescent="0.25">
      <c r="B620" s="31"/>
      <c r="C620" s="229"/>
      <c r="D620" s="230"/>
      <c r="E620" s="31"/>
      <c r="F620" s="32"/>
      <c r="G620" s="33" t="str">
        <f t="shared" si="48"/>
        <v/>
      </c>
      <c r="H620" s="33"/>
      <c r="I620" s="33"/>
      <c r="J620" s="33" t="str">
        <f t="shared" si="49"/>
        <v/>
      </c>
      <c r="K620" s="33"/>
      <c r="L620" s="33" t="str">
        <f t="shared" si="50"/>
        <v/>
      </c>
      <c r="M620" s="30" t="e">
        <f t="shared" si="51"/>
        <v>#VALUE!</v>
      </c>
      <c r="P620" s="237"/>
      <c r="Q620" s="238"/>
      <c r="R620" s="238"/>
      <c r="S620" s="238"/>
      <c r="T620" s="238"/>
      <c r="U620" s="238"/>
      <c r="V620" s="238"/>
      <c r="W620" s="238"/>
      <c r="X620" s="238"/>
      <c r="Y620" s="238"/>
      <c r="Z620" s="239"/>
    </row>
    <row r="621" spans="2:26" ht="13.35" customHeight="1" x14ac:dyDescent="0.25">
      <c r="B621" s="31"/>
      <c r="C621" s="229"/>
      <c r="D621" s="230"/>
      <c r="E621" s="31"/>
      <c r="F621" s="32"/>
      <c r="G621" s="33" t="str">
        <f t="shared" si="48"/>
        <v/>
      </c>
      <c r="H621" s="33"/>
      <c r="I621" s="33"/>
      <c r="J621" s="33" t="str">
        <f t="shared" si="49"/>
        <v/>
      </c>
      <c r="K621" s="33"/>
      <c r="L621" s="33" t="str">
        <f t="shared" si="50"/>
        <v/>
      </c>
      <c r="M621" s="30" t="e">
        <f t="shared" si="51"/>
        <v>#VALUE!</v>
      </c>
      <c r="P621" s="237"/>
      <c r="Q621" s="238"/>
      <c r="R621" s="238"/>
      <c r="S621" s="238"/>
      <c r="T621" s="238"/>
      <c r="U621" s="238"/>
      <c r="V621" s="238"/>
      <c r="W621" s="238"/>
      <c r="X621" s="238"/>
      <c r="Y621" s="238"/>
      <c r="Z621" s="239"/>
    </row>
    <row r="622" spans="2:26" ht="13.35" customHeight="1" x14ac:dyDescent="0.25">
      <c r="B622" s="31"/>
      <c r="C622" s="229"/>
      <c r="D622" s="230"/>
      <c r="E622" s="31"/>
      <c r="F622" s="32"/>
      <c r="G622" s="33" t="str">
        <f t="shared" si="48"/>
        <v/>
      </c>
      <c r="H622" s="33"/>
      <c r="I622" s="33"/>
      <c r="J622" s="33" t="str">
        <f t="shared" si="49"/>
        <v/>
      </c>
      <c r="K622" s="33"/>
      <c r="L622" s="33" t="str">
        <f t="shared" si="50"/>
        <v/>
      </c>
      <c r="M622" s="30" t="e">
        <f t="shared" si="51"/>
        <v>#VALUE!</v>
      </c>
      <c r="P622" s="237"/>
      <c r="Q622" s="238"/>
      <c r="R622" s="238"/>
      <c r="S622" s="238"/>
      <c r="T622" s="238"/>
      <c r="U622" s="238"/>
      <c r="V622" s="238"/>
      <c r="W622" s="238"/>
      <c r="X622" s="238"/>
      <c r="Y622" s="238"/>
      <c r="Z622" s="239"/>
    </row>
    <row r="623" spans="2:26" ht="13.35" customHeight="1" x14ac:dyDescent="0.25">
      <c r="B623" s="31"/>
      <c r="C623" s="229"/>
      <c r="D623" s="230"/>
      <c r="E623" s="31"/>
      <c r="F623" s="32"/>
      <c r="G623" s="33" t="str">
        <f t="shared" si="48"/>
        <v/>
      </c>
      <c r="H623" s="33"/>
      <c r="I623" s="33"/>
      <c r="J623" s="33" t="str">
        <f t="shared" si="49"/>
        <v/>
      </c>
      <c r="K623" s="33"/>
      <c r="L623" s="33" t="str">
        <f t="shared" si="50"/>
        <v/>
      </c>
      <c r="M623" s="30" t="e">
        <f t="shared" si="51"/>
        <v>#VALUE!</v>
      </c>
      <c r="P623" s="237"/>
      <c r="Q623" s="238"/>
      <c r="R623" s="238"/>
      <c r="S623" s="238"/>
      <c r="T623" s="238"/>
      <c r="U623" s="238"/>
      <c r="V623" s="238"/>
      <c r="W623" s="238"/>
      <c r="X623" s="238"/>
      <c r="Y623" s="238"/>
      <c r="Z623" s="239"/>
    </row>
    <row r="624" spans="2:26" ht="13.35" customHeight="1" x14ac:dyDescent="0.25">
      <c r="B624" s="31"/>
      <c r="C624" s="229"/>
      <c r="D624" s="230"/>
      <c r="E624" s="31"/>
      <c r="F624" s="32"/>
      <c r="G624" s="33" t="str">
        <f t="shared" si="48"/>
        <v/>
      </c>
      <c r="H624" s="33"/>
      <c r="I624" s="33"/>
      <c r="J624" s="33" t="str">
        <f t="shared" si="49"/>
        <v/>
      </c>
      <c r="K624" s="33"/>
      <c r="L624" s="33" t="str">
        <f t="shared" si="50"/>
        <v/>
      </c>
      <c r="M624" s="34" t="e">
        <f t="shared" si="51"/>
        <v>#VALUE!</v>
      </c>
      <c r="P624" s="237"/>
      <c r="Q624" s="238"/>
      <c r="R624" s="238"/>
      <c r="S624" s="238"/>
      <c r="T624" s="238"/>
      <c r="U624" s="238"/>
      <c r="V624" s="238"/>
      <c r="W624" s="238"/>
      <c r="X624" s="238"/>
      <c r="Y624" s="238"/>
      <c r="Z624" s="239"/>
    </row>
    <row r="625" spans="1:26" ht="13.35" customHeight="1" x14ac:dyDescent="0.25">
      <c r="A625" s="39"/>
      <c r="B625" s="42"/>
      <c r="C625" s="231" t="s">
        <v>86</v>
      </c>
      <c r="D625" s="231"/>
      <c r="E625" s="42"/>
      <c r="F625" s="42"/>
      <c r="G625" s="43"/>
      <c r="H625" s="43" t="str">
        <f>IF(SUM(H597:H624)=0,"",SUM(H597:H624))</f>
        <v/>
      </c>
      <c r="I625" s="43"/>
      <c r="J625" s="43" t="str">
        <f>IF(SUM(J597:J624)=0,"",SUM(J597:J624))</f>
        <v/>
      </c>
      <c r="K625" s="43"/>
      <c r="L625" s="43" t="str">
        <f>IF(SUM(L597:L624)=0,"",SUM(L597:L624))</f>
        <v/>
      </c>
      <c r="M625" s="35" t="e">
        <f>IF(L625="", J625/H625, L625/H625)</f>
        <v>#VALUE!</v>
      </c>
      <c r="P625" s="237"/>
      <c r="Q625" s="238"/>
      <c r="R625" s="238"/>
      <c r="S625" s="238"/>
      <c r="T625" s="238"/>
      <c r="U625" s="238"/>
      <c r="V625" s="238"/>
      <c r="W625" s="238"/>
      <c r="X625" s="238"/>
      <c r="Y625" s="238"/>
      <c r="Z625" s="239"/>
    </row>
    <row r="626" spans="1:26" ht="13.35" customHeight="1" x14ac:dyDescent="0.25">
      <c r="P626" s="237"/>
      <c r="Q626" s="238"/>
      <c r="R626" s="238"/>
      <c r="S626" s="238"/>
      <c r="T626" s="238"/>
      <c r="U626" s="238"/>
      <c r="V626" s="238"/>
      <c r="W626" s="238"/>
      <c r="X626" s="238"/>
      <c r="Y626" s="238"/>
      <c r="Z626" s="239"/>
    </row>
    <row r="627" spans="1:26" ht="13.35" customHeight="1" x14ac:dyDescent="0.25">
      <c r="B627" s="227" t="s">
        <v>89</v>
      </c>
      <c r="C627" s="232"/>
      <c r="D627" s="232"/>
      <c r="E627" s="232"/>
      <c r="F627" s="228"/>
      <c r="G627" s="233" t="s">
        <v>85</v>
      </c>
      <c r="H627" s="194" t="s">
        <v>82</v>
      </c>
      <c r="I627" s="188" t="s">
        <v>67</v>
      </c>
      <c r="J627" s="188"/>
      <c r="K627" s="188" t="s">
        <v>68</v>
      </c>
      <c r="L627" s="188"/>
      <c r="M627" s="188" t="s">
        <v>15</v>
      </c>
      <c r="P627" s="237"/>
      <c r="Q627" s="238"/>
      <c r="R627" s="238"/>
      <c r="S627" s="238"/>
      <c r="T627" s="238"/>
      <c r="U627" s="238"/>
      <c r="V627" s="238"/>
      <c r="W627" s="238"/>
      <c r="X627" s="238"/>
      <c r="Y627" s="238"/>
      <c r="Z627" s="239"/>
    </row>
    <row r="628" spans="1:26" ht="13.35" customHeight="1" x14ac:dyDescent="0.25">
      <c r="B628" s="2" t="s">
        <v>81</v>
      </c>
      <c r="C628" s="227" t="s">
        <v>7</v>
      </c>
      <c r="D628" s="228"/>
      <c r="E628" s="6" t="s">
        <v>87</v>
      </c>
      <c r="F628" s="6" t="s">
        <v>306</v>
      </c>
      <c r="G628" s="233"/>
      <c r="H628" s="194"/>
      <c r="I628" s="6" t="s">
        <v>83</v>
      </c>
      <c r="J628" s="6" t="s">
        <v>84</v>
      </c>
      <c r="K628" s="6" t="s">
        <v>83</v>
      </c>
      <c r="L628" s="6" t="s">
        <v>84</v>
      </c>
      <c r="M628" s="188"/>
      <c r="P628" s="237"/>
      <c r="Q628" s="238"/>
      <c r="R628" s="238"/>
      <c r="S628" s="238"/>
      <c r="T628" s="238"/>
      <c r="U628" s="238"/>
      <c r="V628" s="238"/>
      <c r="W628" s="238"/>
      <c r="X628" s="238"/>
      <c r="Y628" s="238"/>
      <c r="Z628" s="239"/>
    </row>
    <row r="629" spans="1:26" ht="13.35" customHeight="1" x14ac:dyDescent="0.25">
      <c r="B629" s="44"/>
      <c r="C629" s="235"/>
      <c r="D629" s="236"/>
      <c r="E629" s="44"/>
      <c r="F629" s="32"/>
      <c r="G629" s="33" t="str">
        <f>IF(F629="", "", H629/F629)</f>
        <v/>
      </c>
      <c r="H629" s="33" t="str">
        <f>IF(H625="","",H625-H636)</f>
        <v/>
      </c>
      <c r="I629" s="33"/>
      <c r="J629" s="33" t="str">
        <f>IF(I629="", "", I629*$F629)</f>
        <v/>
      </c>
      <c r="K629" s="33"/>
      <c r="L629" s="33" t="str">
        <f>IF(L636="","", L625-L636)</f>
        <v/>
      </c>
      <c r="M629" s="30" t="e">
        <f>IF(K629="", J629/H629, L629/H629)</f>
        <v>#VALUE!</v>
      </c>
      <c r="P629" s="237"/>
      <c r="Q629" s="238"/>
      <c r="R629" s="238"/>
      <c r="S629" s="238"/>
      <c r="T629" s="238"/>
      <c r="U629" s="238"/>
      <c r="V629" s="238"/>
      <c r="W629" s="238"/>
      <c r="X629" s="238"/>
      <c r="Y629" s="238"/>
      <c r="Z629" s="239"/>
    </row>
    <row r="630" spans="1:26" ht="13.35" customHeight="1" x14ac:dyDescent="0.25">
      <c r="B630" s="31"/>
      <c r="C630" s="229"/>
      <c r="D630" s="230"/>
      <c r="E630" s="31"/>
      <c r="F630" s="32"/>
      <c r="G630" s="33" t="str">
        <f>IF(F630="", "", H630/F630)</f>
        <v/>
      </c>
      <c r="H630" s="33"/>
      <c r="I630" s="33"/>
      <c r="J630" s="33" t="str">
        <f>IF(I630="", "", I630*$F630)</f>
        <v/>
      </c>
      <c r="K630" s="33"/>
      <c r="L630" s="33" t="str">
        <f>IF(K630="", "", K630*$F630)</f>
        <v/>
      </c>
      <c r="M630" s="30" t="e">
        <f>IF(K630="", J630/H630, L630/H630)</f>
        <v>#VALUE!</v>
      </c>
      <c r="P630" s="237"/>
      <c r="Q630" s="238"/>
      <c r="R630" s="238"/>
      <c r="S630" s="238"/>
      <c r="T630" s="238"/>
      <c r="U630" s="238"/>
      <c r="V630" s="238"/>
      <c r="W630" s="238"/>
      <c r="X630" s="238"/>
      <c r="Y630" s="238"/>
      <c r="Z630" s="239"/>
    </row>
    <row r="631" spans="1:26" ht="13.35" customHeight="1" x14ac:dyDescent="0.25">
      <c r="B631" s="31"/>
      <c r="C631" s="229"/>
      <c r="D631" s="230"/>
      <c r="E631" s="31"/>
      <c r="F631" s="32"/>
      <c r="G631" s="33" t="str">
        <f>IF(F631="", "", H631/F631)</f>
        <v/>
      </c>
      <c r="H631" s="33"/>
      <c r="I631" s="33"/>
      <c r="J631" s="33" t="str">
        <f>IF(I631="", "", I631*$F631)</f>
        <v/>
      </c>
      <c r="K631" s="33"/>
      <c r="L631" s="33" t="str">
        <f>IF(K631="", "", K631*$F631)</f>
        <v/>
      </c>
      <c r="M631" s="34" t="e">
        <f>IF(K631="", J631/H631, L631/H631)</f>
        <v>#VALUE!</v>
      </c>
      <c r="P631" s="240"/>
      <c r="Q631" s="241"/>
      <c r="R631" s="241"/>
      <c r="S631" s="241"/>
      <c r="T631" s="241"/>
      <c r="U631" s="241"/>
      <c r="V631" s="241"/>
      <c r="W631" s="241"/>
      <c r="X631" s="241"/>
      <c r="Y631" s="241"/>
      <c r="Z631" s="242"/>
    </row>
    <row r="632" spans="1:26" ht="13.35" customHeight="1" x14ac:dyDescent="0.25">
      <c r="A632" s="39"/>
      <c r="B632" s="42"/>
      <c r="C632" s="231" t="s">
        <v>86</v>
      </c>
      <c r="D632" s="231"/>
      <c r="E632" s="42"/>
      <c r="F632" s="42"/>
      <c r="G632" s="43"/>
      <c r="H632" s="43" t="str">
        <f>IF(SUM(H629:H631)=0, "", SUM(H629:H631))</f>
        <v/>
      </c>
      <c r="I632" s="42"/>
      <c r="J632" s="43" t="str">
        <f>IF(SUM(J629:J631)=0, "", SUM(J629:J631))</f>
        <v/>
      </c>
      <c r="K632" s="42"/>
      <c r="L632" s="43" t="str">
        <f>IF(SUM(L629:L631)=0, "", SUM(L629:L631))</f>
        <v/>
      </c>
      <c r="M632" s="35" t="e">
        <f>IF(L632="", J632/H632, L632/H632)</f>
        <v>#VALUE!</v>
      </c>
    </row>
    <row r="634" spans="1:26" ht="13.35" customHeight="1" x14ac:dyDescent="0.25">
      <c r="B634" s="227" t="s">
        <v>90</v>
      </c>
      <c r="C634" s="232"/>
      <c r="D634" s="232"/>
      <c r="E634" s="232"/>
      <c r="F634" s="228"/>
      <c r="G634" s="233" t="s">
        <v>85</v>
      </c>
      <c r="H634" s="194" t="s">
        <v>82</v>
      </c>
      <c r="I634" s="188" t="s">
        <v>67</v>
      </c>
      <c r="J634" s="188"/>
      <c r="K634" s="188" t="s">
        <v>68</v>
      </c>
      <c r="L634" s="188"/>
      <c r="M634" s="188" t="s">
        <v>15</v>
      </c>
    </row>
    <row r="635" spans="1:26" ht="13.35" customHeight="1" x14ac:dyDescent="0.25">
      <c r="B635" s="2" t="s">
        <v>81</v>
      </c>
      <c r="C635" s="227" t="s">
        <v>7</v>
      </c>
      <c r="D635" s="228"/>
      <c r="E635" s="6" t="s">
        <v>87</v>
      </c>
      <c r="F635" s="6" t="s">
        <v>306</v>
      </c>
      <c r="G635" s="233"/>
      <c r="H635" s="194"/>
      <c r="I635" s="6" t="s">
        <v>83</v>
      </c>
      <c r="J635" s="6" t="s">
        <v>84</v>
      </c>
      <c r="K635" s="6" t="s">
        <v>83</v>
      </c>
      <c r="L635" s="6" t="s">
        <v>84</v>
      </c>
      <c r="M635" s="188"/>
    </row>
    <row r="636" spans="1:26" ht="13.35" customHeight="1" x14ac:dyDescent="0.25">
      <c r="B636" s="31"/>
      <c r="C636" s="229"/>
      <c r="D636" s="230"/>
      <c r="E636" s="31"/>
      <c r="F636" s="32"/>
      <c r="G636" s="33" t="str">
        <f>IF(F636="", "", H636/F636)</f>
        <v/>
      </c>
      <c r="H636" s="33">
        <v>0</v>
      </c>
      <c r="I636" s="33"/>
      <c r="J636" s="33" t="str">
        <f>IF(I636="", "", I636*$F636)</f>
        <v/>
      </c>
      <c r="K636" s="33"/>
      <c r="L636" s="33" t="str">
        <f>IF(K636="", "", K636*$F636)</f>
        <v/>
      </c>
      <c r="M636" s="30" t="e">
        <f>IF(K636="", J636/H636, L636/H636)</f>
        <v>#VALUE!</v>
      </c>
    </row>
    <row r="638" spans="1:26" ht="13.35" customHeight="1" x14ac:dyDescent="0.25">
      <c r="B638" s="227" t="s">
        <v>100</v>
      </c>
      <c r="C638" s="228"/>
      <c r="D638" s="120"/>
      <c r="E638" s="121"/>
      <c r="F638" s="121"/>
      <c r="G638" s="121"/>
      <c r="H638" s="121"/>
      <c r="I638" s="121"/>
      <c r="J638" s="121"/>
      <c r="K638" s="121"/>
      <c r="L638" s="121"/>
      <c r="M638" s="234"/>
    </row>
    <row r="639" spans="1:26" ht="13.35" customHeight="1" x14ac:dyDescent="0.25">
      <c r="B639" s="154"/>
      <c r="C639" s="154"/>
      <c r="D639" s="154"/>
      <c r="E639" s="154"/>
      <c r="F639" s="154"/>
      <c r="G639" s="154"/>
      <c r="H639" s="154"/>
      <c r="I639" s="154"/>
      <c r="J639" s="154"/>
      <c r="K639" s="154"/>
      <c r="L639" s="154"/>
      <c r="M639" s="154"/>
    </row>
    <row r="640" spans="1:26" ht="13.35" customHeight="1" x14ac:dyDescent="0.25">
      <c r="B640" s="154"/>
      <c r="C640" s="154"/>
      <c r="D640" s="154"/>
      <c r="E640" s="154"/>
      <c r="F640" s="154"/>
      <c r="G640" s="154"/>
      <c r="H640" s="154"/>
      <c r="I640" s="154"/>
      <c r="J640" s="154"/>
      <c r="K640" s="154"/>
      <c r="L640" s="154"/>
      <c r="M640" s="154"/>
    </row>
    <row r="641" spans="2:26" ht="13.35" customHeight="1" x14ac:dyDescent="0.25">
      <c r="B641" s="200" t="s">
        <v>2</v>
      </c>
      <c r="C641" s="200"/>
      <c r="D641" s="209">
        <f>'{Equipment Data Entry}'!B20</f>
        <v>0</v>
      </c>
      <c r="E641" s="209"/>
      <c r="F641" s="209"/>
      <c r="G641" s="200" t="s">
        <v>3</v>
      </c>
      <c r="H641" s="200"/>
      <c r="I641" s="210" t="str">
        <f>IF('{Equipment Data Entry}'!C20="", "", '{Equipment Data Entry}'!C20)</f>
        <v/>
      </c>
      <c r="J641" s="210"/>
      <c r="K641" s="210"/>
      <c r="L641" s="210"/>
      <c r="M641" s="210"/>
    </row>
    <row r="642" spans="2:26" ht="13.35" customHeight="1" x14ac:dyDescent="0.25">
      <c r="B642" s="200"/>
      <c r="C642" s="200"/>
      <c r="D642" s="209"/>
      <c r="E642" s="209"/>
      <c r="F642" s="209"/>
      <c r="G642" s="200"/>
      <c r="H642" s="200"/>
      <c r="I642" s="210"/>
      <c r="J642" s="210"/>
      <c r="K642" s="210"/>
      <c r="L642" s="210"/>
      <c r="M642" s="210"/>
    </row>
    <row r="643" spans="2:26" ht="13.35" customHeight="1" x14ac:dyDescent="0.25">
      <c r="B643" s="13"/>
      <c r="C643" s="13"/>
      <c r="D643" s="13"/>
      <c r="E643" s="13"/>
      <c r="F643" s="13"/>
      <c r="G643" s="13"/>
      <c r="H643" s="13"/>
      <c r="I643" s="13"/>
      <c r="J643" s="13"/>
      <c r="K643" s="13"/>
      <c r="L643" s="13"/>
      <c r="M643" s="13"/>
    </row>
    <row r="644" spans="2:26" ht="13.35" customHeight="1" x14ac:dyDescent="0.25">
      <c r="B644" s="227" t="s">
        <v>91</v>
      </c>
      <c r="C644" s="232"/>
      <c r="D644" s="232"/>
      <c r="E644" s="232"/>
      <c r="F644" s="228"/>
      <c r="G644" s="233" t="s">
        <v>85</v>
      </c>
      <c r="H644" s="194" t="s">
        <v>82</v>
      </c>
      <c r="I644" s="188" t="s">
        <v>67</v>
      </c>
      <c r="J644" s="188"/>
      <c r="K644" s="188" t="s">
        <v>68</v>
      </c>
      <c r="L644" s="188"/>
      <c r="M644" s="188" t="s">
        <v>15</v>
      </c>
    </row>
    <row r="645" spans="2:26" ht="13.35" customHeight="1" x14ac:dyDescent="0.25">
      <c r="B645" s="2" t="s">
        <v>81</v>
      </c>
      <c r="C645" s="227" t="s">
        <v>7</v>
      </c>
      <c r="D645" s="228"/>
      <c r="E645" s="6" t="s">
        <v>87</v>
      </c>
      <c r="F645" s="6" t="s">
        <v>306</v>
      </c>
      <c r="G645" s="233"/>
      <c r="H645" s="194"/>
      <c r="I645" s="6" t="s">
        <v>83</v>
      </c>
      <c r="J645" s="6" t="s">
        <v>84</v>
      </c>
      <c r="K645" s="6" t="s">
        <v>83</v>
      </c>
      <c r="L645" s="6" t="s">
        <v>84</v>
      </c>
      <c r="M645" s="188"/>
    </row>
    <row r="646" spans="2:26" ht="13.35" customHeight="1" x14ac:dyDescent="0.25">
      <c r="B646" s="31"/>
      <c r="C646" s="229"/>
      <c r="D646" s="230"/>
      <c r="E646" s="31"/>
      <c r="F646" s="32"/>
      <c r="G646" s="33" t="str">
        <f t="shared" ref="G646:G673" si="52">IF(F646="", "", H646/F646)</f>
        <v/>
      </c>
      <c r="H646" s="33"/>
      <c r="I646" s="33"/>
      <c r="J646" s="33" t="str">
        <f t="shared" ref="J646:J673" si="53">IF(I646="", "", I646*$F646)</f>
        <v/>
      </c>
      <c r="K646" s="33"/>
      <c r="L646" s="33" t="str">
        <f t="shared" ref="L646:L673" si="54">IF(K646="", "", K646*$F646)</f>
        <v/>
      </c>
      <c r="M646" s="30" t="e">
        <f t="shared" ref="M646:M673" si="55">IF(K646="", J646/H646, L646/H646)</f>
        <v>#VALUE!</v>
      </c>
    </row>
    <row r="647" spans="2:26" ht="13.35" customHeight="1" x14ac:dyDescent="0.25">
      <c r="B647" s="31"/>
      <c r="C647" s="229"/>
      <c r="D647" s="230"/>
      <c r="E647" s="31"/>
      <c r="F647" s="32"/>
      <c r="G647" s="33" t="str">
        <f t="shared" si="52"/>
        <v/>
      </c>
      <c r="H647" s="33"/>
      <c r="I647" s="33"/>
      <c r="J647" s="33" t="str">
        <f t="shared" si="53"/>
        <v/>
      </c>
      <c r="K647" s="33"/>
      <c r="L647" s="33" t="str">
        <f t="shared" si="54"/>
        <v/>
      </c>
      <c r="M647" s="30" t="e">
        <f t="shared" si="55"/>
        <v>#VALUE!</v>
      </c>
    </row>
    <row r="648" spans="2:26" ht="13.35" customHeight="1" x14ac:dyDescent="0.25">
      <c r="B648" s="31"/>
      <c r="C648" s="229"/>
      <c r="D648" s="230"/>
      <c r="E648" s="31"/>
      <c r="F648" s="32"/>
      <c r="G648" s="33" t="str">
        <f t="shared" si="52"/>
        <v/>
      </c>
      <c r="H648" s="33"/>
      <c r="I648" s="33"/>
      <c r="J648" s="33" t="str">
        <f t="shared" si="53"/>
        <v/>
      </c>
      <c r="K648" s="33"/>
      <c r="L648" s="33" t="str">
        <f t="shared" si="54"/>
        <v/>
      </c>
      <c r="M648" s="30" t="e">
        <f t="shared" si="55"/>
        <v>#VALUE!</v>
      </c>
    </row>
    <row r="649" spans="2:26" ht="13.35" customHeight="1" x14ac:dyDescent="0.25">
      <c r="B649" s="31"/>
      <c r="C649" s="229"/>
      <c r="D649" s="230"/>
      <c r="E649" s="31"/>
      <c r="F649" s="32"/>
      <c r="G649" s="33" t="str">
        <f t="shared" si="52"/>
        <v/>
      </c>
      <c r="H649" s="33"/>
      <c r="I649" s="33"/>
      <c r="J649" s="33" t="str">
        <f t="shared" si="53"/>
        <v/>
      </c>
      <c r="K649" s="33"/>
      <c r="L649" s="33" t="str">
        <f t="shared" si="54"/>
        <v/>
      </c>
      <c r="M649" s="30" t="e">
        <f t="shared" si="55"/>
        <v>#VALUE!</v>
      </c>
    </row>
    <row r="650" spans="2:26" ht="13.35" customHeight="1" x14ac:dyDescent="0.25">
      <c r="B650" s="31"/>
      <c r="C650" s="229"/>
      <c r="D650" s="230"/>
      <c r="E650" s="31"/>
      <c r="F650" s="32"/>
      <c r="G650" s="33" t="str">
        <f t="shared" si="52"/>
        <v/>
      </c>
      <c r="H650" s="33"/>
      <c r="I650" s="33"/>
      <c r="J650" s="33" t="str">
        <f t="shared" si="53"/>
        <v/>
      </c>
      <c r="K650" s="33"/>
      <c r="L650" s="33" t="str">
        <f t="shared" si="54"/>
        <v/>
      </c>
      <c r="M650" s="30" t="e">
        <f t="shared" si="55"/>
        <v>#VALUE!</v>
      </c>
      <c r="P650" s="243" t="s">
        <v>224</v>
      </c>
      <c r="Q650" s="244"/>
      <c r="R650" s="244"/>
      <c r="S650" s="244"/>
      <c r="T650" s="244"/>
      <c r="U650" s="244"/>
      <c r="V650" s="244"/>
      <c r="W650" s="244"/>
      <c r="X650" s="244"/>
      <c r="Y650" s="244"/>
      <c r="Z650" s="245"/>
    </row>
    <row r="651" spans="2:26" ht="13.35" customHeight="1" x14ac:dyDescent="0.25">
      <c r="B651" s="31"/>
      <c r="C651" s="229"/>
      <c r="D651" s="230"/>
      <c r="E651" s="31"/>
      <c r="F651" s="32"/>
      <c r="G651" s="33" t="str">
        <f t="shared" si="52"/>
        <v/>
      </c>
      <c r="H651" s="33"/>
      <c r="I651" s="33"/>
      <c r="J651" s="33" t="str">
        <f t="shared" si="53"/>
        <v/>
      </c>
      <c r="K651" s="33"/>
      <c r="L651" s="33" t="str">
        <f t="shared" si="54"/>
        <v/>
      </c>
      <c r="M651" s="30" t="e">
        <f t="shared" si="55"/>
        <v>#VALUE!</v>
      </c>
      <c r="P651" s="237"/>
      <c r="Q651" s="238"/>
      <c r="R651" s="238"/>
      <c r="S651" s="238"/>
      <c r="T651" s="238"/>
      <c r="U651" s="238"/>
      <c r="V651" s="238"/>
      <c r="W651" s="238"/>
      <c r="X651" s="238"/>
      <c r="Y651" s="238"/>
      <c r="Z651" s="239"/>
    </row>
    <row r="652" spans="2:26" ht="13.35" customHeight="1" x14ac:dyDescent="0.25">
      <c r="B652" s="31"/>
      <c r="C652" s="229"/>
      <c r="D652" s="230"/>
      <c r="E652" s="31"/>
      <c r="F652" s="32"/>
      <c r="G652" s="33" t="str">
        <f t="shared" si="52"/>
        <v/>
      </c>
      <c r="H652" s="33"/>
      <c r="I652" s="33"/>
      <c r="J652" s="33" t="str">
        <f t="shared" si="53"/>
        <v/>
      </c>
      <c r="K652" s="33"/>
      <c r="L652" s="33" t="str">
        <f t="shared" si="54"/>
        <v/>
      </c>
      <c r="M652" s="30" t="e">
        <f t="shared" si="55"/>
        <v>#VALUE!</v>
      </c>
      <c r="P652" s="237"/>
      <c r="Q652" s="238"/>
      <c r="R652" s="238"/>
      <c r="S652" s="238"/>
      <c r="T652" s="238"/>
      <c r="U652" s="238"/>
      <c r="V652" s="238"/>
      <c r="W652" s="238"/>
      <c r="X652" s="238"/>
      <c r="Y652" s="238"/>
      <c r="Z652" s="239"/>
    </row>
    <row r="653" spans="2:26" ht="13.35" customHeight="1" x14ac:dyDescent="0.25">
      <c r="B653" s="31"/>
      <c r="C653" s="229"/>
      <c r="D653" s="230"/>
      <c r="E653" s="31"/>
      <c r="F653" s="32"/>
      <c r="G653" s="33" t="str">
        <f t="shared" si="52"/>
        <v/>
      </c>
      <c r="H653" s="33"/>
      <c r="I653" s="33"/>
      <c r="J653" s="33" t="str">
        <f t="shared" si="53"/>
        <v/>
      </c>
      <c r="K653" s="33"/>
      <c r="L653" s="33" t="str">
        <f t="shared" si="54"/>
        <v/>
      </c>
      <c r="M653" s="30" t="e">
        <f t="shared" si="55"/>
        <v>#VALUE!</v>
      </c>
      <c r="P653" s="237"/>
      <c r="Q653" s="238"/>
      <c r="R653" s="238"/>
      <c r="S653" s="238"/>
      <c r="T653" s="238"/>
      <c r="U653" s="238"/>
      <c r="V653" s="238"/>
      <c r="W653" s="238"/>
      <c r="X653" s="238"/>
      <c r="Y653" s="238"/>
      <c r="Z653" s="239"/>
    </row>
    <row r="654" spans="2:26" ht="13.35" customHeight="1" x14ac:dyDescent="0.25">
      <c r="B654" s="31"/>
      <c r="C654" s="229"/>
      <c r="D654" s="230"/>
      <c r="E654" s="31"/>
      <c r="F654" s="32"/>
      <c r="G654" s="33" t="str">
        <f t="shared" si="52"/>
        <v/>
      </c>
      <c r="H654" s="33"/>
      <c r="I654" s="33"/>
      <c r="J654" s="33" t="str">
        <f t="shared" si="53"/>
        <v/>
      </c>
      <c r="K654" s="33"/>
      <c r="L654" s="33" t="str">
        <f t="shared" si="54"/>
        <v/>
      </c>
      <c r="M654" s="30" t="e">
        <f t="shared" si="55"/>
        <v>#VALUE!</v>
      </c>
      <c r="P654" s="237"/>
      <c r="Q654" s="238"/>
      <c r="R654" s="238"/>
      <c r="S654" s="238"/>
      <c r="T654" s="238"/>
      <c r="U654" s="238"/>
      <c r="V654" s="238"/>
      <c r="W654" s="238"/>
      <c r="X654" s="238"/>
      <c r="Y654" s="238"/>
      <c r="Z654" s="239"/>
    </row>
    <row r="655" spans="2:26" ht="13.35" customHeight="1" x14ac:dyDescent="0.25">
      <c r="B655" s="31"/>
      <c r="C655" s="229"/>
      <c r="D655" s="230"/>
      <c r="E655" s="31"/>
      <c r="F655" s="32"/>
      <c r="G655" s="33" t="str">
        <f t="shared" si="52"/>
        <v/>
      </c>
      <c r="H655" s="33"/>
      <c r="I655" s="33"/>
      <c r="J655" s="33" t="str">
        <f t="shared" si="53"/>
        <v/>
      </c>
      <c r="K655" s="33"/>
      <c r="L655" s="33" t="str">
        <f t="shared" si="54"/>
        <v/>
      </c>
      <c r="M655" s="30" t="e">
        <f t="shared" si="55"/>
        <v>#VALUE!</v>
      </c>
      <c r="P655" s="237"/>
      <c r="Q655" s="238"/>
      <c r="R655" s="238"/>
      <c r="S655" s="238"/>
      <c r="T655" s="238"/>
      <c r="U655" s="238"/>
      <c r="V655" s="238"/>
      <c r="W655" s="238"/>
      <c r="X655" s="238"/>
      <c r="Y655" s="238"/>
      <c r="Z655" s="239"/>
    </row>
    <row r="656" spans="2:26" ht="13.35" customHeight="1" x14ac:dyDescent="0.25">
      <c r="B656" s="31"/>
      <c r="C656" s="229"/>
      <c r="D656" s="230"/>
      <c r="E656" s="31"/>
      <c r="F656" s="32"/>
      <c r="G656" s="33" t="str">
        <f t="shared" si="52"/>
        <v/>
      </c>
      <c r="H656" s="33"/>
      <c r="I656" s="33"/>
      <c r="J656" s="33" t="str">
        <f t="shared" si="53"/>
        <v/>
      </c>
      <c r="K656" s="33"/>
      <c r="L656" s="33" t="str">
        <f t="shared" si="54"/>
        <v/>
      </c>
      <c r="M656" s="30" t="e">
        <f t="shared" si="55"/>
        <v>#VALUE!</v>
      </c>
      <c r="P656" s="237"/>
      <c r="Q656" s="238"/>
      <c r="R656" s="238"/>
      <c r="S656" s="238"/>
      <c r="T656" s="238"/>
      <c r="U656" s="238"/>
      <c r="V656" s="238"/>
      <c r="W656" s="238"/>
      <c r="X656" s="238"/>
      <c r="Y656" s="238"/>
      <c r="Z656" s="239"/>
    </row>
    <row r="657" spans="2:26" ht="13.35" customHeight="1" x14ac:dyDescent="0.25">
      <c r="B657" s="31"/>
      <c r="C657" s="229"/>
      <c r="D657" s="230"/>
      <c r="E657" s="31"/>
      <c r="F657" s="32"/>
      <c r="G657" s="33" t="str">
        <f t="shared" si="52"/>
        <v/>
      </c>
      <c r="H657" s="33"/>
      <c r="I657" s="33"/>
      <c r="J657" s="33" t="str">
        <f t="shared" si="53"/>
        <v/>
      </c>
      <c r="K657" s="33"/>
      <c r="L657" s="33" t="str">
        <f t="shared" si="54"/>
        <v/>
      </c>
      <c r="M657" s="30" t="e">
        <f t="shared" si="55"/>
        <v>#VALUE!</v>
      </c>
      <c r="P657" s="237"/>
      <c r="Q657" s="238"/>
      <c r="R657" s="238"/>
      <c r="S657" s="238"/>
      <c r="T657" s="238"/>
      <c r="U657" s="238"/>
      <c r="V657" s="238"/>
      <c r="W657" s="238"/>
      <c r="X657" s="238"/>
      <c r="Y657" s="238"/>
      <c r="Z657" s="239"/>
    </row>
    <row r="658" spans="2:26" ht="13.35" customHeight="1" x14ac:dyDescent="0.25">
      <c r="B658" s="31"/>
      <c r="C658" s="229"/>
      <c r="D658" s="230"/>
      <c r="E658" s="31"/>
      <c r="F658" s="32"/>
      <c r="G658" s="33" t="str">
        <f t="shared" si="52"/>
        <v/>
      </c>
      <c r="H658" s="33"/>
      <c r="I658" s="33"/>
      <c r="J658" s="33" t="str">
        <f t="shared" si="53"/>
        <v/>
      </c>
      <c r="K658" s="33"/>
      <c r="L658" s="33" t="str">
        <f t="shared" si="54"/>
        <v/>
      </c>
      <c r="M658" s="30" t="e">
        <f t="shared" si="55"/>
        <v>#VALUE!</v>
      </c>
      <c r="P658" s="237"/>
      <c r="Q658" s="238"/>
      <c r="R658" s="238"/>
      <c r="S658" s="238"/>
      <c r="T658" s="238"/>
      <c r="U658" s="238"/>
      <c r="V658" s="238"/>
      <c r="W658" s="238"/>
      <c r="X658" s="238"/>
      <c r="Y658" s="238"/>
      <c r="Z658" s="239"/>
    </row>
    <row r="659" spans="2:26" ht="13.35" customHeight="1" x14ac:dyDescent="0.25">
      <c r="B659" s="31"/>
      <c r="C659" s="229"/>
      <c r="D659" s="230"/>
      <c r="E659" s="31"/>
      <c r="F659" s="32"/>
      <c r="G659" s="33" t="str">
        <f t="shared" si="52"/>
        <v/>
      </c>
      <c r="H659" s="33"/>
      <c r="I659" s="33"/>
      <c r="J659" s="33" t="str">
        <f t="shared" si="53"/>
        <v/>
      </c>
      <c r="K659" s="33"/>
      <c r="L659" s="33" t="str">
        <f t="shared" si="54"/>
        <v/>
      </c>
      <c r="M659" s="30" t="e">
        <f t="shared" si="55"/>
        <v>#VALUE!</v>
      </c>
      <c r="P659" s="237"/>
      <c r="Q659" s="238"/>
      <c r="R659" s="238"/>
      <c r="S659" s="238"/>
      <c r="T659" s="238"/>
      <c r="U659" s="238"/>
      <c r="V659" s="238"/>
      <c r="W659" s="238"/>
      <c r="X659" s="238"/>
      <c r="Y659" s="238"/>
      <c r="Z659" s="239"/>
    </row>
    <row r="660" spans="2:26" ht="13.35" customHeight="1" x14ac:dyDescent="0.25">
      <c r="B660" s="31"/>
      <c r="C660" s="229"/>
      <c r="D660" s="230"/>
      <c r="E660" s="31"/>
      <c r="F660" s="32"/>
      <c r="G660" s="33" t="str">
        <f t="shared" si="52"/>
        <v/>
      </c>
      <c r="H660" s="33"/>
      <c r="I660" s="33"/>
      <c r="J660" s="33" t="str">
        <f t="shared" si="53"/>
        <v/>
      </c>
      <c r="K660" s="33"/>
      <c r="L660" s="33" t="str">
        <f t="shared" si="54"/>
        <v/>
      </c>
      <c r="M660" s="30" t="e">
        <f t="shared" si="55"/>
        <v>#VALUE!</v>
      </c>
      <c r="P660" s="237"/>
      <c r="Q660" s="238"/>
      <c r="R660" s="238"/>
      <c r="S660" s="238"/>
      <c r="T660" s="238"/>
      <c r="U660" s="238"/>
      <c r="V660" s="238"/>
      <c r="W660" s="238"/>
      <c r="X660" s="238"/>
      <c r="Y660" s="238"/>
      <c r="Z660" s="239"/>
    </row>
    <row r="661" spans="2:26" ht="13.35" customHeight="1" x14ac:dyDescent="0.25">
      <c r="B661" s="31"/>
      <c r="C661" s="229"/>
      <c r="D661" s="230"/>
      <c r="E661" s="31"/>
      <c r="F661" s="32"/>
      <c r="G661" s="33" t="str">
        <f t="shared" si="52"/>
        <v/>
      </c>
      <c r="H661" s="33"/>
      <c r="I661" s="33"/>
      <c r="J661" s="33" t="str">
        <f t="shared" si="53"/>
        <v/>
      </c>
      <c r="K661" s="33"/>
      <c r="L661" s="33" t="str">
        <f t="shared" si="54"/>
        <v/>
      </c>
      <c r="M661" s="30" t="e">
        <f t="shared" si="55"/>
        <v>#VALUE!</v>
      </c>
      <c r="P661" s="237"/>
      <c r="Q661" s="238"/>
      <c r="R661" s="238"/>
      <c r="S661" s="238"/>
      <c r="T661" s="238"/>
      <c r="U661" s="238"/>
      <c r="V661" s="238"/>
      <c r="W661" s="238"/>
      <c r="X661" s="238"/>
      <c r="Y661" s="238"/>
      <c r="Z661" s="239"/>
    </row>
    <row r="662" spans="2:26" ht="13.35" customHeight="1" x14ac:dyDescent="0.25">
      <c r="B662" s="31"/>
      <c r="C662" s="229"/>
      <c r="D662" s="230"/>
      <c r="E662" s="31"/>
      <c r="F662" s="32"/>
      <c r="G662" s="33" t="str">
        <f t="shared" si="52"/>
        <v/>
      </c>
      <c r="H662" s="33"/>
      <c r="I662" s="33"/>
      <c r="J662" s="33" t="str">
        <f t="shared" si="53"/>
        <v/>
      </c>
      <c r="K662" s="33"/>
      <c r="L662" s="33" t="str">
        <f t="shared" si="54"/>
        <v/>
      </c>
      <c r="M662" s="30" t="e">
        <f t="shared" si="55"/>
        <v>#VALUE!</v>
      </c>
      <c r="P662" s="237"/>
      <c r="Q662" s="238"/>
      <c r="R662" s="238"/>
      <c r="S662" s="238"/>
      <c r="T662" s="238"/>
      <c r="U662" s="238"/>
      <c r="V662" s="238"/>
      <c r="W662" s="238"/>
      <c r="X662" s="238"/>
      <c r="Y662" s="238"/>
      <c r="Z662" s="239"/>
    </row>
    <row r="663" spans="2:26" ht="13.35" customHeight="1" x14ac:dyDescent="0.25">
      <c r="B663" s="31"/>
      <c r="C663" s="229"/>
      <c r="D663" s="230"/>
      <c r="E663" s="31"/>
      <c r="F663" s="32"/>
      <c r="G663" s="33" t="str">
        <f t="shared" si="52"/>
        <v/>
      </c>
      <c r="H663" s="33"/>
      <c r="I663" s="33"/>
      <c r="J663" s="33" t="str">
        <f t="shared" si="53"/>
        <v/>
      </c>
      <c r="K663" s="33"/>
      <c r="L663" s="33" t="str">
        <f t="shared" si="54"/>
        <v/>
      </c>
      <c r="M663" s="30" t="e">
        <f t="shared" si="55"/>
        <v>#VALUE!</v>
      </c>
      <c r="P663" s="237"/>
      <c r="Q663" s="238"/>
      <c r="R663" s="238"/>
      <c r="S663" s="238"/>
      <c r="T663" s="238"/>
      <c r="U663" s="238"/>
      <c r="V663" s="238"/>
      <c r="W663" s="238"/>
      <c r="X663" s="238"/>
      <c r="Y663" s="238"/>
      <c r="Z663" s="239"/>
    </row>
    <row r="664" spans="2:26" ht="13.35" customHeight="1" x14ac:dyDescent="0.25">
      <c r="B664" s="31"/>
      <c r="C664" s="229"/>
      <c r="D664" s="230"/>
      <c r="E664" s="31"/>
      <c r="F664" s="32"/>
      <c r="G664" s="33" t="str">
        <f t="shared" si="52"/>
        <v/>
      </c>
      <c r="H664" s="33"/>
      <c r="I664" s="33"/>
      <c r="J664" s="33" t="str">
        <f t="shared" si="53"/>
        <v/>
      </c>
      <c r="K664" s="33"/>
      <c r="L664" s="33" t="str">
        <f t="shared" si="54"/>
        <v/>
      </c>
      <c r="M664" s="30" t="e">
        <f t="shared" si="55"/>
        <v>#VALUE!</v>
      </c>
      <c r="P664" s="237"/>
      <c r="Q664" s="238"/>
      <c r="R664" s="238"/>
      <c r="S664" s="238"/>
      <c r="T664" s="238"/>
      <c r="U664" s="238"/>
      <c r="V664" s="238"/>
      <c r="W664" s="238"/>
      <c r="X664" s="238"/>
      <c r="Y664" s="238"/>
      <c r="Z664" s="239"/>
    </row>
    <row r="665" spans="2:26" ht="13.35" customHeight="1" x14ac:dyDescent="0.25">
      <c r="B665" s="31"/>
      <c r="C665" s="229"/>
      <c r="D665" s="230"/>
      <c r="E665" s="31"/>
      <c r="F665" s="32"/>
      <c r="G665" s="33" t="str">
        <f t="shared" si="52"/>
        <v/>
      </c>
      <c r="H665" s="33"/>
      <c r="I665" s="33"/>
      <c r="J665" s="33" t="str">
        <f t="shared" si="53"/>
        <v/>
      </c>
      <c r="K665" s="33"/>
      <c r="L665" s="33" t="str">
        <f t="shared" si="54"/>
        <v/>
      </c>
      <c r="M665" s="30" t="e">
        <f t="shared" si="55"/>
        <v>#VALUE!</v>
      </c>
      <c r="P665" s="237"/>
      <c r="Q665" s="238"/>
      <c r="R665" s="238"/>
      <c r="S665" s="238"/>
      <c r="T665" s="238"/>
      <c r="U665" s="238"/>
      <c r="V665" s="238"/>
      <c r="W665" s="238"/>
      <c r="X665" s="238"/>
      <c r="Y665" s="238"/>
      <c r="Z665" s="239"/>
    </row>
    <row r="666" spans="2:26" ht="13.35" customHeight="1" x14ac:dyDescent="0.25">
      <c r="B666" s="31"/>
      <c r="C666" s="229"/>
      <c r="D666" s="230"/>
      <c r="E666" s="31"/>
      <c r="F666" s="32"/>
      <c r="G666" s="33" t="str">
        <f t="shared" si="52"/>
        <v/>
      </c>
      <c r="H666" s="33"/>
      <c r="I666" s="33"/>
      <c r="J666" s="33" t="str">
        <f t="shared" si="53"/>
        <v/>
      </c>
      <c r="K666" s="33"/>
      <c r="L666" s="33" t="str">
        <f t="shared" si="54"/>
        <v/>
      </c>
      <c r="M666" s="30" t="e">
        <f t="shared" si="55"/>
        <v>#VALUE!</v>
      </c>
      <c r="P666" s="237"/>
      <c r="Q666" s="238"/>
      <c r="R666" s="238"/>
      <c r="S666" s="238"/>
      <c r="T666" s="238"/>
      <c r="U666" s="238"/>
      <c r="V666" s="238"/>
      <c r="W666" s="238"/>
      <c r="X666" s="238"/>
      <c r="Y666" s="238"/>
      <c r="Z666" s="239"/>
    </row>
    <row r="667" spans="2:26" ht="13.35" customHeight="1" x14ac:dyDescent="0.25">
      <c r="B667" s="31"/>
      <c r="C667" s="229"/>
      <c r="D667" s="230"/>
      <c r="E667" s="31"/>
      <c r="F667" s="32"/>
      <c r="G667" s="33" t="str">
        <f t="shared" si="52"/>
        <v/>
      </c>
      <c r="H667" s="33"/>
      <c r="I667" s="33"/>
      <c r="J667" s="33" t="str">
        <f t="shared" si="53"/>
        <v/>
      </c>
      <c r="K667" s="33"/>
      <c r="L667" s="33" t="str">
        <f t="shared" si="54"/>
        <v/>
      </c>
      <c r="M667" s="30" t="e">
        <f t="shared" si="55"/>
        <v>#VALUE!</v>
      </c>
      <c r="P667" s="237"/>
      <c r="Q667" s="238"/>
      <c r="R667" s="238"/>
      <c r="S667" s="238"/>
      <c r="T667" s="238"/>
      <c r="U667" s="238"/>
      <c r="V667" s="238"/>
      <c r="W667" s="238"/>
      <c r="X667" s="238"/>
      <c r="Y667" s="238"/>
      <c r="Z667" s="239"/>
    </row>
    <row r="668" spans="2:26" ht="13.35" customHeight="1" x14ac:dyDescent="0.25">
      <c r="B668" s="31"/>
      <c r="C668" s="229"/>
      <c r="D668" s="230"/>
      <c r="E668" s="31"/>
      <c r="F668" s="32"/>
      <c r="G668" s="33" t="str">
        <f t="shared" si="52"/>
        <v/>
      </c>
      <c r="H668" s="33"/>
      <c r="I668" s="33"/>
      <c r="J668" s="33" t="str">
        <f t="shared" si="53"/>
        <v/>
      </c>
      <c r="K668" s="33"/>
      <c r="L668" s="33" t="str">
        <f t="shared" si="54"/>
        <v/>
      </c>
      <c r="M668" s="30" t="e">
        <f t="shared" si="55"/>
        <v>#VALUE!</v>
      </c>
      <c r="P668" s="237"/>
      <c r="Q668" s="238"/>
      <c r="R668" s="238"/>
      <c r="S668" s="238"/>
      <c r="T668" s="238"/>
      <c r="U668" s="238"/>
      <c r="V668" s="238"/>
      <c r="W668" s="238"/>
      <c r="X668" s="238"/>
      <c r="Y668" s="238"/>
      <c r="Z668" s="239"/>
    </row>
    <row r="669" spans="2:26" ht="13.35" customHeight="1" x14ac:dyDescent="0.25">
      <c r="B669" s="31"/>
      <c r="C669" s="229"/>
      <c r="D669" s="230"/>
      <c r="E669" s="31"/>
      <c r="F669" s="32"/>
      <c r="G669" s="33" t="str">
        <f t="shared" si="52"/>
        <v/>
      </c>
      <c r="H669" s="33"/>
      <c r="I669" s="33"/>
      <c r="J669" s="33" t="str">
        <f t="shared" si="53"/>
        <v/>
      </c>
      <c r="K669" s="33"/>
      <c r="L669" s="33" t="str">
        <f t="shared" si="54"/>
        <v/>
      </c>
      <c r="M669" s="30" t="e">
        <f t="shared" si="55"/>
        <v>#VALUE!</v>
      </c>
      <c r="P669" s="237"/>
      <c r="Q669" s="238"/>
      <c r="R669" s="238"/>
      <c r="S669" s="238"/>
      <c r="T669" s="238"/>
      <c r="U669" s="238"/>
      <c r="V669" s="238"/>
      <c r="W669" s="238"/>
      <c r="X669" s="238"/>
      <c r="Y669" s="238"/>
      <c r="Z669" s="239"/>
    </row>
    <row r="670" spans="2:26" ht="13.35" customHeight="1" x14ac:dyDescent="0.25">
      <c r="B670" s="31"/>
      <c r="C670" s="229"/>
      <c r="D670" s="230"/>
      <c r="E670" s="31"/>
      <c r="F670" s="32"/>
      <c r="G670" s="33" t="str">
        <f t="shared" si="52"/>
        <v/>
      </c>
      <c r="H670" s="33"/>
      <c r="I670" s="33"/>
      <c r="J670" s="33" t="str">
        <f t="shared" si="53"/>
        <v/>
      </c>
      <c r="K670" s="33"/>
      <c r="L670" s="33" t="str">
        <f t="shared" si="54"/>
        <v/>
      </c>
      <c r="M670" s="30" t="e">
        <f t="shared" si="55"/>
        <v>#VALUE!</v>
      </c>
      <c r="P670" s="237"/>
      <c r="Q670" s="238"/>
      <c r="R670" s="238"/>
      <c r="S670" s="238"/>
      <c r="T670" s="238"/>
      <c r="U670" s="238"/>
      <c r="V670" s="238"/>
      <c r="W670" s="238"/>
      <c r="X670" s="238"/>
      <c r="Y670" s="238"/>
      <c r="Z670" s="239"/>
    </row>
    <row r="671" spans="2:26" ht="13.35" customHeight="1" x14ac:dyDescent="0.25">
      <c r="B671" s="31"/>
      <c r="C671" s="229"/>
      <c r="D671" s="230"/>
      <c r="E671" s="31"/>
      <c r="F671" s="32"/>
      <c r="G671" s="33" t="str">
        <f t="shared" si="52"/>
        <v/>
      </c>
      <c r="H671" s="33"/>
      <c r="I671" s="33"/>
      <c r="J671" s="33" t="str">
        <f t="shared" si="53"/>
        <v/>
      </c>
      <c r="K671" s="33"/>
      <c r="L671" s="33" t="str">
        <f t="shared" si="54"/>
        <v/>
      </c>
      <c r="M671" s="30" t="e">
        <f t="shared" si="55"/>
        <v>#VALUE!</v>
      </c>
      <c r="P671" s="237"/>
      <c r="Q671" s="238"/>
      <c r="R671" s="238"/>
      <c r="S671" s="238"/>
      <c r="T671" s="238"/>
      <c r="U671" s="238"/>
      <c r="V671" s="238"/>
      <c r="W671" s="238"/>
      <c r="X671" s="238"/>
      <c r="Y671" s="238"/>
      <c r="Z671" s="239"/>
    </row>
    <row r="672" spans="2:26" ht="13.35" customHeight="1" x14ac:dyDescent="0.25">
      <c r="B672" s="31"/>
      <c r="C672" s="229"/>
      <c r="D672" s="230"/>
      <c r="E672" s="31"/>
      <c r="F672" s="32"/>
      <c r="G672" s="33" t="str">
        <f t="shared" si="52"/>
        <v/>
      </c>
      <c r="H672" s="33"/>
      <c r="I672" s="33"/>
      <c r="J672" s="33" t="str">
        <f t="shared" si="53"/>
        <v/>
      </c>
      <c r="K672" s="33"/>
      <c r="L672" s="33" t="str">
        <f t="shared" si="54"/>
        <v/>
      </c>
      <c r="M672" s="30" t="e">
        <f t="shared" si="55"/>
        <v>#VALUE!</v>
      </c>
      <c r="P672" s="237"/>
      <c r="Q672" s="238"/>
      <c r="R672" s="238"/>
      <c r="S672" s="238"/>
      <c r="T672" s="238"/>
      <c r="U672" s="238"/>
      <c r="V672" s="238"/>
      <c r="W672" s="238"/>
      <c r="X672" s="238"/>
      <c r="Y672" s="238"/>
      <c r="Z672" s="239"/>
    </row>
    <row r="673" spans="1:26" ht="13.35" customHeight="1" x14ac:dyDescent="0.25">
      <c r="B673" s="31"/>
      <c r="C673" s="229"/>
      <c r="D673" s="230"/>
      <c r="E673" s="31"/>
      <c r="F673" s="32"/>
      <c r="G673" s="33" t="str">
        <f t="shared" si="52"/>
        <v/>
      </c>
      <c r="H673" s="33"/>
      <c r="I673" s="33"/>
      <c r="J673" s="33" t="str">
        <f t="shared" si="53"/>
        <v/>
      </c>
      <c r="K673" s="33"/>
      <c r="L673" s="33" t="str">
        <f t="shared" si="54"/>
        <v/>
      </c>
      <c r="M673" s="34" t="e">
        <f t="shared" si="55"/>
        <v>#VALUE!</v>
      </c>
      <c r="P673" s="237"/>
      <c r="Q673" s="238"/>
      <c r="R673" s="238"/>
      <c r="S673" s="238"/>
      <c r="T673" s="238"/>
      <c r="U673" s="238"/>
      <c r="V673" s="238"/>
      <c r="W673" s="238"/>
      <c r="X673" s="238"/>
      <c r="Y673" s="238"/>
      <c r="Z673" s="239"/>
    </row>
    <row r="674" spans="1:26" ht="13.35" customHeight="1" x14ac:dyDescent="0.25">
      <c r="A674" s="39"/>
      <c r="B674" s="42"/>
      <c r="C674" s="231" t="s">
        <v>86</v>
      </c>
      <c r="D674" s="231"/>
      <c r="E674" s="42"/>
      <c r="F674" s="42"/>
      <c r="G674" s="43"/>
      <c r="H674" s="43" t="str">
        <f>IF(SUM(H646:H673)=0,"",SUM(H646:H673))</f>
        <v/>
      </c>
      <c r="I674" s="43"/>
      <c r="J674" s="43" t="str">
        <f>IF(SUM(J646:J673)=0,"",SUM(J646:J673))</f>
        <v/>
      </c>
      <c r="K674" s="43"/>
      <c r="L674" s="43" t="str">
        <f>IF(SUM(L646:L673)=0,"",SUM(L646:L673))</f>
        <v/>
      </c>
      <c r="M674" s="35" t="e">
        <f>IF(L674="", J674/H674, L674/H674)</f>
        <v>#VALUE!</v>
      </c>
      <c r="P674" s="237"/>
      <c r="Q674" s="238"/>
      <c r="R674" s="238"/>
      <c r="S674" s="238"/>
      <c r="T674" s="238"/>
      <c r="U674" s="238"/>
      <c r="V674" s="238"/>
      <c r="W674" s="238"/>
      <c r="X674" s="238"/>
      <c r="Y674" s="238"/>
      <c r="Z674" s="239"/>
    </row>
    <row r="675" spans="1:26" ht="13.35" customHeight="1" x14ac:dyDescent="0.25">
      <c r="P675" s="237"/>
      <c r="Q675" s="238"/>
      <c r="R675" s="238"/>
      <c r="S675" s="238"/>
      <c r="T675" s="238"/>
      <c r="U675" s="238"/>
      <c r="V675" s="238"/>
      <c r="W675" s="238"/>
      <c r="X675" s="238"/>
      <c r="Y675" s="238"/>
      <c r="Z675" s="239"/>
    </row>
    <row r="676" spans="1:26" ht="13.35" customHeight="1" x14ac:dyDescent="0.25">
      <c r="B676" s="227" t="s">
        <v>89</v>
      </c>
      <c r="C676" s="232"/>
      <c r="D676" s="232"/>
      <c r="E676" s="232"/>
      <c r="F676" s="228"/>
      <c r="G676" s="233" t="s">
        <v>85</v>
      </c>
      <c r="H676" s="194" t="s">
        <v>82</v>
      </c>
      <c r="I676" s="188" t="s">
        <v>67</v>
      </c>
      <c r="J676" s="188"/>
      <c r="K676" s="188" t="s">
        <v>68</v>
      </c>
      <c r="L676" s="188"/>
      <c r="M676" s="188" t="s">
        <v>15</v>
      </c>
      <c r="P676" s="237"/>
      <c r="Q676" s="238"/>
      <c r="R676" s="238"/>
      <c r="S676" s="238"/>
      <c r="T676" s="238"/>
      <c r="U676" s="238"/>
      <c r="V676" s="238"/>
      <c r="W676" s="238"/>
      <c r="X676" s="238"/>
      <c r="Y676" s="238"/>
      <c r="Z676" s="239"/>
    </row>
    <row r="677" spans="1:26" ht="13.35" customHeight="1" x14ac:dyDescent="0.25">
      <c r="B677" s="2" t="s">
        <v>81</v>
      </c>
      <c r="C677" s="227" t="s">
        <v>7</v>
      </c>
      <c r="D677" s="228"/>
      <c r="E677" s="6" t="s">
        <v>87</v>
      </c>
      <c r="F677" s="6" t="s">
        <v>306</v>
      </c>
      <c r="G677" s="233"/>
      <c r="H677" s="194"/>
      <c r="I677" s="6" t="s">
        <v>83</v>
      </c>
      <c r="J677" s="6" t="s">
        <v>84</v>
      </c>
      <c r="K677" s="6" t="s">
        <v>83</v>
      </c>
      <c r="L677" s="6" t="s">
        <v>84</v>
      </c>
      <c r="M677" s="188"/>
      <c r="P677" s="240"/>
      <c r="Q677" s="241"/>
      <c r="R677" s="241"/>
      <c r="S677" s="241"/>
      <c r="T677" s="241"/>
      <c r="U677" s="241"/>
      <c r="V677" s="241"/>
      <c r="W677" s="241"/>
      <c r="X677" s="241"/>
      <c r="Y677" s="241"/>
      <c r="Z677" s="242"/>
    </row>
    <row r="678" spans="1:26" ht="13.35" customHeight="1" x14ac:dyDescent="0.25">
      <c r="B678" s="31"/>
      <c r="C678" s="229"/>
      <c r="D678" s="230"/>
      <c r="E678" s="31"/>
      <c r="F678" s="32"/>
      <c r="G678" s="33" t="str">
        <f>IF(F678="", "", H678/F678)</f>
        <v/>
      </c>
      <c r="H678" s="33" t="str">
        <f>IF(H674="","",H674-H685)</f>
        <v/>
      </c>
      <c r="I678" s="33"/>
      <c r="J678" s="33" t="str">
        <f>IF(I678="", "", I678*$F678)</f>
        <v/>
      </c>
      <c r="K678" s="33"/>
      <c r="L678" s="33" t="str">
        <f>IF(L685="","", L674-L685)</f>
        <v/>
      </c>
      <c r="M678" s="30" t="e">
        <f>IF(K678="", J678/H678, L678/H678)</f>
        <v>#VALUE!</v>
      </c>
    </row>
    <row r="679" spans="1:26" ht="13.35" customHeight="1" x14ac:dyDescent="0.25">
      <c r="B679" s="31"/>
      <c r="C679" s="229"/>
      <c r="D679" s="230"/>
      <c r="E679" s="31"/>
      <c r="F679" s="32"/>
      <c r="G679" s="33" t="str">
        <f>IF(F679="", "", H679/F679)</f>
        <v/>
      </c>
      <c r="H679" s="33"/>
      <c r="I679" s="33"/>
      <c r="J679" s="33" t="str">
        <f>IF(I679="", "", I679*$F679)</f>
        <v/>
      </c>
      <c r="K679" s="33"/>
      <c r="L679" s="33" t="str">
        <f>IF(K679="", "", K679*$F679)</f>
        <v/>
      </c>
      <c r="M679" s="30" t="e">
        <f>IF(K679="", J679/H679, L679/H679)</f>
        <v>#VALUE!</v>
      </c>
    </row>
    <row r="680" spans="1:26" ht="13.35" customHeight="1" x14ac:dyDescent="0.25">
      <c r="B680" s="31"/>
      <c r="C680" s="229"/>
      <c r="D680" s="230"/>
      <c r="E680" s="31"/>
      <c r="F680" s="32"/>
      <c r="G680" s="33" t="str">
        <f>IF(F680="", "", H680/F680)</f>
        <v/>
      </c>
      <c r="H680" s="33"/>
      <c r="I680" s="33"/>
      <c r="J680" s="33" t="str">
        <f>IF(I680="", "", I680*$F680)</f>
        <v/>
      </c>
      <c r="K680" s="33"/>
      <c r="L680" s="33" t="str">
        <f>IF(K680="", "", K680*$F680)</f>
        <v/>
      </c>
      <c r="M680" s="34" t="e">
        <f>IF(K680="", J680/H680, L680/H680)</f>
        <v>#VALUE!</v>
      </c>
    </row>
    <row r="681" spans="1:26" ht="13.35" customHeight="1" x14ac:dyDescent="0.25">
      <c r="A681" s="39"/>
      <c r="B681" s="42"/>
      <c r="C681" s="231" t="s">
        <v>86</v>
      </c>
      <c r="D681" s="231"/>
      <c r="E681" s="42"/>
      <c r="F681" s="42"/>
      <c r="G681" s="43"/>
      <c r="H681" s="43" t="str">
        <f>IF(SUM(H678:H680)=0, "", SUM(H678:H680))</f>
        <v/>
      </c>
      <c r="I681" s="42"/>
      <c r="J681" s="43" t="str">
        <f>IF(SUM(J678:J680)=0, "", SUM(J678:J680))</f>
        <v/>
      </c>
      <c r="K681" s="42"/>
      <c r="L681" s="43" t="str">
        <f>IF(SUM(L678:L680)=0, "", SUM(L678:L680))</f>
        <v/>
      </c>
      <c r="M681" s="35" t="e">
        <f>IF(L681="", J681/H681, L681/H681)</f>
        <v>#VALUE!</v>
      </c>
    </row>
    <row r="683" spans="1:26" ht="13.35" customHeight="1" x14ac:dyDescent="0.25">
      <c r="B683" s="227" t="s">
        <v>90</v>
      </c>
      <c r="C683" s="232"/>
      <c r="D683" s="232"/>
      <c r="E683" s="232"/>
      <c r="F683" s="228"/>
      <c r="G683" s="233" t="s">
        <v>85</v>
      </c>
      <c r="H683" s="194" t="s">
        <v>82</v>
      </c>
      <c r="I683" s="188" t="s">
        <v>67</v>
      </c>
      <c r="J683" s="188"/>
      <c r="K683" s="188" t="s">
        <v>68</v>
      </c>
      <c r="L683" s="188"/>
      <c r="M683" s="188" t="s">
        <v>15</v>
      </c>
    </row>
    <row r="684" spans="1:26" ht="13.35" customHeight="1" x14ac:dyDescent="0.25">
      <c r="B684" s="2" t="s">
        <v>81</v>
      </c>
      <c r="C684" s="227" t="s">
        <v>7</v>
      </c>
      <c r="D684" s="228"/>
      <c r="E684" s="6" t="s">
        <v>87</v>
      </c>
      <c r="F684" s="6" t="s">
        <v>306</v>
      </c>
      <c r="G684" s="233"/>
      <c r="H684" s="194"/>
      <c r="I684" s="6" t="s">
        <v>83</v>
      </c>
      <c r="J684" s="6" t="s">
        <v>84</v>
      </c>
      <c r="K684" s="6" t="s">
        <v>83</v>
      </c>
      <c r="L684" s="6" t="s">
        <v>84</v>
      </c>
      <c r="M684" s="188"/>
    </row>
    <row r="685" spans="1:26" ht="13.35" customHeight="1" x14ac:dyDescent="0.25">
      <c r="B685" s="31"/>
      <c r="C685" s="229"/>
      <c r="D685" s="230"/>
      <c r="E685" s="31"/>
      <c r="F685" s="32"/>
      <c r="G685" s="33" t="str">
        <f>IF(F685="", "", H685/F685)</f>
        <v/>
      </c>
      <c r="H685" s="33"/>
      <c r="I685" s="33"/>
      <c r="J685" s="33" t="str">
        <f>IF(I685="", "", I685*$F685)</f>
        <v/>
      </c>
      <c r="K685" s="33"/>
      <c r="L685" s="33" t="str">
        <f>IF(K685="", "", K685*$F685)</f>
        <v/>
      </c>
      <c r="M685" s="30" t="e">
        <f>IF(K685="", J685/H685, L685/H685)</f>
        <v>#VALUE!</v>
      </c>
    </row>
    <row r="687" spans="1:26" ht="13.35" customHeight="1" x14ac:dyDescent="0.25">
      <c r="B687" s="227" t="s">
        <v>100</v>
      </c>
      <c r="C687" s="228"/>
      <c r="D687" s="120"/>
      <c r="E687" s="121"/>
      <c r="F687" s="121"/>
      <c r="G687" s="121"/>
      <c r="H687" s="121"/>
      <c r="I687" s="121"/>
      <c r="J687" s="121"/>
      <c r="K687" s="121"/>
      <c r="L687" s="121"/>
      <c r="M687" s="234"/>
    </row>
    <row r="688" spans="1:26" ht="13.35" customHeight="1" x14ac:dyDescent="0.25">
      <c r="B688" s="154"/>
      <c r="C688" s="154"/>
      <c r="D688" s="154"/>
      <c r="E688" s="154"/>
      <c r="F688" s="154"/>
      <c r="G688" s="154"/>
      <c r="H688" s="154"/>
      <c r="I688" s="154"/>
      <c r="J688" s="154"/>
      <c r="K688" s="154"/>
      <c r="L688" s="154"/>
      <c r="M688" s="154"/>
    </row>
    <row r="689" spans="2:26" ht="13.35" customHeight="1" x14ac:dyDescent="0.25">
      <c r="B689" s="154"/>
      <c r="C689" s="154"/>
      <c r="D689" s="154"/>
      <c r="E689" s="154"/>
      <c r="F689" s="154"/>
      <c r="G689" s="154"/>
      <c r="H689" s="154"/>
      <c r="I689" s="154"/>
      <c r="J689" s="154"/>
      <c r="K689" s="154"/>
      <c r="L689" s="154"/>
      <c r="M689" s="154"/>
    </row>
    <row r="690" spans="2:26" ht="13.35" customHeight="1" x14ac:dyDescent="0.25">
      <c r="B690" s="200" t="s">
        <v>2</v>
      </c>
      <c r="C690" s="200"/>
      <c r="D690" s="209">
        <f>'{Equipment Data Entry}'!B21</f>
        <v>0</v>
      </c>
      <c r="E690" s="209"/>
      <c r="F690" s="209"/>
      <c r="G690" s="200" t="s">
        <v>3</v>
      </c>
      <c r="H690" s="200"/>
      <c r="I690" s="210" t="str">
        <f>IF('{Equipment Data Entry}'!C21="", "", '{Equipment Data Entry}'!C21)</f>
        <v/>
      </c>
      <c r="J690" s="210"/>
      <c r="K690" s="210"/>
      <c r="L690" s="210"/>
      <c r="M690" s="210"/>
    </row>
    <row r="691" spans="2:26" ht="13.35" customHeight="1" x14ac:dyDescent="0.25">
      <c r="B691" s="200"/>
      <c r="C691" s="200"/>
      <c r="D691" s="209"/>
      <c r="E691" s="209"/>
      <c r="F691" s="209"/>
      <c r="G691" s="200"/>
      <c r="H691" s="200"/>
      <c r="I691" s="210"/>
      <c r="J691" s="210"/>
      <c r="K691" s="210"/>
      <c r="L691" s="210"/>
      <c r="M691" s="210"/>
    </row>
    <row r="692" spans="2:26" ht="13.35" customHeight="1" x14ac:dyDescent="0.25">
      <c r="B692" s="13"/>
      <c r="C692" s="13"/>
      <c r="D692" s="13"/>
      <c r="E692" s="13"/>
      <c r="F692" s="13"/>
      <c r="G692" s="13"/>
      <c r="H692" s="13"/>
      <c r="I692" s="13"/>
      <c r="J692" s="13"/>
      <c r="K692" s="13"/>
      <c r="L692" s="13"/>
      <c r="M692" s="13"/>
    </row>
    <row r="693" spans="2:26" ht="13.35" customHeight="1" x14ac:dyDescent="0.25">
      <c r="B693" s="227" t="s">
        <v>91</v>
      </c>
      <c r="C693" s="232"/>
      <c r="D693" s="232"/>
      <c r="E693" s="232"/>
      <c r="F693" s="228"/>
      <c r="G693" s="233" t="s">
        <v>85</v>
      </c>
      <c r="H693" s="194" t="s">
        <v>82</v>
      </c>
      <c r="I693" s="188" t="s">
        <v>67</v>
      </c>
      <c r="J693" s="188"/>
      <c r="K693" s="188" t="s">
        <v>68</v>
      </c>
      <c r="L693" s="188"/>
      <c r="M693" s="188" t="s">
        <v>15</v>
      </c>
    </row>
    <row r="694" spans="2:26" ht="13.35" customHeight="1" x14ac:dyDescent="0.25">
      <c r="B694" s="2" t="s">
        <v>81</v>
      </c>
      <c r="C694" s="227" t="s">
        <v>7</v>
      </c>
      <c r="D694" s="228"/>
      <c r="E694" s="6" t="s">
        <v>87</v>
      </c>
      <c r="F694" s="6" t="s">
        <v>306</v>
      </c>
      <c r="G694" s="233"/>
      <c r="H694" s="194"/>
      <c r="I694" s="6" t="s">
        <v>83</v>
      </c>
      <c r="J694" s="6" t="s">
        <v>84</v>
      </c>
      <c r="K694" s="6" t="s">
        <v>83</v>
      </c>
      <c r="L694" s="6" t="s">
        <v>84</v>
      </c>
      <c r="M694" s="188"/>
    </row>
    <row r="695" spans="2:26" ht="13.35" customHeight="1" x14ac:dyDescent="0.25">
      <c r="B695" s="31"/>
      <c r="C695" s="229"/>
      <c r="D695" s="230"/>
      <c r="E695" s="31"/>
      <c r="F695" s="32"/>
      <c r="G695" s="33" t="str">
        <f t="shared" ref="G695:G722" si="56">IF(F695="", "", H695/F695)</f>
        <v/>
      </c>
      <c r="H695" s="33"/>
      <c r="I695" s="33"/>
      <c r="J695" s="33" t="str">
        <f t="shared" ref="J695:J722" si="57">IF(I695="", "", I695*$F695)</f>
        <v/>
      </c>
      <c r="K695" s="33"/>
      <c r="L695" s="33" t="str">
        <f t="shared" ref="L695:L722" si="58">IF(K695="", "", K695*$F695)</f>
        <v/>
      </c>
      <c r="M695" s="30" t="e">
        <f t="shared" ref="M695:M722" si="59">IF(K695="", J695/H695, L695/H695)</f>
        <v>#VALUE!</v>
      </c>
    </row>
    <row r="696" spans="2:26" ht="13.35" customHeight="1" x14ac:dyDescent="0.25">
      <c r="B696" s="31"/>
      <c r="C696" s="229"/>
      <c r="D696" s="230"/>
      <c r="E696" s="31"/>
      <c r="F696" s="32"/>
      <c r="G696" s="33" t="str">
        <f t="shared" si="56"/>
        <v/>
      </c>
      <c r="H696" s="33"/>
      <c r="I696" s="33"/>
      <c r="J696" s="33" t="str">
        <f t="shared" si="57"/>
        <v/>
      </c>
      <c r="K696" s="33"/>
      <c r="L696" s="33" t="str">
        <f t="shared" si="58"/>
        <v/>
      </c>
      <c r="M696" s="30" t="e">
        <f t="shared" si="59"/>
        <v>#VALUE!</v>
      </c>
    </row>
    <row r="697" spans="2:26" ht="13.35" customHeight="1" x14ac:dyDescent="0.25">
      <c r="B697" s="31"/>
      <c r="C697" s="229"/>
      <c r="D697" s="230"/>
      <c r="E697" s="31"/>
      <c r="F697" s="32"/>
      <c r="G697" s="33" t="str">
        <f t="shared" si="56"/>
        <v/>
      </c>
      <c r="H697" s="33"/>
      <c r="I697" s="33"/>
      <c r="J697" s="33" t="str">
        <f t="shared" si="57"/>
        <v/>
      </c>
      <c r="K697" s="33"/>
      <c r="L697" s="33" t="str">
        <f t="shared" si="58"/>
        <v/>
      </c>
      <c r="M697" s="30" t="e">
        <f t="shared" si="59"/>
        <v>#VALUE!</v>
      </c>
    </row>
    <row r="698" spans="2:26" ht="13.35" customHeight="1" x14ac:dyDescent="0.25">
      <c r="B698" s="31"/>
      <c r="C698" s="229"/>
      <c r="D698" s="230"/>
      <c r="E698" s="31"/>
      <c r="F698" s="32"/>
      <c r="G698" s="33" t="str">
        <f t="shared" si="56"/>
        <v/>
      </c>
      <c r="H698" s="33"/>
      <c r="I698" s="33"/>
      <c r="J698" s="33" t="str">
        <f t="shared" si="57"/>
        <v/>
      </c>
      <c r="K698" s="33"/>
      <c r="L698" s="33" t="str">
        <f t="shared" si="58"/>
        <v/>
      </c>
      <c r="M698" s="30" t="e">
        <f t="shared" si="59"/>
        <v>#VALUE!</v>
      </c>
      <c r="P698" s="243" t="s">
        <v>224</v>
      </c>
      <c r="Q698" s="244"/>
      <c r="R698" s="244"/>
      <c r="S698" s="244"/>
      <c r="T698" s="244"/>
      <c r="U698" s="244"/>
      <c r="V698" s="244"/>
      <c r="W698" s="244"/>
      <c r="X698" s="244"/>
      <c r="Y698" s="244"/>
      <c r="Z698" s="245"/>
    </row>
    <row r="699" spans="2:26" ht="13.35" customHeight="1" x14ac:dyDescent="0.25">
      <c r="B699" s="31"/>
      <c r="C699" s="229"/>
      <c r="D699" s="230"/>
      <c r="E699" s="31"/>
      <c r="F699" s="32"/>
      <c r="G699" s="33" t="str">
        <f t="shared" si="56"/>
        <v/>
      </c>
      <c r="H699" s="33"/>
      <c r="I699" s="33"/>
      <c r="J699" s="33" t="str">
        <f t="shared" si="57"/>
        <v/>
      </c>
      <c r="K699" s="33"/>
      <c r="L699" s="33" t="str">
        <f t="shared" si="58"/>
        <v/>
      </c>
      <c r="M699" s="30" t="e">
        <f t="shared" si="59"/>
        <v>#VALUE!</v>
      </c>
      <c r="P699" s="237"/>
      <c r="Q699" s="238"/>
      <c r="R699" s="238"/>
      <c r="S699" s="238"/>
      <c r="T699" s="238"/>
      <c r="U699" s="238"/>
      <c r="V699" s="238"/>
      <c r="W699" s="238"/>
      <c r="X699" s="238"/>
      <c r="Y699" s="238"/>
      <c r="Z699" s="239"/>
    </row>
    <row r="700" spans="2:26" ht="13.35" customHeight="1" x14ac:dyDescent="0.25">
      <c r="B700" s="31"/>
      <c r="C700" s="229"/>
      <c r="D700" s="230"/>
      <c r="E700" s="31"/>
      <c r="F700" s="32"/>
      <c r="G700" s="33" t="str">
        <f t="shared" si="56"/>
        <v/>
      </c>
      <c r="H700" s="33"/>
      <c r="I700" s="33"/>
      <c r="J700" s="33" t="str">
        <f t="shared" si="57"/>
        <v/>
      </c>
      <c r="K700" s="33"/>
      <c r="L700" s="33" t="str">
        <f t="shared" si="58"/>
        <v/>
      </c>
      <c r="M700" s="30" t="e">
        <f t="shared" si="59"/>
        <v>#VALUE!</v>
      </c>
      <c r="P700" s="237"/>
      <c r="Q700" s="238"/>
      <c r="R700" s="238"/>
      <c r="S700" s="238"/>
      <c r="T700" s="238"/>
      <c r="U700" s="238"/>
      <c r="V700" s="238"/>
      <c r="W700" s="238"/>
      <c r="X700" s="238"/>
      <c r="Y700" s="238"/>
      <c r="Z700" s="239"/>
    </row>
    <row r="701" spans="2:26" ht="13.35" customHeight="1" x14ac:dyDescent="0.25">
      <c r="B701" s="31"/>
      <c r="C701" s="229"/>
      <c r="D701" s="230"/>
      <c r="E701" s="31"/>
      <c r="F701" s="32"/>
      <c r="G701" s="33" t="str">
        <f t="shared" si="56"/>
        <v/>
      </c>
      <c r="H701" s="33"/>
      <c r="I701" s="33"/>
      <c r="J701" s="33" t="str">
        <f t="shared" si="57"/>
        <v/>
      </c>
      <c r="K701" s="33"/>
      <c r="L701" s="33" t="str">
        <f t="shared" si="58"/>
        <v/>
      </c>
      <c r="M701" s="30" t="e">
        <f t="shared" si="59"/>
        <v>#VALUE!</v>
      </c>
      <c r="P701" s="237"/>
      <c r="Q701" s="238"/>
      <c r="R701" s="238"/>
      <c r="S701" s="238"/>
      <c r="T701" s="238"/>
      <c r="U701" s="238"/>
      <c r="V701" s="238"/>
      <c r="W701" s="238"/>
      <c r="X701" s="238"/>
      <c r="Y701" s="238"/>
      <c r="Z701" s="239"/>
    </row>
    <row r="702" spans="2:26" ht="13.35" customHeight="1" x14ac:dyDescent="0.25">
      <c r="B702" s="31"/>
      <c r="C702" s="229"/>
      <c r="D702" s="230"/>
      <c r="E702" s="31"/>
      <c r="F702" s="32"/>
      <c r="G702" s="33" t="str">
        <f t="shared" si="56"/>
        <v/>
      </c>
      <c r="H702" s="33"/>
      <c r="I702" s="33"/>
      <c r="J702" s="33" t="str">
        <f t="shared" si="57"/>
        <v/>
      </c>
      <c r="K702" s="33"/>
      <c r="L702" s="33" t="str">
        <f t="shared" si="58"/>
        <v/>
      </c>
      <c r="M702" s="30" t="e">
        <f t="shared" si="59"/>
        <v>#VALUE!</v>
      </c>
      <c r="P702" s="237"/>
      <c r="Q702" s="238"/>
      <c r="R702" s="238"/>
      <c r="S702" s="238"/>
      <c r="T702" s="238"/>
      <c r="U702" s="238"/>
      <c r="V702" s="238"/>
      <c r="W702" s="238"/>
      <c r="X702" s="238"/>
      <c r="Y702" s="238"/>
      <c r="Z702" s="239"/>
    </row>
    <row r="703" spans="2:26" ht="13.35" customHeight="1" x14ac:dyDescent="0.25">
      <c r="B703" s="31"/>
      <c r="C703" s="229"/>
      <c r="D703" s="230"/>
      <c r="E703" s="31"/>
      <c r="F703" s="32"/>
      <c r="G703" s="33" t="str">
        <f t="shared" si="56"/>
        <v/>
      </c>
      <c r="H703" s="33"/>
      <c r="I703" s="33"/>
      <c r="J703" s="33" t="str">
        <f t="shared" si="57"/>
        <v/>
      </c>
      <c r="K703" s="33"/>
      <c r="L703" s="33" t="str">
        <f t="shared" si="58"/>
        <v/>
      </c>
      <c r="M703" s="30" t="e">
        <f t="shared" si="59"/>
        <v>#VALUE!</v>
      </c>
      <c r="P703" s="237"/>
      <c r="Q703" s="238"/>
      <c r="R703" s="238"/>
      <c r="S703" s="238"/>
      <c r="T703" s="238"/>
      <c r="U703" s="238"/>
      <c r="V703" s="238"/>
      <c r="W703" s="238"/>
      <c r="X703" s="238"/>
      <c r="Y703" s="238"/>
      <c r="Z703" s="239"/>
    </row>
    <row r="704" spans="2:26" ht="13.35" customHeight="1" x14ac:dyDescent="0.25">
      <c r="B704" s="31"/>
      <c r="C704" s="229"/>
      <c r="D704" s="230"/>
      <c r="E704" s="31"/>
      <c r="F704" s="32"/>
      <c r="G704" s="33" t="str">
        <f t="shared" si="56"/>
        <v/>
      </c>
      <c r="H704" s="33"/>
      <c r="I704" s="33"/>
      <c r="J704" s="33" t="str">
        <f t="shared" si="57"/>
        <v/>
      </c>
      <c r="K704" s="33"/>
      <c r="L704" s="33" t="str">
        <f t="shared" si="58"/>
        <v/>
      </c>
      <c r="M704" s="30" t="e">
        <f t="shared" si="59"/>
        <v>#VALUE!</v>
      </c>
      <c r="P704" s="237"/>
      <c r="Q704" s="238"/>
      <c r="R704" s="238"/>
      <c r="S704" s="238"/>
      <c r="T704" s="238"/>
      <c r="U704" s="238"/>
      <c r="V704" s="238"/>
      <c r="W704" s="238"/>
      <c r="X704" s="238"/>
      <c r="Y704" s="238"/>
      <c r="Z704" s="239"/>
    </row>
    <row r="705" spans="2:26" ht="13.35" customHeight="1" x14ac:dyDescent="0.25">
      <c r="B705" s="31"/>
      <c r="C705" s="229"/>
      <c r="D705" s="230"/>
      <c r="E705" s="31"/>
      <c r="F705" s="32"/>
      <c r="G705" s="33" t="str">
        <f t="shared" si="56"/>
        <v/>
      </c>
      <c r="H705" s="33"/>
      <c r="I705" s="33"/>
      <c r="J705" s="33" t="str">
        <f t="shared" si="57"/>
        <v/>
      </c>
      <c r="K705" s="33"/>
      <c r="L705" s="33" t="str">
        <f t="shared" si="58"/>
        <v/>
      </c>
      <c r="M705" s="30" t="e">
        <f t="shared" si="59"/>
        <v>#VALUE!</v>
      </c>
      <c r="P705" s="237"/>
      <c r="Q705" s="238"/>
      <c r="R705" s="238"/>
      <c r="S705" s="238"/>
      <c r="T705" s="238"/>
      <c r="U705" s="238"/>
      <c r="V705" s="238"/>
      <c r="W705" s="238"/>
      <c r="X705" s="238"/>
      <c r="Y705" s="238"/>
      <c r="Z705" s="239"/>
    </row>
    <row r="706" spans="2:26" ht="13.35" customHeight="1" x14ac:dyDescent="0.25">
      <c r="B706" s="31"/>
      <c r="C706" s="229"/>
      <c r="D706" s="230"/>
      <c r="E706" s="31"/>
      <c r="F706" s="32"/>
      <c r="G706" s="33" t="str">
        <f t="shared" si="56"/>
        <v/>
      </c>
      <c r="H706" s="33"/>
      <c r="I706" s="33"/>
      <c r="J706" s="33" t="str">
        <f t="shared" si="57"/>
        <v/>
      </c>
      <c r="K706" s="33"/>
      <c r="L706" s="33" t="str">
        <f t="shared" si="58"/>
        <v/>
      </c>
      <c r="M706" s="30" t="e">
        <f t="shared" si="59"/>
        <v>#VALUE!</v>
      </c>
      <c r="P706" s="237"/>
      <c r="Q706" s="238"/>
      <c r="R706" s="238"/>
      <c r="S706" s="238"/>
      <c r="T706" s="238"/>
      <c r="U706" s="238"/>
      <c r="V706" s="238"/>
      <c r="W706" s="238"/>
      <c r="X706" s="238"/>
      <c r="Y706" s="238"/>
      <c r="Z706" s="239"/>
    </row>
    <row r="707" spans="2:26" ht="13.35" customHeight="1" x14ac:dyDescent="0.25">
      <c r="B707" s="31"/>
      <c r="C707" s="229"/>
      <c r="D707" s="230"/>
      <c r="E707" s="31"/>
      <c r="F707" s="32"/>
      <c r="G707" s="33" t="str">
        <f t="shared" si="56"/>
        <v/>
      </c>
      <c r="H707" s="33"/>
      <c r="I707" s="33"/>
      <c r="J707" s="33" t="str">
        <f t="shared" si="57"/>
        <v/>
      </c>
      <c r="K707" s="33"/>
      <c r="L707" s="33" t="str">
        <f t="shared" si="58"/>
        <v/>
      </c>
      <c r="M707" s="30" t="e">
        <f t="shared" si="59"/>
        <v>#VALUE!</v>
      </c>
      <c r="P707" s="237"/>
      <c r="Q707" s="238"/>
      <c r="R707" s="238"/>
      <c r="S707" s="238"/>
      <c r="T707" s="238"/>
      <c r="U707" s="238"/>
      <c r="V707" s="238"/>
      <c r="W707" s="238"/>
      <c r="X707" s="238"/>
      <c r="Y707" s="238"/>
      <c r="Z707" s="239"/>
    </row>
    <row r="708" spans="2:26" ht="13.35" customHeight="1" x14ac:dyDescent="0.25">
      <c r="B708" s="31"/>
      <c r="C708" s="229"/>
      <c r="D708" s="230"/>
      <c r="E708" s="31"/>
      <c r="F708" s="32"/>
      <c r="G708" s="33" t="str">
        <f t="shared" si="56"/>
        <v/>
      </c>
      <c r="H708" s="33"/>
      <c r="I708" s="33"/>
      <c r="J708" s="33" t="str">
        <f t="shared" si="57"/>
        <v/>
      </c>
      <c r="K708" s="33"/>
      <c r="L708" s="33" t="str">
        <f t="shared" si="58"/>
        <v/>
      </c>
      <c r="M708" s="30" t="e">
        <f t="shared" si="59"/>
        <v>#VALUE!</v>
      </c>
      <c r="P708" s="237"/>
      <c r="Q708" s="238"/>
      <c r="R708" s="238"/>
      <c r="S708" s="238"/>
      <c r="T708" s="238"/>
      <c r="U708" s="238"/>
      <c r="V708" s="238"/>
      <c r="W708" s="238"/>
      <c r="X708" s="238"/>
      <c r="Y708" s="238"/>
      <c r="Z708" s="239"/>
    </row>
    <row r="709" spans="2:26" ht="13.35" customHeight="1" x14ac:dyDescent="0.25">
      <c r="B709" s="31"/>
      <c r="C709" s="229"/>
      <c r="D709" s="230"/>
      <c r="E709" s="31"/>
      <c r="F709" s="32"/>
      <c r="G709" s="33" t="str">
        <f t="shared" si="56"/>
        <v/>
      </c>
      <c r="H709" s="33"/>
      <c r="I709" s="33"/>
      <c r="J709" s="33" t="str">
        <f t="shared" si="57"/>
        <v/>
      </c>
      <c r="K709" s="33"/>
      <c r="L709" s="33" t="str">
        <f t="shared" si="58"/>
        <v/>
      </c>
      <c r="M709" s="30" t="e">
        <f t="shared" si="59"/>
        <v>#VALUE!</v>
      </c>
      <c r="P709" s="237"/>
      <c r="Q709" s="238"/>
      <c r="R709" s="238"/>
      <c r="S709" s="238"/>
      <c r="T709" s="238"/>
      <c r="U709" s="238"/>
      <c r="V709" s="238"/>
      <c r="W709" s="238"/>
      <c r="X709" s="238"/>
      <c r="Y709" s="238"/>
      <c r="Z709" s="239"/>
    </row>
    <row r="710" spans="2:26" ht="13.35" customHeight="1" x14ac:dyDescent="0.25">
      <c r="B710" s="31"/>
      <c r="C710" s="229"/>
      <c r="D710" s="230"/>
      <c r="E710" s="31"/>
      <c r="F710" s="32"/>
      <c r="G710" s="33" t="str">
        <f t="shared" si="56"/>
        <v/>
      </c>
      <c r="H710" s="33"/>
      <c r="I710" s="33"/>
      <c r="J710" s="33" t="str">
        <f t="shared" si="57"/>
        <v/>
      </c>
      <c r="K710" s="33"/>
      <c r="L710" s="33" t="str">
        <f t="shared" si="58"/>
        <v/>
      </c>
      <c r="M710" s="30" t="e">
        <f t="shared" si="59"/>
        <v>#VALUE!</v>
      </c>
      <c r="P710" s="237"/>
      <c r="Q710" s="238"/>
      <c r="R710" s="238"/>
      <c r="S710" s="238"/>
      <c r="T710" s="238"/>
      <c r="U710" s="238"/>
      <c r="V710" s="238"/>
      <c r="W710" s="238"/>
      <c r="X710" s="238"/>
      <c r="Y710" s="238"/>
      <c r="Z710" s="239"/>
    </row>
    <row r="711" spans="2:26" ht="13.35" customHeight="1" x14ac:dyDescent="0.25">
      <c r="B711" s="31"/>
      <c r="C711" s="229"/>
      <c r="D711" s="230"/>
      <c r="E711" s="31"/>
      <c r="F711" s="32"/>
      <c r="G711" s="33" t="str">
        <f t="shared" si="56"/>
        <v/>
      </c>
      <c r="H711" s="33"/>
      <c r="I711" s="33"/>
      <c r="J711" s="33" t="str">
        <f t="shared" si="57"/>
        <v/>
      </c>
      <c r="K711" s="33"/>
      <c r="L711" s="33" t="str">
        <f t="shared" si="58"/>
        <v/>
      </c>
      <c r="M711" s="30" t="e">
        <f t="shared" si="59"/>
        <v>#VALUE!</v>
      </c>
      <c r="P711" s="237"/>
      <c r="Q711" s="238"/>
      <c r="R711" s="238"/>
      <c r="S711" s="238"/>
      <c r="T711" s="238"/>
      <c r="U711" s="238"/>
      <c r="V711" s="238"/>
      <c r="W711" s="238"/>
      <c r="X711" s="238"/>
      <c r="Y711" s="238"/>
      <c r="Z711" s="239"/>
    </row>
    <row r="712" spans="2:26" ht="13.35" customHeight="1" x14ac:dyDescent="0.25">
      <c r="B712" s="31"/>
      <c r="C712" s="229"/>
      <c r="D712" s="230"/>
      <c r="E712" s="31"/>
      <c r="F712" s="32"/>
      <c r="G712" s="33" t="str">
        <f t="shared" si="56"/>
        <v/>
      </c>
      <c r="H712" s="33"/>
      <c r="I712" s="33"/>
      <c r="J712" s="33" t="str">
        <f t="shared" si="57"/>
        <v/>
      </c>
      <c r="K712" s="33"/>
      <c r="L712" s="33" t="str">
        <f t="shared" si="58"/>
        <v/>
      </c>
      <c r="M712" s="30" t="e">
        <f t="shared" si="59"/>
        <v>#VALUE!</v>
      </c>
      <c r="P712" s="237"/>
      <c r="Q712" s="238"/>
      <c r="R712" s="238"/>
      <c r="S712" s="238"/>
      <c r="T712" s="238"/>
      <c r="U712" s="238"/>
      <c r="V712" s="238"/>
      <c r="W712" s="238"/>
      <c r="X712" s="238"/>
      <c r="Y712" s="238"/>
      <c r="Z712" s="239"/>
    </row>
    <row r="713" spans="2:26" ht="13.35" customHeight="1" x14ac:dyDescent="0.25">
      <c r="B713" s="31"/>
      <c r="C713" s="229"/>
      <c r="D713" s="230"/>
      <c r="E713" s="31"/>
      <c r="F713" s="32"/>
      <c r="G713" s="33" t="str">
        <f t="shared" si="56"/>
        <v/>
      </c>
      <c r="H713" s="33"/>
      <c r="I713" s="33"/>
      <c r="J713" s="33" t="str">
        <f t="shared" si="57"/>
        <v/>
      </c>
      <c r="K713" s="33"/>
      <c r="L713" s="33" t="str">
        <f t="shared" si="58"/>
        <v/>
      </c>
      <c r="M713" s="30" t="e">
        <f t="shared" si="59"/>
        <v>#VALUE!</v>
      </c>
      <c r="P713" s="237"/>
      <c r="Q713" s="238"/>
      <c r="R713" s="238"/>
      <c r="S713" s="238"/>
      <c r="T713" s="238"/>
      <c r="U713" s="238"/>
      <c r="V713" s="238"/>
      <c r="W713" s="238"/>
      <c r="X713" s="238"/>
      <c r="Y713" s="238"/>
      <c r="Z713" s="239"/>
    </row>
    <row r="714" spans="2:26" ht="13.35" customHeight="1" x14ac:dyDescent="0.25">
      <c r="B714" s="31"/>
      <c r="C714" s="229"/>
      <c r="D714" s="230"/>
      <c r="E714" s="31"/>
      <c r="F714" s="32"/>
      <c r="G714" s="33" t="str">
        <f t="shared" si="56"/>
        <v/>
      </c>
      <c r="H714" s="33"/>
      <c r="I714" s="33"/>
      <c r="J714" s="33" t="str">
        <f t="shared" si="57"/>
        <v/>
      </c>
      <c r="K714" s="33"/>
      <c r="L714" s="33" t="str">
        <f t="shared" si="58"/>
        <v/>
      </c>
      <c r="M714" s="30" t="e">
        <f t="shared" si="59"/>
        <v>#VALUE!</v>
      </c>
      <c r="P714" s="237"/>
      <c r="Q714" s="238"/>
      <c r="R714" s="238"/>
      <c r="S714" s="238"/>
      <c r="T714" s="238"/>
      <c r="U714" s="238"/>
      <c r="V714" s="238"/>
      <c r="W714" s="238"/>
      <c r="X714" s="238"/>
      <c r="Y714" s="238"/>
      <c r="Z714" s="239"/>
    </row>
    <row r="715" spans="2:26" ht="13.35" customHeight="1" x14ac:dyDescent="0.25">
      <c r="B715" s="31"/>
      <c r="C715" s="229"/>
      <c r="D715" s="230"/>
      <c r="E715" s="31"/>
      <c r="F715" s="32"/>
      <c r="G715" s="33" t="str">
        <f t="shared" si="56"/>
        <v/>
      </c>
      <c r="H715" s="33"/>
      <c r="I715" s="33"/>
      <c r="J715" s="33" t="str">
        <f t="shared" si="57"/>
        <v/>
      </c>
      <c r="K715" s="33"/>
      <c r="L715" s="33" t="str">
        <f t="shared" si="58"/>
        <v/>
      </c>
      <c r="M715" s="30" t="e">
        <f t="shared" si="59"/>
        <v>#VALUE!</v>
      </c>
      <c r="P715" s="237"/>
      <c r="Q715" s="238"/>
      <c r="R715" s="238"/>
      <c r="S715" s="238"/>
      <c r="T715" s="238"/>
      <c r="U715" s="238"/>
      <c r="V715" s="238"/>
      <c r="W715" s="238"/>
      <c r="X715" s="238"/>
      <c r="Y715" s="238"/>
      <c r="Z715" s="239"/>
    </row>
    <row r="716" spans="2:26" ht="13.35" customHeight="1" x14ac:dyDescent="0.25">
      <c r="B716" s="31"/>
      <c r="C716" s="229"/>
      <c r="D716" s="230"/>
      <c r="E716" s="31"/>
      <c r="F716" s="32"/>
      <c r="G716" s="33" t="str">
        <f t="shared" si="56"/>
        <v/>
      </c>
      <c r="H716" s="33"/>
      <c r="I716" s="33"/>
      <c r="J716" s="33" t="str">
        <f t="shared" si="57"/>
        <v/>
      </c>
      <c r="K716" s="33"/>
      <c r="L716" s="33" t="str">
        <f t="shared" si="58"/>
        <v/>
      </c>
      <c r="M716" s="30" t="e">
        <f t="shared" si="59"/>
        <v>#VALUE!</v>
      </c>
      <c r="P716" s="237"/>
      <c r="Q716" s="238"/>
      <c r="R716" s="238"/>
      <c r="S716" s="238"/>
      <c r="T716" s="238"/>
      <c r="U716" s="238"/>
      <c r="V716" s="238"/>
      <c r="W716" s="238"/>
      <c r="X716" s="238"/>
      <c r="Y716" s="238"/>
      <c r="Z716" s="239"/>
    </row>
    <row r="717" spans="2:26" ht="13.35" customHeight="1" x14ac:dyDescent="0.25">
      <c r="B717" s="31"/>
      <c r="C717" s="229"/>
      <c r="D717" s="230"/>
      <c r="E717" s="31"/>
      <c r="F717" s="32"/>
      <c r="G717" s="33" t="str">
        <f t="shared" si="56"/>
        <v/>
      </c>
      <c r="H717" s="33"/>
      <c r="I717" s="33"/>
      <c r="J717" s="33" t="str">
        <f t="shared" si="57"/>
        <v/>
      </c>
      <c r="K717" s="33"/>
      <c r="L717" s="33" t="str">
        <f t="shared" si="58"/>
        <v/>
      </c>
      <c r="M717" s="30" t="e">
        <f t="shared" si="59"/>
        <v>#VALUE!</v>
      </c>
      <c r="P717" s="237"/>
      <c r="Q717" s="238"/>
      <c r="R717" s="238"/>
      <c r="S717" s="238"/>
      <c r="T717" s="238"/>
      <c r="U717" s="238"/>
      <c r="V717" s="238"/>
      <c r="W717" s="238"/>
      <c r="X717" s="238"/>
      <c r="Y717" s="238"/>
      <c r="Z717" s="239"/>
    </row>
    <row r="718" spans="2:26" ht="13.35" customHeight="1" x14ac:dyDescent="0.25">
      <c r="B718" s="31"/>
      <c r="C718" s="229"/>
      <c r="D718" s="230"/>
      <c r="E718" s="31"/>
      <c r="F718" s="32"/>
      <c r="G718" s="33" t="str">
        <f t="shared" si="56"/>
        <v/>
      </c>
      <c r="H718" s="33"/>
      <c r="I718" s="33"/>
      <c r="J718" s="33" t="str">
        <f t="shared" si="57"/>
        <v/>
      </c>
      <c r="K718" s="33"/>
      <c r="L718" s="33" t="str">
        <f t="shared" si="58"/>
        <v/>
      </c>
      <c r="M718" s="30" t="e">
        <f t="shared" si="59"/>
        <v>#VALUE!</v>
      </c>
      <c r="P718" s="237"/>
      <c r="Q718" s="238"/>
      <c r="R718" s="238"/>
      <c r="S718" s="238"/>
      <c r="T718" s="238"/>
      <c r="U718" s="238"/>
      <c r="V718" s="238"/>
      <c r="W718" s="238"/>
      <c r="X718" s="238"/>
      <c r="Y718" s="238"/>
      <c r="Z718" s="239"/>
    </row>
    <row r="719" spans="2:26" ht="13.35" customHeight="1" x14ac:dyDescent="0.25">
      <c r="B719" s="31"/>
      <c r="C719" s="229"/>
      <c r="D719" s="230"/>
      <c r="E719" s="31"/>
      <c r="F719" s="32"/>
      <c r="G719" s="33" t="str">
        <f t="shared" si="56"/>
        <v/>
      </c>
      <c r="H719" s="33"/>
      <c r="I719" s="33"/>
      <c r="J719" s="33" t="str">
        <f t="shared" si="57"/>
        <v/>
      </c>
      <c r="K719" s="33"/>
      <c r="L719" s="33" t="str">
        <f t="shared" si="58"/>
        <v/>
      </c>
      <c r="M719" s="30" t="e">
        <f t="shared" si="59"/>
        <v>#VALUE!</v>
      </c>
      <c r="P719" s="237"/>
      <c r="Q719" s="238"/>
      <c r="R719" s="238"/>
      <c r="S719" s="238"/>
      <c r="T719" s="238"/>
      <c r="U719" s="238"/>
      <c r="V719" s="238"/>
      <c r="W719" s="238"/>
      <c r="X719" s="238"/>
      <c r="Y719" s="238"/>
      <c r="Z719" s="239"/>
    </row>
    <row r="720" spans="2:26" ht="13.35" customHeight="1" x14ac:dyDescent="0.25">
      <c r="B720" s="31"/>
      <c r="C720" s="229"/>
      <c r="D720" s="230"/>
      <c r="E720" s="31"/>
      <c r="F720" s="32"/>
      <c r="G720" s="33" t="str">
        <f t="shared" si="56"/>
        <v/>
      </c>
      <c r="H720" s="33"/>
      <c r="I720" s="33"/>
      <c r="J720" s="33" t="str">
        <f t="shared" si="57"/>
        <v/>
      </c>
      <c r="K720" s="33"/>
      <c r="L720" s="33" t="str">
        <f t="shared" si="58"/>
        <v/>
      </c>
      <c r="M720" s="30" t="e">
        <f t="shared" si="59"/>
        <v>#VALUE!</v>
      </c>
      <c r="P720" s="237"/>
      <c r="Q720" s="238"/>
      <c r="R720" s="238"/>
      <c r="S720" s="238"/>
      <c r="T720" s="238"/>
      <c r="U720" s="238"/>
      <c r="V720" s="238"/>
      <c r="W720" s="238"/>
      <c r="X720" s="238"/>
      <c r="Y720" s="238"/>
      <c r="Z720" s="239"/>
    </row>
    <row r="721" spans="1:26" ht="13.35" customHeight="1" x14ac:dyDescent="0.25">
      <c r="B721" s="31"/>
      <c r="C721" s="229"/>
      <c r="D721" s="230"/>
      <c r="E721" s="31"/>
      <c r="F721" s="32"/>
      <c r="G721" s="33" t="str">
        <f t="shared" si="56"/>
        <v/>
      </c>
      <c r="H721" s="33"/>
      <c r="I721" s="33"/>
      <c r="J721" s="33" t="str">
        <f t="shared" si="57"/>
        <v/>
      </c>
      <c r="K721" s="33"/>
      <c r="L721" s="33" t="str">
        <f t="shared" si="58"/>
        <v/>
      </c>
      <c r="M721" s="30" t="e">
        <f t="shared" si="59"/>
        <v>#VALUE!</v>
      </c>
      <c r="P721" s="237"/>
      <c r="Q721" s="238"/>
      <c r="R721" s="238"/>
      <c r="S721" s="238"/>
      <c r="T721" s="238"/>
      <c r="U721" s="238"/>
      <c r="V721" s="238"/>
      <c r="W721" s="238"/>
      <c r="X721" s="238"/>
      <c r="Y721" s="238"/>
      <c r="Z721" s="239"/>
    </row>
    <row r="722" spans="1:26" ht="13.35" customHeight="1" x14ac:dyDescent="0.25">
      <c r="B722" s="31"/>
      <c r="C722" s="229"/>
      <c r="D722" s="230"/>
      <c r="E722" s="31"/>
      <c r="F722" s="32"/>
      <c r="G722" s="33" t="str">
        <f t="shared" si="56"/>
        <v/>
      </c>
      <c r="H722" s="33"/>
      <c r="I722" s="33"/>
      <c r="J722" s="33" t="str">
        <f t="shared" si="57"/>
        <v/>
      </c>
      <c r="K722" s="33"/>
      <c r="L722" s="33" t="str">
        <f t="shared" si="58"/>
        <v/>
      </c>
      <c r="M722" s="34" t="e">
        <f t="shared" si="59"/>
        <v>#VALUE!</v>
      </c>
      <c r="P722" s="237"/>
      <c r="Q722" s="238"/>
      <c r="R722" s="238"/>
      <c r="S722" s="238"/>
      <c r="T722" s="238"/>
      <c r="U722" s="238"/>
      <c r="V722" s="238"/>
      <c r="W722" s="238"/>
      <c r="X722" s="238"/>
      <c r="Y722" s="238"/>
      <c r="Z722" s="239"/>
    </row>
    <row r="723" spans="1:26" ht="13.35" customHeight="1" x14ac:dyDescent="0.25">
      <c r="A723" s="39"/>
      <c r="B723" s="42"/>
      <c r="C723" s="231" t="s">
        <v>86</v>
      </c>
      <c r="D723" s="231"/>
      <c r="E723" s="42"/>
      <c r="F723" s="42"/>
      <c r="G723" s="43"/>
      <c r="H723" s="43" t="str">
        <f>IF(SUM(H695:H722)=0,"",SUM(H695:H722))</f>
        <v/>
      </c>
      <c r="I723" s="43"/>
      <c r="J723" s="43" t="str">
        <f>IF(SUM(J695:J722)=0,"",SUM(J695:J722))</f>
        <v/>
      </c>
      <c r="K723" s="43"/>
      <c r="L723" s="43" t="str">
        <f>IF(SUM(L695:L722)=0,"",SUM(L695:L722))</f>
        <v/>
      </c>
      <c r="M723" s="35" t="e">
        <f>IF(L723="", J723/H723, L723/H723)</f>
        <v>#VALUE!</v>
      </c>
      <c r="P723" s="237"/>
      <c r="Q723" s="238"/>
      <c r="R723" s="238"/>
      <c r="S723" s="238"/>
      <c r="T723" s="238"/>
      <c r="U723" s="238"/>
      <c r="V723" s="238"/>
      <c r="W723" s="238"/>
      <c r="X723" s="238"/>
      <c r="Y723" s="238"/>
      <c r="Z723" s="239"/>
    </row>
    <row r="724" spans="1:26" ht="13.35" customHeight="1" x14ac:dyDescent="0.25">
      <c r="P724" s="237"/>
      <c r="Q724" s="238"/>
      <c r="R724" s="238"/>
      <c r="S724" s="238"/>
      <c r="T724" s="238"/>
      <c r="U724" s="238"/>
      <c r="V724" s="238"/>
      <c r="W724" s="238"/>
      <c r="X724" s="238"/>
      <c r="Y724" s="238"/>
      <c r="Z724" s="239"/>
    </row>
    <row r="725" spans="1:26" ht="13.35" customHeight="1" x14ac:dyDescent="0.25">
      <c r="B725" s="227" t="s">
        <v>89</v>
      </c>
      <c r="C725" s="232"/>
      <c r="D725" s="232"/>
      <c r="E725" s="232"/>
      <c r="F725" s="228"/>
      <c r="G725" s="233" t="s">
        <v>85</v>
      </c>
      <c r="H725" s="194" t="s">
        <v>82</v>
      </c>
      <c r="I725" s="188" t="s">
        <v>67</v>
      </c>
      <c r="J725" s="188"/>
      <c r="K725" s="188" t="s">
        <v>68</v>
      </c>
      <c r="L725" s="188"/>
      <c r="M725" s="188" t="s">
        <v>15</v>
      </c>
      <c r="P725" s="240"/>
      <c r="Q725" s="241"/>
      <c r="R725" s="241"/>
      <c r="S725" s="241"/>
      <c r="T725" s="241"/>
      <c r="U725" s="241"/>
      <c r="V725" s="241"/>
      <c r="W725" s="241"/>
      <c r="X725" s="241"/>
      <c r="Y725" s="241"/>
      <c r="Z725" s="242"/>
    </row>
    <row r="726" spans="1:26" ht="13.35" customHeight="1" x14ac:dyDescent="0.25">
      <c r="B726" s="2" t="s">
        <v>81</v>
      </c>
      <c r="C726" s="227" t="s">
        <v>7</v>
      </c>
      <c r="D726" s="228"/>
      <c r="E726" s="6" t="s">
        <v>87</v>
      </c>
      <c r="F726" s="6" t="s">
        <v>306</v>
      </c>
      <c r="G726" s="233"/>
      <c r="H726" s="194"/>
      <c r="I726" s="6" t="s">
        <v>83</v>
      </c>
      <c r="J726" s="6" t="s">
        <v>84</v>
      </c>
      <c r="K726" s="6" t="s">
        <v>83</v>
      </c>
      <c r="L726" s="6" t="s">
        <v>84</v>
      </c>
      <c r="M726" s="188"/>
    </row>
    <row r="727" spans="1:26" ht="13.35" customHeight="1" x14ac:dyDescent="0.25">
      <c r="B727" s="31"/>
      <c r="C727" s="229"/>
      <c r="D727" s="230"/>
      <c r="E727" s="31"/>
      <c r="F727" s="32"/>
      <c r="G727" s="33" t="str">
        <f>IF(F727="", "", H727/F727)</f>
        <v/>
      </c>
      <c r="H727" s="33" t="str">
        <f>IF(H723="","",H723-H734)</f>
        <v/>
      </c>
      <c r="I727" s="33"/>
      <c r="J727" s="33" t="str">
        <f>IF(I727="", "", I727*$F727)</f>
        <v/>
      </c>
      <c r="K727" s="33"/>
      <c r="L727" s="33" t="str">
        <f>IF(L734="","", L723-L734)</f>
        <v/>
      </c>
      <c r="M727" s="30" t="e">
        <f>IF(K727="", J727/H727, L727/H727)</f>
        <v>#VALUE!</v>
      </c>
    </row>
    <row r="728" spans="1:26" ht="13.35" customHeight="1" x14ac:dyDescent="0.25">
      <c r="B728" s="31"/>
      <c r="C728" s="229"/>
      <c r="D728" s="230"/>
      <c r="E728" s="31"/>
      <c r="F728" s="32"/>
      <c r="G728" s="33" t="str">
        <f>IF(F728="", "", H728/F728)</f>
        <v/>
      </c>
      <c r="H728" s="33"/>
      <c r="I728" s="33"/>
      <c r="J728" s="33" t="str">
        <f>IF(I728="", "", I728*$F728)</f>
        <v/>
      </c>
      <c r="K728" s="33"/>
      <c r="L728" s="33" t="str">
        <f>IF(K728="", "", K728*$F728)</f>
        <v/>
      </c>
      <c r="M728" s="30" t="e">
        <f>IF(K728="", J728/H728, L728/H728)</f>
        <v>#VALUE!</v>
      </c>
    </row>
    <row r="729" spans="1:26" ht="13.35" customHeight="1" x14ac:dyDescent="0.25">
      <c r="B729" s="31"/>
      <c r="C729" s="229"/>
      <c r="D729" s="230"/>
      <c r="E729" s="31"/>
      <c r="F729" s="32"/>
      <c r="G729" s="33" t="str">
        <f>IF(F729="", "", H729/F729)</f>
        <v/>
      </c>
      <c r="H729" s="33"/>
      <c r="I729" s="33"/>
      <c r="J729" s="33" t="str">
        <f>IF(I729="", "", I729*$F729)</f>
        <v/>
      </c>
      <c r="K729" s="33"/>
      <c r="L729" s="33" t="str">
        <f>IF(K729="", "", K729*$F729)</f>
        <v/>
      </c>
      <c r="M729" s="34" t="e">
        <f>IF(K729="", J729/H729, L729/H729)</f>
        <v>#VALUE!</v>
      </c>
    </row>
    <row r="730" spans="1:26" ht="13.35" customHeight="1" x14ac:dyDescent="0.25">
      <c r="A730" s="39"/>
      <c r="B730" s="42"/>
      <c r="C730" s="231" t="s">
        <v>86</v>
      </c>
      <c r="D730" s="231"/>
      <c r="E730" s="42"/>
      <c r="F730" s="42"/>
      <c r="G730" s="43"/>
      <c r="H730" s="43" t="str">
        <f>IF(SUM(H727:H729)=0, "", SUM(H727:H729))</f>
        <v/>
      </c>
      <c r="I730" s="42"/>
      <c r="J730" s="43" t="str">
        <f>IF(SUM(J727:J729)=0, "", SUM(J727:J729))</f>
        <v/>
      </c>
      <c r="K730" s="42"/>
      <c r="L730" s="43" t="str">
        <f>IF(SUM(L727:L729)=0, "", SUM(L727:L729))</f>
        <v/>
      </c>
      <c r="M730" s="35" t="e">
        <f>IF(L730="", J730/H730, L730/H730)</f>
        <v>#VALUE!</v>
      </c>
    </row>
    <row r="732" spans="1:26" ht="13.35" customHeight="1" x14ac:dyDescent="0.25">
      <c r="B732" s="227" t="s">
        <v>90</v>
      </c>
      <c r="C732" s="232"/>
      <c r="D732" s="232"/>
      <c r="E732" s="232"/>
      <c r="F732" s="228"/>
      <c r="G732" s="233" t="s">
        <v>85</v>
      </c>
      <c r="H732" s="194" t="s">
        <v>82</v>
      </c>
      <c r="I732" s="188" t="s">
        <v>67</v>
      </c>
      <c r="J732" s="188"/>
      <c r="K732" s="188" t="s">
        <v>68</v>
      </c>
      <c r="L732" s="188"/>
      <c r="M732" s="188" t="s">
        <v>15</v>
      </c>
    </row>
    <row r="733" spans="1:26" ht="13.35" customHeight="1" x14ac:dyDescent="0.25">
      <c r="B733" s="2" t="s">
        <v>81</v>
      </c>
      <c r="C733" s="227" t="s">
        <v>7</v>
      </c>
      <c r="D733" s="228"/>
      <c r="E733" s="6" t="s">
        <v>87</v>
      </c>
      <c r="F733" s="6" t="s">
        <v>306</v>
      </c>
      <c r="G733" s="233"/>
      <c r="H733" s="194"/>
      <c r="I733" s="6" t="s">
        <v>83</v>
      </c>
      <c r="J733" s="6" t="s">
        <v>84</v>
      </c>
      <c r="K733" s="6" t="s">
        <v>83</v>
      </c>
      <c r="L733" s="6" t="s">
        <v>84</v>
      </c>
      <c r="M733" s="188"/>
    </row>
    <row r="734" spans="1:26" ht="13.35" customHeight="1" x14ac:dyDescent="0.25">
      <c r="B734" s="31"/>
      <c r="C734" s="229"/>
      <c r="D734" s="230"/>
      <c r="E734" s="31"/>
      <c r="F734" s="32"/>
      <c r="G734" s="33" t="str">
        <f>IF(F734="", "", H734/F734)</f>
        <v/>
      </c>
      <c r="H734" s="33"/>
      <c r="I734" s="33"/>
      <c r="J734" s="33" t="str">
        <f>IF(I734="", "", I734*$F734)</f>
        <v/>
      </c>
      <c r="K734" s="33"/>
      <c r="L734" s="33" t="str">
        <f>IF(K734="", "", K734*$F734)</f>
        <v/>
      </c>
      <c r="M734" s="30" t="e">
        <f>IF(K734="", J734/H734, L734/H734)</f>
        <v>#VALUE!</v>
      </c>
    </row>
    <row r="736" spans="1:26" ht="13.35" customHeight="1" x14ac:dyDescent="0.25">
      <c r="B736" s="227" t="s">
        <v>100</v>
      </c>
      <c r="C736" s="228"/>
      <c r="D736" s="120"/>
      <c r="E736" s="121"/>
      <c r="F736" s="121"/>
      <c r="G736" s="121"/>
      <c r="H736" s="121"/>
      <c r="I736" s="121"/>
      <c r="J736" s="121"/>
      <c r="K736" s="121"/>
      <c r="L736" s="121"/>
      <c r="M736" s="234"/>
    </row>
    <row r="737" spans="2:26" ht="13.35" customHeight="1" x14ac:dyDescent="0.25">
      <c r="B737" s="154"/>
      <c r="C737" s="154"/>
      <c r="D737" s="154"/>
      <c r="E737" s="154"/>
      <c r="F737" s="154"/>
      <c r="G737" s="154"/>
      <c r="H737" s="154"/>
      <c r="I737" s="154"/>
      <c r="J737" s="154"/>
      <c r="K737" s="154"/>
      <c r="L737" s="154"/>
      <c r="M737" s="154"/>
    </row>
    <row r="738" spans="2:26" ht="13.35" customHeight="1" x14ac:dyDescent="0.25">
      <c r="B738" s="154"/>
      <c r="C738" s="154"/>
      <c r="D738" s="154"/>
      <c r="E738" s="154"/>
      <c r="F738" s="154"/>
      <c r="G738" s="154"/>
      <c r="H738" s="154"/>
      <c r="I738" s="154"/>
      <c r="J738" s="154"/>
      <c r="K738" s="154"/>
      <c r="L738" s="154"/>
      <c r="M738" s="154"/>
    </row>
    <row r="739" spans="2:26" ht="13.35" customHeight="1" x14ac:dyDescent="0.25">
      <c r="B739" s="200" t="s">
        <v>2</v>
      </c>
      <c r="C739" s="200"/>
      <c r="D739" s="209">
        <f>'{Equipment Data Entry}'!B22</f>
        <v>0</v>
      </c>
      <c r="E739" s="209"/>
      <c r="F739" s="209"/>
      <c r="G739" s="200" t="s">
        <v>3</v>
      </c>
      <c r="H739" s="200"/>
      <c r="I739" s="210" t="str">
        <f>IF('{Equipment Data Entry}'!C22="", "", '{Equipment Data Entry}'!C22)</f>
        <v/>
      </c>
      <c r="J739" s="210"/>
      <c r="K739" s="210"/>
      <c r="L739" s="210"/>
      <c r="M739" s="210"/>
    </row>
    <row r="740" spans="2:26" ht="13.35" customHeight="1" x14ac:dyDescent="0.25">
      <c r="B740" s="200"/>
      <c r="C740" s="200"/>
      <c r="D740" s="209"/>
      <c r="E740" s="209"/>
      <c r="F740" s="209"/>
      <c r="G740" s="200"/>
      <c r="H740" s="200"/>
      <c r="I740" s="210"/>
      <c r="J740" s="210"/>
      <c r="K740" s="210"/>
      <c r="L740" s="210"/>
      <c r="M740" s="210"/>
    </row>
    <row r="741" spans="2:26" ht="13.35" customHeight="1" x14ac:dyDescent="0.25">
      <c r="B741" s="13"/>
      <c r="C741" s="13"/>
      <c r="D741" s="13"/>
      <c r="E741" s="13"/>
      <c r="F741" s="13"/>
      <c r="G741" s="13"/>
      <c r="H741" s="13"/>
      <c r="I741" s="13"/>
      <c r="J741" s="13"/>
      <c r="K741" s="13"/>
      <c r="L741" s="13"/>
      <c r="M741" s="13"/>
    </row>
    <row r="742" spans="2:26" ht="13.35" customHeight="1" x14ac:dyDescent="0.25">
      <c r="B742" s="227" t="s">
        <v>91</v>
      </c>
      <c r="C742" s="232"/>
      <c r="D742" s="232"/>
      <c r="E742" s="232"/>
      <c r="F742" s="228"/>
      <c r="G742" s="233" t="s">
        <v>85</v>
      </c>
      <c r="H742" s="194" t="s">
        <v>82</v>
      </c>
      <c r="I742" s="188" t="s">
        <v>67</v>
      </c>
      <c r="J742" s="188"/>
      <c r="K742" s="188" t="s">
        <v>68</v>
      </c>
      <c r="L742" s="188"/>
      <c r="M742" s="188" t="s">
        <v>15</v>
      </c>
    </row>
    <row r="743" spans="2:26" ht="13.35" customHeight="1" x14ac:dyDescent="0.25">
      <c r="B743" s="2" t="s">
        <v>81</v>
      </c>
      <c r="C743" s="227" t="s">
        <v>7</v>
      </c>
      <c r="D743" s="228"/>
      <c r="E743" s="6" t="s">
        <v>87</v>
      </c>
      <c r="F743" s="6" t="s">
        <v>306</v>
      </c>
      <c r="G743" s="233"/>
      <c r="H743" s="194"/>
      <c r="I743" s="6" t="s">
        <v>83</v>
      </c>
      <c r="J743" s="6" t="s">
        <v>84</v>
      </c>
      <c r="K743" s="6" t="s">
        <v>83</v>
      </c>
      <c r="L743" s="6" t="s">
        <v>84</v>
      </c>
      <c r="M743" s="188"/>
    </row>
    <row r="744" spans="2:26" ht="13.35" customHeight="1" x14ac:dyDescent="0.25">
      <c r="B744" s="31"/>
      <c r="C744" s="229"/>
      <c r="D744" s="230"/>
      <c r="E744" s="31"/>
      <c r="F744" s="32"/>
      <c r="G744" s="33" t="str">
        <f t="shared" ref="G744:G771" si="60">IF(F744="", "", H744/F744)</f>
        <v/>
      </c>
      <c r="H744" s="33"/>
      <c r="I744" s="33"/>
      <c r="J744" s="33" t="str">
        <f t="shared" ref="J744:J771" si="61">IF(I744="", "", I744*$F744)</f>
        <v/>
      </c>
      <c r="K744" s="33"/>
      <c r="L744" s="33" t="str">
        <f t="shared" ref="L744:L771" si="62">IF(K744="", "", K744*$F744)</f>
        <v/>
      </c>
      <c r="M744" s="30" t="e">
        <f t="shared" ref="M744:M771" si="63">IF(K744="", J744/H744, L744/H744)</f>
        <v>#VALUE!</v>
      </c>
    </row>
    <row r="745" spans="2:26" ht="13.35" customHeight="1" x14ac:dyDescent="0.25">
      <c r="B745" s="31"/>
      <c r="C745" s="229"/>
      <c r="D745" s="230"/>
      <c r="E745" s="31"/>
      <c r="F745" s="32"/>
      <c r="G745" s="33" t="str">
        <f t="shared" si="60"/>
        <v/>
      </c>
      <c r="H745" s="33"/>
      <c r="I745" s="33"/>
      <c r="J745" s="33" t="str">
        <f t="shared" si="61"/>
        <v/>
      </c>
      <c r="K745" s="33"/>
      <c r="L745" s="33" t="str">
        <f t="shared" si="62"/>
        <v/>
      </c>
      <c r="M745" s="30" t="e">
        <f t="shared" si="63"/>
        <v>#VALUE!</v>
      </c>
    </row>
    <row r="746" spans="2:26" ht="13.35" customHeight="1" x14ac:dyDescent="0.25">
      <c r="B746" s="31"/>
      <c r="C746" s="229"/>
      <c r="D746" s="230"/>
      <c r="E746" s="31"/>
      <c r="F746" s="32"/>
      <c r="G746" s="33" t="str">
        <f t="shared" si="60"/>
        <v/>
      </c>
      <c r="H746" s="33"/>
      <c r="I746" s="33"/>
      <c r="J746" s="33" t="str">
        <f t="shared" si="61"/>
        <v/>
      </c>
      <c r="K746" s="33"/>
      <c r="L746" s="33" t="str">
        <f t="shared" si="62"/>
        <v/>
      </c>
      <c r="M746" s="30" t="e">
        <f t="shared" si="63"/>
        <v>#VALUE!</v>
      </c>
    </row>
    <row r="747" spans="2:26" ht="13.35" customHeight="1" x14ac:dyDescent="0.25">
      <c r="B747" s="31"/>
      <c r="C747" s="229"/>
      <c r="D747" s="230"/>
      <c r="E747" s="31"/>
      <c r="F747" s="32"/>
      <c r="G747" s="33" t="str">
        <f t="shared" si="60"/>
        <v/>
      </c>
      <c r="H747" s="33"/>
      <c r="I747" s="33"/>
      <c r="J747" s="33" t="str">
        <f t="shared" si="61"/>
        <v/>
      </c>
      <c r="K747" s="33"/>
      <c r="L747" s="33" t="str">
        <f t="shared" si="62"/>
        <v/>
      </c>
      <c r="M747" s="30" t="e">
        <f t="shared" si="63"/>
        <v>#VALUE!</v>
      </c>
      <c r="P747" s="243" t="s">
        <v>224</v>
      </c>
      <c r="Q747" s="244"/>
      <c r="R747" s="244"/>
      <c r="S747" s="244"/>
      <c r="T747" s="244"/>
      <c r="U747" s="244"/>
      <c r="V747" s="244"/>
      <c r="W747" s="244"/>
      <c r="X747" s="244"/>
      <c r="Y747" s="244"/>
      <c r="Z747" s="245"/>
    </row>
    <row r="748" spans="2:26" ht="13.35" customHeight="1" x14ac:dyDescent="0.25">
      <c r="B748" s="31"/>
      <c r="C748" s="229"/>
      <c r="D748" s="230"/>
      <c r="E748" s="31"/>
      <c r="F748" s="32"/>
      <c r="G748" s="33" t="str">
        <f t="shared" si="60"/>
        <v/>
      </c>
      <c r="H748" s="33"/>
      <c r="I748" s="33"/>
      <c r="J748" s="33" t="str">
        <f t="shared" si="61"/>
        <v/>
      </c>
      <c r="K748" s="33"/>
      <c r="L748" s="33" t="str">
        <f t="shared" si="62"/>
        <v/>
      </c>
      <c r="M748" s="30" t="e">
        <f t="shared" si="63"/>
        <v>#VALUE!</v>
      </c>
      <c r="P748" s="237"/>
      <c r="Q748" s="238"/>
      <c r="R748" s="238"/>
      <c r="S748" s="238"/>
      <c r="T748" s="238"/>
      <c r="U748" s="238"/>
      <c r="V748" s="238"/>
      <c r="W748" s="238"/>
      <c r="X748" s="238"/>
      <c r="Y748" s="238"/>
      <c r="Z748" s="239"/>
    </row>
    <row r="749" spans="2:26" ht="13.35" customHeight="1" x14ac:dyDescent="0.25">
      <c r="B749" s="31"/>
      <c r="C749" s="229"/>
      <c r="D749" s="230"/>
      <c r="E749" s="31"/>
      <c r="F749" s="32"/>
      <c r="G749" s="33" t="str">
        <f t="shared" si="60"/>
        <v/>
      </c>
      <c r="H749" s="33"/>
      <c r="I749" s="33"/>
      <c r="J749" s="33" t="str">
        <f t="shared" si="61"/>
        <v/>
      </c>
      <c r="K749" s="33"/>
      <c r="L749" s="33" t="str">
        <f t="shared" si="62"/>
        <v/>
      </c>
      <c r="M749" s="30" t="e">
        <f t="shared" si="63"/>
        <v>#VALUE!</v>
      </c>
      <c r="P749" s="237"/>
      <c r="Q749" s="238"/>
      <c r="R749" s="238"/>
      <c r="S749" s="238"/>
      <c r="T749" s="238"/>
      <c r="U749" s="238"/>
      <c r="V749" s="238"/>
      <c r="W749" s="238"/>
      <c r="X749" s="238"/>
      <c r="Y749" s="238"/>
      <c r="Z749" s="239"/>
    </row>
    <row r="750" spans="2:26" ht="13.35" customHeight="1" x14ac:dyDescent="0.25">
      <c r="B750" s="31"/>
      <c r="C750" s="229"/>
      <c r="D750" s="230"/>
      <c r="E750" s="31"/>
      <c r="F750" s="32"/>
      <c r="G750" s="33" t="str">
        <f t="shared" si="60"/>
        <v/>
      </c>
      <c r="H750" s="33"/>
      <c r="I750" s="33"/>
      <c r="J750" s="33" t="str">
        <f t="shared" si="61"/>
        <v/>
      </c>
      <c r="K750" s="33"/>
      <c r="L750" s="33" t="str">
        <f t="shared" si="62"/>
        <v/>
      </c>
      <c r="M750" s="30" t="e">
        <f t="shared" si="63"/>
        <v>#VALUE!</v>
      </c>
      <c r="P750" s="237"/>
      <c r="Q750" s="238"/>
      <c r="R750" s="238"/>
      <c r="S750" s="238"/>
      <c r="T750" s="238"/>
      <c r="U750" s="238"/>
      <c r="V750" s="238"/>
      <c r="W750" s="238"/>
      <c r="X750" s="238"/>
      <c r="Y750" s="238"/>
      <c r="Z750" s="239"/>
    </row>
    <row r="751" spans="2:26" ht="13.35" customHeight="1" x14ac:dyDescent="0.25">
      <c r="B751" s="31"/>
      <c r="C751" s="229"/>
      <c r="D751" s="230"/>
      <c r="E751" s="31"/>
      <c r="F751" s="32"/>
      <c r="G751" s="33" t="str">
        <f t="shared" si="60"/>
        <v/>
      </c>
      <c r="H751" s="33"/>
      <c r="I751" s="33"/>
      <c r="J751" s="33" t="str">
        <f t="shared" si="61"/>
        <v/>
      </c>
      <c r="K751" s="33"/>
      <c r="L751" s="33" t="str">
        <f t="shared" si="62"/>
        <v/>
      </c>
      <c r="M751" s="30" t="e">
        <f t="shared" si="63"/>
        <v>#VALUE!</v>
      </c>
      <c r="P751" s="237"/>
      <c r="Q751" s="238"/>
      <c r="R751" s="238"/>
      <c r="S751" s="238"/>
      <c r="T751" s="238"/>
      <c r="U751" s="238"/>
      <c r="V751" s="238"/>
      <c r="W751" s="238"/>
      <c r="X751" s="238"/>
      <c r="Y751" s="238"/>
      <c r="Z751" s="239"/>
    </row>
    <row r="752" spans="2:26" ht="13.35" customHeight="1" x14ac:dyDescent="0.25">
      <c r="B752" s="31"/>
      <c r="C752" s="229"/>
      <c r="D752" s="230"/>
      <c r="E752" s="31"/>
      <c r="F752" s="32"/>
      <c r="G752" s="33" t="str">
        <f t="shared" si="60"/>
        <v/>
      </c>
      <c r="H752" s="33"/>
      <c r="I752" s="33"/>
      <c r="J752" s="33" t="str">
        <f t="shared" si="61"/>
        <v/>
      </c>
      <c r="K752" s="33"/>
      <c r="L752" s="33" t="str">
        <f t="shared" si="62"/>
        <v/>
      </c>
      <c r="M752" s="30" t="e">
        <f t="shared" si="63"/>
        <v>#VALUE!</v>
      </c>
      <c r="P752" s="237"/>
      <c r="Q752" s="238"/>
      <c r="R752" s="238"/>
      <c r="S752" s="238"/>
      <c r="T752" s="238"/>
      <c r="U752" s="238"/>
      <c r="V752" s="238"/>
      <c r="W752" s="238"/>
      <c r="X752" s="238"/>
      <c r="Y752" s="238"/>
      <c r="Z752" s="239"/>
    </row>
    <row r="753" spans="2:26" ht="13.35" customHeight="1" x14ac:dyDescent="0.25">
      <c r="B753" s="31"/>
      <c r="C753" s="229"/>
      <c r="D753" s="230"/>
      <c r="E753" s="31"/>
      <c r="F753" s="32"/>
      <c r="G753" s="33" t="str">
        <f t="shared" si="60"/>
        <v/>
      </c>
      <c r="H753" s="33"/>
      <c r="I753" s="33"/>
      <c r="J753" s="33" t="str">
        <f t="shared" si="61"/>
        <v/>
      </c>
      <c r="K753" s="33"/>
      <c r="L753" s="33" t="str">
        <f t="shared" si="62"/>
        <v/>
      </c>
      <c r="M753" s="30" t="e">
        <f t="shared" si="63"/>
        <v>#VALUE!</v>
      </c>
      <c r="P753" s="237"/>
      <c r="Q753" s="238"/>
      <c r="R753" s="238"/>
      <c r="S753" s="238"/>
      <c r="T753" s="238"/>
      <c r="U753" s="238"/>
      <c r="V753" s="238"/>
      <c r="W753" s="238"/>
      <c r="X753" s="238"/>
      <c r="Y753" s="238"/>
      <c r="Z753" s="239"/>
    </row>
    <row r="754" spans="2:26" ht="13.35" customHeight="1" x14ac:dyDescent="0.25">
      <c r="B754" s="31"/>
      <c r="C754" s="229"/>
      <c r="D754" s="230"/>
      <c r="E754" s="31"/>
      <c r="F754" s="32"/>
      <c r="G754" s="33" t="str">
        <f t="shared" si="60"/>
        <v/>
      </c>
      <c r="H754" s="33"/>
      <c r="I754" s="33"/>
      <c r="J754" s="33" t="str">
        <f t="shared" si="61"/>
        <v/>
      </c>
      <c r="K754" s="33"/>
      <c r="L754" s="33" t="str">
        <f t="shared" si="62"/>
        <v/>
      </c>
      <c r="M754" s="30" t="e">
        <f t="shared" si="63"/>
        <v>#VALUE!</v>
      </c>
      <c r="P754" s="237"/>
      <c r="Q754" s="238"/>
      <c r="R754" s="238"/>
      <c r="S754" s="238"/>
      <c r="T754" s="238"/>
      <c r="U754" s="238"/>
      <c r="V754" s="238"/>
      <c r="W754" s="238"/>
      <c r="X754" s="238"/>
      <c r="Y754" s="238"/>
      <c r="Z754" s="239"/>
    </row>
    <row r="755" spans="2:26" ht="13.35" customHeight="1" x14ac:dyDescent="0.25">
      <c r="B755" s="31"/>
      <c r="C755" s="229"/>
      <c r="D755" s="230"/>
      <c r="E755" s="31"/>
      <c r="F755" s="32"/>
      <c r="G755" s="33" t="str">
        <f t="shared" si="60"/>
        <v/>
      </c>
      <c r="H755" s="33"/>
      <c r="I755" s="33"/>
      <c r="J755" s="33" t="str">
        <f t="shared" si="61"/>
        <v/>
      </c>
      <c r="K755" s="33"/>
      <c r="L755" s="33" t="str">
        <f t="shared" si="62"/>
        <v/>
      </c>
      <c r="M755" s="30" t="e">
        <f t="shared" si="63"/>
        <v>#VALUE!</v>
      </c>
      <c r="P755" s="237"/>
      <c r="Q755" s="238"/>
      <c r="R755" s="238"/>
      <c r="S755" s="238"/>
      <c r="T755" s="238"/>
      <c r="U755" s="238"/>
      <c r="V755" s="238"/>
      <c r="W755" s="238"/>
      <c r="X755" s="238"/>
      <c r="Y755" s="238"/>
      <c r="Z755" s="239"/>
    </row>
    <row r="756" spans="2:26" ht="13.35" customHeight="1" x14ac:dyDescent="0.25">
      <c r="B756" s="31"/>
      <c r="C756" s="229"/>
      <c r="D756" s="230"/>
      <c r="E756" s="31"/>
      <c r="F756" s="32"/>
      <c r="G756" s="33" t="str">
        <f t="shared" si="60"/>
        <v/>
      </c>
      <c r="H756" s="33"/>
      <c r="I756" s="33"/>
      <c r="J756" s="33" t="str">
        <f t="shared" si="61"/>
        <v/>
      </c>
      <c r="K756" s="33"/>
      <c r="L756" s="33" t="str">
        <f t="shared" si="62"/>
        <v/>
      </c>
      <c r="M756" s="30" t="e">
        <f t="shared" si="63"/>
        <v>#VALUE!</v>
      </c>
      <c r="P756" s="237"/>
      <c r="Q756" s="238"/>
      <c r="R756" s="238"/>
      <c r="S756" s="238"/>
      <c r="T756" s="238"/>
      <c r="U756" s="238"/>
      <c r="V756" s="238"/>
      <c r="W756" s="238"/>
      <c r="X756" s="238"/>
      <c r="Y756" s="238"/>
      <c r="Z756" s="239"/>
    </row>
    <row r="757" spans="2:26" ht="13.35" customHeight="1" x14ac:dyDescent="0.25">
      <c r="B757" s="31"/>
      <c r="C757" s="229"/>
      <c r="D757" s="230"/>
      <c r="E757" s="31"/>
      <c r="F757" s="32"/>
      <c r="G757" s="33" t="str">
        <f t="shared" si="60"/>
        <v/>
      </c>
      <c r="H757" s="33"/>
      <c r="I757" s="33"/>
      <c r="J757" s="33" t="str">
        <f t="shared" si="61"/>
        <v/>
      </c>
      <c r="K757" s="33"/>
      <c r="L757" s="33" t="str">
        <f t="shared" si="62"/>
        <v/>
      </c>
      <c r="M757" s="30" t="e">
        <f t="shared" si="63"/>
        <v>#VALUE!</v>
      </c>
      <c r="P757" s="237"/>
      <c r="Q757" s="238"/>
      <c r="R757" s="238"/>
      <c r="S757" s="238"/>
      <c r="T757" s="238"/>
      <c r="U757" s="238"/>
      <c r="V757" s="238"/>
      <c r="W757" s="238"/>
      <c r="X757" s="238"/>
      <c r="Y757" s="238"/>
      <c r="Z757" s="239"/>
    </row>
    <row r="758" spans="2:26" ht="13.35" customHeight="1" x14ac:dyDescent="0.25">
      <c r="B758" s="31"/>
      <c r="C758" s="229"/>
      <c r="D758" s="230"/>
      <c r="E758" s="31"/>
      <c r="F758" s="32"/>
      <c r="G758" s="33" t="str">
        <f t="shared" si="60"/>
        <v/>
      </c>
      <c r="H758" s="33"/>
      <c r="I758" s="33"/>
      <c r="J758" s="33" t="str">
        <f t="shared" si="61"/>
        <v/>
      </c>
      <c r="K758" s="33"/>
      <c r="L758" s="33" t="str">
        <f t="shared" si="62"/>
        <v/>
      </c>
      <c r="M758" s="30" t="e">
        <f t="shared" si="63"/>
        <v>#VALUE!</v>
      </c>
      <c r="P758" s="237"/>
      <c r="Q758" s="238"/>
      <c r="R758" s="238"/>
      <c r="S758" s="238"/>
      <c r="T758" s="238"/>
      <c r="U758" s="238"/>
      <c r="V758" s="238"/>
      <c r="W758" s="238"/>
      <c r="X758" s="238"/>
      <c r="Y758" s="238"/>
      <c r="Z758" s="239"/>
    </row>
    <row r="759" spans="2:26" ht="13.35" customHeight="1" x14ac:dyDescent="0.25">
      <c r="B759" s="31"/>
      <c r="C759" s="229"/>
      <c r="D759" s="230"/>
      <c r="E759" s="31"/>
      <c r="F759" s="32"/>
      <c r="G759" s="33" t="str">
        <f t="shared" si="60"/>
        <v/>
      </c>
      <c r="H759" s="33"/>
      <c r="I759" s="33"/>
      <c r="J759" s="33" t="str">
        <f t="shared" si="61"/>
        <v/>
      </c>
      <c r="K759" s="33"/>
      <c r="L759" s="33" t="str">
        <f t="shared" si="62"/>
        <v/>
      </c>
      <c r="M759" s="30" t="e">
        <f t="shared" si="63"/>
        <v>#VALUE!</v>
      </c>
      <c r="P759" s="237"/>
      <c r="Q759" s="238"/>
      <c r="R759" s="238"/>
      <c r="S759" s="238"/>
      <c r="T759" s="238"/>
      <c r="U759" s="238"/>
      <c r="V759" s="238"/>
      <c r="W759" s="238"/>
      <c r="X759" s="238"/>
      <c r="Y759" s="238"/>
      <c r="Z759" s="239"/>
    </row>
    <row r="760" spans="2:26" ht="13.35" customHeight="1" x14ac:dyDescent="0.25">
      <c r="B760" s="31"/>
      <c r="C760" s="229"/>
      <c r="D760" s="230"/>
      <c r="E760" s="31"/>
      <c r="F760" s="32"/>
      <c r="G760" s="33" t="str">
        <f t="shared" si="60"/>
        <v/>
      </c>
      <c r="H760" s="33"/>
      <c r="I760" s="33"/>
      <c r="J760" s="33" t="str">
        <f t="shared" si="61"/>
        <v/>
      </c>
      <c r="K760" s="33"/>
      <c r="L760" s="33" t="str">
        <f t="shared" si="62"/>
        <v/>
      </c>
      <c r="M760" s="30" t="e">
        <f t="shared" si="63"/>
        <v>#VALUE!</v>
      </c>
      <c r="P760" s="237"/>
      <c r="Q760" s="238"/>
      <c r="R760" s="238"/>
      <c r="S760" s="238"/>
      <c r="T760" s="238"/>
      <c r="U760" s="238"/>
      <c r="V760" s="238"/>
      <c r="W760" s="238"/>
      <c r="X760" s="238"/>
      <c r="Y760" s="238"/>
      <c r="Z760" s="239"/>
    </row>
    <row r="761" spans="2:26" ht="13.35" customHeight="1" x14ac:dyDescent="0.25">
      <c r="B761" s="31"/>
      <c r="C761" s="229"/>
      <c r="D761" s="230"/>
      <c r="E761" s="31"/>
      <c r="F761" s="32"/>
      <c r="G761" s="33" t="str">
        <f t="shared" si="60"/>
        <v/>
      </c>
      <c r="H761" s="33"/>
      <c r="I761" s="33"/>
      <c r="J761" s="33" t="str">
        <f t="shared" si="61"/>
        <v/>
      </c>
      <c r="K761" s="33"/>
      <c r="L761" s="33" t="str">
        <f t="shared" si="62"/>
        <v/>
      </c>
      <c r="M761" s="30" t="e">
        <f t="shared" si="63"/>
        <v>#VALUE!</v>
      </c>
      <c r="P761" s="237"/>
      <c r="Q761" s="238"/>
      <c r="R761" s="238"/>
      <c r="S761" s="238"/>
      <c r="T761" s="238"/>
      <c r="U761" s="238"/>
      <c r="V761" s="238"/>
      <c r="W761" s="238"/>
      <c r="X761" s="238"/>
      <c r="Y761" s="238"/>
      <c r="Z761" s="239"/>
    </row>
    <row r="762" spans="2:26" ht="13.35" customHeight="1" x14ac:dyDescent="0.25">
      <c r="B762" s="31"/>
      <c r="C762" s="229"/>
      <c r="D762" s="230"/>
      <c r="E762" s="31"/>
      <c r="F762" s="32"/>
      <c r="G762" s="33" t="str">
        <f t="shared" si="60"/>
        <v/>
      </c>
      <c r="H762" s="33"/>
      <c r="I762" s="33"/>
      <c r="J762" s="33" t="str">
        <f t="shared" si="61"/>
        <v/>
      </c>
      <c r="K762" s="33"/>
      <c r="L762" s="33" t="str">
        <f t="shared" si="62"/>
        <v/>
      </c>
      <c r="M762" s="30" t="e">
        <f t="shared" si="63"/>
        <v>#VALUE!</v>
      </c>
      <c r="P762" s="237"/>
      <c r="Q762" s="238"/>
      <c r="R762" s="238"/>
      <c r="S762" s="238"/>
      <c r="T762" s="238"/>
      <c r="U762" s="238"/>
      <c r="V762" s="238"/>
      <c r="W762" s="238"/>
      <c r="X762" s="238"/>
      <c r="Y762" s="238"/>
      <c r="Z762" s="239"/>
    </row>
    <row r="763" spans="2:26" ht="13.35" customHeight="1" x14ac:dyDescent="0.25">
      <c r="B763" s="31"/>
      <c r="C763" s="229"/>
      <c r="D763" s="230"/>
      <c r="E763" s="31"/>
      <c r="F763" s="32"/>
      <c r="G763" s="33" t="str">
        <f t="shared" si="60"/>
        <v/>
      </c>
      <c r="H763" s="33"/>
      <c r="I763" s="33"/>
      <c r="J763" s="33" t="str">
        <f t="shared" si="61"/>
        <v/>
      </c>
      <c r="K763" s="33"/>
      <c r="L763" s="33" t="str">
        <f t="shared" si="62"/>
        <v/>
      </c>
      <c r="M763" s="30" t="e">
        <f t="shared" si="63"/>
        <v>#VALUE!</v>
      </c>
      <c r="P763" s="237"/>
      <c r="Q763" s="238"/>
      <c r="R763" s="238"/>
      <c r="S763" s="238"/>
      <c r="T763" s="238"/>
      <c r="U763" s="238"/>
      <c r="V763" s="238"/>
      <c r="W763" s="238"/>
      <c r="X763" s="238"/>
      <c r="Y763" s="238"/>
      <c r="Z763" s="239"/>
    </row>
    <row r="764" spans="2:26" ht="13.35" customHeight="1" x14ac:dyDescent="0.25">
      <c r="B764" s="31"/>
      <c r="C764" s="229"/>
      <c r="D764" s="230"/>
      <c r="E764" s="31"/>
      <c r="F764" s="32"/>
      <c r="G764" s="33" t="str">
        <f t="shared" si="60"/>
        <v/>
      </c>
      <c r="H764" s="33"/>
      <c r="I764" s="33"/>
      <c r="J764" s="33" t="str">
        <f t="shared" si="61"/>
        <v/>
      </c>
      <c r="K764" s="33"/>
      <c r="L764" s="33" t="str">
        <f t="shared" si="62"/>
        <v/>
      </c>
      <c r="M764" s="30" t="e">
        <f t="shared" si="63"/>
        <v>#VALUE!</v>
      </c>
      <c r="P764" s="237"/>
      <c r="Q764" s="238"/>
      <c r="R764" s="238"/>
      <c r="S764" s="238"/>
      <c r="T764" s="238"/>
      <c r="U764" s="238"/>
      <c r="V764" s="238"/>
      <c r="W764" s="238"/>
      <c r="X764" s="238"/>
      <c r="Y764" s="238"/>
      <c r="Z764" s="239"/>
    </row>
    <row r="765" spans="2:26" ht="13.35" customHeight="1" x14ac:dyDescent="0.25">
      <c r="B765" s="31"/>
      <c r="C765" s="229"/>
      <c r="D765" s="230"/>
      <c r="E765" s="31"/>
      <c r="F765" s="32"/>
      <c r="G765" s="33" t="str">
        <f t="shared" si="60"/>
        <v/>
      </c>
      <c r="H765" s="33"/>
      <c r="I765" s="33"/>
      <c r="J765" s="33" t="str">
        <f t="shared" si="61"/>
        <v/>
      </c>
      <c r="K765" s="33"/>
      <c r="L765" s="33" t="str">
        <f t="shared" si="62"/>
        <v/>
      </c>
      <c r="M765" s="30" t="e">
        <f t="shared" si="63"/>
        <v>#VALUE!</v>
      </c>
      <c r="P765" s="237"/>
      <c r="Q765" s="238"/>
      <c r="R765" s="238"/>
      <c r="S765" s="238"/>
      <c r="T765" s="238"/>
      <c r="U765" s="238"/>
      <c r="V765" s="238"/>
      <c r="W765" s="238"/>
      <c r="X765" s="238"/>
      <c r="Y765" s="238"/>
      <c r="Z765" s="239"/>
    </row>
    <row r="766" spans="2:26" ht="13.35" customHeight="1" x14ac:dyDescent="0.25">
      <c r="B766" s="31"/>
      <c r="C766" s="229"/>
      <c r="D766" s="230"/>
      <c r="E766" s="31"/>
      <c r="F766" s="32"/>
      <c r="G766" s="33" t="str">
        <f t="shared" si="60"/>
        <v/>
      </c>
      <c r="H766" s="33"/>
      <c r="I766" s="33"/>
      <c r="J766" s="33" t="str">
        <f t="shared" si="61"/>
        <v/>
      </c>
      <c r="K766" s="33"/>
      <c r="L766" s="33" t="str">
        <f t="shared" si="62"/>
        <v/>
      </c>
      <c r="M766" s="30" t="e">
        <f t="shared" si="63"/>
        <v>#VALUE!</v>
      </c>
      <c r="P766" s="237"/>
      <c r="Q766" s="238"/>
      <c r="R766" s="238"/>
      <c r="S766" s="238"/>
      <c r="T766" s="238"/>
      <c r="U766" s="238"/>
      <c r="V766" s="238"/>
      <c r="W766" s="238"/>
      <c r="X766" s="238"/>
      <c r="Y766" s="238"/>
      <c r="Z766" s="239"/>
    </row>
    <row r="767" spans="2:26" ht="13.35" customHeight="1" x14ac:dyDescent="0.25">
      <c r="B767" s="31"/>
      <c r="C767" s="229"/>
      <c r="D767" s="230"/>
      <c r="E767" s="31"/>
      <c r="F767" s="32"/>
      <c r="G767" s="33" t="str">
        <f t="shared" si="60"/>
        <v/>
      </c>
      <c r="H767" s="33"/>
      <c r="I767" s="33"/>
      <c r="J767" s="33" t="str">
        <f t="shared" si="61"/>
        <v/>
      </c>
      <c r="K767" s="33"/>
      <c r="L767" s="33" t="str">
        <f t="shared" si="62"/>
        <v/>
      </c>
      <c r="M767" s="30" t="e">
        <f t="shared" si="63"/>
        <v>#VALUE!</v>
      </c>
      <c r="P767" s="237"/>
      <c r="Q767" s="238"/>
      <c r="R767" s="238"/>
      <c r="S767" s="238"/>
      <c r="T767" s="238"/>
      <c r="U767" s="238"/>
      <c r="V767" s="238"/>
      <c r="W767" s="238"/>
      <c r="X767" s="238"/>
      <c r="Y767" s="238"/>
      <c r="Z767" s="239"/>
    </row>
    <row r="768" spans="2:26" ht="13.35" customHeight="1" x14ac:dyDescent="0.25">
      <c r="B768" s="31"/>
      <c r="C768" s="229"/>
      <c r="D768" s="230"/>
      <c r="E768" s="31"/>
      <c r="F768" s="32"/>
      <c r="G768" s="33" t="str">
        <f t="shared" si="60"/>
        <v/>
      </c>
      <c r="H768" s="33"/>
      <c r="I768" s="33"/>
      <c r="J768" s="33" t="str">
        <f t="shared" si="61"/>
        <v/>
      </c>
      <c r="K768" s="33"/>
      <c r="L768" s="33" t="str">
        <f t="shared" si="62"/>
        <v/>
      </c>
      <c r="M768" s="30" t="e">
        <f t="shared" si="63"/>
        <v>#VALUE!</v>
      </c>
      <c r="P768" s="237"/>
      <c r="Q768" s="238"/>
      <c r="R768" s="238"/>
      <c r="S768" s="238"/>
      <c r="T768" s="238"/>
      <c r="U768" s="238"/>
      <c r="V768" s="238"/>
      <c r="W768" s="238"/>
      <c r="X768" s="238"/>
      <c r="Y768" s="238"/>
      <c r="Z768" s="239"/>
    </row>
    <row r="769" spans="1:26" ht="13.35" customHeight="1" x14ac:dyDescent="0.25">
      <c r="B769" s="31"/>
      <c r="C769" s="229"/>
      <c r="D769" s="230"/>
      <c r="E769" s="31"/>
      <c r="F769" s="32"/>
      <c r="G769" s="33" t="str">
        <f t="shared" si="60"/>
        <v/>
      </c>
      <c r="H769" s="33"/>
      <c r="I769" s="33"/>
      <c r="J769" s="33" t="str">
        <f t="shared" si="61"/>
        <v/>
      </c>
      <c r="K769" s="33"/>
      <c r="L769" s="33" t="str">
        <f t="shared" si="62"/>
        <v/>
      </c>
      <c r="M769" s="30" t="e">
        <f t="shared" si="63"/>
        <v>#VALUE!</v>
      </c>
      <c r="P769" s="237"/>
      <c r="Q769" s="238"/>
      <c r="R769" s="238"/>
      <c r="S769" s="238"/>
      <c r="T769" s="238"/>
      <c r="U769" s="238"/>
      <c r="V769" s="238"/>
      <c r="W769" s="238"/>
      <c r="X769" s="238"/>
      <c r="Y769" s="238"/>
      <c r="Z769" s="239"/>
    </row>
    <row r="770" spans="1:26" ht="13.35" customHeight="1" x14ac:dyDescent="0.25">
      <c r="B770" s="31"/>
      <c r="C770" s="229"/>
      <c r="D770" s="230"/>
      <c r="E770" s="31"/>
      <c r="F770" s="32"/>
      <c r="G770" s="33" t="str">
        <f t="shared" si="60"/>
        <v/>
      </c>
      <c r="H770" s="33"/>
      <c r="I770" s="33"/>
      <c r="J770" s="33" t="str">
        <f t="shared" si="61"/>
        <v/>
      </c>
      <c r="K770" s="33"/>
      <c r="L770" s="33" t="str">
        <f t="shared" si="62"/>
        <v/>
      </c>
      <c r="M770" s="30" t="e">
        <f t="shared" si="63"/>
        <v>#VALUE!</v>
      </c>
      <c r="P770" s="237"/>
      <c r="Q770" s="238"/>
      <c r="R770" s="238"/>
      <c r="S770" s="238"/>
      <c r="T770" s="238"/>
      <c r="U770" s="238"/>
      <c r="V770" s="238"/>
      <c r="W770" s="238"/>
      <c r="X770" s="238"/>
      <c r="Y770" s="238"/>
      <c r="Z770" s="239"/>
    </row>
    <row r="771" spans="1:26" ht="13.35" customHeight="1" x14ac:dyDescent="0.25">
      <c r="B771" s="31"/>
      <c r="C771" s="229"/>
      <c r="D771" s="230"/>
      <c r="E771" s="31"/>
      <c r="F771" s="32"/>
      <c r="G771" s="33" t="str">
        <f t="shared" si="60"/>
        <v/>
      </c>
      <c r="H771" s="33"/>
      <c r="I771" s="33"/>
      <c r="J771" s="33" t="str">
        <f t="shared" si="61"/>
        <v/>
      </c>
      <c r="K771" s="33"/>
      <c r="L771" s="33" t="str">
        <f t="shared" si="62"/>
        <v/>
      </c>
      <c r="M771" s="34" t="e">
        <f t="shared" si="63"/>
        <v>#VALUE!</v>
      </c>
      <c r="P771" s="237"/>
      <c r="Q771" s="238"/>
      <c r="R771" s="238"/>
      <c r="S771" s="238"/>
      <c r="T771" s="238"/>
      <c r="U771" s="238"/>
      <c r="V771" s="238"/>
      <c r="W771" s="238"/>
      <c r="X771" s="238"/>
      <c r="Y771" s="238"/>
      <c r="Z771" s="239"/>
    </row>
    <row r="772" spans="1:26" ht="13.35" customHeight="1" x14ac:dyDescent="0.25">
      <c r="A772" s="39"/>
      <c r="B772" s="42"/>
      <c r="C772" s="231" t="s">
        <v>86</v>
      </c>
      <c r="D772" s="231"/>
      <c r="E772" s="42"/>
      <c r="F772" s="42"/>
      <c r="G772" s="43"/>
      <c r="H772" s="43" t="str">
        <f>IF(SUM(H744:H771)=0,"",SUM(H744:H771))</f>
        <v/>
      </c>
      <c r="I772" s="43"/>
      <c r="J772" s="43" t="str">
        <f>IF(SUM(J744:J771)=0,"",SUM(J744:J771))</f>
        <v/>
      </c>
      <c r="K772" s="43"/>
      <c r="L772" s="43" t="str">
        <f>IF(SUM(L744:L771)=0,"",SUM(L744:L771))</f>
        <v/>
      </c>
      <c r="M772" s="35" t="e">
        <f>IF(L772="", J772/H772, L772/H772)</f>
        <v>#VALUE!</v>
      </c>
      <c r="P772" s="237"/>
      <c r="Q772" s="238"/>
      <c r="R772" s="238"/>
      <c r="S772" s="238"/>
      <c r="T772" s="238"/>
      <c r="U772" s="238"/>
      <c r="V772" s="238"/>
      <c r="W772" s="238"/>
      <c r="X772" s="238"/>
      <c r="Y772" s="238"/>
      <c r="Z772" s="239"/>
    </row>
    <row r="773" spans="1:26" ht="13.35" customHeight="1" x14ac:dyDescent="0.25">
      <c r="P773" s="237"/>
      <c r="Q773" s="238"/>
      <c r="R773" s="238"/>
      <c r="S773" s="238"/>
      <c r="T773" s="238"/>
      <c r="U773" s="238"/>
      <c r="V773" s="238"/>
      <c r="W773" s="238"/>
      <c r="X773" s="238"/>
      <c r="Y773" s="238"/>
      <c r="Z773" s="239"/>
    </row>
    <row r="774" spans="1:26" ht="13.35" customHeight="1" x14ac:dyDescent="0.25">
      <c r="B774" s="227" t="s">
        <v>89</v>
      </c>
      <c r="C774" s="232"/>
      <c r="D774" s="232"/>
      <c r="E774" s="232"/>
      <c r="F774" s="228"/>
      <c r="G774" s="233" t="s">
        <v>85</v>
      </c>
      <c r="H774" s="194" t="s">
        <v>82</v>
      </c>
      <c r="I774" s="188" t="s">
        <v>67</v>
      </c>
      <c r="J774" s="188"/>
      <c r="K774" s="188" t="s">
        <v>68</v>
      </c>
      <c r="L774" s="188"/>
      <c r="M774" s="188" t="s">
        <v>15</v>
      </c>
      <c r="P774" s="240"/>
      <c r="Q774" s="241"/>
      <c r="R774" s="241"/>
      <c r="S774" s="241"/>
      <c r="T774" s="241"/>
      <c r="U774" s="241"/>
      <c r="V774" s="241"/>
      <c r="W774" s="241"/>
      <c r="X774" s="241"/>
      <c r="Y774" s="241"/>
      <c r="Z774" s="242"/>
    </row>
    <row r="775" spans="1:26" ht="13.35" customHeight="1" x14ac:dyDescent="0.25">
      <c r="B775" s="2" t="s">
        <v>81</v>
      </c>
      <c r="C775" s="227" t="s">
        <v>7</v>
      </c>
      <c r="D775" s="228"/>
      <c r="E775" s="6" t="s">
        <v>87</v>
      </c>
      <c r="F775" s="6" t="s">
        <v>306</v>
      </c>
      <c r="G775" s="233"/>
      <c r="H775" s="194"/>
      <c r="I775" s="6" t="s">
        <v>83</v>
      </c>
      <c r="J775" s="6" t="s">
        <v>84</v>
      </c>
      <c r="K775" s="6" t="s">
        <v>83</v>
      </c>
      <c r="L775" s="6" t="s">
        <v>84</v>
      </c>
      <c r="M775" s="188"/>
    </row>
    <row r="776" spans="1:26" ht="13.35" customHeight="1" x14ac:dyDescent="0.25">
      <c r="B776" s="31"/>
      <c r="C776" s="229"/>
      <c r="D776" s="230"/>
      <c r="E776" s="31"/>
      <c r="F776" s="32"/>
      <c r="G776" s="33" t="str">
        <f>IF(F776="", "", H776/F776)</f>
        <v/>
      </c>
      <c r="H776" s="33" t="str">
        <f>IF(H772="","",H772-H783)</f>
        <v/>
      </c>
      <c r="I776" s="33"/>
      <c r="J776" s="33" t="str">
        <f>IF(I776="", "", I776*$F776)</f>
        <v/>
      </c>
      <c r="K776" s="33"/>
      <c r="L776" s="33" t="str">
        <f>IF(L783="","", L772-L783)</f>
        <v/>
      </c>
      <c r="M776" s="30" t="e">
        <f>IF(K776="", J776/H776, L776/H776)</f>
        <v>#VALUE!</v>
      </c>
    </row>
    <row r="777" spans="1:26" ht="13.35" customHeight="1" x14ac:dyDescent="0.25">
      <c r="B777" s="31"/>
      <c r="C777" s="229"/>
      <c r="D777" s="230"/>
      <c r="E777" s="31"/>
      <c r="F777" s="32"/>
      <c r="G777" s="33" t="str">
        <f>IF(F777="", "", H777/F777)</f>
        <v/>
      </c>
      <c r="H777" s="33"/>
      <c r="I777" s="33"/>
      <c r="J777" s="33" t="str">
        <f>IF(I777="", "", I777*$F777)</f>
        <v/>
      </c>
      <c r="K777" s="33"/>
      <c r="L777" s="33" t="str">
        <f>IF(K777="", "", K777*$F777)</f>
        <v/>
      </c>
      <c r="M777" s="30" t="e">
        <f>IF(K777="", J777/H777, L777/H777)</f>
        <v>#VALUE!</v>
      </c>
    </row>
    <row r="778" spans="1:26" ht="13.35" customHeight="1" x14ac:dyDescent="0.25">
      <c r="B778" s="31"/>
      <c r="C778" s="229"/>
      <c r="D778" s="230"/>
      <c r="E778" s="31"/>
      <c r="F778" s="32"/>
      <c r="G778" s="33" t="str">
        <f>IF(F778="", "", H778/F778)</f>
        <v/>
      </c>
      <c r="H778" s="33"/>
      <c r="I778" s="33"/>
      <c r="J778" s="33" t="str">
        <f>IF(I778="", "", I778*$F778)</f>
        <v/>
      </c>
      <c r="K778" s="33"/>
      <c r="L778" s="33" t="str">
        <f>IF(K778="", "", K778*$F778)</f>
        <v/>
      </c>
      <c r="M778" s="34" t="e">
        <f>IF(K778="", J778/H778, L778/H778)</f>
        <v>#VALUE!</v>
      </c>
    </row>
    <row r="779" spans="1:26" ht="13.35" customHeight="1" x14ac:dyDescent="0.25">
      <c r="A779" s="39"/>
      <c r="B779" s="42"/>
      <c r="C779" s="231" t="s">
        <v>86</v>
      </c>
      <c r="D779" s="231"/>
      <c r="E779" s="42"/>
      <c r="F779" s="42"/>
      <c r="G779" s="43"/>
      <c r="H779" s="43" t="str">
        <f>IF(SUM(H776:H778)=0, "", SUM(H776:H778))</f>
        <v/>
      </c>
      <c r="I779" s="42"/>
      <c r="J779" s="43" t="str">
        <f>IF(SUM(J776:J778)=0, "", SUM(J776:J778))</f>
        <v/>
      </c>
      <c r="K779" s="42"/>
      <c r="L779" s="43" t="str">
        <f>IF(SUM(L776:L778)=0, "", SUM(L776:L778))</f>
        <v/>
      </c>
      <c r="M779" s="35" t="e">
        <f>IF(L779="", J779/H779, L779/H779)</f>
        <v>#VALUE!</v>
      </c>
    </row>
    <row r="781" spans="1:26" ht="13.35" customHeight="1" x14ac:dyDescent="0.25">
      <c r="B781" s="227" t="s">
        <v>90</v>
      </c>
      <c r="C781" s="232"/>
      <c r="D781" s="232"/>
      <c r="E781" s="232"/>
      <c r="F781" s="228"/>
      <c r="G781" s="233" t="s">
        <v>85</v>
      </c>
      <c r="H781" s="194" t="s">
        <v>82</v>
      </c>
      <c r="I781" s="188" t="s">
        <v>67</v>
      </c>
      <c r="J781" s="188"/>
      <c r="K781" s="188" t="s">
        <v>68</v>
      </c>
      <c r="L781" s="188"/>
      <c r="M781" s="188" t="s">
        <v>15</v>
      </c>
    </row>
    <row r="782" spans="1:26" ht="13.35" customHeight="1" x14ac:dyDescent="0.25">
      <c r="B782" s="2" t="s">
        <v>81</v>
      </c>
      <c r="C782" s="227" t="s">
        <v>7</v>
      </c>
      <c r="D782" s="228"/>
      <c r="E782" s="6" t="s">
        <v>87</v>
      </c>
      <c r="F782" s="6" t="s">
        <v>306</v>
      </c>
      <c r="G782" s="233"/>
      <c r="H782" s="194"/>
      <c r="I782" s="6" t="s">
        <v>83</v>
      </c>
      <c r="J782" s="6" t="s">
        <v>84</v>
      </c>
      <c r="K782" s="6" t="s">
        <v>83</v>
      </c>
      <c r="L782" s="6" t="s">
        <v>84</v>
      </c>
      <c r="M782" s="188"/>
    </row>
    <row r="783" spans="1:26" ht="13.35" customHeight="1" x14ac:dyDescent="0.25">
      <c r="B783" s="31"/>
      <c r="C783" s="229"/>
      <c r="D783" s="230"/>
      <c r="E783" s="31"/>
      <c r="F783" s="32"/>
      <c r="G783" s="33" t="str">
        <f>IF(F783="", "", H783/F783)</f>
        <v/>
      </c>
      <c r="H783" s="33"/>
      <c r="I783" s="33"/>
      <c r="J783" s="33" t="str">
        <f>IF(I783="", "", I783*$F783)</f>
        <v/>
      </c>
      <c r="K783" s="33"/>
      <c r="L783" s="33" t="str">
        <f>IF(K783="", "", K783*$F783)</f>
        <v/>
      </c>
      <c r="M783" s="30" t="e">
        <f>IF(K783="", J783/H783, L783/H783)</f>
        <v>#VALUE!</v>
      </c>
    </row>
    <row r="785" spans="2:26" ht="13.35" customHeight="1" x14ac:dyDescent="0.25">
      <c r="B785" s="227" t="s">
        <v>100</v>
      </c>
      <c r="C785" s="228"/>
      <c r="D785" s="120"/>
      <c r="E785" s="121"/>
      <c r="F785" s="121"/>
      <c r="G785" s="121"/>
      <c r="H785" s="121"/>
      <c r="I785" s="121"/>
      <c r="J785" s="121"/>
      <c r="K785" s="121"/>
      <c r="L785" s="121"/>
      <c r="M785" s="234"/>
    </row>
    <row r="786" spans="2:26" ht="13.35" customHeight="1" x14ac:dyDescent="0.25">
      <c r="B786" s="154"/>
      <c r="C786" s="154"/>
      <c r="D786" s="154"/>
      <c r="E786" s="154"/>
      <c r="F786" s="154"/>
      <c r="G786" s="154"/>
      <c r="H786" s="154"/>
      <c r="I786" s="154"/>
      <c r="J786" s="154"/>
      <c r="K786" s="154"/>
      <c r="L786" s="154"/>
      <c r="M786" s="154"/>
    </row>
    <row r="787" spans="2:26" ht="13.35" customHeight="1" x14ac:dyDescent="0.25">
      <c r="B787" s="154"/>
      <c r="C787" s="154"/>
      <c r="D787" s="154"/>
      <c r="E787" s="154"/>
      <c r="F787" s="154"/>
      <c r="G787" s="154"/>
      <c r="H787" s="154"/>
      <c r="I787" s="154"/>
      <c r="J787" s="154"/>
      <c r="K787" s="154"/>
      <c r="L787" s="154"/>
      <c r="M787" s="154"/>
    </row>
    <row r="788" spans="2:26" ht="13.35" customHeight="1" x14ac:dyDescent="0.25">
      <c r="B788" s="200" t="s">
        <v>2</v>
      </c>
      <c r="C788" s="200"/>
      <c r="D788" s="209">
        <f>'{Equipment Data Entry}'!B23</f>
        <v>0</v>
      </c>
      <c r="E788" s="209"/>
      <c r="F788" s="209"/>
      <c r="G788" s="200" t="s">
        <v>3</v>
      </c>
      <c r="H788" s="200"/>
      <c r="I788" s="210" t="str">
        <f>IF('{Equipment Data Entry}'!C23="", "", '{Equipment Data Entry}'!C23)</f>
        <v/>
      </c>
      <c r="J788" s="210"/>
      <c r="K788" s="210"/>
      <c r="L788" s="210"/>
      <c r="M788" s="210"/>
    </row>
    <row r="789" spans="2:26" ht="13.35" customHeight="1" x14ac:dyDescent="0.25">
      <c r="B789" s="200"/>
      <c r="C789" s="200"/>
      <c r="D789" s="209"/>
      <c r="E789" s="209"/>
      <c r="F789" s="209"/>
      <c r="G789" s="200"/>
      <c r="H789" s="200"/>
      <c r="I789" s="210"/>
      <c r="J789" s="210"/>
      <c r="K789" s="210"/>
      <c r="L789" s="210"/>
      <c r="M789" s="210"/>
    </row>
    <row r="790" spans="2:26" ht="13.35" customHeight="1" x14ac:dyDescent="0.25">
      <c r="B790" s="13"/>
      <c r="C790" s="13"/>
      <c r="D790" s="13"/>
      <c r="E790" s="13"/>
      <c r="F790" s="13"/>
      <c r="G790" s="13"/>
      <c r="H790" s="13"/>
      <c r="I790" s="13"/>
      <c r="J790" s="13"/>
      <c r="K790" s="13"/>
      <c r="L790" s="13"/>
      <c r="M790" s="13"/>
    </row>
    <row r="791" spans="2:26" ht="13.35" customHeight="1" x14ac:dyDescent="0.25">
      <c r="B791" s="227" t="s">
        <v>91</v>
      </c>
      <c r="C791" s="232"/>
      <c r="D791" s="232"/>
      <c r="E791" s="232"/>
      <c r="F791" s="228"/>
      <c r="G791" s="233" t="s">
        <v>85</v>
      </c>
      <c r="H791" s="194" t="s">
        <v>82</v>
      </c>
      <c r="I791" s="188" t="s">
        <v>67</v>
      </c>
      <c r="J791" s="188"/>
      <c r="K791" s="188" t="s">
        <v>68</v>
      </c>
      <c r="L791" s="188"/>
      <c r="M791" s="188" t="s">
        <v>15</v>
      </c>
    </row>
    <row r="792" spans="2:26" ht="13.35" customHeight="1" x14ac:dyDescent="0.25">
      <c r="B792" s="2" t="s">
        <v>81</v>
      </c>
      <c r="C792" s="227" t="s">
        <v>7</v>
      </c>
      <c r="D792" s="228"/>
      <c r="E792" s="6" t="s">
        <v>87</v>
      </c>
      <c r="F792" s="6" t="s">
        <v>306</v>
      </c>
      <c r="G792" s="233"/>
      <c r="H792" s="194"/>
      <c r="I792" s="6" t="s">
        <v>83</v>
      </c>
      <c r="J792" s="6" t="s">
        <v>84</v>
      </c>
      <c r="K792" s="6" t="s">
        <v>83</v>
      </c>
      <c r="L792" s="6" t="s">
        <v>84</v>
      </c>
      <c r="M792" s="188"/>
    </row>
    <row r="793" spans="2:26" ht="13.35" customHeight="1" x14ac:dyDescent="0.25">
      <c r="B793" s="31"/>
      <c r="C793" s="229"/>
      <c r="D793" s="230"/>
      <c r="E793" s="31"/>
      <c r="F793" s="32"/>
      <c r="G793" s="33" t="str">
        <f t="shared" ref="G793:G820" si="64">IF(F793="", "", H793/F793)</f>
        <v/>
      </c>
      <c r="H793" s="33"/>
      <c r="I793" s="33"/>
      <c r="J793" s="33" t="str">
        <f t="shared" ref="J793:J820" si="65">IF(I793="", "", I793*$F793)</f>
        <v/>
      </c>
      <c r="K793" s="33"/>
      <c r="L793" s="33" t="str">
        <f t="shared" ref="L793:L820" si="66">IF(K793="", "", K793*$F793)</f>
        <v/>
      </c>
      <c r="M793" s="30" t="e">
        <f t="shared" ref="M793:M820" si="67">IF(K793="", J793/H793, L793/H793)</f>
        <v>#VALUE!</v>
      </c>
    </row>
    <row r="794" spans="2:26" ht="13.35" customHeight="1" x14ac:dyDescent="0.25">
      <c r="B794" s="31"/>
      <c r="C794" s="229"/>
      <c r="D794" s="230"/>
      <c r="E794" s="31"/>
      <c r="F794" s="32"/>
      <c r="G794" s="33" t="str">
        <f t="shared" si="64"/>
        <v/>
      </c>
      <c r="H794" s="33"/>
      <c r="I794" s="33"/>
      <c r="J794" s="33" t="str">
        <f t="shared" si="65"/>
        <v/>
      </c>
      <c r="K794" s="33"/>
      <c r="L794" s="33" t="str">
        <f t="shared" si="66"/>
        <v/>
      </c>
      <c r="M794" s="30" t="e">
        <f t="shared" si="67"/>
        <v>#VALUE!</v>
      </c>
    </row>
    <row r="795" spans="2:26" ht="13.35" customHeight="1" x14ac:dyDescent="0.25">
      <c r="B795" s="31"/>
      <c r="C795" s="229"/>
      <c r="D795" s="230"/>
      <c r="E795" s="31"/>
      <c r="F795" s="32"/>
      <c r="G795" s="33" t="str">
        <f t="shared" si="64"/>
        <v/>
      </c>
      <c r="H795" s="33"/>
      <c r="I795" s="33"/>
      <c r="J795" s="33" t="str">
        <f t="shared" si="65"/>
        <v/>
      </c>
      <c r="K795" s="33"/>
      <c r="L795" s="33" t="str">
        <f t="shared" si="66"/>
        <v/>
      </c>
      <c r="M795" s="30" t="e">
        <f t="shared" si="67"/>
        <v>#VALUE!</v>
      </c>
    </row>
    <row r="796" spans="2:26" ht="13.35" customHeight="1" x14ac:dyDescent="0.25">
      <c r="B796" s="31"/>
      <c r="C796" s="229"/>
      <c r="D796" s="230"/>
      <c r="E796" s="31"/>
      <c r="F796" s="32"/>
      <c r="G796" s="33" t="str">
        <f t="shared" si="64"/>
        <v/>
      </c>
      <c r="H796" s="33"/>
      <c r="I796" s="33"/>
      <c r="J796" s="33" t="str">
        <f t="shared" si="65"/>
        <v/>
      </c>
      <c r="K796" s="33"/>
      <c r="L796" s="33" t="str">
        <f t="shared" si="66"/>
        <v/>
      </c>
      <c r="M796" s="30" t="e">
        <f t="shared" si="67"/>
        <v>#VALUE!</v>
      </c>
      <c r="P796" s="243" t="s">
        <v>224</v>
      </c>
      <c r="Q796" s="244"/>
      <c r="R796" s="244"/>
      <c r="S796" s="244"/>
      <c r="T796" s="244"/>
      <c r="U796" s="244"/>
      <c r="V796" s="244"/>
      <c r="W796" s="244"/>
      <c r="X796" s="244"/>
      <c r="Y796" s="244"/>
      <c r="Z796" s="245"/>
    </row>
    <row r="797" spans="2:26" ht="13.35" customHeight="1" x14ac:dyDescent="0.25">
      <c r="B797" s="31"/>
      <c r="C797" s="229"/>
      <c r="D797" s="230"/>
      <c r="E797" s="31"/>
      <c r="F797" s="32"/>
      <c r="G797" s="33" t="str">
        <f t="shared" si="64"/>
        <v/>
      </c>
      <c r="H797" s="33"/>
      <c r="I797" s="33"/>
      <c r="J797" s="33" t="str">
        <f t="shared" si="65"/>
        <v/>
      </c>
      <c r="K797" s="33"/>
      <c r="L797" s="33" t="str">
        <f t="shared" si="66"/>
        <v/>
      </c>
      <c r="M797" s="30" t="e">
        <f t="shared" si="67"/>
        <v>#VALUE!</v>
      </c>
      <c r="P797" s="237"/>
      <c r="Q797" s="238"/>
      <c r="R797" s="238"/>
      <c r="S797" s="238"/>
      <c r="T797" s="238"/>
      <c r="U797" s="238"/>
      <c r="V797" s="238"/>
      <c r="W797" s="238"/>
      <c r="X797" s="238"/>
      <c r="Y797" s="238"/>
      <c r="Z797" s="239"/>
    </row>
    <row r="798" spans="2:26" ht="13.35" customHeight="1" x14ac:dyDescent="0.25">
      <c r="B798" s="31"/>
      <c r="C798" s="229"/>
      <c r="D798" s="230"/>
      <c r="E798" s="31"/>
      <c r="F798" s="32"/>
      <c r="G798" s="33" t="str">
        <f t="shared" si="64"/>
        <v/>
      </c>
      <c r="H798" s="33"/>
      <c r="I798" s="33"/>
      <c r="J798" s="33" t="str">
        <f t="shared" si="65"/>
        <v/>
      </c>
      <c r="K798" s="33"/>
      <c r="L798" s="33" t="str">
        <f t="shared" si="66"/>
        <v/>
      </c>
      <c r="M798" s="30" t="e">
        <f t="shared" si="67"/>
        <v>#VALUE!</v>
      </c>
      <c r="P798" s="237"/>
      <c r="Q798" s="238"/>
      <c r="R798" s="238"/>
      <c r="S798" s="238"/>
      <c r="T798" s="238"/>
      <c r="U798" s="238"/>
      <c r="V798" s="238"/>
      <c r="W798" s="238"/>
      <c r="X798" s="238"/>
      <c r="Y798" s="238"/>
      <c r="Z798" s="239"/>
    </row>
    <row r="799" spans="2:26" ht="13.35" customHeight="1" x14ac:dyDescent="0.25">
      <c r="B799" s="31"/>
      <c r="C799" s="229"/>
      <c r="D799" s="230"/>
      <c r="E799" s="31"/>
      <c r="F799" s="32"/>
      <c r="G799" s="33" t="str">
        <f t="shared" si="64"/>
        <v/>
      </c>
      <c r="H799" s="33"/>
      <c r="I799" s="33"/>
      <c r="J799" s="33" t="str">
        <f t="shared" si="65"/>
        <v/>
      </c>
      <c r="K799" s="33"/>
      <c r="L799" s="33" t="str">
        <f t="shared" si="66"/>
        <v/>
      </c>
      <c r="M799" s="30" t="e">
        <f t="shared" si="67"/>
        <v>#VALUE!</v>
      </c>
      <c r="P799" s="237"/>
      <c r="Q799" s="238"/>
      <c r="R799" s="238"/>
      <c r="S799" s="238"/>
      <c r="T799" s="238"/>
      <c r="U799" s="238"/>
      <c r="V799" s="238"/>
      <c r="W799" s="238"/>
      <c r="X799" s="238"/>
      <c r="Y799" s="238"/>
      <c r="Z799" s="239"/>
    </row>
    <row r="800" spans="2:26" ht="13.35" customHeight="1" x14ac:dyDescent="0.25">
      <c r="B800" s="31"/>
      <c r="C800" s="229"/>
      <c r="D800" s="230"/>
      <c r="E800" s="31"/>
      <c r="F800" s="32"/>
      <c r="G800" s="33" t="str">
        <f t="shared" si="64"/>
        <v/>
      </c>
      <c r="H800" s="33"/>
      <c r="I800" s="33"/>
      <c r="J800" s="33" t="str">
        <f t="shared" si="65"/>
        <v/>
      </c>
      <c r="K800" s="33"/>
      <c r="L800" s="33" t="str">
        <f t="shared" si="66"/>
        <v/>
      </c>
      <c r="M800" s="30" t="e">
        <f t="shared" si="67"/>
        <v>#VALUE!</v>
      </c>
      <c r="P800" s="237"/>
      <c r="Q800" s="238"/>
      <c r="R800" s="238"/>
      <c r="S800" s="238"/>
      <c r="T800" s="238"/>
      <c r="U800" s="238"/>
      <c r="V800" s="238"/>
      <c r="W800" s="238"/>
      <c r="X800" s="238"/>
      <c r="Y800" s="238"/>
      <c r="Z800" s="239"/>
    </row>
    <row r="801" spans="2:26" ht="13.35" customHeight="1" x14ac:dyDescent="0.25">
      <c r="B801" s="31"/>
      <c r="C801" s="229"/>
      <c r="D801" s="230"/>
      <c r="E801" s="31"/>
      <c r="F801" s="32"/>
      <c r="G801" s="33" t="str">
        <f t="shared" si="64"/>
        <v/>
      </c>
      <c r="H801" s="33"/>
      <c r="I801" s="33"/>
      <c r="J801" s="33" t="str">
        <f t="shared" si="65"/>
        <v/>
      </c>
      <c r="K801" s="33"/>
      <c r="L801" s="33" t="str">
        <f t="shared" si="66"/>
        <v/>
      </c>
      <c r="M801" s="30" t="e">
        <f t="shared" si="67"/>
        <v>#VALUE!</v>
      </c>
      <c r="P801" s="237"/>
      <c r="Q801" s="238"/>
      <c r="R801" s="238"/>
      <c r="S801" s="238"/>
      <c r="T801" s="238"/>
      <c r="U801" s="238"/>
      <c r="V801" s="238"/>
      <c r="W801" s="238"/>
      <c r="X801" s="238"/>
      <c r="Y801" s="238"/>
      <c r="Z801" s="239"/>
    </row>
    <row r="802" spans="2:26" ht="13.35" customHeight="1" x14ac:dyDescent="0.25">
      <c r="B802" s="31"/>
      <c r="C802" s="229"/>
      <c r="D802" s="230"/>
      <c r="E802" s="31"/>
      <c r="F802" s="32"/>
      <c r="G802" s="33" t="str">
        <f t="shared" si="64"/>
        <v/>
      </c>
      <c r="H802" s="33"/>
      <c r="I802" s="33"/>
      <c r="J802" s="33" t="str">
        <f t="shared" si="65"/>
        <v/>
      </c>
      <c r="K802" s="33"/>
      <c r="L802" s="33" t="str">
        <f t="shared" si="66"/>
        <v/>
      </c>
      <c r="M802" s="30" t="e">
        <f t="shared" si="67"/>
        <v>#VALUE!</v>
      </c>
      <c r="P802" s="237"/>
      <c r="Q802" s="238"/>
      <c r="R802" s="238"/>
      <c r="S802" s="238"/>
      <c r="T802" s="238"/>
      <c r="U802" s="238"/>
      <c r="V802" s="238"/>
      <c r="W802" s="238"/>
      <c r="X802" s="238"/>
      <c r="Y802" s="238"/>
      <c r="Z802" s="239"/>
    </row>
    <row r="803" spans="2:26" ht="13.35" customHeight="1" x14ac:dyDescent="0.25">
      <c r="B803" s="31"/>
      <c r="C803" s="229"/>
      <c r="D803" s="230"/>
      <c r="E803" s="31"/>
      <c r="F803" s="32"/>
      <c r="G803" s="33" t="str">
        <f t="shared" si="64"/>
        <v/>
      </c>
      <c r="H803" s="33"/>
      <c r="I803" s="33"/>
      <c r="J803" s="33" t="str">
        <f t="shared" si="65"/>
        <v/>
      </c>
      <c r="K803" s="33"/>
      <c r="L803" s="33" t="str">
        <f t="shared" si="66"/>
        <v/>
      </c>
      <c r="M803" s="30" t="e">
        <f t="shared" si="67"/>
        <v>#VALUE!</v>
      </c>
      <c r="P803" s="237"/>
      <c r="Q803" s="238"/>
      <c r="R803" s="238"/>
      <c r="S803" s="238"/>
      <c r="T803" s="238"/>
      <c r="U803" s="238"/>
      <c r="V803" s="238"/>
      <c r="W803" s="238"/>
      <c r="X803" s="238"/>
      <c r="Y803" s="238"/>
      <c r="Z803" s="239"/>
    </row>
    <row r="804" spans="2:26" ht="13.35" customHeight="1" x14ac:dyDescent="0.25">
      <c r="B804" s="31"/>
      <c r="C804" s="229"/>
      <c r="D804" s="230"/>
      <c r="E804" s="31"/>
      <c r="F804" s="32"/>
      <c r="G804" s="33" t="str">
        <f t="shared" si="64"/>
        <v/>
      </c>
      <c r="H804" s="33"/>
      <c r="I804" s="33"/>
      <c r="J804" s="33" t="str">
        <f t="shared" si="65"/>
        <v/>
      </c>
      <c r="K804" s="33"/>
      <c r="L804" s="33" t="str">
        <f t="shared" si="66"/>
        <v/>
      </c>
      <c r="M804" s="30" t="e">
        <f t="shared" si="67"/>
        <v>#VALUE!</v>
      </c>
      <c r="P804" s="237"/>
      <c r="Q804" s="238"/>
      <c r="R804" s="238"/>
      <c r="S804" s="238"/>
      <c r="T804" s="238"/>
      <c r="U804" s="238"/>
      <c r="V804" s="238"/>
      <c r="W804" s="238"/>
      <c r="X804" s="238"/>
      <c r="Y804" s="238"/>
      <c r="Z804" s="239"/>
    </row>
    <row r="805" spans="2:26" ht="13.35" customHeight="1" x14ac:dyDescent="0.25">
      <c r="B805" s="31"/>
      <c r="C805" s="229"/>
      <c r="D805" s="230"/>
      <c r="E805" s="31"/>
      <c r="F805" s="32"/>
      <c r="G805" s="33" t="str">
        <f t="shared" si="64"/>
        <v/>
      </c>
      <c r="H805" s="33"/>
      <c r="I805" s="33"/>
      <c r="J805" s="33" t="str">
        <f t="shared" si="65"/>
        <v/>
      </c>
      <c r="K805" s="33"/>
      <c r="L805" s="33" t="str">
        <f t="shared" si="66"/>
        <v/>
      </c>
      <c r="M805" s="30" t="e">
        <f t="shared" si="67"/>
        <v>#VALUE!</v>
      </c>
      <c r="P805" s="237"/>
      <c r="Q805" s="238"/>
      <c r="R805" s="238"/>
      <c r="S805" s="238"/>
      <c r="T805" s="238"/>
      <c r="U805" s="238"/>
      <c r="V805" s="238"/>
      <c r="W805" s="238"/>
      <c r="X805" s="238"/>
      <c r="Y805" s="238"/>
      <c r="Z805" s="239"/>
    </row>
    <row r="806" spans="2:26" ht="13.35" customHeight="1" x14ac:dyDescent="0.25">
      <c r="B806" s="31"/>
      <c r="C806" s="229"/>
      <c r="D806" s="230"/>
      <c r="E806" s="31"/>
      <c r="F806" s="32"/>
      <c r="G806" s="33" t="str">
        <f t="shared" si="64"/>
        <v/>
      </c>
      <c r="H806" s="33"/>
      <c r="I806" s="33"/>
      <c r="J806" s="33" t="str">
        <f t="shared" si="65"/>
        <v/>
      </c>
      <c r="K806" s="33"/>
      <c r="L806" s="33" t="str">
        <f t="shared" si="66"/>
        <v/>
      </c>
      <c r="M806" s="30" t="e">
        <f t="shared" si="67"/>
        <v>#VALUE!</v>
      </c>
      <c r="P806" s="237"/>
      <c r="Q806" s="238"/>
      <c r="R806" s="238"/>
      <c r="S806" s="238"/>
      <c r="T806" s="238"/>
      <c r="U806" s="238"/>
      <c r="V806" s="238"/>
      <c r="W806" s="238"/>
      <c r="X806" s="238"/>
      <c r="Y806" s="238"/>
      <c r="Z806" s="239"/>
    </row>
    <row r="807" spans="2:26" ht="13.35" customHeight="1" x14ac:dyDescent="0.25">
      <c r="B807" s="31"/>
      <c r="C807" s="229"/>
      <c r="D807" s="230"/>
      <c r="E807" s="31"/>
      <c r="F807" s="32"/>
      <c r="G807" s="33" t="str">
        <f t="shared" si="64"/>
        <v/>
      </c>
      <c r="H807" s="33"/>
      <c r="I807" s="33"/>
      <c r="J807" s="33" t="str">
        <f t="shared" si="65"/>
        <v/>
      </c>
      <c r="K807" s="33"/>
      <c r="L807" s="33" t="str">
        <f t="shared" si="66"/>
        <v/>
      </c>
      <c r="M807" s="30" t="e">
        <f t="shared" si="67"/>
        <v>#VALUE!</v>
      </c>
      <c r="P807" s="237"/>
      <c r="Q807" s="238"/>
      <c r="R807" s="238"/>
      <c r="S807" s="238"/>
      <c r="T807" s="238"/>
      <c r="U807" s="238"/>
      <c r="V807" s="238"/>
      <c r="W807" s="238"/>
      <c r="X807" s="238"/>
      <c r="Y807" s="238"/>
      <c r="Z807" s="239"/>
    </row>
    <row r="808" spans="2:26" ht="13.35" customHeight="1" x14ac:dyDescent="0.25">
      <c r="B808" s="31"/>
      <c r="C808" s="229"/>
      <c r="D808" s="230"/>
      <c r="E808" s="31"/>
      <c r="F808" s="32"/>
      <c r="G808" s="33" t="str">
        <f t="shared" si="64"/>
        <v/>
      </c>
      <c r="H808" s="33"/>
      <c r="I808" s="33"/>
      <c r="J808" s="33" t="str">
        <f t="shared" si="65"/>
        <v/>
      </c>
      <c r="K808" s="33"/>
      <c r="L808" s="33" t="str">
        <f t="shared" si="66"/>
        <v/>
      </c>
      <c r="M808" s="30" t="e">
        <f t="shared" si="67"/>
        <v>#VALUE!</v>
      </c>
      <c r="P808" s="237"/>
      <c r="Q808" s="238"/>
      <c r="R808" s="238"/>
      <c r="S808" s="238"/>
      <c r="T808" s="238"/>
      <c r="U808" s="238"/>
      <c r="V808" s="238"/>
      <c r="W808" s="238"/>
      <c r="X808" s="238"/>
      <c r="Y808" s="238"/>
      <c r="Z808" s="239"/>
    </row>
    <row r="809" spans="2:26" ht="13.35" customHeight="1" x14ac:dyDescent="0.25">
      <c r="B809" s="31"/>
      <c r="C809" s="229"/>
      <c r="D809" s="230"/>
      <c r="E809" s="31"/>
      <c r="F809" s="32"/>
      <c r="G809" s="33" t="str">
        <f t="shared" si="64"/>
        <v/>
      </c>
      <c r="H809" s="33"/>
      <c r="I809" s="33"/>
      <c r="J809" s="33" t="str">
        <f t="shared" si="65"/>
        <v/>
      </c>
      <c r="K809" s="33"/>
      <c r="L809" s="33" t="str">
        <f t="shared" si="66"/>
        <v/>
      </c>
      <c r="M809" s="30" t="e">
        <f t="shared" si="67"/>
        <v>#VALUE!</v>
      </c>
      <c r="P809" s="237"/>
      <c r="Q809" s="238"/>
      <c r="R809" s="238"/>
      <c r="S809" s="238"/>
      <c r="T809" s="238"/>
      <c r="U809" s="238"/>
      <c r="V809" s="238"/>
      <c r="W809" s="238"/>
      <c r="X809" s="238"/>
      <c r="Y809" s="238"/>
      <c r="Z809" s="239"/>
    </row>
    <row r="810" spans="2:26" ht="13.35" customHeight="1" x14ac:dyDescent="0.25">
      <c r="B810" s="31"/>
      <c r="C810" s="229"/>
      <c r="D810" s="230"/>
      <c r="E810" s="31"/>
      <c r="F810" s="32"/>
      <c r="G810" s="33" t="str">
        <f t="shared" si="64"/>
        <v/>
      </c>
      <c r="H810" s="33"/>
      <c r="I810" s="33"/>
      <c r="J810" s="33" t="str">
        <f t="shared" si="65"/>
        <v/>
      </c>
      <c r="K810" s="33"/>
      <c r="L810" s="33" t="str">
        <f t="shared" si="66"/>
        <v/>
      </c>
      <c r="M810" s="30" t="e">
        <f t="shared" si="67"/>
        <v>#VALUE!</v>
      </c>
      <c r="P810" s="237"/>
      <c r="Q810" s="238"/>
      <c r="R810" s="238"/>
      <c r="S810" s="238"/>
      <c r="T810" s="238"/>
      <c r="U810" s="238"/>
      <c r="V810" s="238"/>
      <c r="W810" s="238"/>
      <c r="X810" s="238"/>
      <c r="Y810" s="238"/>
      <c r="Z810" s="239"/>
    </row>
    <row r="811" spans="2:26" ht="13.35" customHeight="1" x14ac:dyDescent="0.25">
      <c r="B811" s="31"/>
      <c r="C811" s="229"/>
      <c r="D811" s="230"/>
      <c r="E811" s="31"/>
      <c r="F811" s="32"/>
      <c r="G811" s="33" t="str">
        <f t="shared" si="64"/>
        <v/>
      </c>
      <c r="H811" s="33"/>
      <c r="I811" s="33"/>
      <c r="J811" s="33" t="str">
        <f t="shared" si="65"/>
        <v/>
      </c>
      <c r="K811" s="33"/>
      <c r="L811" s="33" t="str">
        <f t="shared" si="66"/>
        <v/>
      </c>
      <c r="M811" s="30" t="e">
        <f t="shared" si="67"/>
        <v>#VALUE!</v>
      </c>
      <c r="P811" s="237"/>
      <c r="Q811" s="238"/>
      <c r="R811" s="238"/>
      <c r="S811" s="238"/>
      <c r="T811" s="238"/>
      <c r="U811" s="238"/>
      <c r="V811" s="238"/>
      <c r="W811" s="238"/>
      <c r="X811" s="238"/>
      <c r="Y811" s="238"/>
      <c r="Z811" s="239"/>
    </row>
    <row r="812" spans="2:26" ht="13.35" customHeight="1" x14ac:dyDescent="0.25">
      <c r="B812" s="31"/>
      <c r="C812" s="229"/>
      <c r="D812" s="230"/>
      <c r="E812" s="31"/>
      <c r="F812" s="32"/>
      <c r="G812" s="33" t="str">
        <f t="shared" si="64"/>
        <v/>
      </c>
      <c r="H812" s="33"/>
      <c r="I812" s="33"/>
      <c r="J812" s="33" t="str">
        <f t="shared" si="65"/>
        <v/>
      </c>
      <c r="K812" s="33"/>
      <c r="L812" s="33" t="str">
        <f t="shared" si="66"/>
        <v/>
      </c>
      <c r="M812" s="30" t="e">
        <f t="shared" si="67"/>
        <v>#VALUE!</v>
      </c>
      <c r="P812" s="237"/>
      <c r="Q812" s="238"/>
      <c r="R812" s="238"/>
      <c r="S812" s="238"/>
      <c r="T812" s="238"/>
      <c r="U812" s="238"/>
      <c r="V812" s="238"/>
      <c r="W812" s="238"/>
      <c r="X812" s="238"/>
      <c r="Y812" s="238"/>
      <c r="Z812" s="239"/>
    </row>
    <row r="813" spans="2:26" ht="13.35" customHeight="1" x14ac:dyDescent="0.25">
      <c r="B813" s="31"/>
      <c r="C813" s="229"/>
      <c r="D813" s="230"/>
      <c r="E813" s="31"/>
      <c r="F813" s="32"/>
      <c r="G813" s="33" t="str">
        <f t="shared" si="64"/>
        <v/>
      </c>
      <c r="H813" s="33"/>
      <c r="I813" s="33"/>
      <c r="J813" s="33" t="str">
        <f t="shared" si="65"/>
        <v/>
      </c>
      <c r="K813" s="33"/>
      <c r="L813" s="33" t="str">
        <f t="shared" si="66"/>
        <v/>
      </c>
      <c r="M813" s="30" t="e">
        <f t="shared" si="67"/>
        <v>#VALUE!</v>
      </c>
      <c r="P813" s="237"/>
      <c r="Q813" s="238"/>
      <c r="R813" s="238"/>
      <c r="S813" s="238"/>
      <c r="T813" s="238"/>
      <c r="U813" s="238"/>
      <c r="V813" s="238"/>
      <c r="W813" s="238"/>
      <c r="X813" s="238"/>
      <c r="Y813" s="238"/>
      <c r="Z813" s="239"/>
    </row>
    <row r="814" spans="2:26" ht="13.35" customHeight="1" x14ac:dyDescent="0.25">
      <c r="B814" s="31"/>
      <c r="C814" s="229"/>
      <c r="D814" s="230"/>
      <c r="E814" s="31"/>
      <c r="F814" s="32"/>
      <c r="G814" s="33" t="str">
        <f t="shared" si="64"/>
        <v/>
      </c>
      <c r="H814" s="33"/>
      <c r="I814" s="33"/>
      <c r="J814" s="33" t="str">
        <f t="shared" si="65"/>
        <v/>
      </c>
      <c r="K814" s="33"/>
      <c r="L814" s="33" t="str">
        <f t="shared" si="66"/>
        <v/>
      </c>
      <c r="M814" s="30" t="e">
        <f t="shared" si="67"/>
        <v>#VALUE!</v>
      </c>
      <c r="P814" s="237"/>
      <c r="Q814" s="238"/>
      <c r="R814" s="238"/>
      <c r="S814" s="238"/>
      <c r="T814" s="238"/>
      <c r="U814" s="238"/>
      <c r="V814" s="238"/>
      <c r="W814" s="238"/>
      <c r="X814" s="238"/>
      <c r="Y814" s="238"/>
      <c r="Z814" s="239"/>
    </row>
    <row r="815" spans="2:26" ht="13.35" customHeight="1" x14ac:dyDescent="0.25">
      <c r="B815" s="31"/>
      <c r="C815" s="229"/>
      <c r="D815" s="230"/>
      <c r="E815" s="31"/>
      <c r="F815" s="32"/>
      <c r="G815" s="33" t="str">
        <f t="shared" si="64"/>
        <v/>
      </c>
      <c r="H815" s="33"/>
      <c r="I815" s="33"/>
      <c r="J815" s="33" t="str">
        <f t="shared" si="65"/>
        <v/>
      </c>
      <c r="K815" s="33"/>
      <c r="L815" s="33" t="str">
        <f t="shared" si="66"/>
        <v/>
      </c>
      <c r="M815" s="30" t="e">
        <f t="shared" si="67"/>
        <v>#VALUE!</v>
      </c>
      <c r="P815" s="237"/>
      <c r="Q815" s="238"/>
      <c r="R815" s="238"/>
      <c r="S815" s="238"/>
      <c r="T815" s="238"/>
      <c r="U815" s="238"/>
      <c r="V815" s="238"/>
      <c r="W815" s="238"/>
      <c r="X815" s="238"/>
      <c r="Y815" s="238"/>
      <c r="Z815" s="239"/>
    </row>
    <row r="816" spans="2:26" ht="13.35" customHeight="1" x14ac:dyDescent="0.25">
      <c r="B816" s="31"/>
      <c r="C816" s="229"/>
      <c r="D816" s="230"/>
      <c r="E816" s="31"/>
      <c r="F816" s="32"/>
      <c r="G816" s="33" t="str">
        <f t="shared" si="64"/>
        <v/>
      </c>
      <c r="H816" s="33"/>
      <c r="I816" s="33"/>
      <c r="J816" s="33" t="str">
        <f t="shared" si="65"/>
        <v/>
      </c>
      <c r="K816" s="33"/>
      <c r="L816" s="33" t="str">
        <f t="shared" si="66"/>
        <v/>
      </c>
      <c r="M816" s="30" t="e">
        <f t="shared" si="67"/>
        <v>#VALUE!</v>
      </c>
      <c r="P816" s="237"/>
      <c r="Q816" s="238"/>
      <c r="R816" s="238"/>
      <c r="S816" s="238"/>
      <c r="T816" s="238"/>
      <c r="U816" s="238"/>
      <c r="V816" s="238"/>
      <c r="W816" s="238"/>
      <c r="X816" s="238"/>
      <c r="Y816" s="238"/>
      <c r="Z816" s="239"/>
    </row>
    <row r="817" spans="1:26" ht="13.35" customHeight="1" x14ac:dyDescent="0.25">
      <c r="B817" s="31"/>
      <c r="C817" s="229"/>
      <c r="D817" s="230"/>
      <c r="E817" s="31"/>
      <c r="F817" s="32"/>
      <c r="G817" s="33" t="str">
        <f t="shared" si="64"/>
        <v/>
      </c>
      <c r="H817" s="33"/>
      <c r="I817" s="33"/>
      <c r="J817" s="33" t="str">
        <f t="shared" si="65"/>
        <v/>
      </c>
      <c r="K817" s="33"/>
      <c r="L817" s="33" t="str">
        <f t="shared" si="66"/>
        <v/>
      </c>
      <c r="M817" s="30" t="e">
        <f t="shared" si="67"/>
        <v>#VALUE!</v>
      </c>
      <c r="P817" s="237"/>
      <c r="Q817" s="238"/>
      <c r="R817" s="238"/>
      <c r="S817" s="238"/>
      <c r="T817" s="238"/>
      <c r="U817" s="238"/>
      <c r="V817" s="238"/>
      <c r="W817" s="238"/>
      <c r="X817" s="238"/>
      <c r="Y817" s="238"/>
      <c r="Z817" s="239"/>
    </row>
    <row r="818" spans="1:26" ht="13.35" customHeight="1" x14ac:dyDescent="0.25">
      <c r="B818" s="31"/>
      <c r="C818" s="229"/>
      <c r="D818" s="230"/>
      <c r="E818" s="31"/>
      <c r="F818" s="32"/>
      <c r="G818" s="33" t="str">
        <f t="shared" si="64"/>
        <v/>
      </c>
      <c r="H818" s="33"/>
      <c r="I818" s="33"/>
      <c r="J818" s="33" t="str">
        <f t="shared" si="65"/>
        <v/>
      </c>
      <c r="K818" s="33"/>
      <c r="L818" s="33" t="str">
        <f t="shared" si="66"/>
        <v/>
      </c>
      <c r="M818" s="30" t="e">
        <f t="shared" si="67"/>
        <v>#VALUE!</v>
      </c>
      <c r="P818" s="237"/>
      <c r="Q818" s="238"/>
      <c r="R818" s="238"/>
      <c r="S818" s="238"/>
      <c r="T818" s="238"/>
      <c r="U818" s="238"/>
      <c r="V818" s="238"/>
      <c r="W818" s="238"/>
      <c r="X818" s="238"/>
      <c r="Y818" s="238"/>
      <c r="Z818" s="239"/>
    </row>
    <row r="819" spans="1:26" ht="13.35" customHeight="1" x14ac:dyDescent="0.25">
      <c r="B819" s="31"/>
      <c r="C819" s="229"/>
      <c r="D819" s="230"/>
      <c r="E819" s="31"/>
      <c r="F819" s="32"/>
      <c r="G819" s="33" t="str">
        <f t="shared" si="64"/>
        <v/>
      </c>
      <c r="H819" s="33"/>
      <c r="I819" s="33"/>
      <c r="J819" s="33" t="str">
        <f t="shared" si="65"/>
        <v/>
      </c>
      <c r="K819" s="33"/>
      <c r="L819" s="33" t="str">
        <f t="shared" si="66"/>
        <v/>
      </c>
      <c r="M819" s="30" t="e">
        <f t="shared" si="67"/>
        <v>#VALUE!</v>
      </c>
      <c r="P819" s="237"/>
      <c r="Q819" s="238"/>
      <c r="R819" s="238"/>
      <c r="S819" s="238"/>
      <c r="T819" s="238"/>
      <c r="U819" s="238"/>
      <c r="V819" s="238"/>
      <c r="W819" s="238"/>
      <c r="X819" s="238"/>
      <c r="Y819" s="238"/>
      <c r="Z819" s="239"/>
    </row>
    <row r="820" spans="1:26" ht="13.35" customHeight="1" x14ac:dyDescent="0.25">
      <c r="B820" s="31"/>
      <c r="C820" s="229"/>
      <c r="D820" s="230"/>
      <c r="E820" s="31"/>
      <c r="F820" s="32"/>
      <c r="G820" s="33" t="str">
        <f t="shared" si="64"/>
        <v/>
      </c>
      <c r="H820" s="33"/>
      <c r="I820" s="33"/>
      <c r="J820" s="33" t="str">
        <f t="shared" si="65"/>
        <v/>
      </c>
      <c r="K820" s="33"/>
      <c r="L820" s="33" t="str">
        <f t="shared" si="66"/>
        <v/>
      </c>
      <c r="M820" s="34" t="e">
        <f t="shared" si="67"/>
        <v>#VALUE!</v>
      </c>
      <c r="P820" s="237"/>
      <c r="Q820" s="238"/>
      <c r="R820" s="238"/>
      <c r="S820" s="238"/>
      <c r="T820" s="238"/>
      <c r="U820" s="238"/>
      <c r="V820" s="238"/>
      <c r="W820" s="238"/>
      <c r="X820" s="238"/>
      <c r="Y820" s="238"/>
      <c r="Z820" s="239"/>
    </row>
    <row r="821" spans="1:26" ht="13.35" customHeight="1" x14ac:dyDescent="0.25">
      <c r="A821" s="39"/>
      <c r="B821" s="42"/>
      <c r="C821" s="231" t="s">
        <v>86</v>
      </c>
      <c r="D821" s="231"/>
      <c r="E821" s="42"/>
      <c r="F821" s="42"/>
      <c r="G821" s="43"/>
      <c r="H821" s="43" t="str">
        <f>IF(SUM(H793:H820)=0,"",SUM(H793:H820))</f>
        <v/>
      </c>
      <c r="I821" s="43"/>
      <c r="J821" s="43" t="str">
        <f>IF(SUM(J793:J820)=0,"",SUM(J793:J820))</f>
        <v/>
      </c>
      <c r="K821" s="43"/>
      <c r="L821" s="43" t="str">
        <f>IF(SUM(L793:L820)=0,"",SUM(L793:L820))</f>
        <v/>
      </c>
      <c r="M821" s="35" t="e">
        <f>IF(L821="", J821/H821, L821/H821)</f>
        <v>#VALUE!</v>
      </c>
      <c r="P821" s="237"/>
      <c r="Q821" s="238"/>
      <c r="R821" s="238"/>
      <c r="S821" s="238"/>
      <c r="T821" s="238"/>
      <c r="U821" s="238"/>
      <c r="V821" s="238"/>
      <c r="W821" s="238"/>
      <c r="X821" s="238"/>
      <c r="Y821" s="238"/>
      <c r="Z821" s="239"/>
    </row>
    <row r="822" spans="1:26" ht="13.35" customHeight="1" x14ac:dyDescent="0.25">
      <c r="P822" s="237"/>
      <c r="Q822" s="238"/>
      <c r="R822" s="238"/>
      <c r="S822" s="238"/>
      <c r="T822" s="238"/>
      <c r="U822" s="238"/>
      <c r="V822" s="238"/>
      <c r="W822" s="238"/>
      <c r="X822" s="238"/>
      <c r="Y822" s="238"/>
      <c r="Z822" s="239"/>
    </row>
    <row r="823" spans="1:26" ht="13.35" customHeight="1" x14ac:dyDescent="0.25">
      <c r="B823" s="227" t="s">
        <v>89</v>
      </c>
      <c r="C823" s="232"/>
      <c r="D823" s="232"/>
      <c r="E823" s="232"/>
      <c r="F823" s="228"/>
      <c r="G823" s="233" t="s">
        <v>85</v>
      </c>
      <c r="H823" s="194" t="s">
        <v>82</v>
      </c>
      <c r="I823" s="188" t="s">
        <v>67</v>
      </c>
      <c r="J823" s="188"/>
      <c r="K823" s="188" t="s">
        <v>68</v>
      </c>
      <c r="L823" s="188"/>
      <c r="M823" s="188" t="s">
        <v>15</v>
      </c>
      <c r="P823" s="240"/>
      <c r="Q823" s="241"/>
      <c r="R823" s="241"/>
      <c r="S823" s="241"/>
      <c r="T823" s="241"/>
      <c r="U823" s="241"/>
      <c r="V823" s="241"/>
      <c r="W823" s="241"/>
      <c r="X823" s="241"/>
      <c r="Y823" s="241"/>
      <c r="Z823" s="242"/>
    </row>
    <row r="824" spans="1:26" ht="13.35" customHeight="1" x14ac:dyDescent="0.25">
      <c r="B824" s="2" t="s">
        <v>81</v>
      </c>
      <c r="C824" s="227" t="s">
        <v>7</v>
      </c>
      <c r="D824" s="228"/>
      <c r="E824" s="6" t="s">
        <v>87</v>
      </c>
      <c r="F824" s="6" t="s">
        <v>306</v>
      </c>
      <c r="G824" s="233"/>
      <c r="H824" s="194"/>
      <c r="I824" s="6" t="s">
        <v>83</v>
      </c>
      <c r="J824" s="6" t="s">
        <v>84</v>
      </c>
      <c r="K824" s="6" t="s">
        <v>83</v>
      </c>
      <c r="L824" s="6" t="s">
        <v>84</v>
      </c>
      <c r="M824" s="188"/>
    </row>
    <row r="825" spans="1:26" ht="13.35" customHeight="1" x14ac:dyDescent="0.25">
      <c r="B825" s="31"/>
      <c r="C825" s="229"/>
      <c r="D825" s="230"/>
      <c r="E825" s="31"/>
      <c r="F825" s="32"/>
      <c r="G825" s="33" t="str">
        <f>IF(F825="", "", H825/F825)</f>
        <v/>
      </c>
      <c r="H825" s="33" t="str">
        <f>IF(H821="","",H821-H832)</f>
        <v/>
      </c>
      <c r="I825" s="33"/>
      <c r="J825" s="33" t="str">
        <f>IF(I825="", "", I825*$F825)</f>
        <v/>
      </c>
      <c r="K825" s="33"/>
      <c r="L825" s="33" t="str">
        <f>IF(L832="","", L821-L832)</f>
        <v/>
      </c>
      <c r="M825" s="30" t="e">
        <f>IF(K825="", J825/H825, L825/H825)</f>
        <v>#VALUE!</v>
      </c>
    </row>
    <row r="826" spans="1:26" ht="13.35" customHeight="1" x14ac:dyDescent="0.25">
      <c r="B826" s="31"/>
      <c r="C826" s="229"/>
      <c r="D826" s="230"/>
      <c r="E826" s="31"/>
      <c r="F826" s="32"/>
      <c r="G826" s="33" t="str">
        <f>IF(F826="", "", H826/F826)</f>
        <v/>
      </c>
      <c r="H826" s="33"/>
      <c r="I826" s="33"/>
      <c r="J826" s="33" t="str">
        <f>IF(I826="", "", I826*$F826)</f>
        <v/>
      </c>
      <c r="K826" s="33"/>
      <c r="L826" s="33" t="str">
        <f>IF(K826="", "", K826*$F826)</f>
        <v/>
      </c>
      <c r="M826" s="30" t="e">
        <f>IF(K826="", J826/H826, L826/H826)</f>
        <v>#VALUE!</v>
      </c>
    </row>
    <row r="827" spans="1:26" ht="13.35" customHeight="1" x14ac:dyDescent="0.25">
      <c r="B827" s="31"/>
      <c r="C827" s="229"/>
      <c r="D827" s="230"/>
      <c r="E827" s="31"/>
      <c r="F827" s="32"/>
      <c r="G827" s="33" t="str">
        <f>IF(F827="", "", H827/F827)</f>
        <v/>
      </c>
      <c r="H827" s="33"/>
      <c r="I827" s="33"/>
      <c r="J827" s="33" t="str">
        <f>IF(I827="", "", I827*$F827)</f>
        <v/>
      </c>
      <c r="K827" s="33"/>
      <c r="L827" s="33" t="str">
        <f>IF(K827="", "", K827*$F827)</f>
        <v/>
      </c>
      <c r="M827" s="34" t="e">
        <f>IF(K827="", J827/H827, L827/H827)</f>
        <v>#VALUE!</v>
      </c>
    </row>
    <row r="828" spans="1:26" ht="13.35" customHeight="1" x14ac:dyDescent="0.25">
      <c r="A828" s="39"/>
      <c r="B828" s="42"/>
      <c r="C828" s="231" t="s">
        <v>86</v>
      </c>
      <c r="D828" s="231"/>
      <c r="E828" s="42"/>
      <c r="F828" s="42"/>
      <c r="G828" s="43"/>
      <c r="H828" s="43" t="str">
        <f>IF(SUM(H825:H827)=0, "", SUM(H825:H827))</f>
        <v/>
      </c>
      <c r="I828" s="42"/>
      <c r="J828" s="43" t="str">
        <f>IF(SUM(J825:J827)=0, "", SUM(J825:J827))</f>
        <v/>
      </c>
      <c r="K828" s="42"/>
      <c r="L828" s="43" t="str">
        <f>IF(SUM(L825:L827)=0, "", SUM(L825:L827))</f>
        <v/>
      </c>
      <c r="M828" s="35" t="e">
        <f>IF(L828="", J828/H828, L828/H828)</f>
        <v>#VALUE!</v>
      </c>
    </row>
    <row r="830" spans="1:26" ht="13.35" customHeight="1" x14ac:dyDescent="0.25">
      <c r="B830" s="227" t="s">
        <v>90</v>
      </c>
      <c r="C830" s="232"/>
      <c r="D830" s="232"/>
      <c r="E830" s="232"/>
      <c r="F830" s="228"/>
      <c r="G830" s="233" t="s">
        <v>85</v>
      </c>
      <c r="H830" s="194" t="s">
        <v>82</v>
      </c>
      <c r="I830" s="188" t="s">
        <v>67</v>
      </c>
      <c r="J830" s="188"/>
      <c r="K830" s="188" t="s">
        <v>68</v>
      </c>
      <c r="L830" s="188"/>
      <c r="M830" s="188" t="s">
        <v>15</v>
      </c>
    </row>
    <row r="831" spans="1:26" ht="13.35" customHeight="1" x14ac:dyDescent="0.25">
      <c r="B831" s="2" t="s">
        <v>81</v>
      </c>
      <c r="C831" s="227" t="s">
        <v>7</v>
      </c>
      <c r="D831" s="228"/>
      <c r="E831" s="6" t="s">
        <v>87</v>
      </c>
      <c r="F831" s="6" t="s">
        <v>306</v>
      </c>
      <c r="G831" s="233"/>
      <c r="H831" s="194"/>
      <c r="I831" s="6" t="s">
        <v>83</v>
      </c>
      <c r="J831" s="6" t="s">
        <v>84</v>
      </c>
      <c r="K831" s="6" t="s">
        <v>83</v>
      </c>
      <c r="L831" s="6" t="s">
        <v>84</v>
      </c>
      <c r="M831" s="188"/>
    </row>
    <row r="832" spans="1:26" ht="13.35" customHeight="1" x14ac:dyDescent="0.25">
      <c r="B832" s="31"/>
      <c r="C832" s="229"/>
      <c r="D832" s="230"/>
      <c r="E832" s="31"/>
      <c r="F832" s="32"/>
      <c r="G832" s="33" t="str">
        <f>IF(F832="", "", H832/F832)</f>
        <v/>
      </c>
      <c r="H832" s="33"/>
      <c r="I832" s="33"/>
      <c r="J832" s="33" t="str">
        <f>IF(I832="", "", I832*$F832)</f>
        <v/>
      </c>
      <c r="K832" s="33"/>
      <c r="L832" s="33" t="str">
        <f>IF(K832="", "", K832*$F832)</f>
        <v/>
      </c>
      <c r="M832" s="30" t="e">
        <f>IF(K832="", J832/H832, L832/H832)</f>
        <v>#VALUE!</v>
      </c>
    </row>
    <row r="834" spans="2:26" ht="13.35" customHeight="1" x14ac:dyDescent="0.25">
      <c r="B834" s="227" t="s">
        <v>100</v>
      </c>
      <c r="C834" s="228"/>
      <c r="D834" s="120"/>
      <c r="E834" s="121"/>
      <c r="F834" s="121"/>
      <c r="G834" s="121"/>
      <c r="H834" s="121"/>
      <c r="I834" s="121"/>
      <c r="J834" s="121"/>
      <c r="K834" s="121"/>
      <c r="L834" s="121"/>
      <c r="M834" s="234"/>
    </row>
    <row r="835" spans="2:26" ht="13.35" customHeight="1" x14ac:dyDescent="0.25">
      <c r="B835" s="154"/>
      <c r="C835" s="154"/>
      <c r="D835" s="154"/>
      <c r="E835" s="154"/>
      <c r="F835" s="154"/>
      <c r="G835" s="154"/>
      <c r="H835" s="154"/>
      <c r="I835" s="154"/>
      <c r="J835" s="154"/>
      <c r="K835" s="154"/>
      <c r="L835" s="154"/>
      <c r="M835" s="154"/>
    </row>
    <row r="836" spans="2:26" ht="13.35" customHeight="1" x14ac:dyDescent="0.25">
      <c r="B836" s="154"/>
      <c r="C836" s="154"/>
      <c r="D836" s="154"/>
      <c r="E836" s="154"/>
      <c r="F836" s="154"/>
      <c r="G836" s="154"/>
      <c r="H836" s="154"/>
      <c r="I836" s="154"/>
      <c r="J836" s="154"/>
      <c r="K836" s="154"/>
      <c r="L836" s="154"/>
      <c r="M836" s="154"/>
    </row>
    <row r="837" spans="2:26" ht="13.35" customHeight="1" x14ac:dyDescent="0.25">
      <c r="B837" s="200" t="s">
        <v>2</v>
      </c>
      <c r="C837" s="200"/>
      <c r="D837" s="209">
        <f>'{Equipment Data Entry}'!B24</f>
        <v>0</v>
      </c>
      <c r="E837" s="209"/>
      <c r="F837" s="209"/>
      <c r="G837" s="200" t="s">
        <v>3</v>
      </c>
      <c r="H837" s="200"/>
      <c r="I837" s="210" t="str">
        <f>IF('{Equipment Data Entry}'!C24="", "", '{Equipment Data Entry}'!C24)</f>
        <v/>
      </c>
      <c r="J837" s="210"/>
      <c r="K837" s="210"/>
      <c r="L837" s="210"/>
      <c r="M837" s="210"/>
    </row>
    <row r="838" spans="2:26" ht="13.35" customHeight="1" x14ac:dyDescent="0.25">
      <c r="B838" s="200"/>
      <c r="C838" s="200"/>
      <c r="D838" s="209"/>
      <c r="E838" s="209"/>
      <c r="F838" s="209"/>
      <c r="G838" s="200"/>
      <c r="H838" s="200"/>
      <c r="I838" s="210"/>
      <c r="J838" s="210"/>
      <c r="K838" s="210"/>
      <c r="L838" s="210"/>
      <c r="M838" s="210"/>
    </row>
    <row r="839" spans="2:26" ht="13.35" customHeight="1" x14ac:dyDescent="0.25">
      <c r="B839" s="13"/>
      <c r="C839" s="13"/>
      <c r="D839" s="13"/>
      <c r="E839" s="13"/>
      <c r="F839" s="13"/>
      <c r="G839" s="13"/>
      <c r="H839" s="13"/>
      <c r="I839" s="13"/>
      <c r="J839" s="13"/>
      <c r="K839" s="13"/>
      <c r="L839" s="13"/>
      <c r="M839" s="13"/>
    </row>
    <row r="840" spans="2:26" ht="13.35" customHeight="1" x14ac:dyDescent="0.25">
      <c r="B840" s="227" t="s">
        <v>91</v>
      </c>
      <c r="C840" s="232"/>
      <c r="D840" s="232"/>
      <c r="E840" s="232"/>
      <c r="F840" s="228"/>
      <c r="G840" s="233" t="s">
        <v>85</v>
      </c>
      <c r="H840" s="194" t="s">
        <v>82</v>
      </c>
      <c r="I840" s="188" t="s">
        <v>67</v>
      </c>
      <c r="J840" s="188"/>
      <c r="K840" s="188" t="s">
        <v>68</v>
      </c>
      <c r="L840" s="188"/>
      <c r="M840" s="188" t="s">
        <v>15</v>
      </c>
    </row>
    <row r="841" spans="2:26" ht="13.35" customHeight="1" x14ac:dyDescent="0.25">
      <c r="B841" s="2" t="s">
        <v>81</v>
      </c>
      <c r="C841" s="227" t="s">
        <v>7</v>
      </c>
      <c r="D841" s="228"/>
      <c r="E841" s="6" t="s">
        <v>87</v>
      </c>
      <c r="F841" s="6" t="s">
        <v>306</v>
      </c>
      <c r="G841" s="233"/>
      <c r="H841" s="194"/>
      <c r="I841" s="6" t="s">
        <v>83</v>
      </c>
      <c r="J841" s="6" t="s">
        <v>84</v>
      </c>
      <c r="K841" s="6" t="s">
        <v>83</v>
      </c>
      <c r="L841" s="6" t="s">
        <v>84</v>
      </c>
      <c r="M841" s="188"/>
    </row>
    <row r="842" spans="2:26" ht="13.35" customHeight="1" x14ac:dyDescent="0.25">
      <c r="B842" s="31"/>
      <c r="C842" s="229"/>
      <c r="D842" s="230"/>
      <c r="E842" s="31"/>
      <c r="F842" s="32"/>
      <c r="G842" s="33" t="str">
        <f t="shared" ref="G842:G869" si="68">IF(F842="", "", H842/F842)</f>
        <v/>
      </c>
      <c r="H842" s="33"/>
      <c r="I842" s="33"/>
      <c r="J842" s="33" t="str">
        <f t="shared" ref="J842:J869" si="69">IF(I842="", "", I842*$F842)</f>
        <v/>
      </c>
      <c r="K842" s="33"/>
      <c r="L842" s="33" t="str">
        <f t="shared" ref="L842:L869" si="70">IF(K842="", "", K842*$F842)</f>
        <v/>
      </c>
      <c r="M842" s="30" t="e">
        <f t="shared" ref="M842:M869" si="71">IF(K842="", J842/H842, L842/H842)</f>
        <v>#VALUE!</v>
      </c>
    </row>
    <row r="843" spans="2:26" ht="13.35" customHeight="1" x14ac:dyDescent="0.25">
      <c r="B843" s="31"/>
      <c r="C843" s="229"/>
      <c r="D843" s="230"/>
      <c r="E843" s="31"/>
      <c r="F843" s="32"/>
      <c r="G843" s="33" t="str">
        <f t="shared" si="68"/>
        <v/>
      </c>
      <c r="H843" s="33"/>
      <c r="I843" s="33"/>
      <c r="J843" s="33" t="str">
        <f t="shared" si="69"/>
        <v/>
      </c>
      <c r="K843" s="33"/>
      <c r="L843" s="33" t="str">
        <f t="shared" si="70"/>
        <v/>
      </c>
      <c r="M843" s="30" t="e">
        <f t="shared" si="71"/>
        <v>#VALUE!</v>
      </c>
    </row>
    <row r="844" spans="2:26" ht="13.35" customHeight="1" x14ac:dyDescent="0.25">
      <c r="B844" s="31"/>
      <c r="C844" s="229"/>
      <c r="D844" s="230"/>
      <c r="E844" s="31"/>
      <c r="F844" s="32"/>
      <c r="G844" s="33" t="str">
        <f t="shared" si="68"/>
        <v/>
      </c>
      <c r="H844" s="33"/>
      <c r="I844" s="33"/>
      <c r="J844" s="33" t="str">
        <f t="shared" si="69"/>
        <v/>
      </c>
      <c r="K844" s="33"/>
      <c r="L844" s="33" t="str">
        <f t="shared" si="70"/>
        <v/>
      </c>
      <c r="M844" s="30" t="e">
        <f t="shared" si="71"/>
        <v>#VALUE!</v>
      </c>
    </row>
    <row r="845" spans="2:26" ht="13.35" customHeight="1" x14ac:dyDescent="0.25">
      <c r="B845" s="31"/>
      <c r="C845" s="229"/>
      <c r="D845" s="230"/>
      <c r="E845" s="31"/>
      <c r="F845" s="32"/>
      <c r="G845" s="33" t="str">
        <f t="shared" si="68"/>
        <v/>
      </c>
      <c r="H845" s="33"/>
      <c r="I845" s="33"/>
      <c r="J845" s="33" t="str">
        <f t="shared" si="69"/>
        <v/>
      </c>
      <c r="K845" s="33"/>
      <c r="L845" s="33" t="str">
        <f t="shared" si="70"/>
        <v/>
      </c>
      <c r="M845" s="30" t="e">
        <f t="shared" si="71"/>
        <v>#VALUE!</v>
      </c>
      <c r="P845" s="243" t="s">
        <v>224</v>
      </c>
      <c r="Q845" s="244"/>
      <c r="R845" s="244"/>
      <c r="S845" s="244"/>
      <c r="T845" s="244"/>
      <c r="U845" s="244"/>
      <c r="V845" s="244"/>
      <c r="W845" s="244"/>
      <c r="X845" s="244"/>
      <c r="Y845" s="244"/>
      <c r="Z845" s="245"/>
    </row>
    <row r="846" spans="2:26" ht="13.35" customHeight="1" x14ac:dyDescent="0.25">
      <c r="B846" s="31"/>
      <c r="C846" s="229"/>
      <c r="D846" s="230"/>
      <c r="E846" s="31"/>
      <c r="F846" s="32"/>
      <c r="G846" s="33" t="str">
        <f t="shared" si="68"/>
        <v/>
      </c>
      <c r="H846" s="33"/>
      <c r="I846" s="33"/>
      <c r="J846" s="33" t="str">
        <f t="shared" si="69"/>
        <v/>
      </c>
      <c r="K846" s="33"/>
      <c r="L846" s="33" t="str">
        <f t="shared" si="70"/>
        <v/>
      </c>
      <c r="M846" s="30" t="e">
        <f t="shared" si="71"/>
        <v>#VALUE!</v>
      </c>
      <c r="P846" s="237"/>
      <c r="Q846" s="238"/>
      <c r="R846" s="238"/>
      <c r="S846" s="238"/>
      <c r="T846" s="238"/>
      <c r="U846" s="238"/>
      <c r="V846" s="238"/>
      <c r="W846" s="238"/>
      <c r="X846" s="238"/>
      <c r="Y846" s="238"/>
      <c r="Z846" s="239"/>
    </row>
    <row r="847" spans="2:26" ht="13.35" customHeight="1" x14ac:dyDescent="0.25">
      <c r="B847" s="31"/>
      <c r="C847" s="229"/>
      <c r="D847" s="230"/>
      <c r="E847" s="31"/>
      <c r="F847" s="32"/>
      <c r="G847" s="33" t="str">
        <f t="shared" si="68"/>
        <v/>
      </c>
      <c r="H847" s="33"/>
      <c r="I847" s="33"/>
      <c r="J847" s="33" t="str">
        <f t="shared" si="69"/>
        <v/>
      </c>
      <c r="K847" s="33"/>
      <c r="L847" s="33" t="str">
        <f t="shared" si="70"/>
        <v/>
      </c>
      <c r="M847" s="30" t="e">
        <f t="shared" si="71"/>
        <v>#VALUE!</v>
      </c>
      <c r="P847" s="237"/>
      <c r="Q847" s="238"/>
      <c r="R847" s="238"/>
      <c r="S847" s="238"/>
      <c r="T847" s="238"/>
      <c r="U847" s="238"/>
      <c r="V847" s="238"/>
      <c r="W847" s="238"/>
      <c r="X847" s="238"/>
      <c r="Y847" s="238"/>
      <c r="Z847" s="239"/>
    </row>
    <row r="848" spans="2:26" ht="13.35" customHeight="1" x14ac:dyDescent="0.25">
      <c r="B848" s="31"/>
      <c r="C848" s="229"/>
      <c r="D848" s="230"/>
      <c r="E848" s="31"/>
      <c r="F848" s="32"/>
      <c r="G848" s="33" t="str">
        <f t="shared" si="68"/>
        <v/>
      </c>
      <c r="H848" s="33"/>
      <c r="I848" s="33"/>
      <c r="J848" s="33" t="str">
        <f t="shared" si="69"/>
        <v/>
      </c>
      <c r="K848" s="33"/>
      <c r="L848" s="33" t="str">
        <f t="shared" si="70"/>
        <v/>
      </c>
      <c r="M848" s="30" t="e">
        <f t="shared" si="71"/>
        <v>#VALUE!</v>
      </c>
      <c r="P848" s="237"/>
      <c r="Q848" s="238"/>
      <c r="R848" s="238"/>
      <c r="S848" s="238"/>
      <c r="T848" s="238"/>
      <c r="U848" s="238"/>
      <c r="V848" s="238"/>
      <c r="W848" s="238"/>
      <c r="X848" s="238"/>
      <c r="Y848" s="238"/>
      <c r="Z848" s="239"/>
    </row>
    <row r="849" spans="2:26" ht="13.35" customHeight="1" x14ac:dyDescent="0.25">
      <c r="B849" s="31"/>
      <c r="C849" s="229"/>
      <c r="D849" s="230"/>
      <c r="E849" s="31"/>
      <c r="F849" s="32"/>
      <c r="G849" s="33" t="str">
        <f t="shared" si="68"/>
        <v/>
      </c>
      <c r="H849" s="33"/>
      <c r="I849" s="33"/>
      <c r="J849" s="33" t="str">
        <f t="shared" si="69"/>
        <v/>
      </c>
      <c r="K849" s="33"/>
      <c r="L849" s="33" t="str">
        <f t="shared" si="70"/>
        <v/>
      </c>
      <c r="M849" s="30" t="e">
        <f t="shared" si="71"/>
        <v>#VALUE!</v>
      </c>
      <c r="P849" s="237"/>
      <c r="Q849" s="238"/>
      <c r="R849" s="238"/>
      <c r="S849" s="238"/>
      <c r="T849" s="238"/>
      <c r="U849" s="238"/>
      <c r="V849" s="238"/>
      <c r="W849" s="238"/>
      <c r="X849" s="238"/>
      <c r="Y849" s="238"/>
      <c r="Z849" s="239"/>
    </row>
    <row r="850" spans="2:26" ht="13.35" customHeight="1" x14ac:dyDescent="0.25">
      <c r="B850" s="31"/>
      <c r="C850" s="229"/>
      <c r="D850" s="230"/>
      <c r="E850" s="31"/>
      <c r="F850" s="32"/>
      <c r="G850" s="33" t="str">
        <f t="shared" si="68"/>
        <v/>
      </c>
      <c r="H850" s="33"/>
      <c r="I850" s="33"/>
      <c r="J850" s="33" t="str">
        <f t="shared" si="69"/>
        <v/>
      </c>
      <c r="K850" s="33"/>
      <c r="L850" s="33" t="str">
        <f t="shared" si="70"/>
        <v/>
      </c>
      <c r="M850" s="30" t="e">
        <f t="shared" si="71"/>
        <v>#VALUE!</v>
      </c>
      <c r="P850" s="237"/>
      <c r="Q850" s="238"/>
      <c r="R850" s="238"/>
      <c r="S850" s="238"/>
      <c r="T850" s="238"/>
      <c r="U850" s="238"/>
      <c r="V850" s="238"/>
      <c r="W850" s="238"/>
      <c r="X850" s="238"/>
      <c r="Y850" s="238"/>
      <c r="Z850" s="239"/>
    </row>
    <row r="851" spans="2:26" ht="13.35" customHeight="1" x14ac:dyDescent="0.25">
      <c r="B851" s="31"/>
      <c r="C851" s="229"/>
      <c r="D851" s="230"/>
      <c r="E851" s="31"/>
      <c r="F851" s="32"/>
      <c r="G851" s="33" t="str">
        <f t="shared" si="68"/>
        <v/>
      </c>
      <c r="H851" s="33"/>
      <c r="I851" s="33"/>
      <c r="J851" s="33" t="str">
        <f t="shared" si="69"/>
        <v/>
      </c>
      <c r="K851" s="33"/>
      <c r="L851" s="33" t="str">
        <f t="shared" si="70"/>
        <v/>
      </c>
      <c r="M851" s="30" t="e">
        <f t="shared" si="71"/>
        <v>#VALUE!</v>
      </c>
      <c r="P851" s="237"/>
      <c r="Q851" s="238"/>
      <c r="R851" s="238"/>
      <c r="S851" s="238"/>
      <c r="T851" s="238"/>
      <c r="U851" s="238"/>
      <c r="V851" s="238"/>
      <c r="W851" s="238"/>
      <c r="X851" s="238"/>
      <c r="Y851" s="238"/>
      <c r="Z851" s="239"/>
    </row>
    <row r="852" spans="2:26" ht="13.35" customHeight="1" x14ac:dyDescent="0.25">
      <c r="B852" s="31"/>
      <c r="C852" s="229"/>
      <c r="D852" s="230"/>
      <c r="E852" s="31"/>
      <c r="F852" s="32"/>
      <c r="G852" s="33" t="str">
        <f t="shared" si="68"/>
        <v/>
      </c>
      <c r="H852" s="33"/>
      <c r="I852" s="33"/>
      <c r="J852" s="33" t="str">
        <f t="shared" si="69"/>
        <v/>
      </c>
      <c r="K852" s="33"/>
      <c r="L852" s="33" t="str">
        <f t="shared" si="70"/>
        <v/>
      </c>
      <c r="M852" s="30" t="e">
        <f t="shared" si="71"/>
        <v>#VALUE!</v>
      </c>
      <c r="P852" s="237"/>
      <c r="Q852" s="238"/>
      <c r="R852" s="238"/>
      <c r="S852" s="238"/>
      <c r="T852" s="238"/>
      <c r="U852" s="238"/>
      <c r="V852" s="238"/>
      <c r="W852" s="238"/>
      <c r="X852" s="238"/>
      <c r="Y852" s="238"/>
      <c r="Z852" s="239"/>
    </row>
    <row r="853" spans="2:26" ht="13.35" customHeight="1" x14ac:dyDescent="0.25">
      <c r="B853" s="31"/>
      <c r="C853" s="229"/>
      <c r="D853" s="230"/>
      <c r="E853" s="31"/>
      <c r="F853" s="32"/>
      <c r="G853" s="33" t="str">
        <f t="shared" si="68"/>
        <v/>
      </c>
      <c r="H853" s="33"/>
      <c r="I853" s="33"/>
      <c r="J853" s="33" t="str">
        <f t="shared" si="69"/>
        <v/>
      </c>
      <c r="K853" s="33"/>
      <c r="L853" s="33" t="str">
        <f t="shared" si="70"/>
        <v/>
      </c>
      <c r="M853" s="30" t="e">
        <f t="shared" si="71"/>
        <v>#VALUE!</v>
      </c>
      <c r="P853" s="237"/>
      <c r="Q853" s="238"/>
      <c r="R853" s="238"/>
      <c r="S853" s="238"/>
      <c r="T853" s="238"/>
      <c r="U853" s="238"/>
      <c r="V853" s="238"/>
      <c r="W853" s="238"/>
      <c r="X853" s="238"/>
      <c r="Y853" s="238"/>
      <c r="Z853" s="239"/>
    </row>
    <row r="854" spans="2:26" ht="13.35" customHeight="1" x14ac:dyDescent="0.25">
      <c r="B854" s="31"/>
      <c r="C854" s="229"/>
      <c r="D854" s="230"/>
      <c r="E854" s="31"/>
      <c r="F854" s="32"/>
      <c r="G854" s="33" t="str">
        <f t="shared" si="68"/>
        <v/>
      </c>
      <c r="H854" s="33"/>
      <c r="I854" s="33"/>
      <c r="J854" s="33" t="str">
        <f t="shared" si="69"/>
        <v/>
      </c>
      <c r="K854" s="33"/>
      <c r="L854" s="33" t="str">
        <f t="shared" si="70"/>
        <v/>
      </c>
      <c r="M854" s="30" t="e">
        <f t="shared" si="71"/>
        <v>#VALUE!</v>
      </c>
      <c r="P854" s="237"/>
      <c r="Q854" s="238"/>
      <c r="R854" s="238"/>
      <c r="S854" s="238"/>
      <c r="T854" s="238"/>
      <c r="U854" s="238"/>
      <c r="V854" s="238"/>
      <c r="W854" s="238"/>
      <c r="X854" s="238"/>
      <c r="Y854" s="238"/>
      <c r="Z854" s="239"/>
    </row>
    <row r="855" spans="2:26" ht="13.35" customHeight="1" x14ac:dyDescent="0.25">
      <c r="B855" s="31"/>
      <c r="C855" s="229"/>
      <c r="D855" s="230"/>
      <c r="E855" s="31"/>
      <c r="F855" s="32"/>
      <c r="G855" s="33" t="str">
        <f t="shared" si="68"/>
        <v/>
      </c>
      <c r="H855" s="33"/>
      <c r="I855" s="33"/>
      <c r="J855" s="33" t="str">
        <f t="shared" si="69"/>
        <v/>
      </c>
      <c r="K855" s="33"/>
      <c r="L855" s="33" t="str">
        <f t="shared" si="70"/>
        <v/>
      </c>
      <c r="M855" s="30" t="e">
        <f t="shared" si="71"/>
        <v>#VALUE!</v>
      </c>
      <c r="P855" s="237"/>
      <c r="Q855" s="238"/>
      <c r="R855" s="238"/>
      <c r="S855" s="238"/>
      <c r="T855" s="238"/>
      <c r="U855" s="238"/>
      <c r="V855" s="238"/>
      <c r="W855" s="238"/>
      <c r="X855" s="238"/>
      <c r="Y855" s="238"/>
      <c r="Z855" s="239"/>
    </row>
    <row r="856" spans="2:26" ht="13.35" customHeight="1" x14ac:dyDescent="0.25">
      <c r="B856" s="31"/>
      <c r="C856" s="229"/>
      <c r="D856" s="230"/>
      <c r="E856" s="31"/>
      <c r="F856" s="32"/>
      <c r="G856" s="33" t="str">
        <f t="shared" si="68"/>
        <v/>
      </c>
      <c r="H856" s="33"/>
      <c r="I856" s="33"/>
      <c r="J856" s="33" t="str">
        <f t="shared" si="69"/>
        <v/>
      </c>
      <c r="K856" s="33"/>
      <c r="L856" s="33" t="str">
        <f t="shared" si="70"/>
        <v/>
      </c>
      <c r="M856" s="30" t="e">
        <f t="shared" si="71"/>
        <v>#VALUE!</v>
      </c>
      <c r="P856" s="237"/>
      <c r="Q856" s="238"/>
      <c r="R856" s="238"/>
      <c r="S856" s="238"/>
      <c r="T856" s="238"/>
      <c r="U856" s="238"/>
      <c r="V856" s="238"/>
      <c r="W856" s="238"/>
      <c r="X856" s="238"/>
      <c r="Y856" s="238"/>
      <c r="Z856" s="239"/>
    </row>
    <row r="857" spans="2:26" ht="13.35" customHeight="1" x14ac:dyDescent="0.25">
      <c r="B857" s="31"/>
      <c r="C857" s="229"/>
      <c r="D857" s="230"/>
      <c r="E857" s="31"/>
      <c r="F857" s="32"/>
      <c r="G857" s="33" t="str">
        <f t="shared" si="68"/>
        <v/>
      </c>
      <c r="H857" s="33"/>
      <c r="I857" s="33"/>
      <c r="J857" s="33" t="str">
        <f t="shared" si="69"/>
        <v/>
      </c>
      <c r="K857" s="33"/>
      <c r="L857" s="33" t="str">
        <f t="shared" si="70"/>
        <v/>
      </c>
      <c r="M857" s="30" t="e">
        <f t="shared" si="71"/>
        <v>#VALUE!</v>
      </c>
      <c r="P857" s="237"/>
      <c r="Q857" s="238"/>
      <c r="R857" s="238"/>
      <c r="S857" s="238"/>
      <c r="T857" s="238"/>
      <c r="U857" s="238"/>
      <c r="V857" s="238"/>
      <c r="W857" s="238"/>
      <c r="X857" s="238"/>
      <c r="Y857" s="238"/>
      <c r="Z857" s="239"/>
    </row>
    <row r="858" spans="2:26" ht="13.35" customHeight="1" x14ac:dyDescent="0.25">
      <c r="B858" s="31"/>
      <c r="C858" s="229"/>
      <c r="D858" s="230"/>
      <c r="E858" s="31"/>
      <c r="F858" s="32"/>
      <c r="G858" s="33" t="str">
        <f t="shared" si="68"/>
        <v/>
      </c>
      <c r="H858" s="33"/>
      <c r="I858" s="33"/>
      <c r="J858" s="33" t="str">
        <f t="shared" si="69"/>
        <v/>
      </c>
      <c r="K858" s="33"/>
      <c r="L858" s="33" t="str">
        <f t="shared" si="70"/>
        <v/>
      </c>
      <c r="M858" s="30" t="e">
        <f t="shared" si="71"/>
        <v>#VALUE!</v>
      </c>
      <c r="P858" s="237"/>
      <c r="Q858" s="238"/>
      <c r="R858" s="238"/>
      <c r="S858" s="238"/>
      <c r="T858" s="238"/>
      <c r="U858" s="238"/>
      <c r="V858" s="238"/>
      <c r="W858" s="238"/>
      <c r="X858" s="238"/>
      <c r="Y858" s="238"/>
      <c r="Z858" s="239"/>
    </row>
    <row r="859" spans="2:26" ht="13.35" customHeight="1" x14ac:dyDescent="0.25">
      <c r="B859" s="31"/>
      <c r="C859" s="229"/>
      <c r="D859" s="230"/>
      <c r="E859" s="31"/>
      <c r="F859" s="32"/>
      <c r="G859" s="33" t="str">
        <f t="shared" si="68"/>
        <v/>
      </c>
      <c r="H859" s="33"/>
      <c r="I859" s="33"/>
      <c r="J859" s="33" t="str">
        <f t="shared" si="69"/>
        <v/>
      </c>
      <c r="K859" s="33"/>
      <c r="L859" s="33" t="str">
        <f t="shared" si="70"/>
        <v/>
      </c>
      <c r="M859" s="30" t="e">
        <f t="shared" si="71"/>
        <v>#VALUE!</v>
      </c>
      <c r="P859" s="237"/>
      <c r="Q859" s="238"/>
      <c r="R859" s="238"/>
      <c r="S859" s="238"/>
      <c r="T859" s="238"/>
      <c r="U859" s="238"/>
      <c r="V859" s="238"/>
      <c r="W859" s="238"/>
      <c r="X859" s="238"/>
      <c r="Y859" s="238"/>
      <c r="Z859" s="239"/>
    </row>
    <row r="860" spans="2:26" ht="13.35" customHeight="1" x14ac:dyDescent="0.25">
      <c r="B860" s="31"/>
      <c r="C860" s="229"/>
      <c r="D860" s="230"/>
      <c r="E860" s="31"/>
      <c r="F860" s="32"/>
      <c r="G860" s="33" t="str">
        <f t="shared" si="68"/>
        <v/>
      </c>
      <c r="H860" s="33"/>
      <c r="I860" s="33"/>
      <c r="J860" s="33" t="str">
        <f t="shared" si="69"/>
        <v/>
      </c>
      <c r="K860" s="33"/>
      <c r="L860" s="33" t="str">
        <f t="shared" si="70"/>
        <v/>
      </c>
      <c r="M860" s="30" t="e">
        <f t="shared" si="71"/>
        <v>#VALUE!</v>
      </c>
      <c r="P860" s="237"/>
      <c r="Q860" s="238"/>
      <c r="R860" s="238"/>
      <c r="S860" s="238"/>
      <c r="T860" s="238"/>
      <c r="U860" s="238"/>
      <c r="V860" s="238"/>
      <c r="W860" s="238"/>
      <c r="X860" s="238"/>
      <c r="Y860" s="238"/>
      <c r="Z860" s="239"/>
    </row>
    <row r="861" spans="2:26" ht="13.35" customHeight="1" x14ac:dyDescent="0.25">
      <c r="B861" s="31"/>
      <c r="C861" s="229"/>
      <c r="D861" s="230"/>
      <c r="E861" s="31"/>
      <c r="F861" s="32"/>
      <c r="G861" s="33" t="str">
        <f t="shared" si="68"/>
        <v/>
      </c>
      <c r="H861" s="33"/>
      <c r="I861" s="33"/>
      <c r="J861" s="33" t="str">
        <f t="shared" si="69"/>
        <v/>
      </c>
      <c r="K861" s="33"/>
      <c r="L861" s="33" t="str">
        <f t="shared" si="70"/>
        <v/>
      </c>
      <c r="M861" s="30" t="e">
        <f t="shared" si="71"/>
        <v>#VALUE!</v>
      </c>
      <c r="P861" s="237"/>
      <c r="Q861" s="238"/>
      <c r="R861" s="238"/>
      <c r="S861" s="238"/>
      <c r="T861" s="238"/>
      <c r="U861" s="238"/>
      <c r="V861" s="238"/>
      <c r="W861" s="238"/>
      <c r="X861" s="238"/>
      <c r="Y861" s="238"/>
      <c r="Z861" s="239"/>
    </row>
    <row r="862" spans="2:26" ht="13.35" customHeight="1" x14ac:dyDescent="0.25">
      <c r="B862" s="31"/>
      <c r="C862" s="229"/>
      <c r="D862" s="230"/>
      <c r="E862" s="31"/>
      <c r="F862" s="32"/>
      <c r="G862" s="33" t="str">
        <f t="shared" si="68"/>
        <v/>
      </c>
      <c r="H862" s="33"/>
      <c r="I862" s="33"/>
      <c r="J862" s="33" t="str">
        <f t="shared" si="69"/>
        <v/>
      </c>
      <c r="K862" s="33"/>
      <c r="L862" s="33" t="str">
        <f t="shared" si="70"/>
        <v/>
      </c>
      <c r="M862" s="30" t="e">
        <f t="shared" si="71"/>
        <v>#VALUE!</v>
      </c>
      <c r="P862" s="237"/>
      <c r="Q862" s="238"/>
      <c r="R862" s="238"/>
      <c r="S862" s="238"/>
      <c r="T862" s="238"/>
      <c r="U862" s="238"/>
      <c r="V862" s="238"/>
      <c r="W862" s="238"/>
      <c r="X862" s="238"/>
      <c r="Y862" s="238"/>
      <c r="Z862" s="239"/>
    </row>
    <row r="863" spans="2:26" ht="13.35" customHeight="1" x14ac:dyDescent="0.25">
      <c r="B863" s="31"/>
      <c r="C863" s="229"/>
      <c r="D863" s="230"/>
      <c r="E863" s="31"/>
      <c r="F863" s="32"/>
      <c r="G863" s="33" t="str">
        <f t="shared" si="68"/>
        <v/>
      </c>
      <c r="H863" s="33"/>
      <c r="I863" s="33"/>
      <c r="J863" s="33" t="str">
        <f t="shared" si="69"/>
        <v/>
      </c>
      <c r="K863" s="33"/>
      <c r="L863" s="33" t="str">
        <f t="shared" si="70"/>
        <v/>
      </c>
      <c r="M863" s="30" t="e">
        <f t="shared" si="71"/>
        <v>#VALUE!</v>
      </c>
      <c r="P863" s="237"/>
      <c r="Q863" s="238"/>
      <c r="R863" s="238"/>
      <c r="S863" s="238"/>
      <c r="T863" s="238"/>
      <c r="U863" s="238"/>
      <c r="V863" s="238"/>
      <c r="W863" s="238"/>
      <c r="X863" s="238"/>
      <c r="Y863" s="238"/>
      <c r="Z863" s="239"/>
    </row>
    <row r="864" spans="2:26" ht="13.35" customHeight="1" x14ac:dyDescent="0.25">
      <c r="B864" s="31"/>
      <c r="C864" s="229"/>
      <c r="D864" s="230"/>
      <c r="E864" s="31"/>
      <c r="F864" s="32"/>
      <c r="G864" s="33" t="str">
        <f t="shared" si="68"/>
        <v/>
      </c>
      <c r="H864" s="33"/>
      <c r="I864" s="33"/>
      <c r="J864" s="33" t="str">
        <f t="shared" si="69"/>
        <v/>
      </c>
      <c r="K864" s="33"/>
      <c r="L864" s="33" t="str">
        <f t="shared" si="70"/>
        <v/>
      </c>
      <c r="M864" s="30" t="e">
        <f t="shared" si="71"/>
        <v>#VALUE!</v>
      </c>
      <c r="P864" s="237"/>
      <c r="Q864" s="238"/>
      <c r="R864" s="238"/>
      <c r="S864" s="238"/>
      <c r="T864" s="238"/>
      <c r="U864" s="238"/>
      <c r="V864" s="238"/>
      <c r="W864" s="238"/>
      <c r="X864" s="238"/>
      <c r="Y864" s="238"/>
      <c r="Z864" s="239"/>
    </row>
    <row r="865" spans="1:26" ht="13.35" customHeight="1" x14ac:dyDescent="0.25">
      <c r="B865" s="31"/>
      <c r="C865" s="229"/>
      <c r="D865" s="230"/>
      <c r="E865" s="31"/>
      <c r="F865" s="32"/>
      <c r="G865" s="33" t="str">
        <f t="shared" si="68"/>
        <v/>
      </c>
      <c r="H865" s="33"/>
      <c r="I865" s="33"/>
      <c r="J865" s="33" t="str">
        <f t="shared" si="69"/>
        <v/>
      </c>
      <c r="K865" s="33"/>
      <c r="L865" s="33" t="str">
        <f t="shared" si="70"/>
        <v/>
      </c>
      <c r="M865" s="30" t="e">
        <f t="shared" si="71"/>
        <v>#VALUE!</v>
      </c>
      <c r="P865" s="237"/>
      <c r="Q865" s="238"/>
      <c r="R865" s="238"/>
      <c r="S865" s="238"/>
      <c r="T865" s="238"/>
      <c r="U865" s="238"/>
      <c r="V865" s="238"/>
      <c r="W865" s="238"/>
      <c r="X865" s="238"/>
      <c r="Y865" s="238"/>
      <c r="Z865" s="239"/>
    </row>
    <row r="866" spans="1:26" ht="13.35" customHeight="1" x14ac:dyDescent="0.25">
      <c r="B866" s="31"/>
      <c r="C866" s="229"/>
      <c r="D866" s="230"/>
      <c r="E866" s="31"/>
      <c r="F866" s="32"/>
      <c r="G866" s="33" t="str">
        <f t="shared" si="68"/>
        <v/>
      </c>
      <c r="H866" s="33"/>
      <c r="I866" s="33"/>
      <c r="J866" s="33" t="str">
        <f t="shared" si="69"/>
        <v/>
      </c>
      <c r="K866" s="33"/>
      <c r="L866" s="33" t="str">
        <f t="shared" si="70"/>
        <v/>
      </c>
      <c r="M866" s="30" t="e">
        <f t="shared" si="71"/>
        <v>#VALUE!</v>
      </c>
      <c r="P866" s="237"/>
      <c r="Q866" s="238"/>
      <c r="R866" s="238"/>
      <c r="S866" s="238"/>
      <c r="T866" s="238"/>
      <c r="U866" s="238"/>
      <c r="V866" s="238"/>
      <c r="W866" s="238"/>
      <c r="X866" s="238"/>
      <c r="Y866" s="238"/>
      <c r="Z866" s="239"/>
    </row>
    <row r="867" spans="1:26" ht="13.35" customHeight="1" x14ac:dyDescent="0.25">
      <c r="B867" s="31"/>
      <c r="C867" s="229"/>
      <c r="D867" s="230"/>
      <c r="E867" s="31"/>
      <c r="F867" s="32"/>
      <c r="G867" s="33" t="str">
        <f t="shared" si="68"/>
        <v/>
      </c>
      <c r="H867" s="33"/>
      <c r="I867" s="33"/>
      <c r="J867" s="33" t="str">
        <f t="shared" si="69"/>
        <v/>
      </c>
      <c r="K867" s="33"/>
      <c r="L867" s="33" t="str">
        <f t="shared" si="70"/>
        <v/>
      </c>
      <c r="M867" s="30" t="e">
        <f t="shared" si="71"/>
        <v>#VALUE!</v>
      </c>
      <c r="P867" s="237"/>
      <c r="Q867" s="238"/>
      <c r="R867" s="238"/>
      <c r="S867" s="238"/>
      <c r="T867" s="238"/>
      <c r="U867" s="238"/>
      <c r="V867" s="238"/>
      <c r="W867" s="238"/>
      <c r="X867" s="238"/>
      <c r="Y867" s="238"/>
      <c r="Z867" s="239"/>
    </row>
    <row r="868" spans="1:26" ht="13.35" customHeight="1" x14ac:dyDescent="0.25">
      <c r="B868" s="31"/>
      <c r="C868" s="229"/>
      <c r="D868" s="230"/>
      <c r="E868" s="31"/>
      <c r="F868" s="32"/>
      <c r="G868" s="33" t="str">
        <f t="shared" si="68"/>
        <v/>
      </c>
      <c r="H868" s="33"/>
      <c r="I868" s="33"/>
      <c r="J868" s="33" t="str">
        <f t="shared" si="69"/>
        <v/>
      </c>
      <c r="K868" s="33"/>
      <c r="L868" s="33" t="str">
        <f t="shared" si="70"/>
        <v/>
      </c>
      <c r="M868" s="30" t="e">
        <f t="shared" si="71"/>
        <v>#VALUE!</v>
      </c>
      <c r="P868" s="237"/>
      <c r="Q868" s="238"/>
      <c r="R868" s="238"/>
      <c r="S868" s="238"/>
      <c r="T868" s="238"/>
      <c r="U868" s="238"/>
      <c r="V868" s="238"/>
      <c r="W868" s="238"/>
      <c r="X868" s="238"/>
      <c r="Y868" s="238"/>
      <c r="Z868" s="239"/>
    </row>
    <row r="869" spans="1:26" ht="13.35" customHeight="1" x14ac:dyDescent="0.25">
      <c r="B869" s="31"/>
      <c r="C869" s="229"/>
      <c r="D869" s="230"/>
      <c r="E869" s="31"/>
      <c r="F869" s="32"/>
      <c r="G869" s="33" t="str">
        <f t="shared" si="68"/>
        <v/>
      </c>
      <c r="H869" s="33"/>
      <c r="I869" s="33"/>
      <c r="J869" s="33" t="str">
        <f t="shared" si="69"/>
        <v/>
      </c>
      <c r="K869" s="33"/>
      <c r="L869" s="33" t="str">
        <f t="shared" si="70"/>
        <v/>
      </c>
      <c r="M869" s="34" t="e">
        <f t="shared" si="71"/>
        <v>#VALUE!</v>
      </c>
      <c r="P869" s="237"/>
      <c r="Q869" s="238"/>
      <c r="R869" s="238"/>
      <c r="S869" s="238"/>
      <c r="T869" s="238"/>
      <c r="U869" s="238"/>
      <c r="V869" s="238"/>
      <c r="W869" s="238"/>
      <c r="X869" s="238"/>
      <c r="Y869" s="238"/>
      <c r="Z869" s="239"/>
    </row>
    <row r="870" spans="1:26" ht="13.35" customHeight="1" x14ac:dyDescent="0.25">
      <c r="A870" s="39"/>
      <c r="B870" s="42"/>
      <c r="C870" s="231" t="s">
        <v>86</v>
      </c>
      <c r="D870" s="231"/>
      <c r="E870" s="42"/>
      <c r="F870" s="42"/>
      <c r="G870" s="43"/>
      <c r="H870" s="43" t="str">
        <f>IF(SUM(H842:H869)=0,"",SUM(H842:H869))</f>
        <v/>
      </c>
      <c r="I870" s="43"/>
      <c r="J870" s="43" t="str">
        <f>IF(SUM(J842:J869)=0,"",SUM(J842:J869))</f>
        <v/>
      </c>
      <c r="K870" s="43"/>
      <c r="L870" s="43" t="str">
        <f>IF(SUM(L842:L869)=0,"",SUM(L842:L869))</f>
        <v/>
      </c>
      <c r="M870" s="35" t="e">
        <f>IF(L870="", J870/H870, L870/H870)</f>
        <v>#VALUE!</v>
      </c>
      <c r="P870" s="237"/>
      <c r="Q870" s="238"/>
      <c r="R870" s="238"/>
      <c r="S870" s="238"/>
      <c r="T870" s="238"/>
      <c r="U870" s="238"/>
      <c r="V870" s="238"/>
      <c r="W870" s="238"/>
      <c r="X870" s="238"/>
      <c r="Y870" s="238"/>
      <c r="Z870" s="239"/>
    </row>
    <row r="871" spans="1:26" ht="13.35" customHeight="1" x14ac:dyDescent="0.25">
      <c r="P871" s="237"/>
      <c r="Q871" s="238"/>
      <c r="R871" s="238"/>
      <c r="S871" s="238"/>
      <c r="T871" s="238"/>
      <c r="U871" s="238"/>
      <c r="V871" s="238"/>
      <c r="W871" s="238"/>
      <c r="X871" s="238"/>
      <c r="Y871" s="238"/>
      <c r="Z871" s="239"/>
    </row>
    <row r="872" spans="1:26" ht="13.35" customHeight="1" x14ac:dyDescent="0.25">
      <c r="B872" s="227" t="s">
        <v>89</v>
      </c>
      <c r="C872" s="232"/>
      <c r="D872" s="232"/>
      <c r="E872" s="232"/>
      <c r="F872" s="228"/>
      <c r="G872" s="233" t="s">
        <v>85</v>
      </c>
      <c r="H872" s="194" t="s">
        <v>82</v>
      </c>
      <c r="I872" s="188" t="s">
        <v>67</v>
      </c>
      <c r="J872" s="188"/>
      <c r="K872" s="188" t="s">
        <v>68</v>
      </c>
      <c r="L872" s="188"/>
      <c r="M872" s="188" t="s">
        <v>15</v>
      </c>
      <c r="P872" s="240"/>
      <c r="Q872" s="241"/>
      <c r="R872" s="241"/>
      <c r="S872" s="241"/>
      <c r="T872" s="241"/>
      <c r="U872" s="241"/>
      <c r="V872" s="241"/>
      <c r="W872" s="241"/>
      <c r="X872" s="241"/>
      <c r="Y872" s="241"/>
      <c r="Z872" s="242"/>
    </row>
    <row r="873" spans="1:26" ht="13.35" customHeight="1" x14ac:dyDescent="0.25">
      <c r="B873" s="2" t="s">
        <v>81</v>
      </c>
      <c r="C873" s="227" t="s">
        <v>7</v>
      </c>
      <c r="D873" s="228"/>
      <c r="E873" s="6" t="s">
        <v>87</v>
      </c>
      <c r="F873" s="6" t="s">
        <v>306</v>
      </c>
      <c r="G873" s="233"/>
      <c r="H873" s="194"/>
      <c r="I873" s="6" t="s">
        <v>83</v>
      </c>
      <c r="J873" s="6" t="s">
        <v>84</v>
      </c>
      <c r="K873" s="6" t="s">
        <v>83</v>
      </c>
      <c r="L873" s="6" t="s">
        <v>84</v>
      </c>
      <c r="M873" s="188"/>
    </row>
    <row r="874" spans="1:26" ht="13.35" customHeight="1" x14ac:dyDescent="0.25">
      <c r="B874" s="31"/>
      <c r="C874" s="229"/>
      <c r="D874" s="230"/>
      <c r="E874" s="31"/>
      <c r="F874" s="32"/>
      <c r="G874" s="33" t="str">
        <f>IF(F874="", "", H874/F874)</f>
        <v/>
      </c>
      <c r="H874" s="33" t="str">
        <f>IF(H870="","",H870-H881)</f>
        <v/>
      </c>
      <c r="I874" s="33"/>
      <c r="J874" s="33" t="str">
        <f>IF(I874="", "", I874*$F874)</f>
        <v/>
      </c>
      <c r="K874" s="33"/>
      <c r="L874" s="33" t="str">
        <f>IF(L881="","", L870-L881)</f>
        <v/>
      </c>
      <c r="M874" s="30" t="e">
        <f>IF(K874="", J874/H874, L874/H874)</f>
        <v>#VALUE!</v>
      </c>
    </row>
    <row r="875" spans="1:26" ht="13.35" customHeight="1" x14ac:dyDescent="0.25">
      <c r="B875" s="31"/>
      <c r="C875" s="229"/>
      <c r="D875" s="230"/>
      <c r="E875" s="31"/>
      <c r="F875" s="32"/>
      <c r="G875" s="33" t="str">
        <f>IF(F875="", "", H875/F875)</f>
        <v/>
      </c>
      <c r="H875" s="33"/>
      <c r="I875" s="33"/>
      <c r="J875" s="33" t="str">
        <f>IF(I875="", "", I875*$F875)</f>
        <v/>
      </c>
      <c r="K875" s="33"/>
      <c r="L875" s="33" t="str">
        <f>IF(K875="", "", K875*$F875)</f>
        <v/>
      </c>
      <c r="M875" s="30" t="e">
        <f>IF(K875="", J875/H875, L875/H875)</f>
        <v>#VALUE!</v>
      </c>
    </row>
    <row r="876" spans="1:26" ht="13.35" customHeight="1" x14ac:dyDescent="0.25">
      <c r="B876" s="31"/>
      <c r="C876" s="229"/>
      <c r="D876" s="230"/>
      <c r="E876" s="31"/>
      <c r="F876" s="32"/>
      <c r="G876" s="33" t="str">
        <f>IF(F876="", "", H876/F876)</f>
        <v/>
      </c>
      <c r="H876" s="33"/>
      <c r="I876" s="33"/>
      <c r="J876" s="33" t="str">
        <f>IF(I876="", "", I876*$F876)</f>
        <v/>
      </c>
      <c r="K876" s="33"/>
      <c r="L876" s="33" t="str">
        <f>IF(K876="", "", K876*$F876)</f>
        <v/>
      </c>
      <c r="M876" s="34" t="e">
        <f>IF(K876="", J876/H876, L876/H876)</f>
        <v>#VALUE!</v>
      </c>
    </row>
    <row r="877" spans="1:26" ht="13.35" customHeight="1" x14ac:dyDescent="0.25">
      <c r="A877" s="39"/>
      <c r="B877" s="42"/>
      <c r="C877" s="231" t="s">
        <v>86</v>
      </c>
      <c r="D877" s="231"/>
      <c r="E877" s="42"/>
      <c r="F877" s="42"/>
      <c r="G877" s="43"/>
      <c r="H877" s="43" t="str">
        <f>IF(SUM(H874:H876)=0, "", SUM(H874:H876))</f>
        <v/>
      </c>
      <c r="I877" s="42"/>
      <c r="J877" s="43" t="str">
        <f>IF(SUM(J874:J876)=0, "", SUM(J874:J876))</f>
        <v/>
      </c>
      <c r="K877" s="42"/>
      <c r="L877" s="43" t="str">
        <f>IF(SUM(L874:L876)=0, "", SUM(L874:L876))</f>
        <v/>
      </c>
      <c r="M877" s="35" t="e">
        <f>IF(L877="", J877/H877, L877/H877)</f>
        <v>#VALUE!</v>
      </c>
    </row>
    <row r="879" spans="1:26" ht="13.35" customHeight="1" x14ac:dyDescent="0.25">
      <c r="B879" s="227" t="s">
        <v>90</v>
      </c>
      <c r="C879" s="232"/>
      <c r="D879" s="232"/>
      <c r="E879" s="232"/>
      <c r="F879" s="228"/>
      <c r="G879" s="233" t="s">
        <v>85</v>
      </c>
      <c r="H879" s="194" t="s">
        <v>82</v>
      </c>
      <c r="I879" s="188" t="s">
        <v>67</v>
      </c>
      <c r="J879" s="188"/>
      <c r="K879" s="188" t="s">
        <v>68</v>
      </c>
      <c r="L879" s="188"/>
      <c r="M879" s="188" t="s">
        <v>15</v>
      </c>
    </row>
    <row r="880" spans="1:26" ht="13.35" customHeight="1" x14ac:dyDescent="0.25">
      <c r="B880" s="2" t="s">
        <v>81</v>
      </c>
      <c r="C880" s="227" t="s">
        <v>7</v>
      </c>
      <c r="D880" s="228"/>
      <c r="E880" s="6" t="s">
        <v>87</v>
      </c>
      <c r="F880" s="6" t="s">
        <v>306</v>
      </c>
      <c r="G880" s="233"/>
      <c r="H880" s="194"/>
      <c r="I880" s="6" t="s">
        <v>83</v>
      </c>
      <c r="J880" s="6" t="s">
        <v>84</v>
      </c>
      <c r="K880" s="6" t="s">
        <v>83</v>
      </c>
      <c r="L880" s="6" t="s">
        <v>84</v>
      </c>
      <c r="M880" s="188"/>
    </row>
    <row r="881" spans="2:26" ht="13.35" customHeight="1" x14ac:dyDescent="0.25">
      <c r="B881" s="31"/>
      <c r="C881" s="229"/>
      <c r="D881" s="230"/>
      <c r="E881" s="31"/>
      <c r="F881" s="32"/>
      <c r="G881" s="33" t="str">
        <f>IF(F881="", "", H881/F881)</f>
        <v/>
      </c>
      <c r="H881" s="33"/>
      <c r="I881" s="33"/>
      <c r="J881" s="33" t="str">
        <f>IF(I881="", "", I881*$F881)</f>
        <v/>
      </c>
      <c r="K881" s="33"/>
      <c r="L881" s="33" t="str">
        <f>IF(K881="", "", K881*$F881)</f>
        <v/>
      </c>
      <c r="M881" s="30" t="e">
        <f>IF(K881="", J881/H881, L881/H881)</f>
        <v>#VALUE!</v>
      </c>
    </row>
    <row r="883" spans="2:26" ht="13.35" customHeight="1" x14ac:dyDescent="0.25">
      <c r="B883" s="227" t="s">
        <v>100</v>
      </c>
      <c r="C883" s="228"/>
      <c r="D883" s="120"/>
      <c r="E883" s="121"/>
      <c r="F883" s="121"/>
      <c r="G883" s="121"/>
      <c r="H883" s="121"/>
      <c r="I883" s="121"/>
      <c r="J883" s="121"/>
      <c r="K883" s="121"/>
      <c r="L883" s="121"/>
      <c r="M883" s="234"/>
    </row>
    <row r="884" spans="2:26" ht="13.35" customHeight="1" x14ac:dyDescent="0.25">
      <c r="B884" s="154"/>
      <c r="C884" s="154"/>
      <c r="D884" s="154"/>
      <c r="E884" s="154"/>
      <c r="F884" s="154"/>
      <c r="G884" s="154"/>
      <c r="H884" s="154"/>
      <c r="I884" s="154"/>
      <c r="J884" s="154"/>
      <c r="K884" s="154"/>
      <c r="L884" s="154"/>
      <c r="M884" s="154"/>
    </row>
    <row r="885" spans="2:26" ht="13.35" customHeight="1" x14ac:dyDescent="0.25">
      <c r="B885" s="154"/>
      <c r="C885" s="154"/>
      <c r="D885" s="154"/>
      <c r="E885" s="154"/>
      <c r="F885" s="154"/>
      <c r="G885" s="154"/>
      <c r="H885" s="154"/>
      <c r="I885" s="154"/>
      <c r="J885" s="154"/>
      <c r="K885" s="154"/>
      <c r="L885" s="154"/>
      <c r="M885" s="154"/>
    </row>
    <row r="886" spans="2:26" ht="13.35" customHeight="1" x14ac:dyDescent="0.25">
      <c r="B886" s="200" t="s">
        <v>2</v>
      </c>
      <c r="C886" s="200"/>
      <c r="D886" s="209">
        <f>'{Equipment Data Entry}'!B25</f>
        <v>0</v>
      </c>
      <c r="E886" s="209"/>
      <c r="F886" s="209"/>
      <c r="G886" s="200" t="s">
        <v>3</v>
      </c>
      <c r="H886" s="200"/>
      <c r="I886" s="210" t="str">
        <f>IF('{Equipment Data Entry}'!C25="", "", '{Equipment Data Entry}'!C25)</f>
        <v/>
      </c>
      <c r="J886" s="210"/>
      <c r="K886" s="210"/>
      <c r="L886" s="210"/>
      <c r="M886" s="210"/>
    </row>
    <row r="887" spans="2:26" ht="13.35" customHeight="1" x14ac:dyDescent="0.25">
      <c r="B887" s="200"/>
      <c r="C887" s="200"/>
      <c r="D887" s="209"/>
      <c r="E887" s="209"/>
      <c r="F887" s="209"/>
      <c r="G887" s="200"/>
      <c r="H887" s="200"/>
      <c r="I887" s="210"/>
      <c r="J887" s="210"/>
      <c r="K887" s="210"/>
      <c r="L887" s="210"/>
      <c r="M887" s="210"/>
    </row>
    <row r="888" spans="2:26" ht="13.35" customHeight="1" x14ac:dyDescent="0.25">
      <c r="B888" s="13"/>
      <c r="C888" s="13"/>
      <c r="D888" s="13"/>
      <c r="E888" s="13"/>
      <c r="F888" s="13"/>
      <c r="G888" s="13"/>
      <c r="H888" s="13"/>
      <c r="I888" s="13"/>
      <c r="J888" s="13"/>
      <c r="K888" s="13"/>
      <c r="L888" s="13"/>
      <c r="M888" s="13"/>
    </row>
    <row r="889" spans="2:26" ht="13.35" customHeight="1" x14ac:dyDescent="0.25">
      <c r="B889" s="227" t="s">
        <v>91</v>
      </c>
      <c r="C889" s="232"/>
      <c r="D889" s="232"/>
      <c r="E889" s="232"/>
      <c r="F889" s="228"/>
      <c r="G889" s="233" t="s">
        <v>85</v>
      </c>
      <c r="H889" s="194" t="s">
        <v>82</v>
      </c>
      <c r="I889" s="188" t="s">
        <v>67</v>
      </c>
      <c r="J889" s="188"/>
      <c r="K889" s="188" t="s">
        <v>68</v>
      </c>
      <c r="L889" s="188"/>
      <c r="M889" s="188" t="s">
        <v>15</v>
      </c>
    </row>
    <row r="890" spans="2:26" ht="13.35" customHeight="1" x14ac:dyDescent="0.25">
      <c r="B890" s="2" t="s">
        <v>81</v>
      </c>
      <c r="C890" s="227" t="s">
        <v>7</v>
      </c>
      <c r="D890" s="228"/>
      <c r="E890" s="6" t="s">
        <v>87</v>
      </c>
      <c r="F890" s="6" t="s">
        <v>306</v>
      </c>
      <c r="G890" s="233"/>
      <c r="H890" s="194"/>
      <c r="I890" s="6" t="s">
        <v>83</v>
      </c>
      <c r="J890" s="6" t="s">
        <v>84</v>
      </c>
      <c r="K890" s="6" t="s">
        <v>83</v>
      </c>
      <c r="L890" s="6" t="s">
        <v>84</v>
      </c>
      <c r="M890" s="188"/>
    </row>
    <row r="891" spans="2:26" ht="13.35" customHeight="1" x14ac:dyDescent="0.25">
      <c r="B891" s="31"/>
      <c r="C891" s="229"/>
      <c r="D891" s="230"/>
      <c r="E891" s="31"/>
      <c r="F891" s="32"/>
      <c r="G891" s="33" t="str">
        <f t="shared" ref="G891:G918" si="72">IF(F891="", "", H891/F891)</f>
        <v/>
      </c>
      <c r="H891" s="33"/>
      <c r="I891" s="33"/>
      <c r="J891" s="33" t="str">
        <f t="shared" ref="J891:J918" si="73">IF(I891="", "", I891*$F891)</f>
        <v/>
      </c>
      <c r="K891" s="33"/>
      <c r="L891" s="33" t="str">
        <f t="shared" ref="L891:L918" si="74">IF(K891="", "", K891*$F891)</f>
        <v/>
      </c>
      <c r="M891" s="30" t="e">
        <f t="shared" ref="M891:M918" si="75">IF(K891="", J891/H891, L891/H891)</f>
        <v>#VALUE!</v>
      </c>
    </row>
    <row r="892" spans="2:26" ht="13.35" customHeight="1" x14ac:dyDescent="0.25">
      <c r="B892" s="31"/>
      <c r="C892" s="229"/>
      <c r="D892" s="230"/>
      <c r="E892" s="31"/>
      <c r="F892" s="32"/>
      <c r="G892" s="33" t="str">
        <f t="shared" si="72"/>
        <v/>
      </c>
      <c r="H892" s="33"/>
      <c r="I892" s="33"/>
      <c r="J892" s="33" t="str">
        <f t="shared" si="73"/>
        <v/>
      </c>
      <c r="K892" s="33"/>
      <c r="L892" s="33" t="str">
        <f t="shared" si="74"/>
        <v/>
      </c>
      <c r="M892" s="30" t="e">
        <f t="shared" si="75"/>
        <v>#VALUE!</v>
      </c>
    </row>
    <row r="893" spans="2:26" ht="13.35" customHeight="1" x14ac:dyDescent="0.25">
      <c r="B893" s="31"/>
      <c r="C893" s="229"/>
      <c r="D893" s="230"/>
      <c r="E893" s="31"/>
      <c r="F893" s="32"/>
      <c r="G893" s="33" t="str">
        <f t="shared" si="72"/>
        <v/>
      </c>
      <c r="H893" s="33"/>
      <c r="I893" s="33"/>
      <c r="J893" s="33" t="str">
        <f t="shared" si="73"/>
        <v/>
      </c>
      <c r="K893" s="33"/>
      <c r="L893" s="33" t="str">
        <f t="shared" si="74"/>
        <v/>
      </c>
      <c r="M893" s="30" t="e">
        <f t="shared" si="75"/>
        <v>#VALUE!</v>
      </c>
    </row>
    <row r="894" spans="2:26" ht="13.35" customHeight="1" x14ac:dyDescent="0.25">
      <c r="B894" s="31"/>
      <c r="C894" s="229"/>
      <c r="D894" s="230"/>
      <c r="E894" s="31"/>
      <c r="F894" s="32"/>
      <c r="G894" s="33" t="str">
        <f t="shared" si="72"/>
        <v/>
      </c>
      <c r="H894" s="33"/>
      <c r="I894" s="33"/>
      <c r="J894" s="33" t="str">
        <f t="shared" si="73"/>
        <v/>
      </c>
      <c r="K894" s="33"/>
      <c r="L894" s="33" t="str">
        <f t="shared" si="74"/>
        <v/>
      </c>
      <c r="M894" s="30" t="e">
        <f t="shared" si="75"/>
        <v>#VALUE!</v>
      </c>
      <c r="P894" s="243" t="s">
        <v>224</v>
      </c>
      <c r="Q894" s="244"/>
      <c r="R894" s="244"/>
      <c r="S894" s="244"/>
      <c r="T894" s="244"/>
      <c r="U894" s="244"/>
      <c r="V894" s="244"/>
      <c r="W894" s="244"/>
      <c r="X894" s="244"/>
      <c r="Y894" s="244"/>
      <c r="Z894" s="245"/>
    </row>
    <row r="895" spans="2:26" ht="13.35" customHeight="1" x14ac:dyDescent="0.25">
      <c r="B895" s="31"/>
      <c r="C895" s="229"/>
      <c r="D895" s="230"/>
      <c r="E895" s="31"/>
      <c r="F895" s="32"/>
      <c r="G895" s="33" t="str">
        <f t="shared" si="72"/>
        <v/>
      </c>
      <c r="H895" s="33"/>
      <c r="I895" s="33"/>
      <c r="J895" s="33" t="str">
        <f t="shared" si="73"/>
        <v/>
      </c>
      <c r="K895" s="33"/>
      <c r="L895" s="33" t="str">
        <f t="shared" si="74"/>
        <v/>
      </c>
      <c r="M895" s="30" t="e">
        <f t="shared" si="75"/>
        <v>#VALUE!</v>
      </c>
      <c r="P895" s="237"/>
      <c r="Q895" s="238"/>
      <c r="R895" s="238"/>
      <c r="S895" s="238"/>
      <c r="T895" s="238"/>
      <c r="U895" s="238"/>
      <c r="V895" s="238"/>
      <c r="W895" s="238"/>
      <c r="X895" s="238"/>
      <c r="Y895" s="238"/>
      <c r="Z895" s="239"/>
    </row>
    <row r="896" spans="2:26" ht="13.35" customHeight="1" x14ac:dyDescent="0.25">
      <c r="B896" s="31"/>
      <c r="C896" s="229"/>
      <c r="D896" s="230"/>
      <c r="E896" s="31"/>
      <c r="F896" s="32"/>
      <c r="G896" s="33" t="str">
        <f t="shared" si="72"/>
        <v/>
      </c>
      <c r="H896" s="33"/>
      <c r="I896" s="33"/>
      <c r="J896" s="33" t="str">
        <f t="shared" si="73"/>
        <v/>
      </c>
      <c r="K896" s="33"/>
      <c r="L896" s="33" t="str">
        <f t="shared" si="74"/>
        <v/>
      </c>
      <c r="M896" s="30" t="e">
        <f t="shared" si="75"/>
        <v>#VALUE!</v>
      </c>
      <c r="P896" s="237"/>
      <c r="Q896" s="238"/>
      <c r="R896" s="238"/>
      <c r="S896" s="238"/>
      <c r="T896" s="238"/>
      <c r="U896" s="238"/>
      <c r="V896" s="238"/>
      <c r="W896" s="238"/>
      <c r="X896" s="238"/>
      <c r="Y896" s="238"/>
      <c r="Z896" s="239"/>
    </row>
    <row r="897" spans="2:26" ht="13.35" customHeight="1" x14ac:dyDescent="0.25">
      <c r="B897" s="31"/>
      <c r="C897" s="229"/>
      <c r="D897" s="230"/>
      <c r="E897" s="31"/>
      <c r="F897" s="32"/>
      <c r="G897" s="33" t="str">
        <f t="shared" si="72"/>
        <v/>
      </c>
      <c r="H897" s="33"/>
      <c r="I897" s="33"/>
      <c r="J897" s="33" t="str">
        <f t="shared" si="73"/>
        <v/>
      </c>
      <c r="K897" s="33"/>
      <c r="L897" s="33" t="str">
        <f t="shared" si="74"/>
        <v/>
      </c>
      <c r="M897" s="30" t="e">
        <f t="shared" si="75"/>
        <v>#VALUE!</v>
      </c>
      <c r="P897" s="237"/>
      <c r="Q897" s="238"/>
      <c r="R897" s="238"/>
      <c r="S897" s="238"/>
      <c r="T897" s="238"/>
      <c r="U897" s="238"/>
      <c r="V897" s="238"/>
      <c r="W897" s="238"/>
      <c r="X897" s="238"/>
      <c r="Y897" s="238"/>
      <c r="Z897" s="239"/>
    </row>
    <row r="898" spans="2:26" ht="13.35" customHeight="1" x14ac:dyDescent="0.25">
      <c r="B898" s="31"/>
      <c r="C898" s="229"/>
      <c r="D898" s="230"/>
      <c r="E898" s="31"/>
      <c r="F898" s="32"/>
      <c r="G898" s="33" t="str">
        <f t="shared" si="72"/>
        <v/>
      </c>
      <c r="H898" s="33"/>
      <c r="I898" s="33"/>
      <c r="J898" s="33" t="str">
        <f t="shared" si="73"/>
        <v/>
      </c>
      <c r="K898" s="33"/>
      <c r="L898" s="33" t="str">
        <f t="shared" si="74"/>
        <v/>
      </c>
      <c r="M898" s="30" t="e">
        <f t="shared" si="75"/>
        <v>#VALUE!</v>
      </c>
      <c r="P898" s="237"/>
      <c r="Q898" s="238"/>
      <c r="R898" s="238"/>
      <c r="S898" s="238"/>
      <c r="T898" s="238"/>
      <c r="U898" s="238"/>
      <c r="V898" s="238"/>
      <c r="W898" s="238"/>
      <c r="X898" s="238"/>
      <c r="Y898" s="238"/>
      <c r="Z898" s="239"/>
    </row>
    <row r="899" spans="2:26" ht="13.35" customHeight="1" x14ac:dyDescent="0.25">
      <c r="B899" s="31"/>
      <c r="C899" s="229"/>
      <c r="D899" s="230"/>
      <c r="E899" s="31"/>
      <c r="F899" s="32"/>
      <c r="G899" s="33" t="str">
        <f t="shared" si="72"/>
        <v/>
      </c>
      <c r="H899" s="33"/>
      <c r="I899" s="33"/>
      <c r="J899" s="33" t="str">
        <f t="shared" si="73"/>
        <v/>
      </c>
      <c r="K899" s="33"/>
      <c r="L899" s="33" t="str">
        <f t="shared" si="74"/>
        <v/>
      </c>
      <c r="M899" s="30" t="e">
        <f t="shared" si="75"/>
        <v>#VALUE!</v>
      </c>
      <c r="P899" s="237"/>
      <c r="Q899" s="238"/>
      <c r="R899" s="238"/>
      <c r="S899" s="238"/>
      <c r="T899" s="238"/>
      <c r="U899" s="238"/>
      <c r="V899" s="238"/>
      <c r="W899" s="238"/>
      <c r="X899" s="238"/>
      <c r="Y899" s="238"/>
      <c r="Z899" s="239"/>
    </row>
    <row r="900" spans="2:26" ht="13.35" customHeight="1" x14ac:dyDescent="0.25">
      <c r="B900" s="31"/>
      <c r="C900" s="229"/>
      <c r="D900" s="230"/>
      <c r="E900" s="31"/>
      <c r="F900" s="32"/>
      <c r="G900" s="33" t="str">
        <f t="shared" si="72"/>
        <v/>
      </c>
      <c r="H900" s="33"/>
      <c r="I900" s="33"/>
      <c r="J900" s="33" t="str">
        <f t="shared" si="73"/>
        <v/>
      </c>
      <c r="K900" s="33"/>
      <c r="L900" s="33" t="str">
        <f t="shared" si="74"/>
        <v/>
      </c>
      <c r="M900" s="30" t="e">
        <f t="shared" si="75"/>
        <v>#VALUE!</v>
      </c>
      <c r="P900" s="237"/>
      <c r="Q900" s="238"/>
      <c r="R900" s="238"/>
      <c r="S900" s="238"/>
      <c r="T900" s="238"/>
      <c r="U900" s="238"/>
      <c r="V900" s="238"/>
      <c r="W900" s="238"/>
      <c r="X900" s="238"/>
      <c r="Y900" s="238"/>
      <c r="Z900" s="239"/>
    </row>
    <row r="901" spans="2:26" ht="13.35" customHeight="1" x14ac:dyDescent="0.25">
      <c r="B901" s="31"/>
      <c r="C901" s="229"/>
      <c r="D901" s="230"/>
      <c r="E901" s="31"/>
      <c r="F901" s="32"/>
      <c r="G901" s="33" t="str">
        <f t="shared" si="72"/>
        <v/>
      </c>
      <c r="H901" s="33"/>
      <c r="I901" s="33"/>
      <c r="J901" s="33" t="str">
        <f t="shared" si="73"/>
        <v/>
      </c>
      <c r="K901" s="33"/>
      <c r="L901" s="33" t="str">
        <f t="shared" si="74"/>
        <v/>
      </c>
      <c r="M901" s="30" t="e">
        <f t="shared" si="75"/>
        <v>#VALUE!</v>
      </c>
      <c r="P901" s="237"/>
      <c r="Q901" s="238"/>
      <c r="R901" s="238"/>
      <c r="S901" s="238"/>
      <c r="T901" s="238"/>
      <c r="U901" s="238"/>
      <c r="V901" s="238"/>
      <c r="W901" s="238"/>
      <c r="X901" s="238"/>
      <c r="Y901" s="238"/>
      <c r="Z901" s="239"/>
    </row>
    <row r="902" spans="2:26" ht="13.35" customHeight="1" x14ac:dyDescent="0.25">
      <c r="B902" s="31"/>
      <c r="C902" s="229"/>
      <c r="D902" s="230"/>
      <c r="E902" s="31"/>
      <c r="F902" s="32"/>
      <c r="G902" s="33" t="str">
        <f t="shared" si="72"/>
        <v/>
      </c>
      <c r="H902" s="33"/>
      <c r="I902" s="33"/>
      <c r="J902" s="33" t="str">
        <f t="shared" si="73"/>
        <v/>
      </c>
      <c r="K902" s="33"/>
      <c r="L902" s="33" t="str">
        <f t="shared" si="74"/>
        <v/>
      </c>
      <c r="M902" s="30" t="e">
        <f t="shared" si="75"/>
        <v>#VALUE!</v>
      </c>
      <c r="P902" s="237"/>
      <c r="Q902" s="238"/>
      <c r="R902" s="238"/>
      <c r="S902" s="238"/>
      <c r="T902" s="238"/>
      <c r="U902" s="238"/>
      <c r="V902" s="238"/>
      <c r="W902" s="238"/>
      <c r="X902" s="238"/>
      <c r="Y902" s="238"/>
      <c r="Z902" s="239"/>
    </row>
    <row r="903" spans="2:26" ht="13.35" customHeight="1" x14ac:dyDescent="0.25">
      <c r="B903" s="31"/>
      <c r="C903" s="229"/>
      <c r="D903" s="230"/>
      <c r="E903" s="31"/>
      <c r="F903" s="32"/>
      <c r="G903" s="33" t="str">
        <f t="shared" si="72"/>
        <v/>
      </c>
      <c r="H903" s="33"/>
      <c r="I903" s="33"/>
      <c r="J903" s="33" t="str">
        <f t="shared" si="73"/>
        <v/>
      </c>
      <c r="K903" s="33"/>
      <c r="L903" s="33" t="str">
        <f t="shared" si="74"/>
        <v/>
      </c>
      <c r="M903" s="30" t="e">
        <f t="shared" si="75"/>
        <v>#VALUE!</v>
      </c>
      <c r="P903" s="237"/>
      <c r="Q903" s="238"/>
      <c r="R903" s="238"/>
      <c r="S903" s="238"/>
      <c r="T903" s="238"/>
      <c r="U903" s="238"/>
      <c r="V903" s="238"/>
      <c r="W903" s="238"/>
      <c r="X903" s="238"/>
      <c r="Y903" s="238"/>
      <c r="Z903" s="239"/>
    </row>
    <row r="904" spans="2:26" ht="13.35" customHeight="1" x14ac:dyDescent="0.25">
      <c r="B904" s="31"/>
      <c r="C904" s="229"/>
      <c r="D904" s="230"/>
      <c r="E904" s="31"/>
      <c r="F904" s="32"/>
      <c r="G904" s="33" t="str">
        <f t="shared" si="72"/>
        <v/>
      </c>
      <c r="H904" s="33"/>
      <c r="I904" s="33"/>
      <c r="J904" s="33" t="str">
        <f t="shared" si="73"/>
        <v/>
      </c>
      <c r="K904" s="33"/>
      <c r="L904" s="33" t="str">
        <f t="shared" si="74"/>
        <v/>
      </c>
      <c r="M904" s="30" t="e">
        <f t="shared" si="75"/>
        <v>#VALUE!</v>
      </c>
      <c r="P904" s="237"/>
      <c r="Q904" s="238"/>
      <c r="R904" s="238"/>
      <c r="S904" s="238"/>
      <c r="T904" s="238"/>
      <c r="U904" s="238"/>
      <c r="V904" s="238"/>
      <c r="W904" s="238"/>
      <c r="X904" s="238"/>
      <c r="Y904" s="238"/>
      <c r="Z904" s="239"/>
    </row>
    <row r="905" spans="2:26" ht="13.35" customHeight="1" x14ac:dyDescent="0.25">
      <c r="B905" s="31"/>
      <c r="C905" s="229"/>
      <c r="D905" s="230"/>
      <c r="E905" s="31"/>
      <c r="F905" s="32"/>
      <c r="G905" s="33" t="str">
        <f t="shared" si="72"/>
        <v/>
      </c>
      <c r="H905" s="33"/>
      <c r="I905" s="33"/>
      <c r="J905" s="33" t="str">
        <f t="shared" si="73"/>
        <v/>
      </c>
      <c r="K905" s="33"/>
      <c r="L905" s="33" t="str">
        <f t="shared" si="74"/>
        <v/>
      </c>
      <c r="M905" s="30" t="e">
        <f t="shared" si="75"/>
        <v>#VALUE!</v>
      </c>
      <c r="P905" s="237"/>
      <c r="Q905" s="238"/>
      <c r="R905" s="238"/>
      <c r="S905" s="238"/>
      <c r="T905" s="238"/>
      <c r="U905" s="238"/>
      <c r="V905" s="238"/>
      <c r="W905" s="238"/>
      <c r="X905" s="238"/>
      <c r="Y905" s="238"/>
      <c r="Z905" s="239"/>
    </row>
    <row r="906" spans="2:26" ht="13.35" customHeight="1" x14ac:dyDescent="0.25">
      <c r="B906" s="31"/>
      <c r="C906" s="229"/>
      <c r="D906" s="230"/>
      <c r="E906" s="31"/>
      <c r="F906" s="32"/>
      <c r="G906" s="33" t="str">
        <f t="shared" si="72"/>
        <v/>
      </c>
      <c r="H906" s="33"/>
      <c r="I906" s="33"/>
      <c r="J906" s="33" t="str">
        <f t="shared" si="73"/>
        <v/>
      </c>
      <c r="K906" s="33"/>
      <c r="L906" s="33" t="str">
        <f t="shared" si="74"/>
        <v/>
      </c>
      <c r="M906" s="30" t="e">
        <f t="shared" si="75"/>
        <v>#VALUE!</v>
      </c>
      <c r="P906" s="237"/>
      <c r="Q906" s="238"/>
      <c r="R906" s="238"/>
      <c r="S906" s="238"/>
      <c r="T906" s="238"/>
      <c r="U906" s="238"/>
      <c r="V906" s="238"/>
      <c r="W906" s="238"/>
      <c r="X906" s="238"/>
      <c r="Y906" s="238"/>
      <c r="Z906" s="239"/>
    </row>
    <row r="907" spans="2:26" ht="13.35" customHeight="1" x14ac:dyDescent="0.25">
      <c r="B907" s="31"/>
      <c r="C907" s="229"/>
      <c r="D907" s="230"/>
      <c r="E907" s="31"/>
      <c r="F907" s="32"/>
      <c r="G907" s="33" t="str">
        <f t="shared" si="72"/>
        <v/>
      </c>
      <c r="H907" s="33"/>
      <c r="I907" s="33"/>
      <c r="J907" s="33" t="str">
        <f t="shared" si="73"/>
        <v/>
      </c>
      <c r="K907" s="33"/>
      <c r="L907" s="33" t="str">
        <f t="shared" si="74"/>
        <v/>
      </c>
      <c r="M907" s="30" t="e">
        <f t="shared" si="75"/>
        <v>#VALUE!</v>
      </c>
      <c r="P907" s="237"/>
      <c r="Q907" s="238"/>
      <c r="R907" s="238"/>
      <c r="S907" s="238"/>
      <c r="T907" s="238"/>
      <c r="U907" s="238"/>
      <c r="V907" s="238"/>
      <c r="W907" s="238"/>
      <c r="X907" s="238"/>
      <c r="Y907" s="238"/>
      <c r="Z907" s="239"/>
    </row>
    <row r="908" spans="2:26" ht="13.35" customHeight="1" x14ac:dyDescent="0.25">
      <c r="B908" s="31"/>
      <c r="C908" s="229"/>
      <c r="D908" s="230"/>
      <c r="E908" s="31"/>
      <c r="F908" s="32"/>
      <c r="G908" s="33" t="str">
        <f t="shared" si="72"/>
        <v/>
      </c>
      <c r="H908" s="33"/>
      <c r="I908" s="33"/>
      <c r="J908" s="33" t="str">
        <f t="shared" si="73"/>
        <v/>
      </c>
      <c r="K908" s="33"/>
      <c r="L908" s="33" t="str">
        <f t="shared" si="74"/>
        <v/>
      </c>
      <c r="M908" s="30" t="e">
        <f t="shared" si="75"/>
        <v>#VALUE!</v>
      </c>
      <c r="P908" s="237"/>
      <c r="Q908" s="238"/>
      <c r="R908" s="238"/>
      <c r="S908" s="238"/>
      <c r="T908" s="238"/>
      <c r="U908" s="238"/>
      <c r="V908" s="238"/>
      <c r="W908" s="238"/>
      <c r="X908" s="238"/>
      <c r="Y908" s="238"/>
      <c r="Z908" s="239"/>
    </row>
    <row r="909" spans="2:26" ht="13.35" customHeight="1" x14ac:dyDescent="0.25">
      <c r="B909" s="31"/>
      <c r="C909" s="229"/>
      <c r="D909" s="230"/>
      <c r="E909" s="31"/>
      <c r="F909" s="32"/>
      <c r="G909" s="33" t="str">
        <f t="shared" si="72"/>
        <v/>
      </c>
      <c r="H909" s="33"/>
      <c r="I909" s="33"/>
      <c r="J909" s="33" t="str">
        <f t="shared" si="73"/>
        <v/>
      </c>
      <c r="K909" s="33"/>
      <c r="L909" s="33" t="str">
        <f t="shared" si="74"/>
        <v/>
      </c>
      <c r="M909" s="30" t="e">
        <f t="shared" si="75"/>
        <v>#VALUE!</v>
      </c>
      <c r="P909" s="237"/>
      <c r="Q909" s="238"/>
      <c r="R909" s="238"/>
      <c r="S909" s="238"/>
      <c r="T909" s="238"/>
      <c r="U909" s="238"/>
      <c r="V909" s="238"/>
      <c r="W909" s="238"/>
      <c r="X909" s="238"/>
      <c r="Y909" s="238"/>
      <c r="Z909" s="239"/>
    </row>
    <row r="910" spans="2:26" ht="13.35" customHeight="1" x14ac:dyDescent="0.25">
      <c r="B910" s="31"/>
      <c r="C910" s="229"/>
      <c r="D910" s="230"/>
      <c r="E910" s="31"/>
      <c r="F910" s="32"/>
      <c r="G910" s="33" t="str">
        <f t="shared" si="72"/>
        <v/>
      </c>
      <c r="H910" s="33"/>
      <c r="I910" s="33"/>
      <c r="J910" s="33" t="str">
        <f t="shared" si="73"/>
        <v/>
      </c>
      <c r="K910" s="33"/>
      <c r="L910" s="33" t="str">
        <f t="shared" si="74"/>
        <v/>
      </c>
      <c r="M910" s="30" t="e">
        <f t="shared" si="75"/>
        <v>#VALUE!</v>
      </c>
      <c r="P910" s="237"/>
      <c r="Q910" s="238"/>
      <c r="R910" s="238"/>
      <c r="S910" s="238"/>
      <c r="T910" s="238"/>
      <c r="U910" s="238"/>
      <c r="V910" s="238"/>
      <c r="W910" s="238"/>
      <c r="X910" s="238"/>
      <c r="Y910" s="238"/>
      <c r="Z910" s="239"/>
    </row>
    <row r="911" spans="2:26" ht="13.35" customHeight="1" x14ac:dyDescent="0.25">
      <c r="B911" s="31"/>
      <c r="C911" s="229"/>
      <c r="D911" s="230"/>
      <c r="E911" s="31"/>
      <c r="F911" s="32"/>
      <c r="G911" s="33" t="str">
        <f t="shared" si="72"/>
        <v/>
      </c>
      <c r="H911" s="33"/>
      <c r="I911" s="33"/>
      <c r="J911" s="33" t="str">
        <f t="shared" si="73"/>
        <v/>
      </c>
      <c r="K911" s="33"/>
      <c r="L911" s="33" t="str">
        <f t="shared" si="74"/>
        <v/>
      </c>
      <c r="M911" s="30" t="e">
        <f t="shared" si="75"/>
        <v>#VALUE!</v>
      </c>
      <c r="P911" s="237"/>
      <c r="Q911" s="238"/>
      <c r="R911" s="238"/>
      <c r="S911" s="238"/>
      <c r="T911" s="238"/>
      <c r="U911" s="238"/>
      <c r="V911" s="238"/>
      <c r="W911" s="238"/>
      <c r="X911" s="238"/>
      <c r="Y911" s="238"/>
      <c r="Z911" s="239"/>
    </row>
    <row r="912" spans="2:26" ht="13.35" customHeight="1" x14ac:dyDescent="0.25">
      <c r="B912" s="31"/>
      <c r="C912" s="229"/>
      <c r="D912" s="230"/>
      <c r="E912" s="31"/>
      <c r="F912" s="32"/>
      <c r="G912" s="33" t="str">
        <f t="shared" si="72"/>
        <v/>
      </c>
      <c r="H912" s="33"/>
      <c r="I912" s="33"/>
      <c r="J912" s="33" t="str">
        <f t="shared" si="73"/>
        <v/>
      </c>
      <c r="K912" s="33"/>
      <c r="L912" s="33" t="str">
        <f t="shared" si="74"/>
        <v/>
      </c>
      <c r="M912" s="30" t="e">
        <f t="shared" si="75"/>
        <v>#VALUE!</v>
      </c>
      <c r="P912" s="237"/>
      <c r="Q912" s="238"/>
      <c r="R912" s="238"/>
      <c r="S912" s="238"/>
      <c r="T912" s="238"/>
      <c r="U912" s="238"/>
      <c r="V912" s="238"/>
      <c r="W912" s="238"/>
      <c r="X912" s="238"/>
      <c r="Y912" s="238"/>
      <c r="Z912" s="239"/>
    </row>
    <row r="913" spans="1:26" ht="13.35" customHeight="1" x14ac:dyDescent="0.25">
      <c r="B913" s="31"/>
      <c r="C913" s="229"/>
      <c r="D913" s="230"/>
      <c r="E913" s="31"/>
      <c r="F913" s="32"/>
      <c r="G913" s="33" t="str">
        <f t="shared" si="72"/>
        <v/>
      </c>
      <c r="H913" s="33"/>
      <c r="I913" s="33"/>
      <c r="J913" s="33" t="str">
        <f t="shared" si="73"/>
        <v/>
      </c>
      <c r="K913" s="33"/>
      <c r="L913" s="33" t="str">
        <f t="shared" si="74"/>
        <v/>
      </c>
      <c r="M913" s="30" t="e">
        <f t="shared" si="75"/>
        <v>#VALUE!</v>
      </c>
      <c r="P913" s="237"/>
      <c r="Q913" s="238"/>
      <c r="R913" s="238"/>
      <c r="S913" s="238"/>
      <c r="T913" s="238"/>
      <c r="U913" s="238"/>
      <c r="V913" s="238"/>
      <c r="W913" s="238"/>
      <c r="X913" s="238"/>
      <c r="Y913" s="238"/>
      <c r="Z913" s="239"/>
    </row>
    <row r="914" spans="1:26" ht="13.35" customHeight="1" x14ac:dyDescent="0.25">
      <c r="B914" s="31"/>
      <c r="C914" s="229"/>
      <c r="D914" s="230"/>
      <c r="E914" s="31"/>
      <c r="F914" s="32"/>
      <c r="G914" s="33" t="str">
        <f t="shared" si="72"/>
        <v/>
      </c>
      <c r="H914" s="33"/>
      <c r="I914" s="33"/>
      <c r="J914" s="33" t="str">
        <f t="shared" si="73"/>
        <v/>
      </c>
      <c r="K914" s="33"/>
      <c r="L914" s="33" t="str">
        <f t="shared" si="74"/>
        <v/>
      </c>
      <c r="M914" s="30" t="e">
        <f t="shared" si="75"/>
        <v>#VALUE!</v>
      </c>
      <c r="P914" s="237"/>
      <c r="Q914" s="238"/>
      <c r="R914" s="238"/>
      <c r="S914" s="238"/>
      <c r="T914" s="238"/>
      <c r="U914" s="238"/>
      <c r="V914" s="238"/>
      <c r="W914" s="238"/>
      <c r="X914" s="238"/>
      <c r="Y914" s="238"/>
      <c r="Z914" s="239"/>
    </row>
    <row r="915" spans="1:26" ht="13.35" customHeight="1" x14ac:dyDescent="0.25">
      <c r="B915" s="31"/>
      <c r="C915" s="229"/>
      <c r="D915" s="230"/>
      <c r="E915" s="31"/>
      <c r="F915" s="32"/>
      <c r="G915" s="33" t="str">
        <f t="shared" si="72"/>
        <v/>
      </c>
      <c r="H915" s="33"/>
      <c r="I915" s="33"/>
      <c r="J915" s="33" t="str">
        <f t="shared" si="73"/>
        <v/>
      </c>
      <c r="K915" s="33"/>
      <c r="L915" s="33" t="str">
        <f t="shared" si="74"/>
        <v/>
      </c>
      <c r="M915" s="30" t="e">
        <f t="shared" si="75"/>
        <v>#VALUE!</v>
      </c>
      <c r="P915" s="237"/>
      <c r="Q915" s="238"/>
      <c r="R915" s="238"/>
      <c r="S915" s="238"/>
      <c r="T915" s="238"/>
      <c r="U915" s="238"/>
      <c r="V915" s="238"/>
      <c r="W915" s="238"/>
      <c r="X915" s="238"/>
      <c r="Y915" s="238"/>
      <c r="Z915" s="239"/>
    </row>
    <row r="916" spans="1:26" ht="13.35" customHeight="1" x14ac:dyDescent="0.25">
      <c r="B916" s="31"/>
      <c r="C916" s="229"/>
      <c r="D916" s="230"/>
      <c r="E916" s="31"/>
      <c r="F916" s="32"/>
      <c r="G916" s="33" t="str">
        <f t="shared" si="72"/>
        <v/>
      </c>
      <c r="H916" s="33"/>
      <c r="I916" s="33"/>
      <c r="J916" s="33" t="str">
        <f t="shared" si="73"/>
        <v/>
      </c>
      <c r="K916" s="33"/>
      <c r="L916" s="33" t="str">
        <f t="shared" si="74"/>
        <v/>
      </c>
      <c r="M916" s="30" t="e">
        <f t="shared" si="75"/>
        <v>#VALUE!</v>
      </c>
      <c r="P916" s="237"/>
      <c r="Q916" s="238"/>
      <c r="R916" s="238"/>
      <c r="S916" s="238"/>
      <c r="T916" s="238"/>
      <c r="U916" s="238"/>
      <c r="V916" s="238"/>
      <c r="W916" s="238"/>
      <c r="X916" s="238"/>
      <c r="Y916" s="238"/>
      <c r="Z916" s="239"/>
    </row>
    <row r="917" spans="1:26" ht="13.35" customHeight="1" x14ac:dyDescent="0.25">
      <c r="B917" s="31"/>
      <c r="C917" s="229"/>
      <c r="D917" s="230"/>
      <c r="E917" s="31"/>
      <c r="F917" s="32"/>
      <c r="G917" s="33" t="str">
        <f t="shared" si="72"/>
        <v/>
      </c>
      <c r="H917" s="33"/>
      <c r="I917" s="33"/>
      <c r="J917" s="33" t="str">
        <f t="shared" si="73"/>
        <v/>
      </c>
      <c r="K917" s="33"/>
      <c r="L917" s="33" t="str">
        <f t="shared" si="74"/>
        <v/>
      </c>
      <c r="M917" s="30" t="e">
        <f t="shared" si="75"/>
        <v>#VALUE!</v>
      </c>
      <c r="P917" s="237"/>
      <c r="Q917" s="238"/>
      <c r="R917" s="238"/>
      <c r="S917" s="238"/>
      <c r="T917" s="238"/>
      <c r="U917" s="238"/>
      <c r="V917" s="238"/>
      <c r="W917" s="238"/>
      <c r="X917" s="238"/>
      <c r="Y917" s="238"/>
      <c r="Z917" s="239"/>
    </row>
    <row r="918" spans="1:26" ht="13.35" customHeight="1" x14ac:dyDescent="0.25">
      <c r="B918" s="31"/>
      <c r="C918" s="229"/>
      <c r="D918" s="230"/>
      <c r="E918" s="31"/>
      <c r="F918" s="32"/>
      <c r="G918" s="33" t="str">
        <f t="shared" si="72"/>
        <v/>
      </c>
      <c r="H918" s="33"/>
      <c r="I918" s="33"/>
      <c r="J918" s="33" t="str">
        <f t="shared" si="73"/>
        <v/>
      </c>
      <c r="K918" s="33"/>
      <c r="L918" s="33" t="str">
        <f t="shared" si="74"/>
        <v/>
      </c>
      <c r="M918" s="34" t="e">
        <f t="shared" si="75"/>
        <v>#VALUE!</v>
      </c>
      <c r="P918" s="237"/>
      <c r="Q918" s="238"/>
      <c r="R918" s="238"/>
      <c r="S918" s="238"/>
      <c r="T918" s="238"/>
      <c r="U918" s="238"/>
      <c r="V918" s="238"/>
      <c r="W918" s="238"/>
      <c r="X918" s="238"/>
      <c r="Y918" s="238"/>
      <c r="Z918" s="239"/>
    </row>
    <row r="919" spans="1:26" ht="13.35" customHeight="1" x14ac:dyDescent="0.25">
      <c r="A919" s="39"/>
      <c r="B919" s="42"/>
      <c r="C919" s="231" t="s">
        <v>86</v>
      </c>
      <c r="D919" s="231"/>
      <c r="E919" s="42"/>
      <c r="F919" s="42"/>
      <c r="G919" s="43"/>
      <c r="H919" s="43" t="str">
        <f>IF(SUM(H891:H918)=0,"",SUM(H891:H918))</f>
        <v/>
      </c>
      <c r="I919" s="43"/>
      <c r="J919" s="43" t="str">
        <f>IF(SUM(J891:J918)=0,"",SUM(J891:J918))</f>
        <v/>
      </c>
      <c r="K919" s="43"/>
      <c r="L919" s="43" t="str">
        <f>IF(SUM(L891:L918)=0,"",SUM(L891:L918))</f>
        <v/>
      </c>
      <c r="M919" s="35" t="e">
        <f>IF(L919="", J919/H919, L919/H919)</f>
        <v>#VALUE!</v>
      </c>
      <c r="P919" s="237"/>
      <c r="Q919" s="238"/>
      <c r="R919" s="238"/>
      <c r="S919" s="238"/>
      <c r="T919" s="238"/>
      <c r="U919" s="238"/>
      <c r="V919" s="238"/>
      <c r="W919" s="238"/>
      <c r="X919" s="238"/>
      <c r="Y919" s="238"/>
      <c r="Z919" s="239"/>
    </row>
    <row r="920" spans="1:26" ht="13.35" customHeight="1" x14ac:dyDescent="0.25">
      <c r="P920" s="237"/>
      <c r="Q920" s="238"/>
      <c r="R920" s="238"/>
      <c r="S920" s="238"/>
      <c r="T920" s="238"/>
      <c r="U920" s="238"/>
      <c r="V920" s="238"/>
      <c r="W920" s="238"/>
      <c r="X920" s="238"/>
      <c r="Y920" s="238"/>
      <c r="Z920" s="239"/>
    </row>
    <row r="921" spans="1:26" ht="13.35" customHeight="1" x14ac:dyDescent="0.25">
      <c r="B921" s="227" t="s">
        <v>89</v>
      </c>
      <c r="C921" s="232"/>
      <c r="D921" s="232"/>
      <c r="E921" s="232"/>
      <c r="F921" s="228"/>
      <c r="G921" s="233" t="s">
        <v>85</v>
      </c>
      <c r="H921" s="194" t="s">
        <v>82</v>
      </c>
      <c r="I921" s="188" t="s">
        <v>67</v>
      </c>
      <c r="J921" s="188"/>
      <c r="K921" s="188" t="s">
        <v>68</v>
      </c>
      <c r="L921" s="188"/>
      <c r="M921" s="188" t="s">
        <v>15</v>
      </c>
      <c r="P921" s="240"/>
      <c r="Q921" s="241"/>
      <c r="R921" s="241"/>
      <c r="S921" s="241"/>
      <c r="T921" s="241"/>
      <c r="U921" s="241"/>
      <c r="V921" s="241"/>
      <c r="W921" s="241"/>
      <c r="X921" s="241"/>
      <c r="Y921" s="241"/>
      <c r="Z921" s="242"/>
    </row>
    <row r="922" spans="1:26" ht="13.35" customHeight="1" x14ac:dyDescent="0.25">
      <c r="B922" s="2" t="s">
        <v>81</v>
      </c>
      <c r="C922" s="227" t="s">
        <v>7</v>
      </c>
      <c r="D922" s="228"/>
      <c r="E922" s="6" t="s">
        <v>87</v>
      </c>
      <c r="F922" s="6" t="s">
        <v>306</v>
      </c>
      <c r="G922" s="233"/>
      <c r="H922" s="194"/>
      <c r="I922" s="6" t="s">
        <v>83</v>
      </c>
      <c r="J922" s="6" t="s">
        <v>84</v>
      </c>
      <c r="K922" s="6" t="s">
        <v>83</v>
      </c>
      <c r="L922" s="6" t="s">
        <v>84</v>
      </c>
      <c r="M922" s="188"/>
    </row>
    <row r="923" spans="1:26" ht="13.35" customHeight="1" x14ac:dyDescent="0.25">
      <c r="B923" s="31"/>
      <c r="C923" s="229"/>
      <c r="D923" s="230"/>
      <c r="E923" s="31"/>
      <c r="F923" s="32"/>
      <c r="G923" s="33" t="str">
        <f>IF(F923="", "", H923/F923)</f>
        <v/>
      </c>
      <c r="H923" s="33" t="str">
        <f>IF(H919="","",H919-H930)</f>
        <v/>
      </c>
      <c r="I923" s="33"/>
      <c r="J923" s="33" t="str">
        <f>IF(I923="", "", I923*$F923)</f>
        <v/>
      </c>
      <c r="K923" s="33"/>
      <c r="L923" s="33" t="str">
        <f>IF(L930="","", L919-L930)</f>
        <v/>
      </c>
      <c r="M923" s="30" t="e">
        <f>IF(K923="", J923/H923, L923/H923)</f>
        <v>#VALUE!</v>
      </c>
    </row>
    <row r="924" spans="1:26" ht="13.35" customHeight="1" x14ac:dyDescent="0.25">
      <c r="B924" s="31"/>
      <c r="C924" s="229"/>
      <c r="D924" s="230"/>
      <c r="E924" s="31"/>
      <c r="F924" s="32"/>
      <c r="G924" s="33" t="str">
        <f>IF(F924="", "", H924/F924)</f>
        <v/>
      </c>
      <c r="H924" s="33"/>
      <c r="I924" s="33"/>
      <c r="J924" s="33" t="str">
        <f>IF(I924="", "", I924*$F924)</f>
        <v/>
      </c>
      <c r="K924" s="33"/>
      <c r="L924" s="33" t="str">
        <f>IF(K924="", "", K924*$F924)</f>
        <v/>
      </c>
      <c r="M924" s="30" t="e">
        <f>IF(K924="", J924/H924, L924/H924)</f>
        <v>#VALUE!</v>
      </c>
    </row>
    <row r="925" spans="1:26" ht="13.35" customHeight="1" x14ac:dyDescent="0.25">
      <c r="B925" s="31"/>
      <c r="C925" s="229"/>
      <c r="D925" s="230"/>
      <c r="E925" s="31"/>
      <c r="F925" s="32"/>
      <c r="G925" s="33" t="str">
        <f>IF(F925="", "", H925/F925)</f>
        <v/>
      </c>
      <c r="H925" s="33"/>
      <c r="I925" s="33"/>
      <c r="J925" s="33" t="str">
        <f>IF(I925="", "", I925*$F925)</f>
        <v/>
      </c>
      <c r="K925" s="33"/>
      <c r="L925" s="33" t="str">
        <f>IF(K925="", "", K925*$F925)</f>
        <v/>
      </c>
      <c r="M925" s="34" t="e">
        <f>IF(K925="", J925/H925, L925/H925)</f>
        <v>#VALUE!</v>
      </c>
    </row>
    <row r="926" spans="1:26" ht="13.35" customHeight="1" x14ac:dyDescent="0.25">
      <c r="A926" s="39"/>
      <c r="B926" s="42"/>
      <c r="C926" s="231" t="s">
        <v>86</v>
      </c>
      <c r="D926" s="231"/>
      <c r="E926" s="42"/>
      <c r="F926" s="42"/>
      <c r="G926" s="43"/>
      <c r="H926" s="43" t="str">
        <f>IF(SUM(H923:H925)=0, "", SUM(H923:H925))</f>
        <v/>
      </c>
      <c r="I926" s="42"/>
      <c r="J926" s="43" t="str">
        <f>IF(SUM(J923:J925)=0, "", SUM(J923:J925))</f>
        <v/>
      </c>
      <c r="K926" s="42"/>
      <c r="L926" s="43" t="str">
        <f>IF(SUM(L923:L925)=0, "", SUM(L923:L925))</f>
        <v/>
      </c>
      <c r="M926" s="35" t="e">
        <f>IF(L926="", J926/H926, L926/H926)</f>
        <v>#VALUE!</v>
      </c>
    </row>
    <row r="928" spans="1:26" ht="13.35" customHeight="1" x14ac:dyDescent="0.25">
      <c r="B928" s="227" t="s">
        <v>90</v>
      </c>
      <c r="C928" s="232"/>
      <c r="D928" s="232"/>
      <c r="E928" s="232"/>
      <c r="F928" s="228"/>
      <c r="G928" s="233" t="s">
        <v>85</v>
      </c>
      <c r="H928" s="194" t="s">
        <v>82</v>
      </c>
      <c r="I928" s="188" t="s">
        <v>67</v>
      </c>
      <c r="J928" s="188"/>
      <c r="K928" s="188" t="s">
        <v>68</v>
      </c>
      <c r="L928" s="188"/>
      <c r="M928" s="188" t="s">
        <v>15</v>
      </c>
    </row>
    <row r="929" spans="2:26" ht="13.35" customHeight="1" x14ac:dyDescent="0.25">
      <c r="B929" s="2" t="s">
        <v>81</v>
      </c>
      <c r="C929" s="227" t="s">
        <v>7</v>
      </c>
      <c r="D929" s="228"/>
      <c r="E929" s="6" t="s">
        <v>87</v>
      </c>
      <c r="F929" s="6" t="s">
        <v>306</v>
      </c>
      <c r="G929" s="233"/>
      <c r="H929" s="194"/>
      <c r="I929" s="6" t="s">
        <v>83</v>
      </c>
      <c r="J929" s="6" t="s">
        <v>84</v>
      </c>
      <c r="K929" s="6" t="s">
        <v>83</v>
      </c>
      <c r="L929" s="6" t="s">
        <v>84</v>
      </c>
      <c r="M929" s="188"/>
    </row>
    <row r="930" spans="2:26" ht="13.35" customHeight="1" x14ac:dyDescent="0.25">
      <c r="B930" s="31"/>
      <c r="C930" s="229"/>
      <c r="D930" s="230"/>
      <c r="E930" s="31"/>
      <c r="F930" s="32"/>
      <c r="G930" s="33" t="str">
        <f>IF(F930="", "", H930/F930)</f>
        <v/>
      </c>
      <c r="H930" s="33"/>
      <c r="I930" s="33"/>
      <c r="J930" s="33" t="str">
        <f>IF(I930="", "", I930*$F930)</f>
        <v/>
      </c>
      <c r="K930" s="33"/>
      <c r="L930" s="33" t="str">
        <f>IF(K930="", "", K930*$F930)</f>
        <v/>
      </c>
      <c r="M930" s="30" t="e">
        <f>IF(K930="", J930/H930, L930/H930)</f>
        <v>#VALUE!</v>
      </c>
    </row>
    <row r="932" spans="2:26" ht="13.35" customHeight="1" x14ac:dyDescent="0.25">
      <c r="B932" s="227" t="s">
        <v>100</v>
      </c>
      <c r="C932" s="228"/>
      <c r="D932" s="120"/>
      <c r="E932" s="121"/>
      <c r="F932" s="121"/>
      <c r="G932" s="121"/>
      <c r="H932" s="121"/>
      <c r="I932" s="121"/>
      <c r="J932" s="121"/>
      <c r="K932" s="121"/>
      <c r="L932" s="121"/>
      <c r="M932" s="234"/>
    </row>
    <row r="933" spans="2:26" ht="13.35" customHeight="1" x14ac:dyDescent="0.25">
      <c r="B933" s="154"/>
      <c r="C933" s="154"/>
      <c r="D933" s="154"/>
      <c r="E933" s="154"/>
      <c r="F933" s="154"/>
      <c r="G933" s="154"/>
      <c r="H933" s="154"/>
      <c r="I933" s="154"/>
      <c r="J933" s="154"/>
      <c r="K933" s="154"/>
      <c r="L933" s="154"/>
      <c r="M933" s="154"/>
    </row>
    <row r="934" spans="2:26" ht="13.35" customHeight="1" x14ac:dyDescent="0.25">
      <c r="B934" s="154"/>
      <c r="C934" s="154"/>
      <c r="D934" s="154"/>
      <c r="E934" s="154"/>
      <c r="F934" s="154"/>
      <c r="G934" s="154"/>
      <c r="H934" s="154"/>
      <c r="I934" s="154"/>
      <c r="J934" s="154"/>
      <c r="K934" s="154"/>
      <c r="L934" s="154"/>
      <c r="M934" s="154"/>
    </row>
    <row r="935" spans="2:26" ht="13.35" customHeight="1" x14ac:dyDescent="0.25">
      <c r="B935" s="200" t="s">
        <v>2</v>
      </c>
      <c r="C935" s="200"/>
      <c r="D935" s="209">
        <f>'{Equipment Data Entry}'!B26</f>
        <v>0</v>
      </c>
      <c r="E935" s="209"/>
      <c r="F935" s="209"/>
      <c r="G935" s="200" t="s">
        <v>3</v>
      </c>
      <c r="H935" s="200"/>
      <c r="I935" s="210" t="str">
        <f>IF('{Equipment Data Entry}'!C26="", "", '{Equipment Data Entry}'!C26)</f>
        <v/>
      </c>
      <c r="J935" s="210"/>
      <c r="K935" s="210"/>
      <c r="L935" s="210"/>
      <c r="M935" s="210"/>
    </row>
    <row r="936" spans="2:26" ht="13.35" customHeight="1" x14ac:dyDescent="0.25">
      <c r="B936" s="200"/>
      <c r="C936" s="200"/>
      <c r="D936" s="209"/>
      <c r="E936" s="209"/>
      <c r="F936" s="209"/>
      <c r="G936" s="200"/>
      <c r="H936" s="200"/>
      <c r="I936" s="210"/>
      <c r="J936" s="210"/>
      <c r="K936" s="210"/>
      <c r="L936" s="210"/>
      <c r="M936" s="210"/>
    </row>
    <row r="937" spans="2:26" ht="13.35" customHeight="1" x14ac:dyDescent="0.25">
      <c r="B937" s="13"/>
      <c r="C937" s="13"/>
      <c r="D937" s="13"/>
      <c r="E937" s="13"/>
      <c r="F937" s="13"/>
      <c r="G937" s="13"/>
      <c r="H937" s="13"/>
      <c r="I937" s="13"/>
      <c r="J937" s="13"/>
      <c r="K937" s="13"/>
      <c r="L937" s="13"/>
      <c r="M937" s="13"/>
    </row>
    <row r="938" spans="2:26" ht="13.35" customHeight="1" x14ac:dyDescent="0.25">
      <c r="B938" s="227" t="s">
        <v>91</v>
      </c>
      <c r="C938" s="232"/>
      <c r="D938" s="232"/>
      <c r="E938" s="232"/>
      <c r="F938" s="228"/>
      <c r="G938" s="233" t="s">
        <v>85</v>
      </c>
      <c r="H938" s="194" t="s">
        <v>82</v>
      </c>
      <c r="I938" s="188" t="s">
        <v>67</v>
      </c>
      <c r="J938" s="188"/>
      <c r="K938" s="188" t="s">
        <v>68</v>
      </c>
      <c r="L938" s="188"/>
      <c r="M938" s="188" t="s">
        <v>15</v>
      </c>
    </row>
    <row r="939" spans="2:26" ht="13.35" customHeight="1" x14ac:dyDescent="0.25">
      <c r="B939" s="2" t="s">
        <v>81</v>
      </c>
      <c r="C939" s="227" t="s">
        <v>7</v>
      </c>
      <c r="D939" s="228"/>
      <c r="E939" s="6" t="s">
        <v>87</v>
      </c>
      <c r="F939" s="6" t="s">
        <v>306</v>
      </c>
      <c r="G939" s="233"/>
      <c r="H939" s="194"/>
      <c r="I939" s="6" t="s">
        <v>83</v>
      </c>
      <c r="J939" s="6" t="s">
        <v>84</v>
      </c>
      <c r="K939" s="6" t="s">
        <v>83</v>
      </c>
      <c r="L939" s="6" t="s">
        <v>84</v>
      </c>
      <c r="M939" s="188"/>
    </row>
    <row r="940" spans="2:26" ht="13.35" customHeight="1" x14ac:dyDescent="0.25">
      <c r="B940" s="31"/>
      <c r="C940" s="229"/>
      <c r="D940" s="230"/>
      <c r="E940" s="31"/>
      <c r="F940" s="32"/>
      <c r="G940" s="33" t="str">
        <f t="shared" ref="G940:G967" si="76">IF(F940="", "", H940/F940)</f>
        <v/>
      </c>
      <c r="H940" s="33"/>
      <c r="I940" s="33"/>
      <c r="J940" s="33" t="str">
        <f t="shared" ref="J940:J967" si="77">IF(I940="", "", I940*$F940)</f>
        <v/>
      </c>
      <c r="K940" s="33"/>
      <c r="L940" s="33" t="str">
        <f t="shared" ref="L940:L967" si="78">IF(K940="", "", K940*$F940)</f>
        <v/>
      </c>
      <c r="M940" s="30" t="e">
        <f t="shared" ref="M940:M967" si="79">IF(K940="", J940/H940, L940/H940)</f>
        <v>#VALUE!</v>
      </c>
    </row>
    <row r="941" spans="2:26" ht="13.35" customHeight="1" x14ac:dyDescent="0.25">
      <c r="B941" s="31"/>
      <c r="C941" s="229"/>
      <c r="D941" s="230"/>
      <c r="E941" s="31"/>
      <c r="F941" s="32"/>
      <c r="G941" s="33" t="str">
        <f t="shared" si="76"/>
        <v/>
      </c>
      <c r="H941" s="33"/>
      <c r="I941" s="33"/>
      <c r="J941" s="33" t="str">
        <f t="shared" si="77"/>
        <v/>
      </c>
      <c r="K941" s="33"/>
      <c r="L941" s="33" t="str">
        <f t="shared" si="78"/>
        <v/>
      </c>
      <c r="M941" s="30" t="e">
        <f t="shared" si="79"/>
        <v>#VALUE!</v>
      </c>
    </row>
    <row r="942" spans="2:26" ht="13.35" customHeight="1" x14ac:dyDescent="0.25">
      <c r="B942" s="31"/>
      <c r="C942" s="229"/>
      <c r="D942" s="230"/>
      <c r="E942" s="31"/>
      <c r="F942" s="32"/>
      <c r="G942" s="33" t="str">
        <f t="shared" si="76"/>
        <v/>
      </c>
      <c r="H942" s="33"/>
      <c r="I942" s="33"/>
      <c r="J942" s="33" t="str">
        <f t="shared" si="77"/>
        <v/>
      </c>
      <c r="K942" s="33"/>
      <c r="L942" s="33" t="str">
        <f t="shared" si="78"/>
        <v/>
      </c>
      <c r="M942" s="30" t="e">
        <f t="shared" si="79"/>
        <v>#VALUE!</v>
      </c>
    </row>
    <row r="943" spans="2:26" ht="13.35" customHeight="1" x14ac:dyDescent="0.25">
      <c r="B943" s="31"/>
      <c r="C943" s="229"/>
      <c r="D943" s="230"/>
      <c r="E943" s="31"/>
      <c r="F943" s="32"/>
      <c r="G943" s="33" t="str">
        <f t="shared" si="76"/>
        <v/>
      </c>
      <c r="H943" s="33"/>
      <c r="I943" s="33"/>
      <c r="J943" s="33" t="str">
        <f t="shared" si="77"/>
        <v/>
      </c>
      <c r="K943" s="33"/>
      <c r="L943" s="33" t="str">
        <f t="shared" si="78"/>
        <v/>
      </c>
      <c r="M943" s="30" t="e">
        <f t="shared" si="79"/>
        <v>#VALUE!</v>
      </c>
      <c r="P943" s="243" t="s">
        <v>224</v>
      </c>
      <c r="Q943" s="244"/>
      <c r="R943" s="244"/>
      <c r="S943" s="244"/>
      <c r="T943" s="244"/>
      <c r="U943" s="244"/>
      <c r="V943" s="244"/>
      <c r="W943" s="244"/>
      <c r="X943" s="244"/>
      <c r="Y943" s="244"/>
      <c r="Z943" s="245"/>
    </row>
    <row r="944" spans="2:26" ht="13.35" customHeight="1" x14ac:dyDescent="0.25">
      <c r="B944" s="31"/>
      <c r="C944" s="229"/>
      <c r="D944" s="230"/>
      <c r="E944" s="31"/>
      <c r="F944" s="32"/>
      <c r="G944" s="33" t="str">
        <f t="shared" si="76"/>
        <v/>
      </c>
      <c r="H944" s="33"/>
      <c r="I944" s="33"/>
      <c r="J944" s="33" t="str">
        <f t="shared" si="77"/>
        <v/>
      </c>
      <c r="K944" s="33"/>
      <c r="L944" s="33" t="str">
        <f t="shared" si="78"/>
        <v/>
      </c>
      <c r="M944" s="30" t="e">
        <f t="shared" si="79"/>
        <v>#VALUE!</v>
      </c>
      <c r="P944" s="237"/>
      <c r="Q944" s="238"/>
      <c r="R944" s="238"/>
      <c r="S944" s="238"/>
      <c r="T944" s="238"/>
      <c r="U944" s="238"/>
      <c r="V944" s="238"/>
      <c r="W944" s="238"/>
      <c r="X944" s="238"/>
      <c r="Y944" s="238"/>
      <c r="Z944" s="239"/>
    </row>
    <row r="945" spans="2:26" ht="13.35" customHeight="1" x14ac:dyDescent="0.25">
      <c r="B945" s="31"/>
      <c r="C945" s="229"/>
      <c r="D945" s="230"/>
      <c r="E945" s="31"/>
      <c r="F945" s="32"/>
      <c r="G945" s="33" t="str">
        <f t="shared" si="76"/>
        <v/>
      </c>
      <c r="H945" s="33"/>
      <c r="I945" s="33"/>
      <c r="J945" s="33" t="str">
        <f t="shared" si="77"/>
        <v/>
      </c>
      <c r="K945" s="33"/>
      <c r="L945" s="33" t="str">
        <f t="shared" si="78"/>
        <v/>
      </c>
      <c r="M945" s="30" t="e">
        <f t="shared" si="79"/>
        <v>#VALUE!</v>
      </c>
      <c r="P945" s="237"/>
      <c r="Q945" s="238"/>
      <c r="R945" s="238"/>
      <c r="S945" s="238"/>
      <c r="T945" s="238"/>
      <c r="U945" s="238"/>
      <c r="V945" s="238"/>
      <c r="W945" s="238"/>
      <c r="X945" s="238"/>
      <c r="Y945" s="238"/>
      <c r="Z945" s="239"/>
    </row>
    <row r="946" spans="2:26" ht="13.35" customHeight="1" x14ac:dyDescent="0.25">
      <c r="B946" s="31"/>
      <c r="C946" s="229"/>
      <c r="D946" s="230"/>
      <c r="E946" s="31"/>
      <c r="F946" s="32"/>
      <c r="G946" s="33" t="str">
        <f t="shared" si="76"/>
        <v/>
      </c>
      <c r="H946" s="33"/>
      <c r="I946" s="33"/>
      <c r="J946" s="33" t="str">
        <f t="shared" si="77"/>
        <v/>
      </c>
      <c r="K946" s="33"/>
      <c r="L946" s="33" t="str">
        <f t="shared" si="78"/>
        <v/>
      </c>
      <c r="M946" s="30" t="e">
        <f t="shared" si="79"/>
        <v>#VALUE!</v>
      </c>
      <c r="P946" s="237"/>
      <c r="Q946" s="238"/>
      <c r="R946" s="238"/>
      <c r="S946" s="238"/>
      <c r="T946" s="238"/>
      <c r="U946" s="238"/>
      <c r="V946" s="238"/>
      <c r="W946" s="238"/>
      <c r="X946" s="238"/>
      <c r="Y946" s="238"/>
      <c r="Z946" s="239"/>
    </row>
    <row r="947" spans="2:26" ht="13.35" customHeight="1" x14ac:dyDescent="0.25">
      <c r="B947" s="31"/>
      <c r="C947" s="229"/>
      <c r="D947" s="230"/>
      <c r="E947" s="31"/>
      <c r="F947" s="32"/>
      <c r="G947" s="33" t="str">
        <f t="shared" si="76"/>
        <v/>
      </c>
      <c r="H947" s="33"/>
      <c r="I947" s="33"/>
      <c r="J947" s="33" t="str">
        <f t="shared" si="77"/>
        <v/>
      </c>
      <c r="K947" s="33"/>
      <c r="L947" s="33" t="str">
        <f t="shared" si="78"/>
        <v/>
      </c>
      <c r="M947" s="30" t="e">
        <f t="shared" si="79"/>
        <v>#VALUE!</v>
      </c>
      <c r="P947" s="237"/>
      <c r="Q947" s="238"/>
      <c r="R947" s="238"/>
      <c r="S947" s="238"/>
      <c r="T947" s="238"/>
      <c r="U947" s="238"/>
      <c r="V947" s="238"/>
      <c r="W947" s="238"/>
      <c r="X947" s="238"/>
      <c r="Y947" s="238"/>
      <c r="Z947" s="239"/>
    </row>
    <row r="948" spans="2:26" ht="13.35" customHeight="1" x14ac:dyDescent="0.25">
      <c r="B948" s="31"/>
      <c r="C948" s="229"/>
      <c r="D948" s="230"/>
      <c r="E948" s="31"/>
      <c r="F948" s="32"/>
      <c r="G948" s="33" t="str">
        <f t="shared" si="76"/>
        <v/>
      </c>
      <c r="H948" s="33"/>
      <c r="I948" s="33"/>
      <c r="J948" s="33" t="str">
        <f t="shared" si="77"/>
        <v/>
      </c>
      <c r="K948" s="33"/>
      <c r="L948" s="33" t="str">
        <f t="shared" si="78"/>
        <v/>
      </c>
      <c r="M948" s="30" t="e">
        <f t="shared" si="79"/>
        <v>#VALUE!</v>
      </c>
      <c r="P948" s="237"/>
      <c r="Q948" s="238"/>
      <c r="R948" s="238"/>
      <c r="S948" s="238"/>
      <c r="T948" s="238"/>
      <c r="U948" s="238"/>
      <c r="V948" s="238"/>
      <c r="W948" s="238"/>
      <c r="X948" s="238"/>
      <c r="Y948" s="238"/>
      <c r="Z948" s="239"/>
    </row>
    <row r="949" spans="2:26" ht="13.35" customHeight="1" x14ac:dyDescent="0.25">
      <c r="B949" s="31"/>
      <c r="C949" s="229"/>
      <c r="D949" s="230"/>
      <c r="E949" s="31"/>
      <c r="F949" s="32"/>
      <c r="G949" s="33" t="str">
        <f t="shared" si="76"/>
        <v/>
      </c>
      <c r="H949" s="33"/>
      <c r="I949" s="33"/>
      <c r="J949" s="33" t="str">
        <f t="shared" si="77"/>
        <v/>
      </c>
      <c r="K949" s="33"/>
      <c r="L949" s="33" t="str">
        <f t="shared" si="78"/>
        <v/>
      </c>
      <c r="M949" s="30" t="e">
        <f t="shared" si="79"/>
        <v>#VALUE!</v>
      </c>
      <c r="P949" s="237"/>
      <c r="Q949" s="238"/>
      <c r="R949" s="238"/>
      <c r="S949" s="238"/>
      <c r="T949" s="238"/>
      <c r="U949" s="238"/>
      <c r="V949" s="238"/>
      <c r="W949" s="238"/>
      <c r="X949" s="238"/>
      <c r="Y949" s="238"/>
      <c r="Z949" s="239"/>
    </row>
    <row r="950" spans="2:26" ht="13.35" customHeight="1" x14ac:dyDescent="0.25">
      <c r="B950" s="31"/>
      <c r="C950" s="229"/>
      <c r="D950" s="230"/>
      <c r="E950" s="31"/>
      <c r="F950" s="32"/>
      <c r="G950" s="33" t="str">
        <f t="shared" si="76"/>
        <v/>
      </c>
      <c r="H950" s="33"/>
      <c r="I950" s="33"/>
      <c r="J950" s="33" t="str">
        <f t="shared" si="77"/>
        <v/>
      </c>
      <c r="K950" s="33"/>
      <c r="L950" s="33" t="str">
        <f t="shared" si="78"/>
        <v/>
      </c>
      <c r="M950" s="30" t="e">
        <f t="shared" si="79"/>
        <v>#VALUE!</v>
      </c>
      <c r="P950" s="237"/>
      <c r="Q950" s="238"/>
      <c r="R950" s="238"/>
      <c r="S950" s="238"/>
      <c r="T950" s="238"/>
      <c r="U950" s="238"/>
      <c r="V950" s="238"/>
      <c r="W950" s="238"/>
      <c r="X950" s="238"/>
      <c r="Y950" s="238"/>
      <c r="Z950" s="239"/>
    </row>
    <row r="951" spans="2:26" ht="13.35" customHeight="1" x14ac:dyDescent="0.25">
      <c r="B951" s="31"/>
      <c r="C951" s="229"/>
      <c r="D951" s="230"/>
      <c r="E951" s="31"/>
      <c r="F951" s="32"/>
      <c r="G951" s="33" t="str">
        <f t="shared" si="76"/>
        <v/>
      </c>
      <c r="H951" s="33"/>
      <c r="I951" s="33"/>
      <c r="J951" s="33" t="str">
        <f t="shared" si="77"/>
        <v/>
      </c>
      <c r="K951" s="33"/>
      <c r="L951" s="33" t="str">
        <f t="shared" si="78"/>
        <v/>
      </c>
      <c r="M951" s="30" t="e">
        <f t="shared" si="79"/>
        <v>#VALUE!</v>
      </c>
      <c r="P951" s="237"/>
      <c r="Q951" s="238"/>
      <c r="R951" s="238"/>
      <c r="S951" s="238"/>
      <c r="T951" s="238"/>
      <c r="U951" s="238"/>
      <c r="V951" s="238"/>
      <c r="W951" s="238"/>
      <c r="X951" s="238"/>
      <c r="Y951" s="238"/>
      <c r="Z951" s="239"/>
    </row>
    <row r="952" spans="2:26" ht="13.35" customHeight="1" x14ac:dyDescent="0.25">
      <c r="B952" s="31"/>
      <c r="C952" s="229"/>
      <c r="D952" s="230"/>
      <c r="E952" s="31"/>
      <c r="F952" s="32"/>
      <c r="G952" s="33" t="str">
        <f t="shared" si="76"/>
        <v/>
      </c>
      <c r="H952" s="33"/>
      <c r="I952" s="33"/>
      <c r="J952" s="33" t="str">
        <f t="shared" si="77"/>
        <v/>
      </c>
      <c r="K952" s="33"/>
      <c r="L952" s="33" t="str">
        <f t="shared" si="78"/>
        <v/>
      </c>
      <c r="M952" s="30" t="e">
        <f t="shared" si="79"/>
        <v>#VALUE!</v>
      </c>
      <c r="P952" s="237"/>
      <c r="Q952" s="238"/>
      <c r="R952" s="238"/>
      <c r="S952" s="238"/>
      <c r="T952" s="238"/>
      <c r="U952" s="238"/>
      <c r="V952" s="238"/>
      <c r="W952" s="238"/>
      <c r="X952" s="238"/>
      <c r="Y952" s="238"/>
      <c r="Z952" s="239"/>
    </row>
    <row r="953" spans="2:26" ht="13.35" customHeight="1" x14ac:dyDescent="0.25">
      <c r="B953" s="31"/>
      <c r="C953" s="229"/>
      <c r="D953" s="230"/>
      <c r="E953" s="31"/>
      <c r="F953" s="32"/>
      <c r="G953" s="33" t="str">
        <f t="shared" si="76"/>
        <v/>
      </c>
      <c r="H953" s="33"/>
      <c r="I953" s="33"/>
      <c r="J953" s="33" t="str">
        <f t="shared" si="77"/>
        <v/>
      </c>
      <c r="K953" s="33"/>
      <c r="L953" s="33" t="str">
        <f t="shared" si="78"/>
        <v/>
      </c>
      <c r="M953" s="30" t="e">
        <f t="shared" si="79"/>
        <v>#VALUE!</v>
      </c>
      <c r="P953" s="237"/>
      <c r="Q953" s="238"/>
      <c r="R953" s="238"/>
      <c r="S953" s="238"/>
      <c r="T953" s="238"/>
      <c r="U953" s="238"/>
      <c r="V953" s="238"/>
      <c r="W953" s="238"/>
      <c r="X953" s="238"/>
      <c r="Y953" s="238"/>
      <c r="Z953" s="239"/>
    </row>
    <row r="954" spans="2:26" ht="13.35" customHeight="1" x14ac:dyDescent="0.25">
      <c r="B954" s="31"/>
      <c r="C954" s="229"/>
      <c r="D954" s="230"/>
      <c r="E954" s="31"/>
      <c r="F954" s="32"/>
      <c r="G954" s="33" t="str">
        <f t="shared" si="76"/>
        <v/>
      </c>
      <c r="H954" s="33"/>
      <c r="I954" s="33"/>
      <c r="J954" s="33" t="str">
        <f t="shared" si="77"/>
        <v/>
      </c>
      <c r="K954" s="33"/>
      <c r="L954" s="33" t="str">
        <f t="shared" si="78"/>
        <v/>
      </c>
      <c r="M954" s="30" t="e">
        <f t="shared" si="79"/>
        <v>#VALUE!</v>
      </c>
      <c r="P954" s="237"/>
      <c r="Q954" s="238"/>
      <c r="R954" s="238"/>
      <c r="S954" s="238"/>
      <c r="T954" s="238"/>
      <c r="U954" s="238"/>
      <c r="V954" s="238"/>
      <c r="W954" s="238"/>
      <c r="X954" s="238"/>
      <c r="Y954" s="238"/>
      <c r="Z954" s="239"/>
    </row>
    <row r="955" spans="2:26" ht="13.35" customHeight="1" x14ac:dyDescent="0.25">
      <c r="B955" s="31"/>
      <c r="C955" s="229"/>
      <c r="D955" s="230"/>
      <c r="E955" s="31"/>
      <c r="F955" s="32"/>
      <c r="G955" s="33" t="str">
        <f t="shared" si="76"/>
        <v/>
      </c>
      <c r="H955" s="33"/>
      <c r="I955" s="33"/>
      <c r="J955" s="33" t="str">
        <f t="shared" si="77"/>
        <v/>
      </c>
      <c r="K955" s="33"/>
      <c r="L955" s="33" t="str">
        <f t="shared" si="78"/>
        <v/>
      </c>
      <c r="M955" s="30" t="e">
        <f t="shared" si="79"/>
        <v>#VALUE!</v>
      </c>
      <c r="P955" s="237"/>
      <c r="Q955" s="238"/>
      <c r="R955" s="238"/>
      <c r="S955" s="238"/>
      <c r="T955" s="238"/>
      <c r="U955" s="238"/>
      <c r="V955" s="238"/>
      <c r="W955" s="238"/>
      <c r="X955" s="238"/>
      <c r="Y955" s="238"/>
      <c r="Z955" s="239"/>
    </row>
    <row r="956" spans="2:26" ht="13.35" customHeight="1" x14ac:dyDescent="0.25">
      <c r="B956" s="31"/>
      <c r="C956" s="229"/>
      <c r="D956" s="230"/>
      <c r="E956" s="31"/>
      <c r="F956" s="32"/>
      <c r="G956" s="33" t="str">
        <f t="shared" si="76"/>
        <v/>
      </c>
      <c r="H956" s="33"/>
      <c r="I956" s="33"/>
      <c r="J956" s="33" t="str">
        <f t="shared" si="77"/>
        <v/>
      </c>
      <c r="K956" s="33"/>
      <c r="L956" s="33" t="str">
        <f t="shared" si="78"/>
        <v/>
      </c>
      <c r="M956" s="30" t="e">
        <f t="shared" si="79"/>
        <v>#VALUE!</v>
      </c>
      <c r="P956" s="237"/>
      <c r="Q956" s="238"/>
      <c r="R956" s="238"/>
      <c r="S956" s="238"/>
      <c r="T956" s="238"/>
      <c r="U956" s="238"/>
      <c r="V956" s="238"/>
      <c r="W956" s="238"/>
      <c r="X956" s="238"/>
      <c r="Y956" s="238"/>
      <c r="Z956" s="239"/>
    </row>
    <row r="957" spans="2:26" ht="13.35" customHeight="1" x14ac:dyDescent="0.25">
      <c r="B957" s="31"/>
      <c r="C957" s="229"/>
      <c r="D957" s="230"/>
      <c r="E957" s="31"/>
      <c r="F957" s="32"/>
      <c r="G957" s="33" t="str">
        <f t="shared" si="76"/>
        <v/>
      </c>
      <c r="H957" s="33"/>
      <c r="I957" s="33"/>
      <c r="J957" s="33" t="str">
        <f t="shared" si="77"/>
        <v/>
      </c>
      <c r="K957" s="33"/>
      <c r="L957" s="33" t="str">
        <f t="shared" si="78"/>
        <v/>
      </c>
      <c r="M957" s="30" t="e">
        <f t="shared" si="79"/>
        <v>#VALUE!</v>
      </c>
      <c r="P957" s="237"/>
      <c r="Q957" s="238"/>
      <c r="R957" s="238"/>
      <c r="S957" s="238"/>
      <c r="T957" s="238"/>
      <c r="U957" s="238"/>
      <c r="V957" s="238"/>
      <c r="W957" s="238"/>
      <c r="X957" s="238"/>
      <c r="Y957" s="238"/>
      <c r="Z957" s="239"/>
    </row>
    <row r="958" spans="2:26" ht="13.35" customHeight="1" x14ac:dyDescent="0.25">
      <c r="B958" s="31"/>
      <c r="C958" s="229"/>
      <c r="D958" s="230"/>
      <c r="E958" s="31"/>
      <c r="F958" s="32"/>
      <c r="G958" s="33" t="str">
        <f t="shared" si="76"/>
        <v/>
      </c>
      <c r="H958" s="33"/>
      <c r="I958" s="33"/>
      <c r="J958" s="33" t="str">
        <f t="shared" si="77"/>
        <v/>
      </c>
      <c r="K958" s="33"/>
      <c r="L958" s="33" t="str">
        <f t="shared" si="78"/>
        <v/>
      </c>
      <c r="M958" s="30" t="e">
        <f t="shared" si="79"/>
        <v>#VALUE!</v>
      </c>
      <c r="P958" s="237"/>
      <c r="Q958" s="238"/>
      <c r="R958" s="238"/>
      <c r="S958" s="238"/>
      <c r="T958" s="238"/>
      <c r="U958" s="238"/>
      <c r="V958" s="238"/>
      <c r="W958" s="238"/>
      <c r="X958" s="238"/>
      <c r="Y958" s="238"/>
      <c r="Z958" s="239"/>
    </row>
    <row r="959" spans="2:26" ht="13.35" customHeight="1" x14ac:dyDescent="0.25">
      <c r="B959" s="31"/>
      <c r="C959" s="229"/>
      <c r="D959" s="230"/>
      <c r="E959" s="31"/>
      <c r="F959" s="32"/>
      <c r="G959" s="33" t="str">
        <f t="shared" si="76"/>
        <v/>
      </c>
      <c r="H959" s="33"/>
      <c r="I959" s="33"/>
      <c r="J959" s="33" t="str">
        <f t="shared" si="77"/>
        <v/>
      </c>
      <c r="K959" s="33"/>
      <c r="L959" s="33" t="str">
        <f t="shared" si="78"/>
        <v/>
      </c>
      <c r="M959" s="30" t="e">
        <f t="shared" si="79"/>
        <v>#VALUE!</v>
      </c>
      <c r="P959" s="237"/>
      <c r="Q959" s="238"/>
      <c r="R959" s="238"/>
      <c r="S959" s="238"/>
      <c r="T959" s="238"/>
      <c r="U959" s="238"/>
      <c r="V959" s="238"/>
      <c r="W959" s="238"/>
      <c r="X959" s="238"/>
      <c r="Y959" s="238"/>
      <c r="Z959" s="239"/>
    </row>
    <row r="960" spans="2:26" ht="13.35" customHeight="1" x14ac:dyDescent="0.25">
      <c r="B960" s="31"/>
      <c r="C960" s="229"/>
      <c r="D960" s="230"/>
      <c r="E960" s="31"/>
      <c r="F960" s="32"/>
      <c r="G960" s="33" t="str">
        <f t="shared" si="76"/>
        <v/>
      </c>
      <c r="H960" s="33"/>
      <c r="I960" s="33"/>
      <c r="J960" s="33" t="str">
        <f t="shared" si="77"/>
        <v/>
      </c>
      <c r="K960" s="33"/>
      <c r="L960" s="33" t="str">
        <f t="shared" si="78"/>
        <v/>
      </c>
      <c r="M960" s="30" t="e">
        <f t="shared" si="79"/>
        <v>#VALUE!</v>
      </c>
      <c r="P960" s="237"/>
      <c r="Q960" s="238"/>
      <c r="R960" s="238"/>
      <c r="S960" s="238"/>
      <c r="T960" s="238"/>
      <c r="U960" s="238"/>
      <c r="V960" s="238"/>
      <c r="W960" s="238"/>
      <c r="X960" s="238"/>
      <c r="Y960" s="238"/>
      <c r="Z960" s="239"/>
    </row>
    <row r="961" spans="1:26" ht="13.35" customHeight="1" x14ac:dyDescent="0.25">
      <c r="B961" s="31"/>
      <c r="C961" s="229"/>
      <c r="D961" s="230"/>
      <c r="E961" s="31"/>
      <c r="F961" s="32"/>
      <c r="G961" s="33" t="str">
        <f t="shared" si="76"/>
        <v/>
      </c>
      <c r="H961" s="33"/>
      <c r="I961" s="33"/>
      <c r="J961" s="33" t="str">
        <f t="shared" si="77"/>
        <v/>
      </c>
      <c r="K961" s="33"/>
      <c r="L961" s="33" t="str">
        <f t="shared" si="78"/>
        <v/>
      </c>
      <c r="M961" s="30" t="e">
        <f t="shared" si="79"/>
        <v>#VALUE!</v>
      </c>
      <c r="P961" s="237"/>
      <c r="Q961" s="238"/>
      <c r="R961" s="238"/>
      <c r="S961" s="238"/>
      <c r="T961" s="238"/>
      <c r="U961" s="238"/>
      <c r="V961" s="238"/>
      <c r="W961" s="238"/>
      <c r="X961" s="238"/>
      <c r="Y961" s="238"/>
      <c r="Z961" s="239"/>
    </row>
    <row r="962" spans="1:26" ht="13.35" customHeight="1" x14ac:dyDescent="0.25">
      <c r="B962" s="31"/>
      <c r="C962" s="229"/>
      <c r="D962" s="230"/>
      <c r="E962" s="31"/>
      <c r="F962" s="32"/>
      <c r="G962" s="33" t="str">
        <f t="shared" si="76"/>
        <v/>
      </c>
      <c r="H962" s="33"/>
      <c r="I962" s="33"/>
      <c r="J962" s="33" t="str">
        <f t="shared" si="77"/>
        <v/>
      </c>
      <c r="K962" s="33"/>
      <c r="L962" s="33" t="str">
        <f t="shared" si="78"/>
        <v/>
      </c>
      <c r="M962" s="30" t="e">
        <f t="shared" si="79"/>
        <v>#VALUE!</v>
      </c>
      <c r="P962" s="237"/>
      <c r="Q962" s="238"/>
      <c r="R962" s="238"/>
      <c r="S962" s="238"/>
      <c r="T962" s="238"/>
      <c r="U962" s="238"/>
      <c r="V962" s="238"/>
      <c r="W962" s="238"/>
      <c r="X962" s="238"/>
      <c r="Y962" s="238"/>
      <c r="Z962" s="239"/>
    </row>
    <row r="963" spans="1:26" ht="13.35" customHeight="1" x14ac:dyDescent="0.25">
      <c r="B963" s="31"/>
      <c r="C963" s="229"/>
      <c r="D963" s="230"/>
      <c r="E963" s="31"/>
      <c r="F963" s="32"/>
      <c r="G963" s="33" t="str">
        <f t="shared" si="76"/>
        <v/>
      </c>
      <c r="H963" s="33"/>
      <c r="I963" s="33"/>
      <c r="J963" s="33" t="str">
        <f t="shared" si="77"/>
        <v/>
      </c>
      <c r="K963" s="33"/>
      <c r="L963" s="33" t="str">
        <f t="shared" si="78"/>
        <v/>
      </c>
      <c r="M963" s="30" t="e">
        <f t="shared" si="79"/>
        <v>#VALUE!</v>
      </c>
      <c r="P963" s="237"/>
      <c r="Q963" s="238"/>
      <c r="R963" s="238"/>
      <c r="S963" s="238"/>
      <c r="T963" s="238"/>
      <c r="U963" s="238"/>
      <c r="V963" s="238"/>
      <c r="W963" s="238"/>
      <c r="X963" s="238"/>
      <c r="Y963" s="238"/>
      <c r="Z963" s="239"/>
    </row>
    <row r="964" spans="1:26" ht="13.35" customHeight="1" x14ac:dyDescent="0.25">
      <c r="B964" s="31"/>
      <c r="C964" s="229"/>
      <c r="D964" s="230"/>
      <c r="E964" s="31"/>
      <c r="F964" s="32"/>
      <c r="G964" s="33" t="str">
        <f t="shared" si="76"/>
        <v/>
      </c>
      <c r="H964" s="33"/>
      <c r="I964" s="33"/>
      <c r="J964" s="33" t="str">
        <f t="shared" si="77"/>
        <v/>
      </c>
      <c r="K964" s="33"/>
      <c r="L964" s="33" t="str">
        <f t="shared" si="78"/>
        <v/>
      </c>
      <c r="M964" s="30" t="e">
        <f t="shared" si="79"/>
        <v>#VALUE!</v>
      </c>
      <c r="P964" s="237"/>
      <c r="Q964" s="238"/>
      <c r="R964" s="238"/>
      <c r="S964" s="238"/>
      <c r="T964" s="238"/>
      <c r="U964" s="238"/>
      <c r="V964" s="238"/>
      <c r="W964" s="238"/>
      <c r="X964" s="238"/>
      <c r="Y964" s="238"/>
      <c r="Z964" s="239"/>
    </row>
    <row r="965" spans="1:26" ht="13.35" customHeight="1" x14ac:dyDescent="0.25">
      <c r="B965" s="31"/>
      <c r="C965" s="229"/>
      <c r="D965" s="230"/>
      <c r="E965" s="31"/>
      <c r="F965" s="32"/>
      <c r="G965" s="33" t="str">
        <f t="shared" si="76"/>
        <v/>
      </c>
      <c r="H965" s="33"/>
      <c r="I965" s="33"/>
      <c r="J965" s="33" t="str">
        <f t="shared" si="77"/>
        <v/>
      </c>
      <c r="K965" s="33"/>
      <c r="L965" s="33" t="str">
        <f t="shared" si="78"/>
        <v/>
      </c>
      <c r="M965" s="30" t="e">
        <f t="shared" si="79"/>
        <v>#VALUE!</v>
      </c>
      <c r="P965" s="237"/>
      <c r="Q965" s="238"/>
      <c r="R965" s="238"/>
      <c r="S965" s="238"/>
      <c r="T965" s="238"/>
      <c r="U965" s="238"/>
      <c r="V965" s="238"/>
      <c r="W965" s="238"/>
      <c r="X965" s="238"/>
      <c r="Y965" s="238"/>
      <c r="Z965" s="239"/>
    </row>
    <row r="966" spans="1:26" ht="13.35" customHeight="1" x14ac:dyDescent="0.25">
      <c r="B966" s="31"/>
      <c r="C966" s="229"/>
      <c r="D966" s="230"/>
      <c r="E966" s="31"/>
      <c r="F966" s="32"/>
      <c r="G966" s="33" t="str">
        <f t="shared" si="76"/>
        <v/>
      </c>
      <c r="H966" s="33"/>
      <c r="I966" s="33"/>
      <c r="J966" s="33" t="str">
        <f t="shared" si="77"/>
        <v/>
      </c>
      <c r="K966" s="33"/>
      <c r="L966" s="33" t="str">
        <f t="shared" si="78"/>
        <v/>
      </c>
      <c r="M966" s="30" t="e">
        <f t="shared" si="79"/>
        <v>#VALUE!</v>
      </c>
      <c r="P966" s="237"/>
      <c r="Q966" s="238"/>
      <c r="R966" s="238"/>
      <c r="S966" s="238"/>
      <c r="T966" s="238"/>
      <c r="U966" s="238"/>
      <c r="V966" s="238"/>
      <c r="W966" s="238"/>
      <c r="X966" s="238"/>
      <c r="Y966" s="238"/>
      <c r="Z966" s="239"/>
    </row>
    <row r="967" spans="1:26" ht="13.35" customHeight="1" x14ac:dyDescent="0.25">
      <c r="B967" s="31"/>
      <c r="C967" s="229"/>
      <c r="D967" s="230"/>
      <c r="E967" s="31"/>
      <c r="F967" s="32"/>
      <c r="G967" s="33" t="str">
        <f t="shared" si="76"/>
        <v/>
      </c>
      <c r="H967" s="33"/>
      <c r="I967" s="33"/>
      <c r="J967" s="33" t="str">
        <f t="shared" si="77"/>
        <v/>
      </c>
      <c r="K967" s="33"/>
      <c r="L967" s="33" t="str">
        <f t="shared" si="78"/>
        <v/>
      </c>
      <c r="M967" s="34" t="e">
        <f t="shared" si="79"/>
        <v>#VALUE!</v>
      </c>
      <c r="P967" s="237"/>
      <c r="Q967" s="238"/>
      <c r="R967" s="238"/>
      <c r="S967" s="238"/>
      <c r="T967" s="238"/>
      <c r="U967" s="238"/>
      <c r="V967" s="238"/>
      <c r="W967" s="238"/>
      <c r="X967" s="238"/>
      <c r="Y967" s="238"/>
      <c r="Z967" s="239"/>
    </row>
    <row r="968" spans="1:26" ht="13.35" customHeight="1" x14ac:dyDescent="0.25">
      <c r="A968" s="39"/>
      <c r="B968" s="42"/>
      <c r="C968" s="231" t="s">
        <v>86</v>
      </c>
      <c r="D968" s="231"/>
      <c r="E968" s="42"/>
      <c r="F968" s="42"/>
      <c r="G968" s="43"/>
      <c r="H968" s="43" t="str">
        <f>IF(SUM(H940:H967)=0,"",SUM(H940:H967))</f>
        <v/>
      </c>
      <c r="I968" s="43"/>
      <c r="J968" s="43" t="str">
        <f>IF(SUM(J940:J967)=0,"",SUM(J940:J967))</f>
        <v/>
      </c>
      <c r="K968" s="43"/>
      <c r="L968" s="43" t="str">
        <f>IF(SUM(L940:L967)=0,"",SUM(L940:L967))</f>
        <v/>
      </c>
      <c r="M968" s="35" t="e">
        <f>IF(L968="", J968/H968, L968/H968)</f>
        <v>#VALUE!</v>
      </c>
      <c r="P968" s="237"/>
      <c r="Q968" s="238"/>
      <c r="R968" s="238"/>
      <c r="S968" s="238"/>
      <c r="T968" s="238"/>
      <c r="U968" s="238"/>
      <c r="V968" s="238"/>
      <c r="W968" s="238"/>
      <c r="X968" s="238"/>
      <c r="Y968" s="238"/>
      <c r="Z968" s="239"/>
    </row>
    <row r="969" spans="1:26" ht="13.35" customHeight="1" x14ac:dyDescent="0.25">
      <c r="P969" s="237"/>
      <c r="Q969" s="238"/>
      <c r="R969" s="238"/>
      <c r="S969" s="238"/>
      <c r="T969" s="238"/>
      <c r="U969" s="238"/>
      <c r="V969" s="238"/>
      <c r="W969" s="238"/>
      <c r="X969" s="238"/>
      <c r="Y969" s="238"/>
      <c r="Z969" s="239"/>
    </row>
    <row r="970" spans="1:26" ht="13.35" customHeight="1" x14ac:dyDescent="0.25">
      <c r="B970" s="227" t="s">
        <v>89</v>
      </c>
      <c r="C970" s="232"/>
      <c r="D970" s="232"/>
      <c r="E970" s="232"/>
      <c r="F970" s="228"/>
      <c r="G970" s="233" t="s">
        <v>85</v>
      </c>
      <c r="H970" s="194" t="s">
        <v>82</v>
      </c>
      <c r="I970" s="188" t="s">
        <v>67</v>
      </c>
      <c r="J970" s="188"/>
      <c r="K970" s="188" t="s">
        <v>68</v>
      </c>
      <c r="L970" s="188"/>
      <c r="M970" s="188" t="s">
        <v>15</v>
      </c>
      <c r="P970" s="240"/>
      <c r="Q970" s="241"/>
      <c r="R970" s="241"/>
      <c r="S970" s="241"/>
      <c r="T970" s="241"/>
      <c r="U970" s="241"/>
      <c r="V970" s="241"/>
      <c r="W970" s="241"/>
      <c r="X970" s="241"/>
      <c r="Y970" s="241"/>
      <c r="Z970" s="242"/>
    </row>
    <row r="971" spans="1:26" ht="13.35" customHeight="1" x14ac:dyDescent="0.25">
      <c r="B971" s="2" t="s">
        <v>81</v>
      </c>
      <c r="C971" s="227" t="s">
        <v>7</v>
      </c>
      <c r="D971" s="228"/>
      <c r="E971" s="6" t="s">
        <v>87</v>
      </c>
      <c r="F971" s="6" t="s">
        <v>306</v>
      </c>
      <c r="G971" s="233"/>
      <c r="H971" s="194"/>
      <c r="I971" s="6" t="s">
        <v>83</v>
      </c>
      <c r="J971" s="6" t="s">
        <v>84</v>
      </c>
      <c r="K971" s="6" t="s">
        <v>83</v>
      </c>
      <c r="L971" s="6" t="s">
        <v>84</v>
      </c>
      <c r="M971" s="188"/>
    </row>
    <row r="972" spans="1:26" ht="13.35" customHeight="1" x14ac:dyDescent="0.25">
      <c r="B972" s="31"/>
      <c r="C972" s="229"/>
      <c r="D972" s="230"/>
      <c r="E972" s="31"/>
      <c r="F972" s="32"/>
      <c r="G972" s="33" t="str">
        <f>IF(F972="", "", H972/F972)</f>
        <v/>
      </c>
      <c r="H972" s="33" t="str">
        <f>IF(H968="","",H968-H979)</f>
        <v/>
      </c>
      <c r="I972" s="33"/>
      <c r="J972" s="33" t="str">
        <f>IF(I972="", "", I972*$F972)</f>
        <v/>
      </c>
      <c r="K972" s="33"/>
      <c r="L972" s="33" t="str">
        <f>IF(L979="","", L968-L979)</f>
        <v/>
      </c>
      <c r="M972" s="30" t="e">
        <f>IF(K972="", J972/H972, L972/H972)</f>
        <v>#VALUE!</v>
      </c>
    </row>
    <row r="973" spans="1:26" ht="13.35" customHeight="1" x14ac:dyDescent="0.25">
      <c r="B973" s="31"/>
      <c r="C973" s="229"/>
      <c r="D973" s="230"/>
      <c r="E973" s="31"/>
      <c r="F973" s="32"/>
      <c r="G973" s="33" t="str">
        <f>IF(F973="", "", H973/F973)</f>
        <v/>
      </c>
      <c r="H973" s="33"/>
      <c r="I973" s="33"/>
      <c r="J973" s="33" t="str">
        <f>IF(I973="", "", I973*$F973)</f>
        <v/>
      </c>
      <c r="K973" s="33"/>
      <c r="L973" s="33" t="str">
        <f>IF(K973="", "", K973*$F973)</f>
        <v/>
      </c>
      <c r="M973" s="30" t="e">
        <f>IF(K973="", J973/H973, L973/H973)</f>
        <v>#VALUE!</v>
      </c>
    </row>
    <row r="974" spans="1:26" ht="13.35" customHeight="1" x14ac:dyDescent="0.25">
      <c r="B974" s="31"/>
      <c r="C974" s="229"/>
      <c r="D974" s="230"/>
      <c r="E974" s="31"/>
      <c r="F974" s="32"/>
      <c r="G974" s="33" t="str">
        <f>IF(F974="", "", H974/F974)</f>
        <v/>
      </c>
      <c r="H974" s="33"/>
      <c r="I974" s="33"/>
      <c r="J974" s="33" t="str">
        <f>IF(I974="", "", I974*$F974)</f>
        <v/>
      </c>
      <c r="K974" s="33"/>
      <c r="L974" s="33" t="str">
        <f>IF(K974="", "", K974*$F974)</f>
        <v/>
      </c>
      <c r="M974" s="34" t="e">
        <f>IF(K974="", J974/H974, L974/H974)</f>
        <v>#VALUE!</v>
      </c>
    </row>
    <row r="975" spans="1:26" ht="13.35" customHeight="1" x14ac:dyDescent="0.25">
      <c r="A975" s="39"/>
      <c r="B975" s="42"/>
      <c r="C975" s="231" t="s">
        <v>86</v>
      </c>
      <c r="D975" s="231"/>
      <c r="E975" s="42"/>
      <c r="F975" s="42"/>
      <c r="G975" s="43"/>
      <c r="H975" s="43" t="str">
        <f>IF(SUM(H972:H974)=0, "", SUM(H972:H974))</f>
        <v/>
      </c>
      <c r="I975" s="42"/>
      <c r="J975" s="43" t="str">
        <f>IF(SUM(J972:J974)=0, "", SUM(J972:J974))</f>
        <v/>
      </c>
      <c r="K975" s="42"/>
      <c r="L975" s="43" t="str">
        <f>IF(SUM(L972:L974)=0, "", SUM(L972:L974))</f>
        <v/>
      </c>
      <c r="M975" s="35" t="e">
        <f>IF(L975="", J975/H975, L975/H975)</f>
        <v>#VALUE!</v>
      </c>
    </row>
    <row r="977" spans="2:26" ht="13.35" customHeight="1" x14ac:dyDescent="0.25">
      <c r="B977" s="227" t="s">
        <v>90</v>
      </c>
      <c r="C977" s="232"/>
      <c r="D977" s="232"/>
      <c r="E977" s="232"/>
      <c r="F977" s="228"/>
      <c r="G977" s="233" t="s">
        <v>85</v>
      </c>
      <c r="H977" s="194" t="s">
        <v>82</v>
      </c>
      <c r="I977" s="188" t="s">
        <v>67</v>
      </c>
      <c r="J977" s="188"/>
      <c r="K977" s="188" t="s">
        <v>68</v>
      </c>
      <c r="L977" s="188"/>
      <c r="M977" s="188" t="s">
        <v>15</v>
      </c>
    </row>
    <row r="978" spans="2:26" ht="13.35" customHeight="1" x14ac:dyDescent="0.25">
      <c r="B978" s="2" t="s">
        <v>81</v>
      </c>
      <c r="C978" s="227" t="s">
        <v>7</v>
      </c>
      <c r="D978" s="228"/>
      <c r="E978" s="6" t="s">
        <v>87</v>
      </c>
      <c r="F978" s="6" t="s">
        <v>306</v>
      </c>
      <c r="G978" s="233"/>
      <c r="H978" s="194"/>
      <c r="I978" s="6" t="s">
        <v>83</v>
      </c>
      <c r="J978" s="6" t="s">
        <v>84</v>
      </c>
      <c r="K978" s="6" t="s">
        <v>83</v>
      </c>
      <c r="L978" s="6" t="s">
        <v>84</v>
      </c>
      <c r="M978" s="188"/>
    </row>
    <row r="979" spans="2:26" ht="13.35" customHeight="1" x14ac:dyDescent="0.25">
      <c r="B979" s="31"/>
      <c r="C979" s="229"/>
      <c r="D979" s="230"/>
      <c r="E979" s="31"/>
      <c r="F979" s="32"/>
      <c r="G979" s="33" t="str">
        <f>IF(F979="", "", H979/F979)</f>
        <v/>
      </c>
      <c r="H979" s="33"/>
      <c r="I979" s="33"/>
      <c r="J979" s="33" t="str">
        <f>IF(I979="", "", I979*$F979)</f>
        <v/>
      </c>
      <c r="K979" s="33"/>
      <c r="L979" s="33" t="str">
        <f>IF(K979="", "", K979*$F979)</f>
        <v/>
      </c>
      <c r="M979" s="30" t="e">
        <f>IF(K979="", J979/H979, L979/H979)</f>
        <v>#VALUE!</v>
      </c>
    </row>
    <row r="981" spans="2:26" ht="13.35" customHeight="1" x14ac:dyDescent="0.25">
      <c r="B981" s="227" t="s">
        <v>100</v>
      </c>
      <c r="C981" s="228"/>
      <c r="D981" s="120"/>
      <c r="E981" s="121"/>
      <c r="F981" s="121"/>
      <c r="G981" s="121"/>
      <c r="H981" s="121"/>
      <c r="I981" s="121"/>
      <c r="J981" s="121"/>
      <c r="K981" s="121"/>
      <c r="L981" s="121"/>
      <c r="M981" s="234"/>
    </row>
    <row r="982" spans="2:26" ht="13.35" customHeight="1" x14ac:dyDescent="0.25">
      <c r="B982" s="154"/>
      <c r="C982" s="154"/>
      <c r="D982" s="154"/>
      <c r="E982" s="154"/>
      <c r="F982" s="154"/>
      <c r="G982" s="154"/>
      <c r="H982" s="154"/>
      <c r="I982" s="154"/>
      <c r="J982" s="154"/>
      <c r="K982" s="154"/>
      <c r="L982" s="154"/>
      <c r="M982" s="154"/>
    </row>
    <row r="983" spans="2:26" ht="13.35" customHeight="1" x14ac:dyDescent="0.25">
      <c r="B983" s="154"/>
      <c r="C983" s="154"/>
      <c r="D983" s="154"/>
      <c r="E983" s="154"/>
      <c r="F983" s="154"/>
      <c r="G983" s="154"/>
      <c r="H983" s="154"/>
      <c r="I983" s="154"/>
      <c r="J983" s="154"/>
      <c r="K983" s="154"/>
      <c r="L983" s="154"/>
      <c r="M983" s="154"/>
    </row>
    <row r="984" spans="2:26" ht="13.35" customHeight="1" x14ac:dyDescent="0.25">
      <c r="B984" s="200" t="s">
        <v>2</v>
      </c>
      <c r="C984" s="200"/>
      <c r="D984" s="209">
        <f>'{Equipment Data Entry}'!B27</f>
        <v>0</v>
      </c>
      <c r="E984" s="209"/>
      <c r="F984" s="209"/>
      <c r="G984" s="200" t="s">
        <v>3</v>
      </c>
      <c r="H984" s="200"/>
      <c r="I984" s="210" t="str">
        <f>IF('{Equipment Data Entry}'!C27="", "", '{Equipment Data Entry}'!C27)</f>
        <v/>
      </c>
      <c r="J984" s="210"/>
      <c r="K984" s="210"/>
      <c r="L984" s="210"/>
      <c r="M984" s="210"/>
    </row>
    <row r="985" spans="2:26" ht="13.35" customHeight="1" x14ac:dyDescent="0.25">
      <c r="B985" s="200"/>
      <c r="C985" s="200"/>
      <c r="D985" s="209"/>
      <c r="E985" s="209"/>
      <c r="F985" s="209"/>
      <c r="G985" s="200"/>
      <c r="H985" s="200"/>
      <c r="I985" s="210"/>
      <c r="J985" s="210"/>
      <c r="K985" s="210"/>
      <c r="L985" s="210"/>
      <c r="M985" s="210"/>
    </row>
    <row r="986" spans="2:26" ht="13.35" customHeight="1" x14ac:dyDescent="0.25">
      <c r="B986" s="13"/>
      <c r="C986" s="13"/>
      <c r="D986" s="13"/>
      <c r="E986" s="13"/>
      <c r="F986" s="13"/>
      <c r="G986" s="13"/>
      <c r="H986" s="13"/>
      <c r="I986" s="13"/>
      <c r="J986" s="13"/>
      <c r="K986" s="13"/>
      <c r="L986" s="13"/>
      <c r="M986" s="13"/>
    </row>
    <row r="987" spans="2:26" ht="13.35" customHeight="1" x14ac:dyDescent="0.25">
      <c r="B987" s="227" t="s">
        <v>91</v>
      </c>
      <c r="C987" s="232"/>
      <c r="D987" s="232"/>
      <c r="E987" s="232"/>
      <c r="F987" s="228"/>
      <c r="G987" s="233" t="s">
        <v>85</v>
      </c>
      <c r="H987" s="194" t="s">
        <v>82</v>
      </c>
      <c r="I987" s="188" t="s">
        <v>67</v>
      </c>
      <c r="J987" s="188"/>
      <c r="K987" s="188" t="s">
        <v>68</v>
      </c>
      <c r="L987" s="188"/>
      <c r="M987" s="188" t="s">
        <v>15</v>
      </c>
    </row>
    <row r="988" spans="2:26" ht="13.35" customHeight="1" x14ac:dyDescent="0.25">
      <c r="B988" s="2" t="s">
        <v>81</v>
      </c>
      <c r="C988" s="227" t="s">
        <v>7</v>
      </c>
      <c r="D988" s="228"/>
      <c r="E988" s="6" t="s">
        <v>87</v>
      </c>
      <c r="F988" s="6" t="s">
        <v>306</v>
      </c>
      <c r="G988" s="233"/>
      <c r="H988" s="194"/>
      <c r="I988" s="6" t="s">
        <v>83</v>
      </c>
      <c r="J988" s="6" t="s">
        <v>84</v>
      </c>
      <c r="K988" s="6" t="s">
        <v>83</v>
      </c>
      <c r="L988" s="6" t="s">
        <v>84</v>
      </c>
      <c r="M988" s="188"/>
    </row>
    <row r="989" spans="2:26" ht="13.35" customHeight="1" x14ac:dyDescent="0.25">
      <c r="B989" s="31"/>
      <c r="C989" s="229"/>
      <c r="D989" s="230"/>
      <c r="E989" s="31"/>
      <c r="F989" s="32"/>
      <c r="G989" s="33" t="str">
        <f t="shared" ref="G989:G1016" si="80">IF(F989="", "", H989/F989)</f>
        <v/>
      </c>
      <c r="H989" s="33"/>
      <c r="I989" s="33"/>
      <c r="J989" s="33" t="str">
        <f t="shared" ref="J989:J1016" si="81">IF(I989="", "", I989*$F989)</f>
        <v/>
      </c>
      <c r="K989" s="33"/>
      <c r="L989" s="33" t="str">
        <f t="shared" ref="L989:L1016" si="82">IF(K989="", "", K989*$F989)</f>
        <v/>
      </c>
      <c r="M989" s="30" t="e">
        <f t="shared" ref="M989:M1016" si="83">IF(K989="", J989/H989, L989/H989)</f>
        <v>#VALUE!</v>
      </c>
      <c r="P989" s="1" t="s">
        <v>224</v>
      </c>
    </row>
    <row r="990" spans="2:26" ht="13.35" customHeight="1" x14ac:dyDescent="0.25">
      <c r="B990" s="31"/>
      <c r="C990" s="229"/>
      <c r="D990" s="230"/>
      <c r="E990" s="31"/>
      <c r="F990" s="32"/>
      <c r="G990" s="33" t="str">
        <f t="shared" si="80"/>
        <v/>
      </c>
      <c r="H990" s="33"/>
      <c r="I990" s="33"/>
      <c r="J990" s="33" t="str">
        <f t="shared" si="81"/>
        <v/>
      </c>
      <c r="K990" s="33"/>
      <c r="L990" s="33" t="str">
        <f t="shared" si="82"/>
        <v/>
      </c>
      <c r="M990" s="30" t="e">
        <f t="shared" si="83"/>
        <v>#VALUE!</v>
      </c>
    </row>
    <row r="991" spans="2:26" ht="13.35" customHeight="1" x14ac:dyDescent="0.25">
      <c r="B991" s="31"/>
      <c r="C991" s="229"/>
      <c r="D991" s="230"/>
      <c r="E991" s="31"/>
      <c r="F991" s="32"/>
      <c r="G991" s="33" t="str">
        <f t="shared" si="80"/>
        <v/>
      </c>
      <c r="H991" s="33"/>
      <c r="I991" s="33"/>
      <c r="J991" s="33" t="str">
        <f t="shared" si="81"/>
        <v/>
      </c>
      <c r="K991" s="33"/>
      <c r="L991" s="33" t="str">
        <f t="shared" si="82"/>
        <v/>
      </c>
      <c r="M991" s="30" t="e">
        <f t="shared" si="83"/>
        <v>#VALUE!</v>
      </c>
    </row>
    <row r="992" spans="2:26" ht="13.35" customHeight="1" x14ac:dyDescent="0.25">
      <c r="B992" s="31"/>
      <c r="C992" s="229"/>
      <c r="D992" s="230"/>
      <c r="E992" s="31"/>
      <c r="F992" s="32"/>
      <c r="G992" s="33" t="str">
        <f t="shared" si="80"/>
        <v/>
      </c>
      <c r="H992" s="33"/>
      <c r="I992" s="33"/>
      <c r="J992" s="33" t="str">
        <f t="shared" si="81"/>
        <v/>
      </c>
      <c r="K992" s="33"/>
      <c r="L992" s="33" t="str">
        <f t="shared" si="82"/>
        <v/>
      </c>
      <c r="M992" s="30" t="e">
        <f t="shared" si="83"/>
        <v>#VALUE!</v>
      </c>
      <c r="P992" s="243"/>
      <c r="Q992" s="244"/>
      <c r="R992" s="244"/>
      <c r="S992" s="244"/>
      <c r="T992" s="244"/>
      <c r="U992" s="244"/>
      <c r="V992" s="244"/>
      <c r="W992" s="244"/>
      <c r="X992" s="244"/>
      <c r="Y992" s="244"/>
      <c r="Z992" s="245"/>
    </row>
    <row r="993" spans="2:26" ht="13.35" customHeight="1" x14ac:dyDescent="0.25">
      <c r="B993" s="31"/>
      <c r="C993" s="229"/>
      <c r="D993" s="230"/>
      <c r="E993" s="31"/>
      <c r="F993" s="32"/>
      <c r="G993" s="33" t="str">
        <f t="shared" si="80"/>
        <v/>
      </c>
      <c r="H993" s="33"/>
      <c r="I993" s="33"/>
      <c r="J993" s="33" t="str">
        <f t="shared" si="81"/>
        <v/>
      </c>
      <c r="K993" s="33"/>
      <c r="L993" s="33" t="str">
        <f t="shared" si="82"/>
        <v/>
      </c>
      <c r="M993" s="30" t="e">
        <f t="shared" si="83"/>
        <v>#VALUE!</v>
      </c>
      <c r="P993" s="237"/>
      <c r="Q993" s="238"/>
      <c r="R993" s="238"/>
      <c r="S993" s="238"/>
      <c r="T993" s="238"/>
      <c r="U993" s="238"/>
      <c r="V993" s="238"/>
      <c r="W993" s="238"/>
      <c r="X993" s="238"/>
      <c r="Y993" s="238"/>
      <c r="Z993" s="239"/>
    </row>
    <row r="994" spans="2:26" ht="13.35" customHeight="1" x14ac:dyDescent="0.25">
      <c r="B994" s="31"/>
      <c r="C994" s="229"/>
      <c r="D994" s="230"/>
      <c r="E994" s="31"/>
      <c r="F994" s="32"/>
      <c r="G994" s="33" t="str">
        <f t="shared" si="80"/>
        <v/>
      </c>
      <c r="H994" s="33"/>
      <c r="I994" s="33"/>
      <c r="J994" s="33" t="str">
        <f t="shared" si="81"/>
        <v/>
      </c>
      <c r="K994" s="33"/>
      <c r="L994" s="33" t="str">
        <f t="shared" si="82"/>
        <v/>
      </c>
      <c r="M994" s="30" t="e">
        <f t="shared" si="83"/>
        <v>#VALUE!</v>
      </c>
      <c r="P994" s="237"/>
      <c r="Q994" s="238"/>
      <c r="R994" s="238"/>
      <c r="S994" s="238"/>
      <c r="T994" s="238"/>
      <c r="U994" s="238"/>
      <c r="V994" s="238"/>
      <c r="W994" s="238"/>
      <c r="X994" s="238"/>
      <c r="Y994" s="238"/>
      <c r="Z994" s="239"/>
    </row>
    <row r="995" spans="2:26" ht="13.35" customHeight="1" x14ac:dyDescent="0.25">
      <c r="B995" s="31"/>
      <c r="C995" s="229"/>
      <c r="D995" s="230"/>
      <c r="E995" s="31"/>
      <c r="F995" s="32"/>
      <c r="G995" s="33" t="str">
        <f t="shared" si="80"/>
        <v/>
      </c>
      <c r="H995" s="33"/>
      <c r="I995" s="33"/>
      <c r="J995" s="33" t="str">
        <f t="shared" si="81"/>
        <v/>
      </c>
      <c r="K995" s="33"/>
      <c r="L995" s="33" t="str">
        <f t="shared" si="82"/>
        <v/>
      </c>
      <c r="M995" s="30" t="e">
        <f t="shared" si="83"/>
        <v>#VALUE!</v>
      </c>
      <c r="P995" s="237"/>
      <c r="Q995" s="238"/>
      <c r="R995" s="238"/>
      <c r="S995" s="238"/>
      <c r="T995" s="238"/>
      <c r="U995" s="238"/>
      <c r="V995" s="238"/>
      <c r="W995" s="238"/>
      <c r="X995" s="238"/>
      <c r="Y995" s="238"/>
      <c r="Z995" s="239"/>
    </row>
    <row r="996" spans="2:26" ht="13.35" customHeight="1" x14ac:dyDescent="0.25">
      <c r="B996" s="31"/>
      <c r="C996" s="229"/>
      <c r="D996" s="230"/>
      <c r="E996" s="31"/>
      <c r="F996" s="32"/>
      <c r="G996" s="33" t="str">
        <f t="shared" si="80"/>
        <v/>
      </c>
      <c r="H996" s="33"/>
      <c r="I996" s="33"/>
      <c r="J996" s="33" t="str">
        <f t="shared" si="81"/>
        <v/>
      </c>
      <c r="K996" s="33"/>
      <c r="L996" s="33" t="str">
        <f t="shared" si="82"/>
        <v/>
      </c>
      <c r="M996" s="30" t="e">
        <f t="shared" si="83"/>
        <v>#VALUE!</v>
      </c>
      <c r="P996" s="237"/>
      <c r="Q996" s="238"/>
      <c r="R996" s="238"/>
      <c r="S996" s="238"/>
      <c r="T996" s="238"/>
      <c r="U996" s="238"/>
      <c r="V996" s="238"/>
      <c r="W996" s="238"/>
      <c r="X996" s="238"/>
      <c r="Y996" s="238"/>
      <c r="Z996" s="239"/>
    </row>
    <row r="997" spans="2:26" ht="13.35" customHeight="1" x14ac:dyDescent="0.25">
      <c r="B997" s="31"/>
      <c r="C997" s="229"/>
      <c r="D997" s="230"/>
      <c r="E997" s="31"/>
      <c r="F997" s="32"/>
      <c r="G997" s="33" t="str">
        <f t="shared" si="80"/>
        <v/>
      </c>
      <c r="H997" s="33"/>
      <c r="I997" s="33"/>
      <c r="J997" s="33" t="str">
        <f t="shared" si="81"/>
        <v/>
      </c>
      <c r="K997" s="33"/>
      <c r="L997" s="33" t="str">
        <f t="shared" si="82"/>
        <v/>
      </c>
      <c r="M997" s="30" t="e">
        <f t="shared" si="83"/>
        <v>#VALUE!</v>
      </c>
      <c r="P997" s="237"/>
      <c r="Q997" s="238"/>
      <c r="R997" s="238"/>
      <c r="S997" s="238"/>
      <c r="T997" s="238"/>
      <c r="U997" s="238"/>
      <c r="V997" s="238"/>
      <c r="W997" s="238"/>
      <c r="X997" s="238"/>
      <c r="Y997" s="238"/>
      <c r="Z997" s="239"/>
    </row>
    <row r="998" spans="2:26" ht="13.35" customHeight="1" x14ac:dyDescent="0.25">
      <c r="B998" s="31"/>
      <c r="C998" s="229"/>
      <c r="D998" s="230"/>
      <c r="E998" s="31"/>
      <c r="F998" s="32"/>
      <c r="G998" s="33" t="str">
        <f t="shared" si="80"/>
        <v/>
      </c>
      <c r="H998" s="33"/>
      <c r="I998" s="33"/>
      <c r="J998" s="33" t="str">
        <f t="shared" si="81"/>
        <v/>
      </c>
      <c r="K998" s="33"/>
      <c r="L998" s="33" t="str">
        <f t="shared" si="82"/>
        <v/>
      </c>
      <c r="M998" s="30" t="e">
        <f t="shared" si="83"/>
        <v>#VALUE!</v>
      </c>
      <c r="P998" s="237"/>
      <c r="Q998" s="238"/>
      <c r="R998" s="238"/>
      <c r="S998" s="238"/>
      <c r="T998" s="238"/>
      <c r="U998" s="238"/>
      <c r="V998" s="238"/>
      <c r="W998" s="238"/>
      <c r="X998" s="238"/>
      <c r="Y998" s="238"/>
      <c r="Z998" s="239"/>
    </row>
    <row r="999" spans="2:26" ht="13.35" customHeight="1" x14ac:dyDescent="0.25">
      <c r="B999" s="31"/>
      <c r="C999" s="229"/>
      <c r="D999" s="230"/>
      <c r="E999" s="31"/>
      <c r="F999" s="32"/>
      <c r="G999" s="33" t="str">
        <f t="shared" si="80"/>
        <v/>
      </c>
      <c r="H999" s="33"/>
      <c r="I999" s="33"/>
      <c r="J999" s="33" t="str">
        <f t="shared" si="81"/>
        <v/>
      </c>
      <c r="K999" s="33"/>
      <c r="L999" s="33" t="str">
        <f t="shared" si="82"/>
        <v/>
      </c>
      <c r="M999" s="30" t="e">
        <f t="shared" si="83"/>
        <v>#VALUE!</v>
      </c>
      <c r="P999" s="237"/>
      <c r="Q999" s="238"/>
      <c r="R999" s="238"/>
      <c r="S999" s="238"/>
      <c r="T999" s="238"/>
      <c r="U999" s="238"/>
      <c r="V999" s="238"/>
      <c r="W999" s="238"/>
      <c r="X999" s="238"/>
      <c r="Y999" s="238"/>
      <c r="Z999" s="239"/>
    </row>
    <row r="1000" spans="2:26" ht="13.35" customHeight="1" x14ac:dyDescent="0.25">
      <c r="B1000" s="31"/>
      <c r="C1000" s="229"/>
      <c r="D1000" s="230"/>
      <c r="E1000" s="31"/>
      <c r="F1000" s="32"/>
      <c r="G1000" s="33" t="str">
        <f t="shared" si="80"/>
        <v/>
      </c>
      <c r="H1000" s="33"/>
      <c r="I1000" s="33"/>
      <c r="J1000" s="33" t="str">
        <f t="shared" si="81"/>
        <v/>
      </c>
      <c r="K1000" s="33"/>
      <c r="L1000" s="33" t="str">
        <f t="shared" si="82"/>
        <v/>
      </c>
      <c r="M1000" s="30" t="e">
        <f t="shared" si="83"/>
        <v>#VALUE!</v>
      </c>
      <c r="P1000" s="237"/>
      <c r="Q1000" s="238"/>
      <c r="R1000" s="238"/>
      <c r="S1000" s="238"/>
      <c r="T1000" s="238"/>
      <c r="U1000" s="238"/>
      <c r="V1000" s="238"/>
      <c r="W1000" s="238"/>
      <c r="X1000" s="238"/>
      <c r="Y1000" s="238"/>
      <c r="Z1000" s="239"/>
    </row>
    <row r="1001" spans="2:26" ht="13.35" customHeight="1" x14ac:dyDescent="0.25">
      <c r="B1001" s="31"/>
      <c r="C1001" s="229"/>
      <c r="D1001" s="230"/>
      <c r="E1001" s="31"/>
      <c r="F1001" s="32"/>
      <c r="G1001" s="33" t="str">
        <f t="shared" si="80"/>
        <v/>
      </c>
      <c r="H1001" s="33"/>
      <c r="I1001" s="33"/>
      <c r="J1001" s="33" t="str">
        <f t="shared" si="81"/>
        <v/>
      </c>
      <c r="K1001" s="33"/>
      <c r="L1001" s="33" t="str">
        <f t="shared" si="82"/>
        <v/>
      </c>
      <c r="M1001" s="30" t="e">
        <f t="shared" si="83"/>
        <v>#VALUE!</v>
      </c>
      <c r="P1001" s="237"/>
      <c r="Q1001" s="238"/>
      <c r="R1001" s="238"/>
      <c r="S1001" s="238"/>
      <c r="T1001" s="238"/>
      <c r="U1001" s="238"/>
      <c r="V1001" s="238"/>
      <c r="W1001" s="238"/>
      <c r="X1001" s="238"/>
      <c r="Y1001" s="238"/>
      <c r="Z1001" s="239"/>
    </row>
    <row r="1002" spans="2:26" ht="13.35" customHeight="1" x14ac:dyDescent="0.25">
      <c r="B1002" s="31"/>
      <c r="C1002" s="229"/>
      <c r="D1002" s="230"/>
      <c r="E1002" s="31"/>
      <c r="F1002" s="32"/>
      <c r="G1002" s="33" t="str">
        <f t="shared" si="80"/>
        <v/>
      </c>
      <c r="H1002" s="33"/>
      <c r="I1002" s="33"/>
      <c r="J1002" s="33" t="str">
        <f t="shared" si="81"/>
        <v/>
      </c>
      <c r="K1002" s="33"/>
      <c r="L1002" s="33" t="str">
        <f t="shared" si="82"/>
        <v/>
      </c>
      <c r="M1002" s="30" t="e">
        <f t="shared" si="83"/>
        <v>#VALUE!</v>
      </c>
      <c r="P1002" s="237"/>
      <c r="Q1002" s="238"/>
      <c r="R1002" s="238"/>
      <c r="S1002" s="238"/>
      <c r="T1002" s="238"/>
      <c r="U1002" s="238"/>
      <c r="V1002" s="238"/>
      <c r="W1002" s="238"/>
      <c r="X1002" s="238"/>
      <c r="Y1002" s="238"/>
      <c r="Z1002" s="239"/>
    </row>
    <row r="1003" spans="2:26" ht="13.35" customHeight="1" x14ac:dyDescent="0.25">
      <c r="B1003" s="31"/>
      <c r="C1003" s="229"/>
      <c r="D1003" s="230"/>
      <c r="E1003" s="31"/>
      <c r="F1003" s="32"/>
      <c r="G1003" s="33" t="str">
        <f t="shared" si="80"/>
        <v/>
      </c>
      <c r="H1003" s="33"/>
      <c r="I1003" s="33"/>
      <c r="J1003" s="33" t="str">
        <f t="shared" si="81"/>
        <v/>
      </c>
      <c r="K1003" s="33"/>
      <c r="L1003" s="33" t="str">
        <f t="shared" si="82"/>
        <v/>
      </c>
      <c r="M1003" s="30" t="e">
        <f t="shared" si="83"/>
        <v>#VALUE!</v>
      </c>
      <c r="P1003" s="237"/>
      <c r="Q1003" s="238"/>
      <c r="R1003" s="238"/>
      <c r="S1003" s="238"/>
      <c r="T1003" s="238"/>
      <c r="U1003" s="238"/>
      <c r="V1003" s="238"/>
      <c r="W1003" s="238"/>
      <c r="X1003" s="238"/>
      <c r="Y1003" s="238"/>
      <c r="Z1003" s="239"/>
    </row>
    <row r="1004" spans="2:26" ht="13.35" customHeight="1" x14ac:dyDescent="0.25">
      <c r="B1004" s="31"/>
      <c r="C1004" s="229"/>
      <c r="D1004" s="230"/>
      <c r="E1004" s="31"/>
      <c r="F1004" s="32"/>
      <c r="G1004" s="33" t="str">
        <f t="shared" si="80"/>
        <v/>
      </c>
      <c r="H1004" s="33"/>
      <c r="I1004" s="33"/>
      <c r="J1004" s="33" t="str">
        <f t="shared" si="81"/>
        <v/>
      </c>
      <c r="K1004" s="33"/>
      <c r="L1004" s="33" t="str">
        <f t="shared" si="82"/>
        <v/>
      </c>
      <c r="M1004" s="30" t="e">
        <f t="shared" si="83"/>
        <v>#VALUE!</v>
      </c>
      <c r="P1004" s="237"/>
      <c r="Q1004" s="238"/>
      <c r="R1004" s="238"/>
      <c r="S1004" s="238"/>
      <c r="T1004" s="238"/>
      <c r="U1004" s="238"/>
      <c r="V1004" s="238"/>
      <c r="W1004" s="238"/>
      <c r="X1004" s="238"/>
      <c r="Y1004" s="238"/>
      <c r="Z1004" s="239"/>
    </row>
    <row r="1005" spans="2:26" ht="13.35" customHeight="1" x14ac:dyDescent="0.25">
      <c r="B1005" s="31"/>
      <c r="C1005" s="229"/>
      <c r="D1005" s="230"/>
      <c r="E1005" s="31"/>
      <c r="F1005" s="32"/>
      <c r="G1005" s="33" t="str">
        <f t="shared" si="80"/>
        <v/>
      </c>
      <c r="H1005" s="33"/>
      <c r="I1005" s="33"/>
      <c r="J1005" s="33" t="str">
        <f t="shared" si="81"/>
        <v/>
      </c>
      <c r="K1005" s="33"/>
      <c r="L1005" s="33" t="str">
        <f t="shared" si="82"/>
        <v/>
      </c>
      <c r="M1005" s="30" t="e">
        <f t="shared" si="83"/>
        <v>#VALUE!</v>
      </c>
      <c r="P1005" s="237"/>
      <c r="Q1005" s="238"/>
      <c r="R1005" s="238"/>
      <c r="S1005" s="238"/>
      <c r="T1005" s="238"/>
      <c r="U1005" s="238"/>
      <c r="V1005" s="238"/>
      <c r="W1005" s="238"/>
      <c r="X1005" s="238"/>
      <c r="Y1005" s="238"/>
      <c r="Z1005" s="239"/>
    </row>
    <row r="1006" spans="2:26" ht="13.35" customHeight="1" x14ac:dyDescent="0.25">
      <c r="B1006" s="31"/>
      <c r="C1006" s="229"/>
      <c r="D1006" s="230"/>
      <c r="E1006" s="31"/>
      <c r="F1006" s="32"/>
      <c r="G1006" s="33" t="str">
        <f t="shared" si="80"/>
        <v/>
      </c>
      <c r="H1006" s="33"/>
      <c r="I1006" s="33"/>
      <c r="J1006" s="33" t="str">
        <f t="shared" si="81"/>
        <v/>
      </c>
      <c r="K1006" s="33"/>
      <c r="L1006" s="33" t="str">
        <f t="shared" si="82"/>
        <v/>
      </c>
      <c r="M1006" s="30" t="e">
        <f t="shared" si="83"/>
        <v>#VALUE!</v>
      </c>
      <c r="P1006" s="237"/>
      <c r="Q1006" s="238"/>
      <c r="R1006" s="238"/>
      <c r="S1006" s="238"/>
      <c r="T1006" s="238"/>
      <c r="U1006" s="238"/>
      <c r="V1006" s="238"/>
      <c r="W1006" s="238"/>
      <c r="X1006" s="238"/>
      <c r="Y1006" s="238"/>
      <c r="Z1006" s="239"/>
    </row>
    <row r="1007" spans="2:26" ht="13.35" customHeight="1" x14ac:dyDescent="0.25">
      <c r="B1007" s="31"/>
      <c r="C1007" s="229"/>
      <c r="D1007" s="230"/>
      <c r="E1007" s="31"/>
      <c r="F1007" s="32"/>
      <c r="G1007" s="33" t="str">
        <f t="shared" si="80"/>
        <v/>
      </c>
      <c r="H1007" s="33"/>
      <c r="I1007" s="33"/>
      <c r="J1007" s="33" t="str">
        <f t="shared" si="81"/>
        <v/>
      </c>
      <c r="K1007" s="33"/>
      <c r="L1007" s="33" t="str">
        <f t="shared" si="82"/>
        <v/>
      </c>
      <c r="M1007" s="30" t="e">
        <f t="shared" si="83"/>
        <v>#VALUE!</v>
      </c>
      <c r="P1007" s="237"/>
      <c r="Q1007" s="238"/>
      <c r="R1007" s="238"/>
      <c r="S1007" s="238"/>
      <c r="T1007" s="238"/>
      <c r="U1007" s="238"/>
      <c r="V1007" s="238"/>
      <c r="W1007" s="238"/>
      <c r="X1007" s="238"/>
      <c r="Y1007" s="238"/>
      <c r="Z1007" s="239"/>
    </row>
    <row r="1008" spans="2:26" ht="13.35" customHeight="1" x14ac:dyDescent="0.25">
      <c r="B1008" s="31"/>
      <c r="C1008" s="229"/>
      <c r="D1008" s="230"/>
      <c r="E1008" s="31"/>
      <c r="F1008" s="32"/>
      <c r="G1008" s="33" t="str">
        <f t="shared" si="80"/>
        <v/>
      </c>
      <c r="H1008" s="33"/>
      <c r="I1008" s="33"/>
      <c r="J1008" s="33" t="str">
        <f t="shared" si="81"/>
        <v/>
      </c>
      <c r="K1008" s="33"/>
      <c r="L1008" s="33" t="str">
        <f t="shared" si="82"/>
        <v/>
      </c>
      <c r="M1008" s="30" t="e">
        <f t="shared" si="83"/>
        <v>#VALUE!</v>
      </c>
      <c r="P1008" s="237"/>
      <c r="Q1008" s="238"/>
      <c r="R1008" s="238"/>
      <c r="S1008" s="238"/>
      <c r="T1008" s="238"/>
      <c r="U1008" s="238"/>
      <c r="V1008" s="238"/>
      <c r="W1008" s="238"/>
      <c r="X1008" s="238"/>
      <c r="Y1008" s="238"/>
      <c r="Z1008" s="239"/>
    </row>
    <row r="1009" spans="1:26" ht="13.35" customHeight="1" x14ac:dyDescent="0.25">
      <c r="B1009" s="31"/>
      <c r="C1009" s="229"/>
      <c r="D1009" s="230"/>
      <c r="E1009" s="31"/>
      <c r="F1009" s="32"/>
      <c r="G1009" s="33" t="str">
        <f t="shared" si="80"/>
        <v/>
      </c>
      <c r="H1009" s="33"/>
      <c r="I1009" s="33"/>
      <c r="J1009" s="33" t="str">
        <f t="shared" si="81"/>
        <v/>
      </c>
      <c r="K1009" s="33"/>
      <c r="L1009" s="33" t="str">
        <f t="shared" si="82"/>
        <v/>
      </c>
      <c r="M1009" s="30" t="e">
        <f t="shared" si="83"/>
        <v>#VALUE!</v>
      </c>
      <c r="P1009" s="237"/>
      <c r="Q1009" s="238"/>
      <c r="R1009" s="238"/>
      <c r="S1009" s="238"/>
      <c r="T1009" s="238"/>
      <c r="U1009" s="238"/>
      <c r="V1009" s="238"/>
      <c r="W1009" s="238"/>
      <c r="X1009" s="238"/>
      <c r="Y1009" s="238"/>
      <c r="Z1009" s="239"/>
    </row>
    <row r="1010" spans="1:26" ht="13.35" customHeight="1" x14ac:dyDescent="0.25">
      <c r="B1010" s="31"/>
      <c r="C1010" s="229"/>
      <c r="D1010" s="230"/>
      <c r="E1010" s="31"/>
      <c r="F1010" s="32"/>
      <c r="G1010" s="33" t="str">
        <f t="shared" si="80"/>
        <v/>
      </c>
      <c r="H1010" s="33"/>
      <c r="I1010" s="33"/>
      <c r="J1010" s="33" t="str">
        <f t="shared" si="81"/>
        <v/>
      </c>
      <c r="K1010" s="33"/>
      <c r="L1010" s="33" t="str">
        <f t="shared" si="82"/>
        <v/>
      </c>
      <c r="M1010" s="30" t="e">
        <f t="shared" si="83"/>
        <v>#VALUE!</v>
      </c>
      <c r="P1010" s="237"/>
      <c r="Q1010" s="238"/>
      <c r="R1010" s="238"/>
      <c r="S1010" s="238"/>
      <c r="T1010" s="238"/>
      <c r="U1010" s="238"/>
      <c r="V1010" s="238"/>
      <c r="W1010" s="238"/>
      <c r="X1010" s="238"/>
      <c r="Y1010" s="238"/>
      <c r="Z1010" s="239"/>
    </row>
    <row r="1011" spans="1:26" ht="13.35" customHeight="1" x14ac:dyDescent="0.25">
      <c r="B1011" s="31"/>
      <c r="C1011" s="229"/>
      <c r="D1011" s="230"/>
      <c r="E1011" s="31"/>
      <c r="F1011" s="32"/>
      <c r="G1011" s="33" t="str">
        <f t="shared" si="80"/>
        <v/>
      </c>
      <c r="H1011" s="33"/>
      <c r="I1011" s="33"/>
      <c r="J1011" s="33" t="str">
        <f t="shared" si="81"/>
        <v/>
      </c>
      <c r="K1011" s="33"/>
      <c r="L1011" s="33" t="str">
        <f t="shared" si="82"/>
        <v/>
      </c>
      <c r="M1011" s="30" t="e">
        <f t="shared" si="83"/>
        <v>#VALUE!</v>
      </c>
      <c r="P1011" s="237"/>
      <c r="Q1011" s="238"/>
      <c r="R1011" s="238"/>
      <c r="S1011" s="238"/>
      <c r="T1011" s="238"/>
      <c r="U1011" s="238"/>
      <c r="V1011" s="238"/>
      <c r="W1011" s="238"/>
      <c r="X1011" s="238"/>
      <c r="Y1011" s="238"/>
      <c r="Z1011" s="239"/>
    </row>
    <row r="1012" spans="1:26" ht="13.35" customHeight="1" x14ac:dyDescent="0.25">
      <c r="B1012" s="31"/>
      <c r="C1012" s="229"/>
      <c r="D1012" s="230"/>
      <c r="E1012" s="31"/>
      <c r="F1012" s="32"/>
      <c r="G1012" s="33" t="str">
        <f t="shared" si="80"/>
        <v/>
      </c>
      <c r="H1012" s="33"/>
      <c r="I1012" s="33"/>
      <c r="J1012" s="33" t="str">
        <f t="shared" si="81"/>
        <v/>
      </c>
      <c r="K1012" s="33"/>
      <c r="L1012" s="33" t="str">
        <f t="shared" si="82"/>
        <v/>
      </c>
      <c r="M1012" s="30" t="e">
        <f t="shared" si="83"/>
        <v>#VALUE!</v>
      </c>
      <c r="P1012" s="237"/>
      <c r="Q1012" s="238"/>
      <c r="R1012" s="238"/>
      <c r="S1012" s="238"/>
      <c r="T1012" s="238"/>
      <c r="U1012" s="238"/>
      <c r="V1012" s="238"/>
      <c r="W1012" s="238"/>
      <c r="X1012" s="238"/>
      <c r="Y1012" s="238"/>
      <c r="Z1012" s="239"/>
    </row>
    <row r="1013" spans="1:26" ht="13.35" customHeight="1" x14ac:dyDescent="0.25">
      <c r="B1013" s="31"/>
      <c r="C1013" s="229"/>
      <c r="D1013" s="230"/>
      <c r="E1013" s="31"/>
      <c r="F1013" s="32"/>
      <c r="G1013" s="33" t="str">
        <f t="shared" si="80"/>
        <v/>
      </c>
      <c r="H1013" s="33"/>
      <c r="I1013" s="33"/>
      <c r="J1013" s="33" t="str">
        <f t="shared" si="81"/>
        <v/>
      </c>
      <c r="K1013" s="33"/>
      <c r="L1013" s="33" t="str">
        <f t="shared" si="82"/>
        <v/>
      </c>
      <c r="M1013" s="30" t="e">
        <f t="shared" si="83"/>
        <v>#VALUE!</v>
      </c>
      <c r="P1013" s="237"/>
      <c r="Q1013" s="238"/>
      <c r="R1013" s="238"/>
      <c r="S1013" s="238"/>
      <c r="T1013" s="238"/>
      <c r="U1013" s="238"/>
      <c r="V1013" s="238"/>
      <c r="W1013" s="238"/>
      <c r="X1013" s="238"/>
      <c r="Y1013" s="238"/>
      <c r="Z1013" s="239"/>
    </row>
    <row r="1014" spans="1:26" ht="13.35" customHeight="1" x14ac:dyDescent="0.25">
      <c r="B1014" s="31"/>
      <c r="C1014" s="229"/>
      <c r="D1014" s="230"/>
      <c r="E1014" s="31"/>
      <c r="F1014" s="32"/>
      <c r="G1014" s="33" t="str">
        <f t="shared" si="80"/>
        <v/>
      </c>
      <c r="H1014" s="33"/>
      <c r="I1014" s="33"/>
      <c r="J1014" s="33" t="str">
        <f t="shared" si="81"/>
        <v/>
      </c>
      <c r="K1014" s="33"/>
      <c r="L1014" s="33" t="str">
        <f t="shared" si="82"/>
        <v/>
      </c>
      <c r="M1014" s="30" t="e">
        <f t="shared" si="83"/>
        <v>#VALUE!</v>
      </c>
      <c r="P1014" s="237"/>
      <c r="Q1014" s="238"/>
      <c r="R1014" s="238"/>
      <c r="S1014" s="238"/>
      <c r="T1014" s="238"/>
      <c r="U1014" s="238"/>
      <c r="V1014" s="238"/>
      <c r="W1014" s="238"/>
      <c r="X1014" s="238"/>
      <c r="Y1014" s="238"/>
      <c r="Z1014" s="239"/>
    </row>
    <row r="1015" spans="1:26" ht="13.35" customHeight="1" x14ac:dyDescent="0.25">
      <c r="B1015" s="31"/>
      <c r="C1015" s="229"/>
      <c r="D1015" s="230"/>
      <c r="E1015" s="31"/>
      <c r="F1015" s="32"/>
      <c r="G1015" s="33" t="str">
        <f t="shared" si="80"/>
        <v/>
      </c>
      <c r="H1015" s="33"/>
      <c r="I1015" s="33"/>
      <c r="J1015" s="33" t="str">
        <f t="shared" si="81"/>
        <v/>
      </c>
      <c r="K1015" s="33"/>
      <c r="L1015" s="33" t="str">
        <f t="shared" si="82"/>
        <v/>
      </c>
      <c r="M1015" s="30" t="e">
        <f t="shared" si="83"/>
        <v>#VALUE!</v>
      </c>
      <c r="P1015" s="237"/>
      <c r="Q1015" s="238"/>
      <c r="R1015" s="238"/>
      <c r="S1015" s="238"/>
      <c r="T1015" s="238"/>
      <c r="U1015" s="238"/>
      <c r="V1015" s="238"/>
      <c r="W1015" s="238"/>
      <c r="X1015" s="238"/>
      <c r="Y1015" s="238"/>
      <c r="Z1015" s="239"/>
    </row>
    <row r="1016" spans="1:26" ht="13.35" customHeight="1" x14ac:dyDescent="0.25">
      <c r="B1016" s="31"/>
      <c r="C1016" s="229"/>
      <c r="D1016" s="230"/>
      <c r="E1016" s="31"/>
      <c r="F1016" s="32"/>
      <c r="G1016" s="33" t="str">
        <f t="shared" si="80"/>
        <v/>
      </c>
      <c r="H1016" s="33"/>
      <c r="I1016" s="33"/>
      <c r="J1016" s="33" t="str">
        <f t="shared" si="81"/>
        <v/>
      </c>
      <c r="K1016" s="33"/>
      <c r="L1016" s="33" t="str">
        <f t="shared" si="82"/>
        <v/>
      </c>
      <c r="M1016" s="34" t="e">
        <f t="shared" si="83"/>
        <v>#VALUE!</v>
      </c>
      <c r="P1016" s="237"/>
      <c r="Q1016" s="238"/>
      <c r="R1016" s="238"/>
      <c r="S1016" s="238"/>
      <c r="T1016" s="238"/>
      <c r="U1016" s="238"/>
      <c r="V1016" s="238"/>
      <c r="W1016" s="238"/>
      <c r="X1016" s="238"/>
      <c r="Y1016" s="238"/>
      <c r="Z1016" s="239"/>
    </row>
    <row r="1017" spans="1:26" ht="13.35" customHeight="1" x14ac:dyDescent="0.25">
      <c r="A1017" s="39"/>
      <c r="B1017" s="42"/>
      <c r="C1017" s="231" t="s">
        <v>86</v>
      </c>
      <c r="D1017" s="231"/>
      <c r="E1017" s="42"/>
      <c r="F1017" s="42"/>
      <c r="G1017" s="43"/>
      <c r="H1017" s="43" t="str">
        <f>IF(SUM(H989:H1016)=0,"",SUM(H989:H1016))</f>
        <v/>
      </c>
      <c r="I1017" s="43"/>
      <c r="J1017" s="43" t="str">
        <f>IF(SUM(J989:J1016)=0,"",SUM(J989:J1016))</f>
        <v/>
      </c>
      <c r="K1017" s="43"/>
      <c r="L1017" s="43" t="str">
        <f>IF(SUM(L989:L1016)=0,"",SUM(L989:L1016))</f>
        <v/>
      </c>
      <c r="M1017" s="35" t="e">
        <f>IF(L1017="", J1017/H1017, L1017/H1017)</f>
        <v>#VALUE!</v>
      </c>
      <c r="P1017" s="237"/>
      <c r="Q1017" s="238"/>
      <c r="R1017" s="238"/>
      <c r="S1017" s="238"/>
      <c r="T1017" s="238"/>
      <c r="U1017" s="238"/>
      <c r="V1017" s="238"/>
      <c r="W1017" s="238"/>
      <c r="X1017" s="238"/>
      <c r="Y1017" s="238"/>
      <c r="Z1017" s="239"/>
    </row>
    <row r="1018" spans="1:26" ht="13.35" customHeight="1" x14ac:dyDescent="0.25">
      <c r="P1018" s="237"/>
      <c r="Q1018" s="238"/>
      <c r="R1018" s="238"/>
      <c r="S1018" s="238"/>
      <c r="T1018" s="238"/>
      <c r="U1018" s="238"/>
      <c r="V1018" s="238"/>
      <c r="W1018" s="238"/>
      <c r="X1018" s="238"/>
      <c r="Y1018" s="238"/>
      <c r="Z1018" s="239"/>
    </row>
    <row r="1019" spans="1:26" ht="13.35" customHeight="1" x14ac:dyDescent="0.25">
      <c r="B1019" s="227" t="s">
        <v>89</v>
      </c>
      <c r="C1019" s="232"/>
      <c r="D1019" s="232"/>
      <c r="E1019" s="232"/>
      <c r="F1019" s="228"/>
      <c r="G1019" s="233" t="s">
        <v>85</v>
      </c>
      <c r="H1019" s="194" t="s">
        <v>82</v>
      </c>
      <c r="I1019" s="188" t="s">
        <v>67</v>
      </c>
      <c r="J1019" s="188"/>
      <c r="K1019" s="188" t="s">
        <v>68</v>
      </c>
      <c r="L1019" s="188"/>
      <c r="M1019" s="188" t="s">
        <v>15</v>
      </c>
      <c r="P1019" s="240"/>
      <c r="Q1019" s="241"/>
      <c r="R1019" s="241"/>
      <c r="S1019" s="241"/>
      <c r="T1019" s="241"/>
      <c r="U1019" s="241"/>
      <c r="V1019" s="241"/>
      <c r="W1019" s="241"/>
      <c r="X1019" s="241"/>
      <c r="Y1019" s="241"/>
      <c r="Z1019" s="242"/>
    </row>
    <row r="1020" spans="1:26" ht="13.35" customHeight="1" x14ac:dyDescent="0.25">
      <c r="B1020" s="2" t="s">
        <v>81</v>
      </c>
      <c r="C1020" s="227" t="s">
        <v>7</v>
      </c>
      <c r="D1020" s="228"/>
      <c r="E1020" s="6" t="s">
        <v>87</v>
      </c>
      <c r="F1020" s="6" t="s">
        <v>306</v>
      </c>
      <c r="G1020" s="233"/>
      <c r="H1020" s="194"/>
      <c r="I1020" s="6" t="s">
        <v>83</v>
      </c>
      <c r="J1020" s="6" t="s">
        <v>84</v>
      </c>
      <c r="K1020" s="6" t="s">
        <v>83</v>
      </c>
      <c r="L1020" s="6" t="s">
        <v>84</v>
      </c>
      <c r="M1020" s="188"/>
    </row>
    <row r="1021" spans="1:26" ht="13.35" customHeight="1" x14ac:dyDescent="0.25">
      <c r="B1021" s="31"/>
      <c r="C1021" s="229"/>
      <c r="D1021" s="230"/>
      <c r="E1021" s="31"/>
      <c r="F1021" s="32"/>
      <c r="G1021" s="33" t="str">
        <f>IF(F1021="", "", H1021/F1021)</f>
        <v/>
      </c>
      <c r="H1021" s="33" t="str">
        <f>IF(H1017="","",H1017-H1028)</f>
        <v/>
      </c>
      <c r="I1021" s="33"/>
      <c r="J1021" s="33" t="str">
        <f>IF(I1021="", "", I1021*$F1021)</f>
        <v/>
      </c>
      <c r="K1021" s="33"/>
      <c r="L1021" s="33" t="str">
        <f>IF(L1028="", "", L1017-L1028)</f>
        <v/>
      </c>
      <c r="M1021" s="30" t="e">
        <f>IF(K1021="", J1021/H1021, L1021/H1021)</f>
        <v>#VALUE!</v>
      </c>
    </row>
    <row r="1022" spans="1:26" ht="13.35" customHeight="1" x14ac:dyDescent="0.25">
      <c r="B1022" s="31"/>
      <c r="C1022" s="229"/>
      <c r="D1022" s="230"/>
      <c r="E1022" s="31"/>
      <c r="F1022" s="32"/>
      <c r="G1022" s="33" t="str">
        <f>IF(F1022="", "", H1022/F1022)</f>
        <v/>
      </c>
      <c r="H1022" s="33"/>
      <c r="I1022" s="33"/>
      <c r="J1022" s="33" t="str">
        <f>IF(I1022="", "", I1022*$F1022)</f>
        <v/>
      </c>
      <c r="K1022" s="33"/>
      <c r="L1022" s="33" t="str">
        <f>IF(K1022="", "", K1022*$F1022)</f>
        <v/>
      </c>
      <c r="M1022" s="30" t="e">
        <f>IF(K1022="", J1022/H1022, L1022/H1022)</f>
        <v>#VALUE!</v>
      </c>
    </row>
    <row r="1023" spans="1:26" ht="13.35" customHeight="1" x14ac:dyDescent="0.25">
      <c r="B1023" s="31"/>
      <c r="C1023" s="229"/>
      <c r="D1023" s="230"/>
      <c r="E1023" s="31"/>
      <c r="F1023" s="32"/>
      <c r="G1023" s="33" t="str">
        <f>IF(F1023="", "", H1023/F1023)</f>
        <v/>
      </c>
      <c r="H1023" s="33"/>
      <c r="I1023" s="33"/>
      <c r="J1023" s="33" t="str">
        <f>IF(I1023="", "", I1023*$F1023)</f>
        <v/>
      </c>
      <c r="K1023" s="33"/>
      <c r="L1023" s="33" t="str">
        <f>IF(K1023="", "", K1023*$F1023)</f>
        <v/>
      </c>
      <c r="M1023" s="34" t="e">
        <f>IF(K1023="", J1023/H1023, L1023/H1023)</f>
        <v>#VALUE!</v>
      </c>
    </row>
    <row r="1024" spans="1:26" ht="13.35" customHeight="1" x14ac:dyDescent="0.25">
      <c r="A1024" s="39"/>
      <c r="B1024" s="42"/>
      <c r="C1024" s="231" t="s">
        <v>86</v>
      </c>
      <c r="D1024" s="231"/>
      <c r="E1024" s="42"/>
      <c r="F1024" s="42"/>
      <c r="G1024" s="43"/>
      <c r="H1024" s="43" t="str">
        <f>IF(SUM(H1021:H1023)=0, "", SUM(H1021:H1023))</f>
        <v/>
      </c>
      <c r="I1024" s="42"/>
      <c r="J1024" s="43" t="str">
        <f>IF(SUM(J1021:J1023)=0, "", SUM(J1021:J1023))</f>
        <v/>
      </c>
      <c r="K1024" s="42"/>
      <c r="L1024" s="43" t="str">
        <f>IF(SUM(L1021:L1023)=0, "", SUM(L1021:L1023))</f>
        <v/>
      </c>
      <c r="M1024" s="35" t="e">
        <f>IF(L1024="", J1024/H1024, L1024/H1024)</f>
        <v>#VALUE!</v>
      </c>
    </row>
    <row r="1026" spans="2:16" ht="13.35" customHeight="1" x14ac:dyDescent="0.25">
      <c r="B1026" s="227" t="s">
        <v>90</v>
      </c>
      <c r="C1026" s="232"/>
      <c r="D1026" s="232"/>
      <c r="E1026" s="232"/>
      <c r="F1026" s="228"/>
      <c r="G1026" s="233" t="s">
        <v>85</v>
      </c>
      <c r="H1026" s="194" t="s">
        <v>82</v>
      </c>
      <c r="I1026" s="188" t="s">
        <v>67</v>
      </c>
      <c r="J1026" s="188"/>
      <c r="K1026" s="188" t="s">
        <v>68</v>
      </c>
      <c r="L1026" s="188"/>
      <c r="M1026" s="188" t="s">
        <v>15</v>
      </c>
    </row>
    <row r="1027" spans="2:16" ht="13.35" customHeight="1" x14ac:dyDescent="0.25">
      <c r="B1027" s="2" t="s">
        <v>81</v>
      </c>
      <c r="C1027" s="227" t="s">
        <v>7</v>
      </c>
      <c r="D1027" s="228"/>
      <c r="E1027" s="6" t="s">
        <v>87</v>
      </c>
      <c r="F1027" s="6" t="s">
        <v>306</v>
      </c>
      <c r="G1027" s="233"/>
      <c r="H1027" s="194"/>
      <c r="I1027" s="6" t="s">
        <v>83</v>
      </c>
      <c r="J1027" s="6" t="s">
        <v>84</v>
      </c>
      <c r="K1027" s="6" t="s">
        <v>83</v>
      </c>
      <c r="L1027" s="6" t="s">
        <v>84</v>
      </c>
      <c r="M1027" s="188"/>
    </row>
    <row r="1028" spans="2:16" ht="13.35" customHeight="1" x14ac:dyDescent="0.25">
      <c r="B1028" s="31"/>
      <c r="C1028" s="229"/>
      <c r="D1028" s="230"/>
      <c r="E1028" s="31"/>
      <c r="F1028" s="32"/>
      <c r="G1028" s="33" t="str">
        <f>IF(F1028="", "", H1028/F1028)</f>
        <v/>
      </c>
      <c r="H1028" s="33"/>
      <c r="I1028" s="33"/>
      <c r="J1028" s="33" t="str">
        <f>IF(I1028="", "", I1028*$F1028)</f>
        <v/>
      </c>
      <c r="K1028" s="33"/>
      <c r="L1028" s="33" t="str">
        <f>IF(K1028="", "", K1028*$F1028)</f>
        <v/>
      </c>
      <c r="M1028" s="30" t="e">
        <f>IF(K1028="", J1028/H1028, L1028/H1028)</f>
        <v>#VALUE!</v>
      </c>
    </row>
    <row r="1030" spans="2:16" ht="13.35" customHeight="1" x14ac:dyDescent="0.25">
      <c r="B1030" s="227" t="s">
        <v>100</v>
      </c>
      <c r="C1030" s="228"/>
      <c r="D1030" s="120"/>
      <c r="E1030" s="121"/>
      <c r="F1030" s="121"/>
      <c r="G1030" s="121"/>
      <c r="H1030" s="121"/>
      <c r="I1030" s="121"/>
      <c r="J1030" s="121"/>
      <c r="K1030" s="121"/>
      <c r="L1030" s="121"/>
      <c r="M1030" s="234"/>
    </row>
    <row r="1031" spans="2:16" ht="13.35" customHeight="1" x14ac:dyDescent="0.25">
      <c r="B1031" s="154"/>
      <c r="C1031" s="154"/>
      <c r="D1031" s="154"/>
      <c r="E1031" s="154"/>
      <c r="F1031" s="154"/>
      <c r="G1031" s="154"/>
      <c r="H1031" s="154"/>
      <c r="I1031" s="154"/>
      <c r="J1031" s="154"/>
      <c r="K1031" s="154"/>
      <c r="L1031" s="154"/>
      <c r="M1031" s="154"/>
    </row>
    <row r="1032" spans="2:16" ht="13.35" customHeight="1" x14ac:dyDescent="0.25">
      <c r="B1032" s="154"/>
      <c r="C1032" s="154"/>
      <c r="D1032" s="154"/>
      <c r="E1032" s="154"/>
      <c r="F1032" s="154"/>
      <c r="G1032" s="154"/>
      <c r="H1032" s="154"/>
      <c r="I1032" s="154"/>
      <c r="J1032" s="154"/>
      <c r="K1032" s="154"/>
      <c r="L1032" s="154"/>
      <c r="M1032" s="154"/>
    </row>
    <row r="1033" spans="2:16" ht="13.35" customHeight="1" x14ac:dyDescent="0.25">
      <c r="B1033" s="200" t="s">
        <v>2</v>
      </c>
      <c r="C1033" s="200"/>
      <c r="D1033" s="209">
        <f>'{Equipment Data Entry}'!B28</f>
        <v>0</v>
      </c>
      <c r="E1033" s="209"/>
      <c r="F1033" s="209"/>
      <c r="G1033" s="200" t="s">
        <v>3</v>
      </c>
      <c r="H1033" s="200"/>
      <c r="I1033" s="210" t="str">
        <f>IF('{Equipment Data Entry}'!C28="", "", '{Equipment Data Entry}'!C28)</f>
        <v/>
      </c>
      <c r="J1033" s="210"/>
      <c r="K1033" s="210"/>
      <c r="L1033" s="210"/>
      <c r="M1033" s="210"/>
    </row>
    <row r="1034" spans="2:16" ht="13.35" customHeight="1" x14ac:dyDescent="0.25">
      <c r="B1034" s="200"/>
      <c r="C1034" s="200"/>
      <c r="D1034" s="209"/>
      <c r="E1034" s="209"/>
      <c r="F1034" s="209"/>
      <c r="G1034" s="200"/>
      <c r="H1034" s="200"/>
      <c r="I1034" s="210"/>
      <c r="J1034" s="210"/>
      <c r="K1034" s="210"/>
      <c r="L1034" s="210"/>
      <c r="M1034" s="210"/>
    </row>
    <row r="1035" spans="2:16" ht="13.35" customHeight="1" x14ac:dyDescent="0.25">
      <c r="B1035" s="13"/>
      <c r="C1035" s="13"/>
      <c r="D1035" s="13"/>
      <c r="E1035" s="13"/>
      <c r="F1035" s="13"/>
      <c r="G1035" s="13"/>
      <c r="H1035" s="13"/>
      <c r="I1035" s="13"/>
      <c r="J1035" s="13"/>
      <c r="K1035" s="13"/>
      <c r="L1035" s="13"/>
      <c r="M1035" s="13"/>
    </row>
    <row r="1036" spans="2:16" ht="13.35" customHeight="1" x14ac:dyDescent="0.25">
      <c r="B1036" s="227" t="s">
        <v>91</v>
      </c>
      <c r="C1036" s="232"/>
      <c r="D1036" s="232"/>
      <c r="E1036" s="232"/>
      <c r="F1036" s="228"/>
      <c r="G1036" s="233" t="s">
        <v>85</v>
      </c>
      <c r="H1036" s="194" t="s">
        <v>82</v>
      </c>
      <c r="I1036" s="188" t="s">
        <v>67</v>
      </c>
      <c r="J1036" s="188"/>
      <c r="K1036" s="188" t="s">
        <v>68</v>
      </c>
      <c r="L1036" s="188"/>
      <c r="M1036" s="188" t="s">
        <v>15</v>
      </c>
    </row>
    <row r="1037" spans="2:16" ht="13.35" customHeight="1" x14ac:dyDescent="0.25">
      <c r="B1037" s="2" t="s">
        <v>81</v>
      </c>
      <c r="C1037" s="227" t="s">
        <v>7</v>
      </c>
      <c r="D1037" s="228"/>
      <c r="E1037" s="6" t="s">
        <v>87</v>
      </c>
      <c r="F1037" s="6" t="s">
        <v>306</v>
      </c>
      <c r="G1037" s="233"/>
      <c r="H1037" s="194"/>
      <c r="I1037" s="6" t="s">
        <v>83</v>
      </c>
      <c r="J1037" s="6" t="s">
        <v>84</v>
      </c>
      <c r="K1037" s="6" t="s">
        <v>83</v>
      </c>
      <c r="L1037" s="6" t="s">
        <v>84</v>
      </c>
      <c r="M1037" s="188"/>
    </row>
    <row r="1038" spans="2:16" ht="13.35" customHeight="1" x14ac:dyDescent="0.25">
      <c r="B1038" s="31"/>
      <c r="C1038" s="229"/>
      <c r="D1038" s="230"/>
      <c r="E1038" s="31"/>
      <c r="F1038" s="32"/>
      <c r="G1038" s="33" t="str">
        <f t="shared" ref="G1038:G1065" si="84">IF(F1038="", "", H1038/F1038)</f>
        <v/>
      </c>
      <c r="H1038" s="33"/>
      <c r="I1038" s="33"/>
      <c r="J1038" s="33" t="str">
        <f t="shared" ref="J1038:J1065" si="85">IF(I1038="", "", I1038*$F1038)</f>
        <v/>
      </c>
      <c r="K1038" s="33"/>
      <c r="L1038" s="33" t="str">
        <f t="shared" ref="L1038:L1065" si="86">IF(K1038="", "", K1038*$F1038)</f>
        <v/>
      </c>
      <c r="M1038" s="30" t="e">
        <f t="shared" ref="M1038:M1065" si="87">IF(K1038="", J1038/H1038, L1038/H1038)</f>
        <v>#VALUE!</v>
      </c>
      <c r="P1038" s="1" t="s">
        <v>224</v>
      </c>
    </row>
    <row r="1039" spans="2:16" ht="13.35" customHeight="1" x14ac:dyDescent="0.25">
      <c r="B1039" s="31"/>
      <c r="C1039" s="229"/>
      <c r="D1039" s="230"/>
      <c r="E1039" s="31"/>
      <c r="F1039" s="32"/>
      <c r="G1039" s="33" t="str">
        <f t="shared" si="84"/>
        <v/>
      </c>
      <c r="H1039" s="33"/>
      <c r="I1039" s="33"/>
      <c r="J1039" s="33" t="str">
        <f t="shared" si="85"/>
        <v/>
      </c>
      <c r="K1039" s="33"/>
      <c r="L1039" s="33" t="str">
        <f t="shared" si="86"/>
        <v/>
      </c>
      <c r="M1039" s="30" t="e">
        <f t="shared" si="87"/>
        <v>#VALUE!</v>
      </c>
    </row>
    <row r="1040" spans="2:16" ht="13.35" customHeight="1" x14ac:dyDescent="0.25">
      <c r="B1040" s="31"/>
      <c r="C1040" s="229"/>
      <c r="D1040" s="230"/>
      <c r="E1040" s="31"/>
      <c r="F1040" s="32"/>
      <c r="G1040" s="33" t="str">
        <f t="shared" si="84"/>
        <v/>
      </c>
      <c r="H1040" s="33"/>
      <c r="I1040" s="33"/>
      <c r="J1040" s="33" t="str">
        <f t="shared" si="85"/>
        <v/>
      </c>
      <c r="K1040" s="33"/>
      <c r="L1040" s="33" t="str">
        <f t="shared" si="86"/>
        <v/>
      </c>
      <c r="M1040" s="30" t="e">
        <f t="shared" si="87"/>
        <v>#VALUE!</v>
      </c>
    </row>
    <row r="1041" spans="2:26" ht="13.35" customHeight="1" x14ac:dyDescent="0.25">
      <c r="B1041" s="31"/>
      <c r="C1041" s="229"/>
      <c r="D1041" s="230"/>
      <c r="E1041" s="31"/>
      <c r="F1041" s="32"/>
      <c r="G1041" s="33" t="str">
        <f t="shared" si="84"/>
        <v/>
      </c>
      <c r="H1041" s="33"/>
      <c r="I1041" s="33"/>
      <c r="J1041" s="33" t="str">
        <f t="shared" si="85"/>
        <v/>
      </c>
      <c r="K1041" s="33"/>
      <c r="L1041" s="33" t="str">
        <f t="shared" si="86"/>
        <v/>
      </c>
      <c r="M1041" s="30" t="e">
        <f t="shared" si="87"/>
        <v>#VALUE!</v>
      </c>
      <c r="P1041" s="243"/>
      <c r="Q1041" s="244"/>
      <c r="R1041" s="244"/>
      <c r="S1041" s="244"/>
      <c r="T1041" s="244"/>
      <c r="U1041" s="244"/>
      <c r="V1041" s="244"/>
      <c r="W1041" s="244"/>
      <c r="X1041" s="244"/>
      <c r="Y1041" s="244"/>
      <c r="Z1041" s="245"/>
    </row>
    <row r="1042" spans="2:26" ht="13.35" customHeight="1" x14ac:dyDescent="0.25">
      <c r="B1042" s="31"/>
      <c r="C1042" s="229"/>
      <c r="D1042" s="230"/>
      <c r="E1042" s="31"/>
      <c r="F1042" s="32"/>
      <c r="G1042" s="33" t="str">
        <f t="shared" si="84"/>
        <v/>
      </c>
      <c r="H1042" s="33"/>
      <c r="I1042" s="33"/>
      <c r="J1042" s="33" t="str">
        <f t="shared" si="85"/>
        <v/>
      </c>
      <c r="K1042" s="33"/>
      <c r="L1042" s="33" t="str">
        <f t="shared" si="86"/>
        <v/>
      </c>
      <c r="M1042" s="30" t="e">
        <f t="shared" si="87"/>
        <v>#VALUE!</v>
      </c>
      <c r="P1042" s="237"/>
      <c r="Q1042" s="238"/>
      <c r="R1042" s="238"/>
      <c r="S1042" s="238"/>
      <c r="T1042" s="238"/>
      <c r="U1042" s="238"/>
      <c r="V1042" s="238"/>
      <c r="W1042" s="238"/>
      <c r="X1042" s="238"/>
      <c r="Y1042" s="238"/>
      <c r="Z1042" s="239"/>
    </row>
    <row r="1043" spans="2:26" ht="13.35" customHeight="1" x14ac:dyDescent="0.25">
      <c r="B1043" s="31"/>
      <c r="C1043" s="229"/>
      <c r="D1043" s="230"/>
      <c r="E1043" s="31"/>
      <c r="F1043" s="32"/>
      <c r="G1043" s="33" t="str">
        <f t="shared" si="84"/>
        <v/>
      </c>
      <c r="H1043" s="33"/>
      <c r="I1043" s="33"/>
      <c r="J1043" s="33" t="str">
        <f t="shared" si="85"/>
        <v/>
      </c>
      <c r="K1043" s="33"/>
      <c r="L1043" s="33" t="str">
        <f t="shared" si="86"/>
        <v/>
      </c>
      <c r="M1043" s="30" t="e">
        <f t="shared" si="87"/>
        <v>#VALUE!</v>
      </c>
      <c r="P1043" s="237"/>
      <c r="Q1043" s="238"/>
      <c r="R1043" s="238"/>
      <c r="S1043" s="238"/>
      <c r="T1043" s="238"/>
      <c r="U1043" s="238"/>
      <c r="V1043" s="238"/>
      <c r="W1043" s="238"/>
      <c r="X1043" s="238"/>
      <c r="Y1043" s="238"/>
      <c r="Z1043" s="239"/>
    </row>
    <row r="1044" spans="2:26" ht="13.35" customHeight="1" x14ac:dyDescent="0.25">
      <c r="B1044" s="31"/>
      <c r="C1044" s="229"/>
      <c r="D1044" s="230"/>
      <c r="E1044" s="31"/>
      <c r="F1044" s="32"/>
      <c r="G1044" s="33" t="str">
        <f t="shared" si="84"/>
        <v/>
      </c>
      <c r="H1044" s="33"/>
      <c r="I1044" s="33"/>
      <c r="J1044" s="33" t="str">
        <f t="shared" si="85"/>
        <v/>
      </c>
      <c r="K1044" s="33"/>
      <c r="L1044" s="33" t="str">
        <f t="shared" si="86"/>
        <v/>
      </c>
      <c r="M1044" s="30" t="e">
        <f t="shared" si="87"/>
        <v>#VALUE!</v>
      </c>
      <c r="P1044" s="237"/>
      <c r="Q1044" s="238"/>
      <c r="R1044" s="238"/>
      <c r="S1044" s="238"/>
      <c r="T1044" s="238"/>
      <c r="U1044" s="238"/>
      <c r="V1044" s="238"/>
      <c r="W1044" s="238"/>
      <c r="X1044" s="238"/>
      <c r="Y1044" s="238"/>
      <c r="Z1044" s="239"/>
    </row>
    <row r="1045" spans="2:26" ht="13.35" customHeight="1" x14ac:dyDescent="0.25">
      <c r="B1045" s="31"/>
      <c r="C1045" s="229"/>
      <c r="D1045" s="230"/>
      <c r="E1045" s="31"/>
      <c r="F1045" s="32"/>
      <c r="G1045" s="33" t="str">
        <f t="shared" si="84"/>
        <v/>
      </c>
      <c r="H1045" s="33"/>
      <c r="I1045" s="33"/>
      <c r="J1045" s="33" t="str">
        <f t="shared" si="85"/>
        <v/>
      </c>
      <c r="K1045" s="33"/>
      <c r="L1045" s="33" t="str">
        <f t="shared" si="86"/>
        <v/>
      </c>
      <c r="M1045" s="30" t="e">
        <f t="shared" si="87"/>
        <v>#VALUE!</v>
      </c>
      <c r="P1045" s="237"/>
      <c r="Q1045" s="238"/>
      <c r="R1045" s="238"/>
      <c r="S1045" s="238"/>
      <c r="T1045" s="238"/>
      <c r="U1045" s="238"/>
      <c r="V1045" s="238"/>
      <c r="W1045" s="238"/>
      <c r="X1045" s="238"/>
      <c r="Y1045" s="238"/>
      <c r="Z1045" s="239"/>
    </row>
    <row r="1046" spans="2:26" ht="13.35" customHeight="1" x14ac:dyDescent="0.25">
      <c r="B1046" s="31"/>
      <c r="C1046" s="229"/>
      <c r="D1046" s="230"/>
      <c r="E1046" s="31"/>
      <c r="F1046" s="32"/>
      <c r="G1046" s="33" t="str">
        <f t="shared" si="84"/>
        <v/>
      </c>
      <c r="H1046" s="33"/>
      <c r="I1046" s="33"/>
      <c r="J1046" s="33" t="str">
        <f t="shared" si="85"/>
        <v/>
      </c>
      <c r="K1046" s="33"/>
      <c r="L1046" s="33" t="str">
        <f t="shared" si="86"/>
        <v/>
      </c>
      <c r="M1046" s="30" t="e">
        <f t="shared" si="87"/>
        <v>#VALUE!</v>
      </c>
      <c r="P1046" s="237"/>
      <c r="Q1046" s="238"/>
      <c r="R1046" s="238"/>
      <c r="S1046" s="238"/>
      <c r="T1046" s="238"/>
      <c r="U1046" s="238"/>
      <c r="V1046" s="238"/>
      <c r="W1046" s="238"/>
      <c r="X1046" s="238"/>
      <c r="Y1046" s="238"/>
      <c r="Z1046" s="239"/>
    </row>
    <row r="1047" spans="2:26" ht="13.35" customHeight="1" x14ac:dyDescent="0.25">
      <c r="B1047" s="31"/>
      <c r="C1047" s="229"/>
      <c r="D1047" s="230"/>
      <c r="E1047" s="31"/>
      <c r="F1047" s="32"/>
      <c r="G1047" s="33" t="str">
        <f t="shared" si="84"/>
        <v/>
      </c>
      <c r="H1047" s="33"/>
      <c r="I1047" s="33"/>
      <c r="J1047" s="33" t="str">
        <f t="shared" si="85"/>
        <v/>
      </c>
      <c r="K1047" s="33"/>
      <c r="L1047" s="33" t="str">
        <f t="shared" si="86"/>
        <v/>
      </c>
      <c r="M1047" s="30" t="e">
        <f t="shared" si="87"/>
        <v>#VALUE!</v>
      </c>
      <c r="P1047" s="237"/>
      <c r="Q1047" s="238"/>
      <c r="R1047" s="238"/>
      <c r="S1047" s="238"/>
      <c r="T1047" s="238"/>
      <c r="U1047" s="238"/>
      <c r="V1047" s="238"/>
      <c r="W1047" s="238"/>
      <c r="X1047" s="238"/>
      <c r="Y1047" s="238"/>
      <c r="Z1047" s="239"/>
    </row>
    <row r="1048" spans="2:26" ht="13.35" customHeight="1" x14ac:dyDescent="0.25">
      <c r="B1048" s="31"/>
      <c r="C1048" s="229"/>
      <c r="D1048" s="230"/>
      <c r="E1048" s="31"/>
      <c r="F1048" s="32"/>
      <c r="G1048" s="33" t="str">
        <f t="shared" si="84"/>
        <v/>
      </c>
      <c r="H1048" s="33"/>
      <c r="I1048" s="33"/>
      <c r="J1048" s="33" t="str">
        <f t="shared" si="85"/>
        <v/>
      </c>
      <c r="K1048" s="33"/>
      <c r="L1048" s="33" t="str">
        <f t="shared" si="86"/>
        <v/>
      </c>
      <c r="M1048" s="30" t="e">
        <f t="shared" si="87"/>
        <v>#VALUE!</v>
      </c>
      <c r="P1048" s="237"/>
      <c r="Q1048" s="238"/>
      <c r="R1048" s="238"/>
      <c r="S1048" s="238"/>
      <c r="T1048" s="238"/>
      <c r="U1048" s="238"/>
      <c r="V1048" s="238"/>
      <c r="W1048" s="238"/>
      <c r="X1048" s="238"/>
      <c r="Y1048" s="238"/>
      <c r="Z1048" s="239"/>
    </row>
    <row r="1049" spans="2:26" ht="13.35" customHeight="1" x14ac:dyDescent="0.25">
      <c r="B1049" s="31"/>
      <c r="C1049" s="229"/>
      <c r="D1049" s="230"/>
      <c r="E1049" s="31"/>
      <c r="F1049" s="32"/>
      <c r="G1049" s="33" t="str">
        <f t="shared" si="84"/>
        <v/>
      </c>
      <c r="H1049" s="33"/>
      <c r="I1049" s="33"/>
      <c r="J1049" s="33" t="str">
        <f t="shared" si="85"/>
        <v/>
      </c>
      <c r="K1049" s="33"/>
      <c r="L1049" s="33" t="str">
        <f t="shared" si="86"/>
        <v/>
      </c>
      <c r="M1049" s="30" t="e">
        <f t="shared" si="87"/>
        <v>#VALUE!</v>
      </c>
      <c r="P1049" s="237"/>
      <c r="Q1049" s="238"/>
      <c r="R1049" s="238"/>
      <c r="S1049" s="238"/>
      <c r="T1049" s="238"/>
      <c r="U1049" s="238"/>
      <c r="V1049" s="238"/>
      <c r="W1049" s="238"/>
      <c r="X1049" s="238"/>
      <c r="Y1049" s="238"/>
      <c r="Z1049" s="239"/>
    </row>
    <row r="1050" spans="2:26" ht="13.35" customHeight="1" x14ac:dyDescent="0.25">
      <c r="B1050" s="31"/>
      <c r="C1050" s="229"/>
      <c r="D1050" s="230"/>
      <c r="E1050" s="31"/>
      <c r="F1050" s="32"/>
      <c r="G1050" s="33" t="str">
        <f t="shared" si="84"/>
        <v/>
      </c>
      <c r="H1050" s="33"/>
      <c r="I1050" s="33"/>
      <c r="J1050" s="33" t="str">
        <f t="shared" si="85"/>
        <v/>
      </c>
      <c r="K1050" s="33"/>
      <c r="L1050" s="33" t="str">
        <f t="shared" si="86"/>
        <v/>
      </c>
      <c r="M1050" s="30" t="e">
        <f t="shared" si="87"/>
        <v>#VALUE!</v>
      </c>
      <c r="P1050" s="237"/>
      <c r="Q1050" s="238"/>
      <c r="R1050" s="238"/>
      <c r="S1050" s="238"/>
      <c r="T1050" s="238"/>
      <c r="U1050" s="238"/>
      <c r="V1050" s="238"/>
      <c r="W1050" s="238"/>
      <c r="X1050" s="238"/>
      <c r="Y1050" s="238"/>
      <c r="Z1050" s="239"/>
    </row>
    <row r="1051" spans="2:26" ht="13.35" customHeight="1" x14ac:dyDescent="0.25">
      <c r="B1051" s="31"/>
      <c r="C1051" s="229"/>
      <c r="D1051" s="230"/>
      <c r="E1051" s="31"/>
      <c r="F1051" s="32"/>
      <c r="G1051" s="33" t="str">
        <f t="shared" si="84"/>
        <v/>
      </c>
      <c r="H1051" s="33"/>
      <c r="I1051" s="33"/>
      <c r="J1051" s="33" t="str">
        <f t="shared" si="85"/>
        <v/>
      </c>
      <c r="K1051" s="33"/>
      <c r="L1051" s="33" t="str">
        <f t="shared" si="86"/>
        <v/>
      </c>
      <c r="M1051" s="30" t="e">
        <f t="shared" si="87"/>
        <v>#VALUE!</v>
      </c>
      <c r="P1051" s="237"/>
      <c r="Q1051" s="238"/>
      <c r="R1051" s="238"/>
      <c r="S1051" s="238"/>
      <c r="T1051" s="238"/>
      <c r="U1051" s="238"/>
      <c r="V1051" s="238"/>
      <c r="W1051" s="238"/>
      <c r="X1051" s="238"/>
      <c r="Y1051" s="238"/>
      <c r="Z1051" s="239"/>
    </row>
    <row r="1052" spans="2:26" ht="13.35" customHeight="1" x14ac:dyDescent="0.25">
      <c r="B1052" s="31"/>
      <c r="C1052" s="229"/>
      <c r="D1052" s="230"/>
      <c r="E1052" s="31"/>
      <c r="F1052" s="32"/>
      <c r="G1052" s="33" t="str">
        <f t="shared" si="84"/>
        <v/>
      </c>
      <c r="H1052" s="33"/>
      <c r="I1052" s="33"/>
      <c r="J1052" s="33" t="str">
        <f t="shared" si="85"/>
        <v/>
      </c>
      <c r="K1052" s="33"/>
      <c r="L1052" s="33" t="str">
        <f t="shared" si="86"/>
        <v/>
      </c>
      <c r="M1052" s="30" t="e">
        <f t="shared" si="87"/>
        <v>#VALUE!</v>
      </c>
      <c r="P1052" s="237"/>
      <c r="Q1052" s="238"/>
      <c r="R1052" s="238"/>
      <c r="S1052" s="238"/>
      <c r="T1052" s="238"/>
      <c r="U1052" s="238"/>
      <c r="V1052" s="238"/>
      <c r="W1052" s="238"/>
      <c r="X1052" s="238"/>
      <c r="Y1052" s="238"/>
      <c r="Z1052" s="239"/>
    </row>
    <row r="1053" spans="2:26" ht="13.35" customHeight="1" x14ac:dyDescent="0.25">
      <c r="B1053" s="31"/>
      <c r="C1053" s="229"/>
      <c r="D1053" s="230"/>
      <c r="E1053" s="31"/>
      <c r="F1053" s="32"/>
      <c r="G1053" s="33" t="str">
        <f t="shared" si="84"/>
        <v/>
      </c>
      <c r="H1053" s="33"/>
      <c r="I1053" s="33"/>
      <c r="J1053" s="33" t="str">
        <f t="shared" si="85"/>
        <v/>
      </c>
      <c r="K1053" s="33"/>
      <c r="L1053" s="33" t="str">
        <f t="shared" si="86"/>
        <v/>
      </c>
      <c r="M1053" s="30" t="e">
        <f t="shared" si="87"/>
        <v>#VALUE!</v>
      </c>
      <c r="P1053" s="237"/>
      <c r="Q1053" s="238"/>
      <c r="R1053" s="238"/>
      <c r="S1053" s="238"/>
      <c r="T1053" s="238"/>
      <c r="U1053" s="238"/>
      <c r="V1053" s="238"/>
      <c r="W1053" s="238"/>
      <c r="X1053" s="238"/>
      <c r="Y1053" s="238"/>
      <c r="Z1053" s="239"/>
    </row>
    <row r="1054" spans="2:26" ht="13.35" customHeight="1" x14ac:dyDescent="0.25">
      <c r="B1054" s="31"/>
      <c r="C1054" s="229"/>
      <c r="D1054" s="230"/>
      <c r="E1054" s="31"/>
      <c r="F1054" s="32"/>
      <c r="G1054" s="33" t="str">
        <f t="shared" si="84"/>
        <v/>
      </c>
      <c r="H1054" s="33"/>
      <c r="I1054" s="33"/>
      <c r="J1054" s="33" t="str">
        <f t="shared" si="85"/>
        <v/>
      </c>
      <c r="K1054" s="33"/>
      <c r="L1054" s="33" t="str">
        <f t="shared" si="86"/>
        <v/>
      </c>
      <c r="M1054" s="30" t="e">
        <f t="shared" si="87"/>
        <v>#VALUE!</v>
      </c>
      <c r="P1054" s="237"/>
      <c r="Q1054" s="238"/>
      <c r="R1054" s="238"/>
      <c r="S1054" s="238"/>
      <c r="T1054" s="238"/>
      <c r="U1054" s="238"/>
      <c r="V1054" s="238"/>
      <c r="W1054" s="238"/>
      <c r="X1054" s="238"/>
      <c r="Y1054" s="238"/>
      <c r="Z1054" s="239"/>
    </row>
    <row r="1055" spans="2:26" ht="13.35" customHeight="1" x14ac:dyDescent="0.25">
      <c r="B1055" s="31"/>
      <c r="C1055" s="229"/>
      <c r="D1055" s="230"/>
      <c r="E1055" s="31"/>
      <c r="F1055" s="32"/>
      <c r="G1055" s="33" t="str">
        <f t="shared" si="84"/>
        <v/>
      </c>
      <c r="H1055" s="33"/>
      <c r="I1055" s="33"/>
      <c r="J1055" s="33" t="str">
        <f t="shared" si="85"/>
        <v/>
      </c>
      <c r="K1055" s="33"/>
      <c r="L1055" s="33" t="str">
        <f t="shared" si="86"/>
        <v/>
      </c>
      <c r="M1055" s="30" t="e">
        <f t="shared" si="87"/>
        <v>#VALUE!</v>
      </c>
      <c r="P1055" s="237"/>
      <c r="Q1055" s="238"/>
      <c r="R1055" s="238"/>
      <c r="S1055" s="238"/>
      <c r="T1055" s="238"/>
      <c r="U1055" s="238"/>
      <c r="V1055" s="238"/>
      <c r="W1055" s="238"/>
      <c r="X1055" s="238"/>
      <c r="Y1055" s="238"/>
      <c r="Z1055" s="239"/>
    </row>
    <row r="1056" spans="2:26" ht="13.35" customHeight="1" x14ac:dyDescent="0.25">
      <c r="B1056" s="31"/>
      <c r="C1056" s="229"/>
      <c r="D1056" s="230"/>
      <c r="E1056" s="31"/>
      <c r="F1056" s="32"/>
      <c r="G1056" s="33" t="str">
        <f t="shared" si="84"/>
        <v/>
      </c>
      <c r="H1056" s="33"/>
      <c r="I1056" s="33"/>
      <c r="J1056" s="33" t="str">
        <f t="shared" si="85"/>
        <v/>
      </c>
      <c r="K1056" s="33"/>
      <c r="L1056" s="33" t="str">
        <f t="shared" si="86"/>
        <v/>
      </c>
      <c r="M1056" s="30" t="e">
        <f t="shared" si="87"/>
        <v>#VALUE!</v>
      </c>
      <c r="P1056" s="237"/>
      <c r="Q1056" s="238"/>
      <c r="R1056" s="238"/>
      <c r="S1056" s="238"/>
      <c r="T1056" s="238"/>
      <c r="U1056" s="238"/>
      <c r="V1056" s="238"/>
      <c r="W1056" s="238"/>
      <c r="X1056" s="238"/>
      <c r="Y1056" s="238"/>
      <c r="Z1056" s="239"/>
    </row>
    <row r="1057" spans="1:26" ht="13.35" customHeight="1" x14ac:dyDescent="0.25">
      <c r="B1057" s="31"/>
      <c r="C1057" s="229"/>
      <c r="D1057" s="230"/>
      <c r="E1057" s="31"/>
      <c r="F1057" s="32"/>
      <c r="G1057" s="33" t="str">
        <f t="shared" si="84"/>
        <v/>
      </c>
      <c r="H1057" s="33"/>
      <c r="I1057" s="33"/>
      <c r="J1057" s="33" t="str">
        <f t="shared" si="85"/>
        <v/>
      </c>
      <c r="K1057" s="33"/>
      <c r="L1057" s="33" t="str">
        <f t="shared" si="86"/>
        <v/>
      </c>
      <c r="M1057" s="30" t="e">
        <f t="shared" si="87"/>
        <v>#VALUE!</v>
      </c>
      <c r="P1057" s="237"/>
      <c r="Q1057" s="238"/>
      <c r="R1057" s="238"/>
      <c r="S1057" s="238"/>
      <c r="T1057" s="238"/>
      <c r="U1057" s="238"/>
      <c r="V1057" s="238"/>
      <c r="W1057" s="238"/>
      <c r="X1057" s="238"/>
      <c r="Y1057" s="238"/>
      <c r="Z1057" s="239"/>
    </row>
    <row r="1058" spans="1:26" ht="13.35" customHeight="1" x14ac:dyDescent="0.25">
      <c r="B1058" s="31"/>
      <c r="C1058" s="229"/>
      <c r="D1058" s="230"/>
      <c r="E1058" s="31"/>
      <c r="F1058" s="32"/>
      <c r="G1058" s="33" t="str">
        <f t="shared" si="84"/>
        <v/>
      </c>
      <c r="H1058" s="33"/>
      <c r="I1058" s="33"/>
      <c r="J1058" s="33" t="str">
        <f t="shared" si="85"/>
        <v/>
      </c>
      <c r="K1058" s="33"/>
      <c r="L1058" s="33" t="str">
        <f t="shared" si="86"/>
        <v/>
      </c>
      <c r="M1058" s="30" t="e">
        <f t="shared" si="87"/>
        <v>#VALUE!</v>
      </c>
      <c r="P1058" s="237"/>
      <c r="Q1058" s="238"/>
      <c r="R1058" s="238"/>
      <c r="S1058" s="238"/>
      <c r="T1058" s="238"/>
      <c r="U1058" s="238"/>
      <c r="V1058" s="238"/>
      <c r="W1058" s="238"/>
      <c r="X1058" s="238"/>
      <c r="Y1058" s="238"/>
      <c r="Z1058" s="239"/>
    </row>
    <row r="1059" spans="1:26" ht="13.35" customHeight="1" x14ac:dyDescent="0.25">
      <c r="B1059" s="31"/>
      <c r="C1059" s="229"/>
      <c r="D1059" s="230"/>
      <c r="E1059" s="31"/>
      <c r="F1059" s="32"/>
      <c r="G1059" s="33" t="str">
        <f t="shared" si="84"/>
        <v/>
      </c>
      <c r="H1059" s="33"/>
      <c r="I1059" s="33"/>
      <c r="J1059" s="33" t="str">
        <f t="shared" si="85"/>
        <v/>
      </c>
      <c r="K1059" s="33"/>
      <c r="L1059" s="33" t="str">
        <f t="shared" si="86"/>
        <v/>
      </c>
      <c r="M1059" s="30" t="e">
        <f t="shared" si="87"/>
        <v>#VALUE!</v>
      </c>
      <c r="P1059" s="237"/>
      <c r="Q1059" s="238"/>
      <c r="R1059" s="238"/>
      <c r="S1059" s="238"/>
      <c r="T1059" s="238"/>
      <c r="U1059" s="238"/>
      <c r="V1059" s="238"/>
      <c r="W1059" s="238"/>
      <c r="X1059" s="238"/>
      <c r="Y1059" s="238"/>
      <c r="Z1059" s="239"/>
    </row>
    <row r="1060" spans="1:26" ht="13.35" customHeight="1" x14ac:dyDescent="0.25">
      <c r="B1060" s="31"/>
      <c r="C1060" s="229"/>
      <c r="D1060" s="230"/>
      <c r="E1060" s="31"/>
      <c r="F1060" s="32"/>
      <c r="G1060" s="33" t="str">
        <f t="shared" si="84"/>
        <v/>
      </c>
      <c r="H1060" s="33"/>
      <c r="I1060" s="33"/>
      <c r="J1060" s="33" t="str">
        <f t="shared" si="85"/>
        <v/>
      </c>
      <c r="K1060" s="33"/>
      <c r="L1060" s="33" t="str">
        <f t="shared" si="86"/>
        <v/>
      </c>
      <c r="M1060" s="30" t="e">
        <f t="shared" si="87"/>
        <v>#VALUE!</v>
      </c>
      <c r="P1060" s="237"/>
      <c r="Q1060" s="238"/>
      <c r="R1060" s="238"/>
      <c r="S1060" s="238"/>
      <c r="T1060" s="238"/>
      <c r="U1060" s="238"/>
      <c r="V1060" s="238"/>
      <c r="W1060" s="238"/>
      <c r="X1060" s="238"/>
      <c r="Y1060" s="238"/>
      <c r="Z1060" s="239"/>
    </row>
    <row r="1061" spans="1:26" ht="13.35" customHeight="1" x14ac:dyDescent="0.25">
      <c r="B1061" s="31"/>
      <c r="C1061" s="229"/>
      <c r="D1061" s="230"/>
      <c r="E1061" s="31"/>
      <c r="F1061" s="32"/>
      <c r="G1061" s="33" t="str">
        <f t="shared" si="84"/>
        <v/>
      </c>
      <c r="H1061" s="33"/>
      <c r="I1061" s="33"/>
      <c r="J1061" s="33" t="str">
        <f t="shared" si="85"/>
        <v/>
      </c>
      <c r="K1061" s="33"/>
      <c r="L1061" s="33" t="str">
        <f t="shared" si="86"/>
        <v/>
      </c>
      <c r="M1061" s="30" t="e">
        <f t="shared" si="87"/>
        <v>#VALUE!</v>
      </c>
      <c r="P1061" s="237"/>
      <c r="Q1061" s="238"/>
      <c r="R1061" s="238"/>
      <c r="S1061" s="238"/>
      <c r="T1061" s="238"/>
      <c r="U1061" s="238"/>
      <c r="V1061" s="238"/>
      <c r="W1061" s="238"/>
      <c r="X1061" s="238"/>
      <c r="Y1061" s="238"/>
      <c r="Z1061" s="239"/>
    </row>
    <row r="1062" spans="1:26" ht="13.35" customHeight="1" x14ac:dyDescent="0.25">
      <c r="B1062" s="31"/>
      <c r="C1062" s="229"/>
      <c r="D1062" s="230"/>
      <c r="E1062" s="31"/>
      <c r="F1062" s="32"/>
      <c r="G1062" s="33" t="str">
        <f t="shared" si="84"/>
        <v/>
      </c>
      <c r="H1062" s="33"/>
      <c r="I1062" s="33"/>
      <c r="J1062" s="33" t="str">
        <f t="shared" si="85"/>
        <v/>
      </c>
      <c r="K1062" s="33"/>
      <c r="L1062" s="33" t="str">
        <f t="shared" si="86"/>
        <v/>
      </c>
      <c r="M1062" s="30" t="e">
        <f t="shared" si="87"/>
        <v>#VALUE!</v>
      </c>
      <c r="P1062" s="237"/>
      <c r="Q1062" s="238"/>
      <c r="R1062" s="238"/>
      <c r="S1062" s="238"/>
      <c r="T1062" s="238"/>
      <c r="U1062" s="238"/>
      <c r="V1062" s="238"/>
      <c r="W1062" s="238"/>
      <c r="X1062" s="238"/>
      <c r="Y1062" s="238"/>
      <c r="Z1062" s="239"/>
    </row>
    <row r="1063" spans="1:26" ht="13.35" customHeight="1" x14ac:dyDescent="0.25">
      <c r="B1063" s="31"/>
      <c r="C1063" s="229"/>
      <c r="D1063" s="230"/>
      <c r="E1063" s="31"/>
      <c r="F1063" s="32"/>
      <c r="G1063" s="33" t="str">
        <f t="shared" si="84"/>
        <v/>
      </c>
      <c r="H1063" s="33"/>
      <c r="I1063" s="33"/>
      <c r="J1063" s="33" t="str">
        <f t="shared" si="85"/>
        <v/>
      </c>
      <c r="K1063" s="33"/>
      <c r="L1063" s="33" t="str">
        <f t="shared" si="86"/>
        <v/>
      </c>
      <c r="M1063" s="30" t="e">
        <f t="shared" si="87"/>
        <v>#VALUE!</v>
      </c>
      <c r="P1063" s="237"/>
      <c r="Q1063" s="238"/>
      <c r="R1063" s="238"/>
      <c r="S1063" s="238"/>
      <c r="T1063" s="238"/>
      <c r="U1063" s="238"/>
      <c r="V1063" s="238"/>
      <c r="W1063" s="238"/>
      <c r="X1063" s="238"/>
      <c r="Y1063" s="238"/>
      <c r="Z1063" s="239"/>
    </row>
    <row r="1064" spans="1:26" ht="13.35" customHeight="1" x14ac:dyDescent="0.25">
      <c r="B1064" s="31"/>
      <c r="C1064" s="229"/>
      <c r="D1064" s="230"/>
      <c r="E1064" s="31"/>
      <c r="F1064" s="32"/>
      <c r="G1064" s="33" t="str">
        <f t="shared" si="84"/>
        <v/>
      </c>
      <c r="H1064" s="33"/>
      <c r="I1064" s="33"/>
      <c r="J1064" s="33" t="str">
        <f t="shared" si="85"/>
        <v/>
      </c>
      <c r="K1064" s="33"/>
      <c r="L1064" s="33" t="str">
        <f t="shared" si="86"/>
        <v/>
      </c>
      <c r="M1064" s="30" t="e">
        <f t="shared" si="87"/>
        <v>#VALUE!</v>
      </c>
      <c r="P1064" s="237"/>
      <c r="Q1064" s="238"/>
      <c r="R1064" s="238"/>
      <c r="S1064" s="238"/>
      <c r="T1064" s="238"/>
      <c r="U1064" s="238"/>
      <c r="V1064" s="238"/>
      <c r="W1064" s="238"/>
      <c r="X1064" s="238"/>
      <c r="Y1064" s="238"/>
      <c r="Z1064" s="239"/>
    </row>
    <row r="1065" spans="1:26" ht="13.35" customHeight="1" x14ac:dyDescent="0.25">
      <c r="B1065" s="31"/>
      <c r="C1065" s="229"/>
      <c r="D1065" s="230"/>
      <c r="E1065" s="31"/>
      <c r="F1065" s="32"/>
      <c r="G1065" s="33" t="str">
        <f t="shared" si="84"/>
        <v/>
      </c>
      <c r="H1065" s="33"/>
      <c r="I1065" s="33"/>
      <c r="J1065" s="33" t="str">
        <f t="shared" si="85"/>
        <v/>
      </c>
      <c r="K1065" s="33"/>
      <c r="L1065" s="33" t="str">
        <f t="shared" si="86"/>
        <v/>
      </c>
      <c r="M1065" s="34" t="e">
        <f t="shared" si="87"/>
        <v>#VALUE!</v>
      </c>
      <c r="P1065" s="237"/>
      <c r="Q1065" s="238"/>
      <c r="R1065" s="238"/>
      <c r="S1065" s="238"/>
      <c r="T1065" s="238"/>
      <c r="U1065" s="238"/>
      <c r="V1065" s="238"/>
      <c r="W1065" s="238"/>
      <c r="X1065" s="238"/>
      <c r="Y1065" s="238"/>
      <c r="Z1065" s="239"/>
    </row>
    <row r="1066" spans="1:26" ht="13.35" customHeight="1" x14ac:dyDescent="0.25">
      <c r="A1066" s="39"/>
      <c r="B1066" s="42"/>
      <c r="C1066" s="231" t="s">
        <v>86</v>
      </c>
      <c r="D1066" s="231"/>
      <c r="E1066" s="42"/>
      <c r="F1066" s="42"/>
      <c r="G1066" s="43"/>
      <c r="H1066" s="43" t="str">
        <f>IF(SUM(H1038:H1065)=0,"",SUM(H1038:H1065))</f>
        <v/>
      </c>
      <c r="I1066" s="43"/>
      <c r="J1066" s="43" t="str">
        <f>IF(SUM(J1038:J1065)=0,"",SUM(J1038:J1065))</f>
        <v/>
      </c>
      <c r="K1066" s="43"/>
      <c r="L1066" s="43" t="str">
        <f>IF(SUM(L1038:L1065)=0,"",SUM(L1038:L1065))</f>
        <v/>
      </c>
      <c r="M1066" s="35" t="e">
        <f>IF(L1066="", J1066/H1066, L1066/H1066)</f>
        <v>#VALUE!</v>
      </c>
      <c r="P1066" s="237"/>
      <c r="Q1066" s="238"/>
      <c r="R1066" s="238"/>
      <c r="S1066" s="238"/>
      <c r="T1066" s="238"/>
      <c r="U1066" s="238"/>
      <c r="V1066" s="238"/>
      <c r="W1066" s="238"/>
      <c r="X1066" s="238"/>
      <c r="Y1066" s="238"/>
      <c r="Z1066" s="239"/>
    </row>
    <row r="1067" spans="1:26" ht="13.35" customHeight="1" x14ac:dyDescent="0.25">
      <c r="P1067" s="237"/>
      <c r="Q1067" s="238"/>
      <c r="R1067" s="238"/>
      <c r="S1067" s="238"/>
      <c r="T1067" s="238"/>
      <c r="U1067" s="238"/>
      <c r="V1067" s="238"/>
      <c r="W1067" s="238"/>
      <c r="X1067" s="238"/>
      <c r="Y1067" s="238"/>
      <c r="Z1067" s="239"/>
    </row>
    <row r="1068" spans="1:26" ht="13.35" customHeight="1" x14ac:dyDescent="0.25">
      <c r="B1068" s="227" t="s">
        <v>89</v>
      </c>
      <c r="C1068" s="232"/>
      <c r="D1068" s="232"/>
      <c r="E1068" s="232"/>
      <c r="F1068" s="228"/>
      <c r="G1068" s="233" t="s">
        <v>85</v>
      </c>
      <c r="H1068" s="194" t="s">
        <v>82</v>
      </c>
      <c r="I1068" s="188" t="s">
        <v>67</v>
      </c>
      <c r="J1068" s="188"/>
      <c r="K1068" s="188" t="s">
        <v>68</v>
      </c>
      <c r="L1068" s="188"/>
      <c r="M1068" s="188" t="s">
        <v>15</v>
      </c>
      <c r="P1068" s="240"/>
      <c r="Q1068" s="241"/>
      <c r="R1068" s="241"/>
      <c r="S1068" s="241"/>
      <c r="T1068" s="241"/>
      <c r="U1068" s="241"/>
      <c r="V1068" s="241"/>
      <c r="W1068" s="241"/>
      <c r="X1068" s="241"/>
      <c r="Y1068" s="241"/>
      <c r="Z1068" s="242"/>
    </row>
    <row r="1069" spans="1:26" ht="13.35" customHeight="1" x14ac:dyDescent="0.25">
      <c r="B1069" s="2" t="s">
        <v>81</v>
      </c>
      <c r="C1069" s="227" t="s">
        <v>7</v>
      </c>
      <c r="D1069" s="228"/>
      <c r="E1069" s="6" t="s">
        <v>87</v>
      </c>
      <c r="F1069" s="6" t="s">
        <v>306</v>
      </c>
      <c r="G1069" s="233"/>
      <c r="H1069" s="194"/>
      <c r="I1069" s="6" t="s">
        <v>83</v>
      </c>
      <c r="J1069" s="6" t="s">
        <v>84</v>
      </c>
      <c r="K1069" s="6" t="s">
        <v>83</v>
      </c>
      <c r="L1069" s="6" t="s">
        <v>84</v>
      </c>
      <c r="M1069" s="188"/>
    </row>
    <row r="1070" spans="1:26" ht="13.35" customHeight="1" x14ac:dyDescent="0.25">
      <c r="B1070" s="31"/>
      <c r="C1070" s="229"/>
      <c r="D1070" s="230"/>
      <c r="E1070" s="31"/>
      <c r="F1070" s="32"/>
      <c r="G1070" s="33" t="str">
        <f>IF(F1070="", "", H1070/F1070)</f>
        <v/>
      </c>
      <c r="H1070" s="33" t="str">
        <f>IF(H1066="","",H1066-H1077)</f>
        <v/>
      </c>
      <c r="I1070" s="33"/>
      <c r="J1070" s="33" t="str">
        <f>IF(I1070="", "", I1070*$F1070)</f>
        <v/>
      </c>
      <c r="K1070" s="33"/>
      <c r="L1070" s="33" t="str">
        <f>IF(L1077="", "", L1066-L1077)</f>
        <v/>
      </c>
      <c r="M1070" s="30" t="e">
        <f>IF(K1070="", J1070/H1070, L1070/H1070)</f>
        <v>#VALUE!</v>
      </c>
    </row>
    <row r="1071" spans="1:26" ht="13.35" customHeight="1" x14ac:dyDescent="0.25">
      <c r="B1071" s="31"/>
      <c r="C1071" s="229"/>
      <c r="D1071" s="230"/>
      <c r="E1071" s="31"/>
      <c r="F1071" s="32"/>
      <c r="G1071" s="33" t="str">
        <f>IF(F1071="", "", H1071/F1071)</f>
        <v/>
      </c>
      <c r="H1071" s="33"/>
      <c r="I1071" s="33"/>
      <c r="J1071" s="33" t="str">
        <f>IF(I1071="", "", I1071*$F1071)</f>
        <v/>
      </c>
      <c r="K1071" s="33"/>
      <c r="L1071" s="33" t="str">
        <f>IF(K1071="", "", K1071*$F1071)</f>
        <v/>
      </c>
      <c r="M1071" s="30" t="e">
        <f>IF(K1071="", J1071/H1071, L1071/H1071)</f>
        <v>#VALUE!</v>
      </c>
    </row>
    <row r="1072" spans="1:26" ht="13.35" customHeight="1" x14ac:dyDescent="0.25">
      <c r="B1072" s="31"/>
      <c r="C1072" s="229"/>
      <c r="D1072" s="230"/>
      <c r="E1072" s="31"/>
      <c r="F1072" s="32"/>
      <c r="G1072" s="33" t="str">
        <f>IF(F1072="", "", H1072/F1072)</f>
        <v/>
      </c>
      <c r="H1072" s="33"/>
      <c r="I1072" s="33"/>
      <c r="J1072" s="33" t="str">
        <f>IF(I1072="", "", I1072*$F1072)</f>
        <v/>
      </c>
      <c r="K1072" s="33"/>
      <c r="L1072" s="33" t="str">
        <f>IF(K1072="", "", K1072*$F1072)</f>
        <v/>
      </c>
      <c r="M1072" s="34" t="e">
        <f>IF(K1072="", J1072/H1072, L1072/H1072)</f>
        <v>#VALUE!</v>
      </c>
    </row>
    <row r="1073" spans="1:16" ht="13.35" customHeight="1" x14ac:dyDescent="0.25">
      <c r="A1073" s="39"/>
      <c r="B1073" s="42"/>
      <c r="C1073" s="231" t="s">
        <v>86</v>
      </c>
      <c r="D1073" s="231"/>
      <c r="E1073" s="42"/>
      <c r="F1073" s="42"/>
      <c r="G1073" s="43"/>
      <c r="H1073" s="43" t="str">
        <f>IF(SUM(H1070:H1072)=0, "", SUM(H1070:H1072))</f>
        <v/>
      </c>
      <c r="I1073" s="42"/>
      <c r="J1073" s="43" t="str">
        <f>IF(SUM(J1070:J1072)=0, "", SUM(J1070:J1072))</f>
        <v/>
      </c>
      <c r="K1073" s="42"/>
      <c r="L1073" s="43" t="str">
        <f>IF(SUM(L1070:L1072)=0, "", SUM(L1070:L1072))</f>
        <v/>
      </c>
      <c r="M1073" s="35" t="e">
        <f>IF(L1073="", J1073/H1073, L1073/H1073)</f>
        <v>#VALUE!</v>
      </c>
    </row>
    <row r="1075" spans="1:16" ht="13.35" customHeight="1" x14ac:dyDescent="0.25">
      <c r="B1075" s="227" t="s">
        <v>90</v>
      </c>
      <c r="C1075" s="232"/>
      <c r="D1075" s="232"/>
      <c r="E1075" s="232"/>
      <c r="F1075" s="228"/>
      <c r="G1075" s="233" t="s">
        <v>85</v>
      </c>
      <c r="H1075" s="194" t="s">
        <v>82</v>
      </c>
      <c r="I1075" s="188" t="s">
        <v>67</v>
      </c>
      <c r="J1075" s="188"/>
      <c r="K1075" s="188" t="s">
        <v>68</v>
      </c>
      <c r="L1075" s="188"/>
      <c r="M1075" s="188" t="s">
        <v>15</v>
      </c>
    </row>
    <row r="1076" spans="1:16" ht="13.35" customHeight="1" x14ac:dyDescent="0.25">
      <c r="B1076" s="2" t="s">
        <v>81</v>
      </c>
      <c r="C1076" s="227" t="s">
        <v>7</v>
      </c>
      <c r="D1076" s="228"/>
      <c r="E1076" s="6" t="s">
        <v>87</v>
      </c>
      <c r="F1076" s="6" t="s">
        <v>306</v>
      </c>
      <c r="G1076" s="233"/>
      <c r="H1076" s="194"/>
      <c r="I1076" s="6" t="s">
        <v>83</v>
      </c>
      <c r="J1076" s="6" t="s">
        <v>84</v>
      </c>
      <c r="K1076" s="6" t="s">
        <v>83</v>
      </c>
      <c r="L1076" s="6" t="s">
        <v>84</v>
      </c>
      <c r="M1076" s="188"/>
    </row>
    <row r="1077" spans="1:16" ht="13.35" customHeight="1" x14ac:dyDescent="0.25">
      <c r="B1077" s="31"/>
      <c r="C1077" s="229"/>
      <c r="D1077" s="230"/>
      <c r="E1077" s="31"/>
      <c r="F1077" s="32"/>
      <c r="G1077" s="33" t="str">
        <f>IF(F1077="", "", H1077/F1077)</f>
        <v/>
      </c>
      <c r="H1077" s="33"/>
      <c r="I1077" s="33"/>
      <c r="J1077" s="33" t="str">
        <f>IF(I1077="", "", I1077*$F1077)</f>
        <v/>
      </c>
      <c r="K1077" s="33"/>
      <c r="L1077" s="33" t="str">
        <f>IF(K1077="", "", K1077*$F1077)</f>
        <v/>
      </c>
      <c r="M1077" s="30" t="e">
        <f>IF(K1077="", J1077/H1077, L1077/H1077)</f>
        <v>#VALUE!</v>
      </c>
    </row>
    <row r="1079" spans="1:16" ht="13.35" customHeight="1" x14ac:dyDescent="0.25">
      <c r="B1079" s="227" t="s">
        <v>100</v>
      </c>
      <c r="C1079" s="228"/>
      <c r="D1079" s="120"/>
      <c r="E1079" s="121"/>
      <c r="F1079" s="121"/>
      <c r="G1079" s="121"/>
      <c r="H1079" s="121"/>
      <c r="I1079" s="121"/>
      <c r="J1079" s="121"/>
      <c r="K1079" s="121"/>
      <c r="L1079" s="121"/>
      <c r="M1079" s="234"/>
    </row>
    <row r="1080" spans="1:16" ht="13.35" customHeight="1" x14ac:dyDescent="0.25">
      <c r="B1080" s="154"/>
      <c r="C1080" s="154"/>
      <c r="D1080" s="154"/>
      <c r="E1080" s="154"/>
      <c r="F1080" s="154"/>
      <c r="G1080" s="154"/>
      <c r="H1080" s="154"/>
      <c r="I1080" s="154"/>
      <c r="J1080" s="154"/>
      <c r="K1080" s="154"/>
      <c r="L1080" s="154"/>
      <c r="M1080" s="154"/>
    </row>
    <row r="1081" spans="1:16" ht="13.35" customHeight="1" x14ac:dyDescent="0.25">
      <c r="B1081" s="154"/>
      <c r="C1081" s="154"/>
      <c r="D1081" s="154"/>
      <c r="E1081" s="154"/>
      <c r="F1081" s="154"/>
      <c r="G1081" s="154"/>
      <c r="H1081" s="154"/>
      <c r="I1081" s="154"/>
      <c r="J1081" s="154"/>
      <c r="K1081" s="154"/>
      <c r="L1081" s="154"/>
      <c r="M1081" s="154"/>
    </row>
    <row r="1082" spans="1:16" ht="13.35" customHeight="1" x14ac:dyDescent="0.25">
      <c r="B1082" s="200" t="s">
        <v>2</v>
      </c>
      <c r="C1082" s="200"/>
      <c r="D1082" s="209">
        <f>'{Equipment Data Entry}'!B29</f>
        <v>0</v>
      </c>
      <c r="E1082" s="209"/>
      <c r="F1082" s="209"/>
      <c r="G1082" s="200" t="s">
        <v>3</v>
      </c>
      <c r="H1082" s="200"/>
      <c r="I1082" s="210" t="str">
        <f>IF('{Equipment Data Entry}'!C29="", "", '{Equipment Data Entry}'!C29)</f>
        <v/>
      </c>
      <c r="J1082" s="210"/>
      <c r="K1082" s="210"/>
      <c r="L1082" s="210"/>
      <c r="M1082" s="210"/>
    </row>
    <row r="1083" spans="1:16" ht="13.35" customHeight="1" x14ac:dyDescent="0.25">
      <c r="B1083" s="200"/>
      <c r="C1083" s="200"/>
      <c r="D1083" s="209"/>
      <c r="E1083" s="209"/>
      <c r="F1083" s="209"/>
      <c r="G1083" s="200"/>
      <c r="H1083" s="200"/>
      <c r="I1083" s="210"/>
      <c r="J1083" s="210"/>
      <c r="K1083" s="210"/>
      <c r="L1083" s="210"/>
      <c r="M1083" s="210"/>
    </row>
    <row r="1084" spans="1:16" ht="13.35" customHeight="1" x14ac:dyDescent="0.25">
      <c r="B1084" s="13"/>
      <c r="C1084" s="13"/>
      <c r="D1084" s="13"/>
      <c r="E1084" s="13"/>
      <c r="F1084" s="13"/>
      <c r="G1084" s="13"/>
      <c r="H1084" s="13"/>
      <c r="I1084" s="13"/>
      <c r="J1084" s="13"/>
      <c r="K1084" s="13"/>
      <c r="L1084" s="13"/>
      <c r="M1084" s="13"/>
    </row>
    <row r="1085" spans="1:16" ht="13.35" customHeight="1" x14ac:dyDescent="0.25">
      <c r="B1085" s="227" t="s">
        <v>91</v>
      </c>
      <c r="C1085" s="232"/>
      <c r="D1085" s="232"/>
      <c r="E1085" s="232"/>
      <c r="F1085" s="228"/>
      <c r="G1085" s="233" t="s">
        <v>85</v>
      </c>
      <c r="H1085" s="194" t="s">
        <v>82</v>
      </c>
      <c r="I1085" s="188" t="s">
        <v>67</v>
      </c>
      <c r="J1085" s="188"/>
      <c r="K1085" s="188" t="s">
        <v>68</v>
      </c>
      <c r="L1085" s="188"/>
      <c r="M1085" s="188" t="s">
        <v>15</v>
      </c>
    </row>
    <row r="1086" spans="1:16" ht="13.35" customHeight="1" x14ac:dyDescent="0.25">
      <c r="B1086" s="2" t="s">
        <v>81</v>
      </c>
      <c r="C1086" s="227" t="s">
        <v>7</v>
      </c>
      <c r="D1086" s="228"/>
      <c r="E1086" s="6" t="s">
        <v>87</v>
      </c>
      <c r="F1086" s="6" t="s">
        <v>306</v>
      </c>
      <c r="G1086" s="233"/>
      <c r="H1086" s="194"/>
      <c r="I1086" s="6" t="s">
        <v>83</v>
      </c>
      <c r="J1086" s="6" t="s">
        <v>84</v>
      </c>
      <c r="K1086" s="6" t="s">
        <v>83</v>
      </c>
      <c r="L1086" s="6" t="s">
        <v>84</v>
      </c>
      <c r="M1086" s="188"/>
    </row>
    <row r="1087" spans="1:16" ht="13.35" customHeight="1" x14ac:dyDescent="0.25">
      <c r="B1087" s="31"/>
      <c r="C1087" s="229"/>
      <c r="D1087" s="230"/>
      <c r="E1087" s="31"/>
      <c r="F1087" s="32"/>
      <c r="G1087" s="33" t="str">
        <f t="shared" ref="G1087:G1114" si="88">IF(F1087="", "", H1087/F1087)</f>
        <v/>
      </c>
      <c r="H1087" s="33"/>
      <c r="I1087" s="33"/>
      <c r="J1087" s="33" t="str">
        <f t="shared" ref="J1087:J1114" si="89">IF(I1087="", "", I1087*$F1087)</f>
        <v/>
      </c>
      <c r="K1087" s="33"/>
      <c r="L1087" s="33" t="str">
        <f t="shared" ref="L1087:L1114" si="90">IF(K1087="", "", K1087*$F1087)</f>
        <v/>
      </c>
      <c r="M1087" s="30" t="e">
        <f t="shared" ref="M1087:M1114" si="91">IF(K1087="", J1087/H1087, L1087/H1087)</f>
        <v>#VALUE!</v>
      </c>
      <c r="P1087" s="1" t="s">
        <v>224</v>
      </c>
    </row>
    <row r="1088" spans="1:16" ht="13.35" customHeight="1" x14ac:dyDescent="0.25">
      <c r="B1088" s="31"/>
      <c r="C1088" s="229"/>
      <c r="D1088" s="230"/>
      <c r="E1088" s="31"/>
      <c r="F1088" s="32"/>
      <c r="G1088" s="33" t="str">
        <f t="shared" si="88"/>
        <v/>
      </c>
      <c r="H1088" s="33"/>
      <c r="I1088" s="33"/>
      <c r="J1088" s="33" t="str">
        <f t="shared" si="89"/>
        <v/>
      </c>
      <c r="K1088" s="33"/>
      <c r="L1088" s="33" t="str">
        <f t="shared" si="90"/>
        <v/>
      </c>
      <c r="M1088" s="30" t="e">
        <f t="shared" si="91"/>
        <v>#VALUE!</v>
      </c>
    </row>
    <row r="1089" spans="2:26" ht="13.35" customHeight="1" x14ac:dyDescent="0.25">
      <c r="B1089" s="31"/>
      <c r="C1089" s="229"/>
      <c r="D1089" s="230"/>
      <c r="E1089" s="31"/>
      <c r="F1089" s="32"/>
      <c r="G1089" s="33" t="str">
        <f t="shared" si="88"/>
        <v/>
      </c>
      <c r="H1089" s="33"/>
      <c r="I1089" s="33"/>
      <c r="J1089" s="33" t="str">
        <f t="shared" si="89"/>
        <v/>
      </c>
      <c r="K1089" s="33"/>
      <c r="L1089" s="33" t="str">
        <f t="shared" si="90"/>
        <v/>
      </c>
      <c r="M1089" s="30" t="e">
        <f t="shared" si="91"/>
        <v>#VALUE!</v>
      </c>
    </row>
    <row r="1090" spans="2:26" ht="13.35" customHeight="1" x14ac:dyDescent="0.25">
      <c r="B1090" s="31"/>
      <c r="C1090" s="229"/>
      <c r="D1090" s="230"/>
      <c r="E1090" s="31"/>
      <c r="F1090" s="32"/>
      <c r="G1090" s="33" t="str">
        <f t="shared" si="88"/>
        <v/>
      </c>
      <c r="H1090" s="33"/>
      <c r="I1090" s="33"/>
      <c r="J1090" s="33" t="str">
        <f t="shared" si="89"/>
        <v/>
      </c>
      <c r="K1090" s="33"/>
      <c r="L1090" s="33" t="str">
        <f t="shared" si="90"/>
        <v/>
      </c>
      <c r="M1090" s="30" t="e">
        <f t="shared" si="91"/>
        <v>#VALUE!</v>
      </c>
      <c r="P1090" s="243"/>
      <c r="Q1090" s="244"/>
      <c r="R1090" s="244"/>
      <c r="S1090" s="244"/>
      <c r="T1090" s="244"/>
      <c r="U1090" s="244"/>
      <c r="V1090" s="244"/>
      <c r="W1090" s="244"/>
      <c r="X1090" s="244"/>
      <c r="Y1090" s="244"/>
      <c r="Z1090" s="245"/>
    </row>
    <row r="1091" spans="2:26" ht="13.35" customHeight="1" x14ac:dyDescent="0.25">
      <c r="B1091" s="31"/>
      <c r="C1091" s="229"/>
      <c r="D1091" s="230"/>
      <c r="E1091" s="31"/>
      <c r="F1091" s="32"/>
      <c r="G1091" s="33" t="str">
        <f t="shared" si="88"/>
        <v/>
      </c>
      <c r="H1091" s="33"/>
      <c r="I1091" s="33"/>
      <c r="J1091" s="33" t="str">
        <f t="shared" si="89"/>
        <v/>
      </c>
      <c r="K1091" s="33"/>
      <c r="L1091" s="33" t="str">
        <f t="shared" si="90"/>
        <v/>
      </c>
      <c r="M1091" s="30" t="e">
        <f t="shared" si="91"/>
        <v>#VALUE!</v>
      </c>
      <c r="P1091" s="237"/>
      <c r="Q1091" s="238"/>
      <c r="R1091" s="238"/>
      <c r="S1091" s="238"/>
      <c r="T1091" s="238"/>
      <c r="U1091" s="238"/>
      <c r="V1091" s="238"/>
      <c r="W1091" s="238"/>
      <c r="X1091" s="238"/>
      <c r="Y1091" s="238"/>
      <c r="Z1091" s="239"/>
    </row>
    <row r="1092" spans="2:26" ht="13.35" customHeight="1" x14ac:dyDescent="0.25">
      <c r="B1092" s="31"/>
      <c r="C1092" s="229"/>
      <c r="D1092" s="230"/>
      <c r="E1092" s="31"/>
      <c r="F1092" s="32"/>
      <c r="G1092" s="33" t="str">
        <f t="shared" si="88"/>
        <v/>
      </c>
      <c r="H1092" s="33"/>
      <c r="I1092" s="33"/>
      <c r="J1092" s="33" t="str">
        <f t="shared" si="89"/>
        <v/>
      </c>
      <c r="K1092" s="33"/>
      <c r="L1092" s="33" t="str">
        <f t="shared" si="90"/>
        <v/>
      </c>
      <c r="M1092" s="30" t="e">
        <f t="shared" si="91"/>
        <v>#VALUE!</v>
      </c>
      <c r="P1092" s="237"/>
      <c r="Q1092" s="238"/>
      <c r="R1092" s="238"/>
      <c r="S1092" s="238"/>
      <c r="T1092" s="238"/>
      <c r="U1092" s="238"/>
      <c r="V1092" s="238"/>
      <c r="W1092" s="238"/>
      <c r="X1092" s="238"/>
      <c r="Y1092" s="238"/>
      <c r="Z1092" s="239"/>
    </row>
    <row r="1093" spans="2:26" ht="13.35" customHeight="1" x14ac:dyDescent="0.25">
      <c r="B1093" s="31"/>
      <c r="C1093" s="229"/>
      <c r="D1093" s="230"/>
      <c r="E1093" s="31"/>
      <c r="F1093" s="32"/>
      <c r="G1093" s="33" t="str">
        <f t="shared" si="88"/>
        <v/>
      </c>
      <c r="H1093" s="33"/>
      <c r="I1093" s="33"/>
      <c r="J1093" s="33" t="str">
        <f t="shared" si="89"/>
        <v/>
      </c>
      <c r="K1093" s="33"/>
      <c r="L1093" s="33" t="str">
        <f t="shared" si="90"/>
        <v/>
      </c>
      <c r="M1093" s="30" t="e">
        <f t="shared" si="91"/>
        <v>#VALUE!</v>
      </c>
      <c r="P1093" s="237"/>
      <c r="Q1093" s="238"/>
      <c r="R1093" s="238"/>
      <c r="S1093" s="238"/>
      <c r="T1093" s="238"/>
      <c r="U1093" s="238"/>
      <c r="V1093" s="238"/>
      <c r="W1093" s="238"/>
      <c r="X1093" s="238"/>
      <c r="Y1093" s="238"/>
      <c r="Z1093" s="239"/>
    </row>
    <row r="1094" spans="2:26" ht="13.35" customHeight="1" x14ac:dyDescent="0.25">
      <c r="B1094" s="31"/>
      <c r="C1094" s="229"/>
      <c r="D1094" s="230"/>
      <c r="E1094" s="31"/>
      <c r="F1094" s="32"/>
      <c r="G1094" s="33" t="str">
        <f t="shared" si="88"/>
        <v/>
      </c>
      <c r="H1094" s="33"/>
      <c r="I1094" s="33"/>
      <c r="J1094" s="33" t="str">
        <f t="shared" si="89"/>
        <v/>
      </c>
      <c r="K1094" s="33"/>
      <c r="L1094" s="33" t="str">
        <f t="shared" si="90"/>
        <v/>
      </c>
      <c r="M1094" s="30" t="e">
        <f t="shared" si="91"/>
        <v>#VALUE!</v>
      </c>
      <c r="P1094" s="237"/>
      <c r="Q1094" s="238"/>
      <c r="R1094" s="238"/>
      <c r="S1094" s="238"/>
      <c r="T1094" s="238"/>
      <c r="U1094" s="238"/>
      <c r="V1094" s="238"/>
      <c r="W1094" s="238"/>
      <c r="X1094" s="238"/>
      <c r="Y1094" s="238"/>
      <c r="Z1094" s="239"/>
    </row>
    <row r="1095" spans="2:26" ht="13.35" customHeight="1" x14ac:dyDescent="0.25">
      <c r="B1095" s="31"/>
      <c r="C1095" s="229"/>
      <c r="D1095" s="230"/>
      <c r="E1095" s="31"/>
      <c r="F1095" s="32"/>
      <c r="G1095" s="33" t="str">
        <f t="shared" si="88"/>
        <v/>
      </c>
      <c r="H1095" s="33"/>
      <c r="I1095" s="33"/>
      <c r="J1095" s="33" t="str">
        <f t="shared" si="89"/>
        <v/>
      </c>
      <c r="K1095" s="33"/>
      <c r="L1095" s="33" t="str">
        <f t="shared" si="90"/>
        <v/>
      </c>
      <c r="M1095" s="30" t="e">
        <f t="shared" si="91"/>
        <v>#VALUE!</v>
      </c>
      <c r="P1095" s="237"/>
      <c r="Q1095" s="238"/>
      <c r="R1095" s="238"/>
      <c r="S1095" s="238"/>
      <c r="T1095" s="238"/>
      <c r="U1095" s="238"/>
      <c r="V1095" s="238"/>
      <c r="W1095" s="238"/>
      <c r="X1095" s="238"/>
      <c r="Y1095" s="238"/>
      <c r="Z1095" s="239"/>
    </row>
    <row r="1096" spans="2:26" ht="13.35" customHeight="1" x14ac:dyDescent="0.25">
      <c r="B1096" s="31"/>
      <c r="C1096" s="229"/>
      <c r="D1096" s="230"/>
      <c r="E1096" s="31"/>
      <c r="F1096" s="32"/>
      <c r="G1096" s="33" t="str">
        <f t="shared" si="88"/>
        <v/>
      </c>
      <c r="H1096" s="33"/>
      <c r="I1096" s="33"/>
      <c r="J1096" s="33" t="str">
        <f t="shared" si="89"/>
        <v/>
      </c>
      <c r="K1096" s="33"/>
      <c r="L1096" s="33" t="str">
        <f t="shared" si="90"/>
        <v/>
      </c>
      <c r="M1096" s="30" t="e">
        <f t="shared" si="91"/>
        <v>#VALUE!</v>
      </c>
      <c r="P1096" s="237"/>
      <c r="Q1096" s="238"/>
      <c r="R1096" s="238"/>
      <c r="S1096" s="238"/>
      <c r="T1096" s="238"/>
      <c r="U1096" s="238"/>
      <c r="V1096" s="238"/>
      <c r="W1096" s="238"/>
      <c r="X1096" s="238"/>
      <c r="Y1096" s="238"/>
      <c r="Z1096" s="239"/>
    </row>
    <row r="1097" spans="2:26" ht="13.35" customHeight="1" x14ac:dyDescent="0.25">
      <c r="B1097" s="31"/>
      <c r="C1097" s="229"/>
      <c r="D1097" s="230"/>
      <c r="E1097" s="31"/>
      <c r="F1097" s="32"/>
      <c r="G1097" s="33" t="str">
        <f t="shared" si="88"/>
        <v/>
      </c>
      <c r="H1097" s="33"/>
      <c r="I1097" s="33"/>
      <c r="J1097" s="33" t="str">
        <f t="shared" si="89"/>
        <v/>
      </c>
      <c r="K1097" s="33"/>
      <c r="L1097" s="33" t="str">
        <f t="shared" si="90"/>
        <v/>
      </c>
      <c r="M1097" s="30" t="e">
        <f t="shared" si="91"/>
        <v>#VALUE!</v>
      </c>
      <c r="P1097" s="237"/>
      <c r="Q1097" s="238"/>
      <c r="R1097" s="238"/>
      <c r="S1097" s="238"/>
      <c r="T1097" s="238"/>
      <c r="U1097" s="238"/>
      <c r="V1097" s="238"/>
      <c r="W1097" s="238"/>
      <c r="X1097" s="238"/>
      <c r="Y1097" s="238"/>
      <c r="Z1097" s="239"/>
    </row>
    <row r="1098" spans="2:26" ht="13.35" customHeight="1" x14ac:dyDescent="0.25">
      <c r="B1098" s="31"/>
      <c r="C1098" s="229"/>
      <c r="D1098" s="230"/>
      <c r="E1098" s="31"/>
      <c r="F1098" s="32"/>
      <c r="G1098" s="33" t="str">
        <f t="shared" si="88"/>
        <v/>
      </c>
      <c r="H1098" s="33"/>
      <c r="I1098" s="33"/>
      <c r="J1098" s="33" t="str">
        <f t="shared" si="89"/>
        <v/>
      </c>
      <c r="K1098" s="33"/>
      <c r="L1098" s="33" t="str">
        <f t="shared" si="90"/>
        <v/>
      </c>
      <c r="M1098" s="30" t="e">
        <f t="shared" si="91"/>
        <v>#VALUE!</v>
      </c>
      <c r="P1098" s="237"/>
      <c r="Q1098" s="238"/>
      <c r="R1098" s="238"/>
      <c r="S1098" s="238"/>
      <c r="T1098" s="238"/>
      <c r="U1098" s="238"/>
      <c r="V1098" s="238"/>
      <c r="W1098" s="238"/>
      <c r="X1098" s="238"/>
      <c r="Y1098" s="238"/>
      <c r="Z1098" s="239"/>
    </row>
    <row r="1099" spans="2:26" ht="13.35" customHeight="1" x14ac:dyDescent="0.25">
      <c r="B1099" s="31"/>
      <c r="C1099" s="229"/>
      <c r="D1099" s="230"/>
      <c r="E1099" s="31"/>
      <c r="F1099" s="32"/>
      <c r="G1099" s="33" t="str">
        <f t="shared" si="88"/>
        <v/>
      </c>
      <c r="H1099" s="33"/>
      <c r="I1099" s="33"/>
      <c r="J1099" s="33" t="str">
        <f t="shared" si="89"/>
        <v/>
      </c>
      <c r="K1099" s="33"/>
      <c r="L1099" s="33" t="str">
        <f t="shared" si="90"/>
        <v/>
      </c>
      <c r="M1099" s="30" t="e">
        <f t="shared" si="91"/>
        <v>#VALUE!</v>
      </c>
      <c r="P1099" s="237"/>
      <c r="Q1099" s="238"/>
      <c r="R1099" s="238"/>
      <c r="S1099" s="238"/>
      <c r="T1099" s="238"/>
      <c r="U1099" s="238"/>
      <c r="V1099" s="238"/>
      <c r="W1099" s="238"/>
      <c r="X1099" s="238"/>
      <c r="Y1099" s="238"/>
      <c r="Z1099" s="239"/>
    </row>
    <row r="1100" spans="2:26" ht="13.35" customHeight="1" x14ac:dyDescent="0.25">
      <c r="B1100" s="31"/>
      <c r="C1100" s="229"/>
      <c r="D1100" s="230"/>
      <c r="E1100" s="31"/>
      <c r="F1100" s="32"/>
      <c r="G1100" s="33" t="str">
        <f t="shared" si="88"/>
        <v/>
      </c>
      <c r="H1100" s="33"/>
      <c r="I1100" s="33"/>
      <c r="J1100" s="33" t="str">
        <f t="shared" si="89"/>
        <v/>
      </c>
      <c r="K1100" s="33"/>
      <c r="L1100" s="33" t="str">
        <f t="shared" si="90"/>
        <v/>
      </c>
      <c r="M1100" s="30" t="e">
        <f t="shared" si="91"/>
        <v>#VALUE!</v>
      </c>
      <c r="P1100" s="237"/>
      <c r="Q1100" s="238"/>
      <c r="R1100" s="238"/>
      <c r="S1100" s="238"/>
      <c r="T1100" s="238"/>
      <c r="U1100" s="238"/>
      <c r="V1100" s="238"/>
      <c r="W1100" s="238"/>
      <c r="X1100" s="238"/>
      <c r="Y1100" s="238"/>
      <c r="Z1100" s="239"/>
    </row>
    <row r="1101" spans="2:26" ht="13.35" customHeight="1" x14ac:dyDescent="0.25">
      <c r="B1101" s="31"/>
      <c r="C1101" s="229"/>
      <c r="D1101" s="230"/>
      <c r="E1101" s="31"/>
      <c r="F1101" s="32"/>
      <c r="G1101" s="33" t="str">
        <f t="shared" si="88"/>
        <v/>
      </c>
      <c r="H1101" s="33"/>
      <c r="I1101" s="33"/>
      <c r="J1101" s="33" t="str">
        <f t="shared" si="89"/>
        <v/>
      </c>
      <c r="K1101" s="33"/>
      <c r="L1101" s="33" t="str">
        <f t="shared" si="90"/>
        <v/>
      </c>
      <c r="M1101" s="30" t="e">
        <f t="shared" si="91"/>
        <v>#VALUE!</v>
      </c>
      <c r="P1101" s="237"/>
      <c r="Q1101" s="238"/>
      <c r="R1101" s="238"/>
      <c r="S1101" s="238"/>
      <c r="T1101" s="238"/>
      <c r="U1101" s="238"/>
      <c r="V1101" s="238"/>
      <c r="W1101" s="238"/>
      <c r="X1101" s="238"/>
      <c r="Y1101" s="238"/>
      <c r="Z1101" s="239"/>
    </row>
    <row r="1102" spans="2:26" ht="13.35" customHeight="1" x14ac:dyDescent="0.25">
      <c r="B1102" s="31"/>
      <c r="C1102" s="229"/>
      <c r="D1102" s="230"/>
      <c r="E1102" s="31"/>
      <c r="F1102" s="32"/>
      <c r="G1102" s="33" t="str">
        <f t="shared" si="88"/>
        <v/>
      </c>
      <c r="H1102" s="33"/>
      <c r="I1102" s="33"/>
      <c r="J1102" s="33" t="str">
        <f t="shared" si="89"/>
        <v/>
      </c>
      <c r="K1102" s="33"/>
      <c r="L1102" s="33" t="str">
        <f t="shared" si="90"/>
        <v/>
      </c>
      <c r="M1102" s="30" t="e">
        <f t="shared" si="91"/>
        <v>#VALUE!</v>
      </c>
      <c r="P1102" s="237"/>
      <c r="Q1102" s="238"/>
      <c r="R1102" s="238"/>
      <c r="S1102" s="238"/>
      <c r="T1102" s="238"/>
      <c r="U1102" s="238"/>
      <c r="V1102" s="238"/>
      <c r="W1102" s="238"/>
      <c r="X1102" s="238"/>
      <c r="Y1102" s="238"/>
      <c r="Z1102" s="239"/>
    </row>
    <row r="1103" spans="2:26" ht="13.35" customHeight="1" x14ac:dyDescent="0.25">
      <c r="B1103" s="31"/>
      <c r="C1103" s="229"/>
      <c r="D1103" s="230"/>
      <c r="E1103" s="31"/>
      <c r="F1103" s="32"/>
      <c r="G1103" s="33" t="str">
        <f t="shared" si="88"/>
        <v/>
      </c>
      <c r="H1103" s="33"/>
      <c r="I1103" s="33"/>
      <c r="J1103" s="33" t="str">
        <f t="shared" si="89"/>
        <v/>
      </c>
      <c r="K1103" s="33"/>
      <c r="L1103" s="33" t="str">
        <f t="shared" si="90"/>
        <v/>
      </c>
      <c r="M1103" s="30" t="e">
        <f t="shared" si="91"/>
        <v>#VALUE!</v>
      </c>
      <c r="P1103" s="237"/>
      <c r="Q1103" s="238"/>
      <c r="R1103" s="238"/>
      <c r="S1103" s="238"/>
      <c r="T1103" s="238"/>
      <c r="U1103" s="238"/>
      <c r="V1103" s="238"/>
      <c r="W1103" s="238"/>
      <c r="X1103" s="238"/>
      <c r="Y1103" s="238"/>
      <c r="Z1103" s="239"/>
    </row>
    <row r="1104" spans="2:26" ht="13.35" customHeight="1" x14ac:dyDescent="0.25">
      <c r="B1104" s="31"/>
      <c r="C1104" s="229"/>
      <c r="D1104" s="230"/>
      <c r="E1104" s="31"/>
      <c r="F1104" s="32"/>
      <c r="G1104" s="33" t="str">
        <f t="shared" si="88"/>
        <v/>
      </c>
      <c r="H1104" s="33"/>
      <c r="I1104" s="33"/>
      <c r="J1104" s="33" t="str">
        <f t="shared" si="89"/>
        <v/>
      </c>
      <c r="K1104" s="33"/>
      <c r="L1104" s="33" t="str">
        <f t="shared" si="90"/>
        <v/>
      </c>
      <c r="M1104" s="30" t="e">
        <f t="shared" si="91"/>
        <v>#VALUE!</v>
      </c>
      <c r="P1104" s="237"/>
      <c r="Q1104" s="238"/>
      <c r="R1104" s="238"/>
      <c r="S1104" s="238"/>
      <c r="T1104" s="238"/>
      <c r="U1104" s="238"/>
      <c r="V1104" s="238"/>
      <c r="W1104" s="238"/>
      <c r="X1104" s="238"/>
      <c r="Y1104" s="238"/>
      <c r="Z1104" s="239"/>
    </row>
    <row r="1105" spans="1:26" ht="13.35" customHeight="1" x14ac:dyDescent="0.25">
      <c r="B1105" s="31"/>
      <c r="C1105" s="229"/>
      <c r="D1105" s="230"/>
      <c r="E1105" s="31"/>
      <c r="F1105" s="32"/>
      <c r="G1105" s="33" t="str">
        <f t="shared" si="88"/>
        <v/>
      </c>
      <c r="H1105" s="33"/>
      <c r="I1105" s="33"/>
      <c r="J1105" s="33" t="str">
        <f t="shared" si="89"/>
        <v/>
      </c>
      <c r="K1105" s="33"/>
      <c r="L1105" s="33" t="str">
        <f t="shared" si="90"/>
        <v/>
      </c>
      <c r="M1105" s="30" t="e">
        <f t="shared" si="91"/>
        <v>#VALUE!</v>
      </c>
      <c r="P1105" s="237"/>
      <c r="Q1105" s="238"/>
      <c r="R1105" s="238"/>
      <c r="S1105" s="238"/>
      <c r="T1105" s="238"/>
      <c r="U1105" s="238"/>
      <c r="V1105" s="238"/>
      <c r="W1105" s="238"/>
      <c r="X1105" s="238"/>
      <c r="Y1105" s="238"/>
      <c r="Z1105" s="239"/>
    </row>
    <row r="1106" spans="1:26" ht="13.35" customHeight="1" x14ac:dyDescent="0.25">
      <c r="B1106" s="31"/>
      <c r="C1106" s="229"/>
      <c r="D1106" s="230"/>
      <c r="E1106" s="31"/>
      <c r="F1106" s="32"/>
      <c r="G1106" s="33" t="str">
        <f t="shared" si="88"/>
        <v/>
      </c>
      <c r="H1106" s="33"/>
      <c r="I1106" s="33"/>
      <c r="J1106" s="33" t="str">
        <f t="shared" si="89"/>
        <v/>
      </c>
      <c r="K1106" s="33"/>
      <c r="L1106" s="33" t="str">
        <f t="shared" si="90"/>
        <v/>
      </c>
      <c r="M1106" s="30" t="e">
        <f t="shared" si="91"/>
        <v>#VALUE!</v>
      </c>
      <c r="P1106" s="237"/>
      <c r="Q1106" s="238"/>
      <c r="R1106" s="238"/>
      <c r="S1106" s="238"/>
      <c r="T1106" s="238"/>
      <c r="U1106" s="238"/>
      <c r="V1106" s="238"/>
      <c r="W1106" s="238"/>
      <c r="X1106" s="238"/>
      <c r="Y1106" s="238"/>
      <c r="Z1106" s="239"/>
    </row>
    <row r="1107" spans="1:26" ht="13.35" customHeight="1" x14ac:dyDescent="0.25">
      <c r="B1107" s="31"/>
      <c r="C1107" s="229"/>
      <c r="D1107" s="230"/>
      <c r="E1107" s="31"/>
      <c r="F1107" s="32"/>
      <c r="G1107" s="33" t="str">
        <f t="shared" si="88"/>
        <v/>
      </c>
      <c r="H1107" s="33"/>
      <c r="I1107" s="33"/>
      <c r="J1107" s="33" t="str">
        <f t="shared" si="89"/>
        <v/>
      </c>
      <c r="K1107" s="33"/>
      <c r="L1107" s="33" t="str">
        <f t="shared" si="90"/>
        <v/>
      </c>
      <c r="M1107" s="30" t="e">
        <f t="shared" si="91"/>
        <v>#VALUE!</v>
      </c>
      <c r="P1107" s="237"/>
      <c r="Q1107" s="238"/>
      <c r="R1107" s="238"/>
      <c r="S1107" s="238"/>
      <c r="T1107" s="238"/>
      <c r="U1107" s="238"/>
      <c r="V1107" s="238"/>
      <c r="W1107" s="238"/>
      <c r="X1107" s="238"/>
      <c r="Y1107" s="238"/>
      <c r="Z1107" s="239"/>
    </row>
    <row r="1108" spans="1:26" ht="13.35" customHeight="1" x14ac:dyDescent="0.25">
      <c r="B1108" s="31"/>
      <c r="C1108" s="229"/>
      <c r="D1108" s="230"/>
      <c r="E1108" s="31"/>
      <c r="F1108" s="32"/>
      <c r="G1108" s="33" t="str">
        <f t="shared" si="88"/>
        <v/>
      </c>
      <c r="H1108" s="33"/>
      <c r="I1108" s="33"/>
      <c r="J1108" s="33" t="str">
        <f t="shared" si="89"/>
        <v/>
      </c>
      <c r="K1108" s="33"/>
      <c r="L1108" s="33" t="str">
        <f t="shared" si="90"/>
        <v/>
      </c>
      <c r="M1108" s="30" t="e">
        <f t="shared" si="91"/>
        <v>#VALUE!</v>
      </c>
      <c r="P1108" s="237"/>
      <c r="Q1108" s="238"/>
      <c r="R1108" s="238"/>
      <c r="S1108" s="238"/>
      <c r="T1108" s="238"/>
      <c r="U1108" s="238"/>
      <c r="V1108" s="238"/>
      <c r="W1108" s="238"/>
      <c r="X1108" s="238"/>
      <c r="Y1108" s="238"/>
      <c r="Z1108" s="239"/>
    </row>
    <row r="1109" spans="1:26" ht="13.35" customHeight="1" x14ac:dyDescent="0.25">
      <c r="B1109" s="31"/>
      <c r="C1109" s="229"/>
      <c r="D1109" s="230"/>
      <c r="E1109" s="31"/>
      <c r="F1109" s="32"/>
      <c r="G1109" s="33" t="str">
        <f t="shared" si="88"/>
        <v/>
      </c>
      <c r="H1109" s="33"/>
      <c r="I1109" s="33"/>
      <c r="J1109" s="33" t="str">
        <f t="shared" si="89"/>
        <v/>
      </c>
      <c r="K1109" s="33"/>
      <c r="L1109" s="33" t="str">
        <f t="shared" si="90"/>
        <v/>
      </c>
      <c r="M1109" s="30" t="e">
        <f t="shared" si="91"/>
        <v>#VALUE!</v>
      </c>
      <c r="P1109" s="237"/>
      <c r="Q1109" s="238"/>
      <c r="R1109" s="238"/>
      <c r="S1109" s="238"/>
      <c r="T1109" s="238"/>
      <c r="U1109" s="238"/>
      <c r="V1109" s="238"/>
      <c r="W1109" s="238"/>
      <c r="X1109" s="238"/>
      <c r="Y1109" s="238"/>
      <c r="Z1109" s="239"/>
    </row>
    <row r="1110" spans="1:26" ht="13.35" customHeight="1" x14ac:dyDescent="0.25">
      <c r="B1110" s="31"/>
      <c r="C1110" s="229"/>
      <c r="D1110" s="230"/>
      <c r="E1110" s="31"/>
      <c r="F1110" s="32"/>
      <c r="G1110" s="33" t="str">
        <f t="shared" si="88"/>
        <v/>
      </c>
      <c r="H1110" s="33"/>
      <c r="I1110" s="33"/>
      <c r="J1110" s="33" t="str">
        <f t="shared" si="89"/>
        <v/>
      </c>
      <c r="K1110" s="33"/>
      <c r="L1110" s="33" t="str">
        <f t="shared" si="90"/>
        <v/>
      </c>
      <c r="M1110" s="30" t="e">
        <f t="shared" si="91"/>
        <v>#VALUE!</v>
      </c>
      <c r="P1110" s="237"/>
      <c r="Q1110" s="238"/>
      <c r="R1110" s="238"/>
      <c r="S1110" s="238"/>
      <c r="T1110" s="238"/>
      <c r="U1110" s="238"/>
      <c r="V1110" s="238"/>
      <c r="W1110" s="238"/>
      <c r="X1110" s="238"/>
      <c r="Y1110" s="238"/>
      <c r="Z1110" s="239"/>
    </row>
    <row r="1111" spans="1:26" ht="13.35" customHeight="1" x14ac:dyDescent="0.25">
      <c r="B1111" s="31"/>
      <c r="C1111" s="229"/>
      <c r="D1111" s="230"/>
      <c r="E1111" s="31"/>
      <c r="F1111" s="32"/>
      <c r="G1111" s="33" t="str">
        <f t="shared" si="88"/>
        <v/>
      </c>
      <c r="H1111" s="33"/>
      <c r="I1111" s="33"/>
      <c r="J1111" s="33" t="str">
        <f t="shared" si="89"/>
        <v/>
      </c>
      <c r="K1111" s="33"/>
      <c r="L1111" s="33" t="str">
        <f t="shared" si="90"/>
        <v/>
      </c>
      <c r="M1111" s="30" t="e">
        <f t="shared" si="91"/>
        <v>#VALUE!</v>
      </c>
      <c r="P1111" s="237"/>
      <c r="Q1111" s="238"/>
      <c r="R1111" s="238"/>
      <c r="S1111" s="238"/>
      <c r="T1111" s="238"/>
      <c r="U1111" s="238"/>
      <c r="V1111" s="238"/>
      <c r="W1111" s="238"/>
      <c r="X1111" s="238"/>
      <c r="Y1111" s="238"/>
      <c r="Z1111" s="239"/>
    </row>
    <row r="1112" spans="1:26" ht="13.35" customHeight="1" x14ac:dyDescent="0.25">
      <c r="B1112" s="31"/>
      <c r="C1112" s="229"/>
      <c r="D1112" s="230"/>
      <c r="E1112" s="31"/>
      <c r="F1112" s="32"/>
      <c r="G1112" s="33" t="str">
        <f t="shared" si="88"/>
        <v/>
      </c>
      <c r="H1112" s="33"/>
      <c r="I1112" s="33"/>
      <c r="J1112" s="33" t="str">
        <f t="shared" si="89"/>
        <v/>
      </c>
      <c r="K1112" s="33"/>
      <c r="L1112" s="33" t="str">
        <f t="shared" si="90"/>
        <v/>
      </c>
      <c r="M1112" s="30" t="e">
        <f t="shared" si="91"/>
        <v>#VALUE!</v>
      </c>
      <c r="P1112" s="237"/>
      <c r="Q1112" s="238"/>
      <c r="R1112" s="238"/>
      <c r="S1112" s="238"/>
      <c r="T1112" s="238"/>
      <c r="U1112" s="238"/>
      <c r="V1112" s="238"/>
      <c r="W1112" s="238"/>
      <c r="X1112" s="238"/>
      <c r="Y1112" s="238"/>
      <c r="Z1112" s="239"/>
    </row>
    <row r="1113" spans="1:26" ht="13.35" customHeight="1" x14ac:dyDescent="0.25">
      <c r="B1113" s="31"/>
      <c r="C1113" s="229"/>
      <c r="D1113" s="230"/>
      <c r="E1113" s="31"/>
      <c r="F1113" s="32"/>
      <c r="G1113" s="33" t="str">
        <f t="shared" si="88"/>
        <v/>
      </c>
      <c r="H1113" s="33"/>
      <c r="I1113" s="33"/>
      <c r="J1113" s="33" t="str">
        <f t="shared" si="89"/>
        <v/>
      </c>
      <c r="K1113" s="33"/>
      <c r="L1113" s="33" t="str">
        <f t="shared" si="90"/>
        <v/>
      </c>
      <c r="M1113" s="30" t="e">
        <f t="shared" si="91"/>
        <v>#VALUE!</v>
      </c>
      <c r="P1113" s="237"/>
      <c r="Q1113" s="238"/>
      <c r="R1113" s="238"/>
      <c r="S1113" s="238"/>
      <c r="T1113" s="238"/>
      <c r="U1113" s="238"/>
      <c r="V1113" s="238"/>
      <c r="W1113" s="238"/>
      <c r="X1113" s="238"/>
      <c r="Y1113" s="238"/>
      <c r="Z1113" s="239"/>
    </row>
    <row r="1114" spans="1:26" ht="13.35" customHeight="1" x14ac:dyDescent="0.25">
      <c r="B1114" s="31"/>
      <c r="C1114" s="229"/>
      <c r="D1114" s="230"/>
      <c r="E1114" s="31"/>
      <c r="F1114" s="32"/>
      <c r="G1114" s="33" t="str">
        <f t="shared" si="88"/>
        <v/>
      </c>
      <c r="H1114" s="33"/>
      <c r="I1114" s="33"/>
      <c r="J1114" s="33" t="str">
        <f t="shared" si="89"/>
        <v/>
      </c>
      <c r="K1114" s="33"/>
      <c r="L1114" s="33" t="str">
        <f t="shared" si="90"/>
        <v/>
      </c>
      <c r="M1114" s="34" t="e">
        <f t="shared" si="91"/>
        <v>#VALUE!</v>
      </c>
      <c r="P1114" s="237"/>
      <c r="Q1114" s="238"/>
      <c r="R1114" s="238"/>
      <c r="S1114" s="238"/>
      <c r="T1114" s="238"/>
      <c r="U1114" s="238"/>
      <c r="V1114" s="238"/>
      <c r="W1114" s="238"/>
      <c r="X1114" s="238"/>
      <c r="Y1114" s="238"/>
      <c r="Z1114" s="239"/>
    </row>
    <row r="1115" spans="1:26" ht="13.35" customHeight="1" x14ac:dyDescent="0.25">
      <c r="A1115" s="39"/>
      <c r="B1115" s="42"/>
      <c r="C1115" s="231" t="s">
        <v>86</v>
      </c>
      <c r="D1115" s="231"/>
      <c r="E1115" s="42"/>
      <c r="F1115" s="42"/>
      <c r="G1115" s="43"/>
      <c r="H1115" s="43" t="str">
        <f>IF(SUM(H1087:H1114)=0,"",SUM(H1087:H1114))</f>
        <v/>
      </c>
      <c r="I1115" s="43"/>
      <c r="J1115" s="43" t="str">
        <f>IF(SUM(J1087:J1114)=0,"",SUM(J1087:J1114))</f>
        <v/>
      </c>
      <c r="K1115" s="43"/>
      <c r="L1115" s="43" t="str">
        <f>IF(SUM(L1087:L1114)=0,"",SUM(L1087:L1114))</f>
        <v/>
      </c>
      <c r="M1115" s="35" t="e">
        <f>IF(L1115="", J1115/H1115, L1115/H1115)</f>
        <v>#VALUE!</v>
      </c>
      <c r="P1115" s="237"/>
      <c r="Q1115" s="238"/>
      <c r="R1115" s="238"/>
      <c r="S1115" s="238"/>
      <c r="T1115" s="238"/>
      <c r="U1115" s="238"/>
      <c r="V1115" s="238"/>
      <c r="W1115" s="238"/>
      <c r="X1115" s="238"/>
      <c r="Y1115" s="238"/>
      <c r="Z1115" s="239"/>
    </row>
    <row r="1116" spans="1:26" ht="13.35" customHeight="1" x14ac:dyDescent="0.25">
      <c r="P1116" s="237"/>
      <c r="Q1116" s="238"/>
      <c r="R1116" s="238"/>
      <c r="S1116" s="238"/>
      <c r="T1116" s="238"/>
      <c r="U1116" s="238"/>
      <c r="V1116" s="238"/>
      <c r="W1116" s="238"/>
      <c r="X1116" s="238"/>
      <c r="Y1116" s="238"/>
      <c r="Z1116" s="239"/>
    </row>
    <row r="1117" spans="1:26" ht="13.35" customHeight="1" x14ac:dyDescent="0.25">
      <c r="B1117" s="227" t="s">
        <v>89</v>
      </c>
      <c r="C1117" s="232"/>
      <c r="D1117" s="232"/>
      <c r="E1117" s="232"/>
      <c r="F1117" s="228"/>
      <c r="G1117" s="233" t="s">
        <v>85</v>
      </c>
      <c r="H1117" s="194" t="s">
        <v>82</v>
      </c>
      <c r="I1117" s="188" t="s">
        <v>67</v>
      </c>
      <c r="J1117" s="188"/>
      <c r="K1117" s="188" t="s">
        <v>68</v>
      </c>
      <c r="L1117" s="188"/>
      <c r="M1117" s="188" t="s">
        <v>15</v>
      </c>
      <c r="P1117" s="240"/>
      <c r="Q1117" s="241"/>
      <c r="R1117" s="241"/>
      <c r="S1117" s="241"/>
      <c r="T1117" s="241"/>
      <c r="U1117" s="241"/>
      <c r="V1117" s="241"/>
      <c r="W1117" s="241"/>
      <c r="X1117" s="241"/>
      <c r="Y1117" s="241"/>
      <c r="Z1117" s="242"/>
    </row>
    <row r="1118" spans="1:26" ht="13.35" customHeight="1" x14ac:dyDescent="0.25">
      <c r="B1118" s="2" t="s">
        <v>81</v>
      </c>
      <c r="C1118" s="227" t="s">
        <v>7</v>
      </c>
      <c r="D1118" s="228"/>
      <c r="E1118" s="6" t="s">
        <v>87</v>
      </c>
      <c r="F1118" s="6" t="s">
        <v>306</v>
      </c>
      <c r="G1118" s="233"/>
      <c r="H1118" s="194"/>
      <c r="I1118" s="6" t="s">
        <v>83</v>
      </c>
      <c r="J1118" s="6" t="s">
        <v>84</v>
      </c>
      <c r="K1118" s="6" t="s">
        <v>83</v>
      </c>
      <c r="L1118" s="6" t="s">
        <v>84</v>
      </c>
      <c r="M1118" s="188"/>
    </row>
    <row r="1119" spans="1:26" ht="13.35" customHeight="1" x14ac:dyDescent="0.25">
      <c r="B1119" s="31"/>
      <c r="C1119" s="229"/>
      <c r="D1119" s="230"/>
      <c r="E1119" s="31"/>
      <c r="F1119" s="32"/>
      <c r="G1119" s="33" t="str">
        <f>IF(F1119="", "", H1119/F1119)</f>
        <v/>
      </c>
      <c r="H1119" s="33" t="str">
        <f>IF(H1115="","",H1115-H1126)</f>
        <v/>
      </c>
      <c r="I1119" s="33"/>
      <c r="J1119" s="33" t="str">
        <f>IF(I1119="", "", I1119*$F1119)</f>
        <v/>
      </c>
      <c r="K1119" s="33"/>
      <c r="L1119" s="33" t="str">
        <f>IF(L1126="", "", L1115-L1126)</f>
        <v/>
      </c>
      <c r="M1119" s="30" t="e">
        <f>IF(K1119="", J1119/H1119, L1119/H1119)</f>
        <v>#VALUE!</v>
      </c>
    </row>
    <row r="1120" spans="1:26" ht="13.35" customHeight="1" x14ac:dyDescent="0.25">
      <c r="B1120" s="31"/>
      <c r="C1120" s="229"/>
      <c r="D1120" s="230"/>
      <c r="E1120" s="31"/>
      <c r="F1120" s="32"/>
      <c r="G1120" s="33" t="str">
        <f>IF(F1120="", "", H1120/F1120)</f>
        <v/>
      </c>
      <c r="H1120" s="33"/>
      <c r="I1120" s="33"/>
      <c r="J1120" s="33" t="str">
        <f>IF(I1120="", "", I1120*$F1120)</f>
        <v/>
      </c>
      <c r="K1120" s="33"/>
      <c r="L1120" s="33" t="str">
        <f>IF(K1120="", "", K1120*$F1120)</f>
        <v/>
      </c>
      <c r="M1120" s="30" t="e">
        <f>IF(K1120="", J1120/H1120, L1120/H1120)</f>
        <v>#VALUE!</v>
      </c>
    </row>
    <row r="1121" spans="1:16" ht="13.35" customHeight="1" x14ac:dyDescent="0.25">
      <c r="B1121" s="31"/>
      <c r="C1121" s="229"/>
      <c r="D1121" s="230"/>
      <c r="E1121" s="31"/>
      <c r="F1121" s="32"/>
      <c r="G1121" s="33" t="str">
        <f>IF(F1121="", "", H1121/F1121)</f>
        <v/>
      </c>
      <c r="H1121" s="33"/>
      <c r="I1121" s="33"/>
      <c r="J1121" s="33" t="str">
        <f>IF(I1121="", "", I1121*$F1121)</f>
        <v/>
      </c>
      <c r="K1121" s="33"/>
      <c r="L1121" s="33" t="str">
        <f>IF(K1121="", "", K1121*$F1121)</f>
        <v/>
      </c>
      <c r="M1121" s="34" t="e">
        <f>IF(K1121="", J1121/H1121, L1121/H1121)</f>
        <v>#VALUE!</v>
      </c>
    </row>
    <row r="1122" spans="1:16" ht="13.35" customHeight="1" x14ac:dyDescent="0.25">
      <c r="A1122" s="39"/>
      <c r="B1122" s="42"/>
      <c r="C1122" s="231" t="s">
        <v>86</v>
      </c>
      <c r="D1122" s="231"/>
      <c r="E1122" s="42"/>
      <c r="F1122" s="42"/>
      <c r="G1122" s="43"/>
      <c r="H1122" s="43" t="str">
        <f>IF(SUM(H1119:H1121)=0, "", SUM(H1119:H1121))</f>
        <v/>
      </c>
      <c r="I1122" s="42"/>
      <c r="J1122" s="43" t="str">
        <f>IF(SUM(J1119:J1121)=0, "", SUM(J1119:J1121))</f>
        <v/>
      </c>
      <c r="K1122" s="42"/>
      <c r="L1122" s="43" t="str">
        <f>IF(SUM(L1119:L1121)=0, "", SUM(L1119:L1121))</f>
        <v/>
      </c>
      <c r="M1122" s="35" t="e">
        <f>IF(L1122="", J1122/H1122, L1122/H1122)</f>
        <v>#VALUE!</v>
      </c>
    </row>
    <row r="1124" spans="1:16" ht="13.35" customHeight="1" x14ac:dyDescent="0.25">
      <c r="B1124" s="227" t="s">
        <v>90</v>
      </c>
      <c r="C1124" s="232"/>
      <c r="D1124" s="232"/>
      <c r="E1124" s="232"/>
      <c r="F1124" s="228"/>
      <c r="G1124" s="233" t="s">
        <v>85</v>
      </c>
      <c r="H1124" s="194" t="s">
        <v>82</v>
      </c>
      <c r="I1124" s="188" t="s">
        <v>67</v>
      </c>
      <c r="J1124" s="188"/>
      <c r="K1124" s="188" t="s">
        <v>68</v>
      </c>
      <c r="L1124" s="188"/>
      <c r="M1124" s="188" t="s">
        <v>15</v>
      </c>
    </row>
    <row r="1125" spans="1:16" ht="13.35" customHeight="1" x14ac:dyDescent="0.25">
      <c r="B1125" s="2" t="s">
        <v>81</v>
      </c>
      <c r="C1125" s="227" t="s">
        <v>7</v>
      </c>
      <c r="D1125" s="228"/>
      <c r="E1125" s="6" t="s">
        <v>87</v>
      </c>
      <c r="F1125" s="6" t="s">
        <v>306</v>
      </c>
      <c r="G1125" s="233"/>
      <c r="H1125" s="194"/>
      <c r="I1125" s="6" t="s">
        <v>83</v>
      </c>
      <c r="J1125" s="6" t="s">
        <v>84</v>
      </c>
      <c r="K1125" s="6" t="s">
        <v>83</v>
      </c>
      <c r="L1125" s="6" t="s">
        <v>84</v>
      </c>
      <c r="M1125" s="188"/>
    </row>
    <row r="1126" spans="1:16" ht="13.35" customHeight="1" x14ac:dyDescent="0.25">
      <c r="B1126" s="31"/>
      <c r="C1126" s="229"/>
      <c r="D1126" s="230"/>
      <c r="E1126" s="31"/>
      <c r="F1126" s="32"/>
      <c r="G1126" s="33" t="str">
        <f>IF(F1126="", "", H1126/F1126)</f>
        <v/>
      </c>
      <c r="H1126" s="33"/>
      <c r="I1126" s="33"/>
      <c r="J1126" s="33" t="str">
        <f>IF(I1126="", "", I1126*$F1126)</f>
        <v/>
      </c>
      <c r="K1126" s="33"/>
      <c r="L1126" s="33" t="str">
        <f>IF(K1126="", "", K1126*$F1126)</f>
        <v/>
      </c>
      <c r="M1126" s="30" t="e">
        <f>IF(K1126="", J1126/H1126, L1126/H1126)</f>
        <v>#VALUE!</v>
      </c>
    </row>
    <row r="1128" spans="1:16" ht="13.35" customHeight="1" x14ac:dyDescent="0.25">
      <c r="B1128" s="227" t="s">
        <v>100</v>
      </c>
      <c r="C1128" s="228"/>
      <c r="D1128" s="120"/>
      <c r="E1128" s="121"/>
      <c r="F1128" s="121"/>
      <c r="G1128" s="121"/>
      <c r="H1128" s="121"/>
      <c r="I1128" s="121"/>
      <c r="J1128" s="121"/>
      <c r="K1128" s="121"/>
      <c r="L1128" s="121"/>
      <c r="M1128" s="234"/>
    </row>
    <row r="1129" spans="1:16" ht="13.35" customHeight="1" x14ac:dyDescent="0.25">
      <c r="B1129" s="154"/>
      <c r="C1129" s="154"/>
      <c r="D1129" s="154"/>
      <c r="E1129" s="154"/>
      <c r="F1129" s="154"/>
      <c r="G1129" s="154"/>
      <c r="H1129" s="154"/>
      <c r="I1129" s="154"/>
      <c r="J1129" s="154"/>
      <c r="K1129" s="154"/>
      <c r="L1129" s="154"/>
      <c r="M1129" s="154"/>
    </row>
    <row r="1130" spans="1:16" ht="13.35" customHeight="1" x14ac:dyDescent="0.25">
      <c r="B1130" s="154"/>
      <c r="C1130" s="154"/>
      <c r="D1130" s="154"/>
      <c r="E1130" s="154"/>
      <c r="F1130" s="154"/>
      <c r="G1130" s="154"/>
      <c r="H1130" s="154"/>
      <c r="I1130" s="154"/>
      <c r="J1130" s="154"/>
      <c r="K1130" s="154"/>
      <c r="L1130" s="154"/>
      <c r="M1130" s="154"/>
    </row>
    <row r="1131" spans="1:16" ht="13.35" customHeight="1" x14ac:dyDescent="0.25">
      <c r="B1131" s="200" t="s">
        <v>2</v>
      </c>
      <c r="C1131" s="200"/>
      <c r="D1131" s="209">
        <f>'{Equipment Data Entry}'!B30</f>
        <v>0</v>
      </c>
      <c r="E1131" s="209"/>
      <c r="F1131" s="209"/>
      <c r="G1131" s="200" t="s">
        <v>3</v>
      </c>
      <c r="H1131" s="200"/>
      <c r="I1131" s="210" t="str">
        <f>IF('{Equipment Data Entry}'!C30="", "", '{Equipment Data Entry}'!C30)</f>
        <v/>
      </c>
      <c r="J1131" s="210"/>
      <c r="K1131" s="210"/>
      <c r="L1131" s="210"/>
      <c r="M1131" s="210"/>
    </row>
    <row r="1132" spans="1:16" ht="13.35" customHeight="1" x14ac:dyDescent="0.25">
      <c r="B1132" s="200"/>
      <c r="C1132" s="200"/>
      <c r="D1132" s="209"/>
      <c r="E1132" s="209"/>
      <c r="F1132" s="209"/>
      <c r="G1132" s="200"/>
      <c r="H1132" s="200"/>
      <c r="I1132" s="210"/>
      <c r="J1132" s="210"/>
      <c r="K1132" s="210"/>
      <c r="L1132" s="210"/>
      <c r="M1132" s="210"/>
    </row>
    <row r="1133" spans="1:16" ht="13.35" customHeight="1" x14ac:dyDescent="0.25">
      <c r="B1133" s="13"/>
      <c r="C1133" s="13"/>
      <c r="D1133" s="13"/>
      <c r="E1133" s="13"/>
      <c r="F1133" s="13"/>
      <c r="G1133" s="13"/>
      <c r="H1133" s="13"/>
      <c r="I1133" s="13"/>
      <c r="J1133" s="13"/>
      <c r="K1133" s="13"/>
      <c r="L1133" s="13"/>
      <c r="M1133" s="13"/>
    </row>
    <row r="1134" spans="1:16" ht="13.35" customHeight="1" x14ac:dyDescent="0.25">
      <c r="B1134" s="227" t="s">
        <v>91</v>
      </c>
      <c r="C1134" s="232"/>
      <c r="D1134" s="232"/>
      <c r="E1134" s="232"/>
      <c r="F1134" s="228"/>
      <c r="G1134" s="233" t="s">
        <v>85</v>
      </c>
      <c r="H1134" s="194" t="s">
        <v>82</v>
      </c>
      <c r="I1134" s="188" t="s">
        <v>67</v>
      </c>
      <c r="J1134" s="188"/>
      <c r="K1134" s="188" t="s">
        <v>68</v>
      </c>
      <c r="L1134" s="188"/>
      <c r="M1134" s="188" t="s">
        <v>15</v>
      </c>
    </row>
    <row r="1135" spans="1:16" ht="13.35" customHeight="1" x14ac:dyDescent="0.25">
      <c r="B1135" s="2" t="s">
        <v>81</v>
      </c>
      <c r="C1135" s="227" t="s">
        <v>7</v>
      </c>
      <c r="D1135" s="228"/>
      <c r="E1135" s="6" t="s">
        <v>87</v>
      </c>
      <c r="F1135" s="6" t="s">
        <v>306</v>
      </c>
      <c r="G1135" s="233"/>
      <c r="H1135" s="194"/>
      <c r="I1135" s="6" t="s">
        <v>83</v>
      </c>
      <c r="J1135" s="6" t="s">
        <v>84</v>
      </c>
      <c r="K1135" s="6" t="s">
        <v>83</v>
      </c>
      <c r="L1135" s="6" t="s">
        <v>84</v>
      </c>
      <c r="M1135" s="188"/>
    </row>
    <row r="1136" spans="1:16" ht="13.35" customHeight="1" x14ac:dyDescent="0.25">
      <c r="B1136" s="31"/>
      <c r="C1136" s="229"/>
      <c r="D1136" s="230"/>
      <c r="E1136" s="31"/>
      <c r="F1136" s="32"/>
      <c r="G1136" s="33" t="str">
        <f t="shared" ref="G1136:G1163" si="92">IF(F1136="", "", H1136/F1136)</f>
        <v/>
      </c>
      <c r="H1136" s="33"/>
      <c r="I1136" s="33"/>
      <c r="J1136" s="33" t="str">
        <f t="shared" ref="J1136:J1163" si="93">IF(I1136="", "", I1136*$F1136)</f>
        <v/>
      </c>
      <c r="K1136" s="33"/>
      <c r="L1136" s="33" t="str">
        <f t="shared" ref="L1136:L1163" si="94">IF(K1136="", "", K1136*$F1136)</f>
        <v/>
      </c>
      <c r="M1136" s="30" t="e">
        <f t="shared" ref="M1136:M1163" si="95">IF(K1136="", J1136/H1136, L1136/H1136)</f>
        <v>#VALUE!</v>
      </c>
      <c r="P1136" s="1" t="s">
        <v>224</v>
      </c>
    </row>
    <row r="1137" spans="2:26" ht="13.35" customHeight="1" x14ac:dyDescent="0.25">
      <c r="B1137" s="31"/>
      <c r="C1137" s="229"/>
      <c r="D1137" s="230"/>
      <c r="E1137" s="31"/>
      <c r="F1137" s="32"/>
      <c r="G1137" s="33" t="str">
        <f t="shared" si="92"/>
        <v/>
      </c>
      <c r="H1137" s="33"/>
      <c r="I1137" s="33"/>
      <c r="J1137" s="33" t="str">
        <f t="shared" si="93"/>
        <v/>
      </c>
      <c r="K1137" s="33"/>
      <c r="L1137" s="33" t="str">
        <f t="shared" si="94"/>
        <v/>
      </c>
      <c r="M1137" s="30" t="e">
        <f t="shared" si="95"/>
        <v>#VALUE!</v>
      </c>
    </row>
    <row r="1138" spans="2:26" ht="13.35" customHeight="1" x14ac:dyDescent="0.25">
      <c r="B1138" s="31"/>
      <c r="C1138" s="229"/>
      <c r="D1138" s="230"/>
      <c r="E1138" s="31"/>
      <c r="F1138" s="32"/>
      <c r="G1138" s="33" t="str">
        <f t="shared" si="92"/>
        <v/>
      </c>
      <c r="H1138" s="33"/>
      <c r="I1138" s="33"/>
      <c r="J1138" s="33" t="str">
        <f t="shared" si="93"/>
        <v/>
      </c>
      <c r="K1138" s="33"/>
      <c r="L1138" s="33" t="str">
        <f t="shared" si="94"/>
        <v/>
      </c>
      <c r="M1138" s="30" t="e">
        <f t="shared" si="95"/>
        <v>#VALUE!</v>
      </c>
    </row>
    <row r="1139" spans="2:26" ht="13.35" customHeight="1" x14ac:dyDescent="0.25">
      <c r="B1139" s="31"/>
      <c r="C1139" s="229"/>
      <c r="D1139" s="230"/>
      <c r="E1139" s="31"/>
      <c r="F1139" s="32"/>
      <c r="G1139" s="33" t="str">
        <f t="shared" si="92"/>
        <v/>
      </c>
      <c r="H1139" s="33"/>
      <c r="I1139" s="33"/>
      <c r="J1139" s="33" t="str">
        <f t="shared" si="93"/>
        <v/>
      </c>
      <c r="K1139" s="33"/>
      <c r="L1139" s="33" t="str">
        <f t="shared" si="94"/>
        <v/>
      </c>
      <c r="M1139" s="30" t="e">
        <f t="shared" si="95"/>
        <v>#VALUE!</v>
      </c>
      <c r="P1139" s="243"/>
      <c r="Q1139" s="244"/>
      <c r="R1139" s="244"/>
      <c r="S1139" s="244"/>
      <c r="T1139" s="244"/>
      <c r="U1139" s="244"/>
      <c r="V1139" s="244"/>
      <c r="W1139" s="244"/>
      <c r="X1139" s="244"/>
      <c r="Y1139" s="244"/>
      <c r="Z1139" s="245"/>
    </row>
    <row r="1140" spans="2:26" ht="13.35" customHeight="1" x14ac:dyDescent="0.25">
      <c r="B1140" s="31"/>
      <c r="C1140" s="229"/>
      <c r="D1140" s="230"/>
      <c r="E1140" s="31"/>
      <c r="F1140" s="32"/>
      <c r="G1140" s="33" t="str">
        <f t="shared" si="92"/>
        <v/>
      </c>
      <c r="H1140" s="33"/>
      <c r="I1140" s="33"/>
      <c r="J1140" s="33" t="str">
        <f t="shared" si="93"/>
        <v/>
      </c>
      <c r="K1140" s="33"/>
      <c r="L1140" s="33" t="str">
        <f t="shared" si="94"/>
        <v/>
      </c>
      <c r="M1140" s="30" t="e">
        <f t="shared" si="95"/>
        <v>#VALUE!</v>
      </c>
      <c r="P1140" s="237"/>
      <c r="Q1140" s="238"/>
      <c r="R1140" s="238"/>
      <c r="S1140" s="238"/>
      <c r="T1140" s="238"/>
      <c r="U1140" s="238"/>
      <c r="V1140" s="238"/>
      <c r="W1140" s="238"/>
      <c r="X1140" s="238"/>
      <c r="Y1140" s="238"/>
      <c r="Z1140" s="239"/>
    </row>
    <row r="1141" spans="2:26" ht="13.35" customHeight="1" x14ac:dyDescent="0.25">
      <c r="B1141" s="31"/>
      <c r="C1141" s="229"/>
      <c r="D1141" s="230"/>
      <c r="E1141" s="31"/>
      <c r="F1141" s="32"/>
      <c r="G1141" s="33" t="str">
        <f t="shared" si="92"/>
        <v/>
      </c>
      <c r="H1141" s="33"/>
      <c r="I1141" s="33"/>
      <c r="J1141" s="33" t="str">
        <f t="shared" si="93"/>
        <v/>
      </c>
      <c r="K1141" s="33"/>
      <c r="L1141" s="33" t="str">
        <f t="shared" si="94"/>
        <v/>
      </c>
      <c r="M1141" s="30" t="e">
        <f t="shared" si="95"/>
        <v>#VALUE!</v>
      </c>
      <c r="P1141" s="237"/>
      <c r="Q1141" s="238"/>
      <c r="R1141" s="238"/>
      <c r="S1141" s="238"/>
      <c r="T1141" s="238"/>
      <c r="U1141" s="238"/>
      <c r="V1141" s="238"/>
      <c r="W1141" s="238"/>
      <c r="X1141" s="238"/>
      <c r="Y1141" s="238"/>
      <c r="Z1141" s="239"/>
    </row>
    <row r="1142" spans="2:26" ht="13.35" customHeight="1" x14ac:dyDescent="0.25">
      <c r="B1142" s="31"/>
      <c r="C1142" s="229"/>
      <c r="D1142" s="230"/>
      <c r="E1142" s="31"/>
      <c r="F1142" s="32"/>
      <c r="G1142" s="33" t="str">
        <f t="shared" si="92"/>
        <v/>
      </c>
      <c r="H1142" s="33"/>
      <c r="I1142" s="33"/>
      <c r="J1142" s="33" t="str">
        <f t="shared" si="93"/>
        <v/>
      </c>
      <c r="K1142" s="33"/>
      <c r="L1142" s="33" t="str">
        <f t="shared" si="94"/>
        <v/>
      </c>
      <c r="M1142" s="30" t="e">
        <f t="shared" si="95"/>
        <v>#VALUE!</v>
      </c>
      <c r="P1142" s="237"/>
      <c r="Q1142" s="238"/>
      <c r="R1142" s="238"/>
      <c r="S1142" s="238"/>
      <c r="T1142" s="238"/>
      <c r="U1142" s="238"/>
      <c r="V1142" s="238"/>
      <c r="W1142" s="238"/>
      <c r="X1142" s="238"/>
      <c r="Y1142" s="238"/>
      <c r="Z1142" s="239"/>
    </row>
    <row r="1143" spans="2:26" ht="13.35" customHeight="1" x14ac:dyDescent="0.25">
      <c r="B1143" s="31"/>
      <c r="C1143" s="229"/>
      <c r="D1143" s="230"/>
      <c r="E1143" s="31"/>
      <c r="F1143" s="32"/>
      <c r="G1143" s="33" t="str">
        <f t="shared" si="92"/>
        <v/>
      </c>
      <c r="H1143" s="33"/>
      <c r="I1143" s="33"/>
      <c r="J1143" s="33" t="str">
        <f t="shared" si="93"/>
        <v/>
      </c>
      <c r="K1143" s="33"/>
      <c r="L1143" s="33" t="str">
        <f t="shared" si="94"/>
        <v/>
      </c>
      <c r="M1143" s="30" t="e">
        <f t="shared" si="95"/>
        <v>#VALUE!</v>
      </c>
      <c r="P1143" s="237"/>
      <c r="Q1143" s="238"/>
      <c r="R1143" s="238"/>
      <c r="S1143" s="238"/>
      <c r="T1143" s="238"/>
      <c r="U1143" s="238"/>
      <c r="V1143" s="238"/>
      <c r="W1143" s="238"/>
      <c r="X1143" s="238"/>
      <c r="Y1143" s="238"/>
      <c r="Z1143" s="239"/>
    </row>
    <row r="1144" spans="2:26" ht="13.35" customHeight="1" x14ac:dyDescent="0.25">
      <c r="B1144" s="31"/>
      <c r="C1144" s="229"/>
      <c r="D1144" s="230"/>
      <c r="E1144" s="31"/>
      <c r="F1144" s="32"/>
      <c r="G1144" s="33" t="str">
        <f t="shared" si="92"/>
        <v/>
      </c>
      <c r="H1144" s="33"/>
      <c r="I1144" s="33"/>
      <c r="J1144" s="33" t="str">
        <f t="shared" si="93"/>
        <v/>
      </c>
      <c r="K1144" s="33"/>
      <c r="L1144" s="33" t="str">
        <f t="shared" si="94"/>
        <v/>
      </c>
      <c r="M1144" s="30" t="e">
        <f t="shared" si="95"/>
        <v>#VALUE!</v>
      </c>
      <c r="P1144" s="237"/>
      <c r="Q1144" s="238"/>
      <c r="R1144" s="238"/>
      <c r="S1144" s="238"/>
      <c r="T1144" s="238"/>
      <c r="U1144" s="238"/>
      <c r="V1144" s="238"/>
      <c r="W1144" s="238"/>
      <c r="X1144" s="238"/>
      <c r="Y1144" s="238"/>
      <c r="Z1144" s="239"/>
    </row>
    <row r="1145" spans="2:26" ht="13.35" customHeight="1" x14ac:dyDescent="0.25">
      <c r="B1145" s="31"/>
      <c r="C1145" s="229"/>
      <c r="D1145" s="230"/>
      <c r="E1145" s="31"/>
      <c r="F1145" s="32"/>
      <c r="G1145" s="33" t="str">
        <f t="shared" si="92"/>
        <v/>
      </c>
      <c r="H1145" s="33"/>
      <c r="I1145" s="33"/>
      <c r="J1145" s="33" t="str">
        <f t="shared" si="93"/>
        <v/>
      </c>
      <c r="K1145" s="33"/>
      <c r="L1145" s="33" t="str">
        <f t="shared" si="94"/>
        <v/>
      </c>
      <c r="M1145" s="30" t="e">
        <f t="shared" si="95"/>
        <v>#VALUE!</v>
      </c>
      <c r="P1145" s="237"/>
      <c r="Q1145" s="238"/>
      <c r="R1145" s="238"/>
      <c r="S1145" s="238"/>
      <c r="T1145" s="238"/>
      <c r="U1145" s="238"/>
      <c r="V1145" s="238"/>
      <c r="W1145" s="238"/>
      <c r="X1145" s="238"/>
      <c r="Y1145" s="238"/>
      <c r="Z1145" s="239"/>
    </row>
    <row r="1146" spans="2:26" ht="13.35" customHeight="1" x14ac:dyDescent="0.25">
      <c r="B1146" s="31"/>
      <c r="C1146" s="229"/>
      <c r="D1146" s="230"/>
      <c r="E1146" s="31"/>
      <c r="F1146" s="32"/>
      <c r="G1146" s="33" t="str">
        <f t="shared" si="92"/>
        <v/>
      </c>
      <c r="H1146" s="33"/>
      <c r="I1146" s="33"/>
      <c r="J1146" s="33" t="str">
        <f t="shared" si="93"/>
        <v/>
      </c>
      <c r="K1146" s="33"/>
      <c r="L1146" s="33" t="str">
        <f t="shared" si="94"/>
        <v/>
      </c>
      <c r="M1146" s="30" t="e">
        <f t="shared" si="95"/>
        <v>#VALUE!</v>
      </c>
      <c r="P1146" s="237"/>
      <c r="Q1146" s="238"/>
      <c r="R1146" s="238"/>
      <c r="S1146" s="238"/>
      <c r="T1146" s="238"/>
      <c r="U1146" s="238"/>
      <c r="V1146" s="238"/>
      <c r="W1146" s="238"/>
      <c r="X1146" s="238"/>
      <c r="Y1146" s="238"/>
      <c r="Z1146" s="239"/>
    </row>
    <row r="1147" spans="2:26" ht="13.35" customHeight="1" x14ac:dyDescent="0.25">
      <c r="B1147" s="31"/>
      <c r="C1147" s="229"/>
      <c r="D1147" s="230"/>
      <c r="E1147" s="31"/>
      <c r="F1147" s="32"/>
      <c r="G1147" s="33" t="str">
        <f t="shared" si="92"/>
        <v/>
      </c>
      <c r="H1147" s="33"/>
      <c r="I1147" s="33"/>
      <c r="J1147" s="33" t="str">
        <f t="shared" si="93"/>
        <v/>
      </c>
      <c r="K1147" s="33"/>
      <c r="L1147" s="33" t="str">
        <f t="shared" si="94"/>
        <v/>
      </c>
      <c r="M1147" s="30" t="e">
        <f t="shared" si="95"/>
        <v>#VALUE!</v>
      </c>
      <c r="P1147" s="237"/>
      <c r="Q1147" s="238"/>
      <c r="R1147" s="238"/>
      <c r="S1147" s="238"/>
      <c r="T1147" s="238"/>
      <c r="U1147" s="238"/>
      <c r="V1147" s="238"/>
      <c r="W1147" s="238"/>
      <c r="X1147" s="238"/>
      <c r="Y1147" s="238"/>
      <c r="Z1147" s="239"/>
    </row>
    <row r="1148" spans="2:26" ht="13.35" customHeight="1" x14ac:dyDescent="0.25">
      <c r="B1148" s="31"/>
      <c r="C1148" s="229"/>
      <c r="D1148" s="230"/>
      <c r="E1148" s="31"/>
      <c r="F1148" s="32"/>
      <c r="G1148" s="33" t="str">
        <f t="shared" si="92"/>
        <v/>
      </c>
      <c r="H1148" s="33"/>
      <c r="I1148" s="33"/>
      <c r="J1148" s="33" t="str">
        <f t="shared" si="93"/>
        <v/>
      </c>
      <c r="K1148" s="33"/>
      <c r="L1148" s="33" t="str">
        <f t="shared" si="94"/>
        <v/>
      </c>
      <c r="M1148" s="30" t="e">
        <f t="shared" si="95"/>
        <v>#VALUE!</v>
      </c>
      <c r="P1148" s="237"/>
      <c r="Q1148" s="238"/>
      <c r="R1148" s="238"/>
      <c r="S1148" s="238"/>
      <c r="T1148" s="238"/>
      <c r="U1148" s="238"/>
      <c r="V1148" s="238"/>
      <c r="W1148" s="238"/>
      <c r="X1148" s="238"/>
      <c r="Y1148" s="238"/>
      <c r="Z1148" s="239"/>
    </row>
    <row r="1149" spans="2:26" ht="13.35" customHeight="1" x14ac:dyDescent="0.25">
      <c r="B1149" s="31"/>
      <c r="C1149" s="229"/>
      <c r="D1149" s="230"/>
      <c r="E1149" s="31"/>
      <c r="F1149" s="32"/>
      <c r="G1149" s="33" t="str">
        <f t="shared" si="92"/>
        <v/>
      </c>
      <c r="H1149" s="33"/>
      <c r="I1149" s="33"/>
      <c r="J1149" s="33" t="str">
        <f t="shared" si="93"/>
        <v/>
      </c>
      <c r="K1149" s="33"/>
      <c r="L1149" s="33" t="str">
        <f t="shared" si="94"/>
        <v/>
      </c>
      <c r="M1149" s="30" t="e">
        <f t="shared" si="95"/>
        <v>#VALUE!</v>
      </c>
      <c r="P1149" s="237"/>
      <c r="Q1149" s="238"/>
      <c r="R1149" s="238"/>
      <c r="S1149" s="238"/>
      <c r="T1149" s="238"/>
      <c r="U1149" s="238"/>
      <c r="V1149" s="238"/>
      <c r="W1149" s="238"/>
      <c r="X1149" s="238"/>
      <c r="Y1149" s="238"/>
      <c r="Z1149" s="239"/>
    </row>
    <row r="1150" spans="2:26" ht="13.35" customHeight="1" x14ac:dyDescent="0.25">
      <c r="B1150" s="31"/>
      <c r="C1150" s="229"/>
      <c r="D1150" s="230"/>
      <c r="E1150" s="31"/>
      <c r="F1150" s="32"/>
      <c r="G1150" s="33" t="str">
        <f t="shared" si="92"/>
        <v/>
      </c>
      <c r="H1150" s="33"/>
      <c r="I1150" s="33"/>
      <c r="J1150" s="33" t="str">
        <f t="shared" si="93"/>
        <v/>
      </c>
      <c r="K1150" s="33"/>
      <c r="L1150" s="33" t="str">
        <f t="shared" si="94"/>
        <v/>
      </c>
      <c r="M1150" s="30" t="e">
        <f t="shared" si="95"/>
        <v>#VALUE!</v>
      </c>
      <c r="P1150" s="237"/>
      <c r="Q1150" s="238"/>
      <c r="R1150" s="238"/>
      <c r="S1150" s="238"/>
      <c r="T1150" s="238"/>
      <c r="U1150" s="238"/>
      <c r="V1150" s="238"/>
      <c r="W1150" s="238"/>
      <c r="X1150" s="238"/>
      <c r="Y1150" s="238"/>
      <c r="Z1150" s="239"/>
    </row>
    <row r="1151" spans="2:26" ht="13.35" customHeight="1" x14ac:dyDescent="0.25">
      <c r="B1151" s="31"/>
      <c r="C1151" s="229"/>
      <c r="D1151" s="230"/>
      <c r="E1151" s="31"/>
      <c r="F1151" s="32"/>
      <c r="G1151" s="33" t="str">
        <f t="shared" si="92"/>
        <v/>
      </c>
      <c r="H1151" s="33"/>
      <c r="I1151" s="33"/>
      <c r="J1151" s="33" t="str">
        <f t="shared" si="93"/>
        <v/>
      </c>
      <c r="K1151" s="33"/>
      <c r="L1151" s="33" t="str">
        <f t="shared" si="94"/>
        <v/>
      </c>
      <c r="M1151" s="30" t="e">
        <f t="shared" si="95"/>
        <v>#VALUE!</v>
      </c>
      <c r="P1151" s="237"/>
      <c r="Q1151" s="238"/>
      <c r="R1151" s="238"/>
      <c r="S1151" s="238"/>
      <c r="T1151" s="238"/>
      <c r="U1151" s="238"/>
      <c r="V1151" s="238"/>
      <c r="W1151" s="238"/>
      <c r="X1151" s="238"/>
      <c r="Y1151" s="238"/>
      <c r="Z1151" s="239"/>
    </row>
    <row r="1152" spans="2:26" ht="13.35" customHeight="1" x14ac:dyDescent="0.25">
      <c r="B1152" s="31"/>
      <c r="C1152" s="229"/>
      <c r="D1152" s="230"/>
      <c r="E1152" s="31"/>
      <c r="F1152" s="32"/>
      <c r="G1152" s="33" t="str">
        <f t="shared" si="92"/>
        <v/>
      </c>
      <c r="H1152" s="33"/>
      <c r="I1152" s="33"/>
      <c r="J1152" s="33" t="str">
        <f t="shared" si="93"/>
        <v/>
      </c>
      <c r="K1152" s="33"/>
      <c r="L1152" s="33" t="str">
        <f t="shared" si="94"/>
        <v/>
      </c>
      <c r="M1152" s="30" t="e">
        <f t="shared" si="95"/>
        <v>#VALUE!</v>
      </c>
      <c r="P1152" s="237"/>
      <c r="Q1152" s="238"/>
      <c r="R1152" s="238"/>
      <c r="S1152" s="238"/>
      <c r="T1152" s="238"/>
      <c r="U1152" s="238"/>
      <c r="V1152" s="238"/>
      <c r="W1152" s="238"/>
      <c r="X1152" s="238"/>
      <c r="Y1152" s="238"/>
      <c r="Z1152" s="239"/>
    </row>
    <row r="1153" spans="1:26" ht="13.35" customHeight="1" x14ac:dyDescent="0.25">
      <c r="B1153" s="31"/>
      <c r="C1153" s="229"/>
      <c r="D1153" s="230"/>
      <c r="E1153" s="31"/>
      <c r="F1153" s="32"/>
      <c r="G1153" s="33" t="str">
        <f t="shared" si="92"/>
        <v/>
      </c>
      <c r="H1153" s="33"/>
      <c r="I1153" s="33"/>
      <c r="J1153" s="33" t="str">
        <f t="shared" si="93"/>
        <v/>
      </c>
      <c r="K1153" s="33"/>
      <c r="L1153" s="33" t="str">
        <f t="shared" si="94"/>
        <v/>
      </c>
      <c r="M1153" s="30" t="e">
        <f t="shared" si="95"/>
        <v>#VALUE!</v>
      </c>
      <c r="P1153" s="237"/>
      <c r="Q1153" s="238"/>
      <c r="R1153" s="238"/>
      <c r="S1153" s="238"/>
      <c r="T1153" s="238"/>
      <c r="U1153" s="238"/>
      <c r="V1153" s="238"/>
      <c r="W1153" s="238"/>
      <c r="X1153" s="238"/>
      <c r="Y1153" s="238"/>
      <c r="Z1153" s="239"/>
    </row>
    <row r="1154" spans="1:26" ht="13.35" customHeight="1" x14ac:dyDescent="0.25">
      <c r="B1154" s="31"/>
      <c r="C1154" s="229"/>
      <c r="D1154" s="230"/>
      <c r="E1154" s="31"/>
      <c r="F1154" s="32"/>
      <c r="G1154" s="33" t="str">
        <f t="shared" si="92"/>
        <v/>
      </c>
      <c r="H1154" s="33"/>
      <c r="I1154" s="33"/>
      <c r="J1154" s="33" t="str">
        <f t="shared" si="93"/>
        <v/>
      </c>
      <c r="K1154" s="33"/>
      <c r="L1154" s="33" t="str">
        <f t="shared" si="94"/>
        <v/>
      </c>
      <c r="M1154" s="30" t="e">
        <f t="shared" si="95"/>
        <v>#VALUE!</v>
      </c>
      <c r="P1154" s="237"/>
      <c r="Q1154" s="238"/>
      <c r="R1154" s="238"/>
      <c r="S1154" s="238"/>
      <c r="T1154" s="238"/>
      <c r="U1154" s="238"/>
      <c r="V1154" s="238"/>
      <c r="W1154" s="238"/>
      <c r="X1154" s="238"/>
      <c r="Y1154" s="238"/>
      <c r="Z1154" s="239"/>
    </row>
    <row r="1155" spans="1:26" ht="13.35" customHeight="1" x14ac:dyDescent="0.25">
      <c r="B1155" s="31"/>
      <c r="C1155" s="229"/>
      <c r="D1155" s="230"/>
      <c r="E1155" s="31"/>
      <c r="F1155" s="32"/>
      <c r="G1155" s="33" t="str">
        <f t="shared" si="92"/>
        <v/>
      </c>
      <c r="H1155" s="33"/>
      <c r="I1155" s="33"/>
      <c r="J1155" s="33" t="str">
        <f t="shared" si="93"/>
        <v/>
      </c>
      <c r="K1155" s="33"/>
      <c r="L1155" s="33" t="str">
        <f t="shared" si="94"/>
        <v/>
      </c>
      <c r="M1155" s="30" t="e">
        <f t="shared" si="95"/>
        <v>#VALUE!</v>
      </c>
      <c r="P1155" s="237"/>
      <c r="Q1155" s="238"/>
      <c r="R1155" s="238"/>
      <c r="S1155" s="238"/>
      <c r="T1155" s="238"/>
      <c r="U1155" s="238"/>
      <c r="V1155" s="238"/>
      <c r="W1155" s="238"/>
      <c r="X1155" s="238"/>
      <c r="Y1155" s="238"/>
      <c r="Z1155" s="239"/>
    </row>
    <row r="1156" spans="1:26" ht="13.35" customHeight="1" x14ac:dyDescent="0.25">
      <c r="B1156" s="31"/>
      <c r="C1156" s="229"/>
      <c r="D1156" s="230"/>
      <c r="E1156" s="31"/>
      <c r="F1156" s="32"/>
      <c r="G1156" s="33" t="str">
        <f t="shared" si="92"/>
        <v/>
      </c>
      <c r="H1156" s="33"/>
      <c r="I1156" s="33"/>
      <c r="J1156" s="33" t="str">
        <f t="shared" si="93"/>
        <v/>
      </c>
      <c r="K1156" s="33"/>
      <c r="L1156" s="33" t="str">
        <f t="shared" si="94"/>
        <v/>
      </c>
      <c r="M1156" s="30" t="e">
        <f t="shared" si="95"/>
        <v>#VALUE!</v>
      </c>
      <c r="P1156" s="237"/>
      <c r="Q1156" s="238"/>
      <c r="R1156" s="238"/>
      <c r="S1156" s="238"/>
      <c r="T1156" s="238"/>
      <c r="U1156" s="238"/>
      <c r="V1156" s="238"/>
      <c r="W1156" s="238"/>
      <c r="X1156" s="238"/>
      <c r="Y1156" s="238"/>
      <c r="Z1156" s="239"/>
    </row>
    <row r="1157" spans="1:26" ht="13.35" customHeight="1" x14ac:dyDescent="0.25">
      <c r="B1157" s="31"/>
      <c r="C1157" s="229"/>
      <c r="D1157" s="230"/>
      <c r="E1157" s="31"/>
      <c r="F1157" s="32"/>
      <c r="G1157" s="33" t="str">
        <f t="shared" si="92"/>
        <v/>
      </c>
      <c r="H1157" s="33"/>
      <c r="I1157" s="33"/>
      <c r="J1157" s="33" t="str">
        <f t="shared" si="93"/>
        <v/>
      </c>
      <c r="K1157" s="33"/>
      <c r="L1157" s="33" t="str">
        <f t="shared" si="94"/>
        <v/>
      </c>
      <c r="M1157" s="30" t="e">
        <f t="shared" si="95"/>
        <v>#VALUE!</v>
      </c>
      <c r="P1157" s="237"/>
      <c r="Q1157" s="238"/>
      <c r="R1157" s="238"/>
      <c r="S1157" s="238"/>
      <c r="T1157" s="238"/>
      <c r="U1157" s="238"/>
      <c r="V1157" s="238"/>
      <c r="W1157" s="238"/>
      <c r="X1157" s="238"/>
      <c r="Y1157" s="238"/>
      <c r="Z1157" s="239"/>
    </row>
    <row r="1158" spans="1:26" ht="13.35" customHeight="1" x14ac:dyDescent="0.25">
      <c r="B1158" s="31"/>
      <c r="C1158" s="229"/>
      <c r="D1158" s="230"/>
      <c r="E1158" s="31"/>
      <c r="F1158" s="32"/>
      <c r="G1158" s="33" t="str">
        <f t="shared" si="92"/>
        <v/>
      </c>
      <c r="H1158" s="33"/>
      <c r="I1158" s="33"/>
      <c r="J1158" s="33" t="str">
        <f t="shared" si="93"/>
        <v/>
      </c>
      <c r="K1158" s="33"/>
      <c r="L1158" s="33" t="str">
        <f t="shared" si="94"/>
        <v/>
      </c>
      <c r="M1158" s="30" t="e">
        <f t="shared" si="95"/>
        <v>#VALUE!</v>
      </c>
      <c r="P1158" s="237"/>
      <c r="Q1158" s="238"/>
      <c r="R1158" s="238"/>
      <c r="S1158" s="238"/>
      <c r="T1158" s="238"/>
      <c r="U1158" s="238"/>
      <c r="V1158" s="238"/>
      <c r="W1158" s="238"/>
      <c r="X1158" s="238"/>
      <c r="Y1158" s="238"/>
      <c r="Z1158" s="239"/>
    </row>
    <row r="1159" spans="1:26" ht="13.35" customHeight="1" x14ac:dyDescent="0.25">
      <c r="B1159" s="31"/>
      <c r="C1159" s="229"/>
      <c r="D1159" s="230"/>
      <c r="E1159" s="31"/>
      <c r="F1159" s="32"/>
      <c r="G1159" s="33" t="str">
        <f t="shared" si="92"/>
        <v/>
      </c>
      <c r="H1159" s="33"/>
      <c r="I1159" s="33"/>
      <c r="J1159" s="33" t="str">
        <f t="shared" si="93"/>
        <v/>
      </c>
      <c r="K1159" s="33"/>
      <c r="L1159" s="33" t="str">
        <f t="shared" si="94"/>
        <v/>
      </c>
      <c r="M1159" s="30" t="e">
        <f t="shared" si="95"/>
        <v>#VALUE!</v>
      </c>
      <c r="P1159" s="237"/>
      <c r="Q1159" s="238"/>
      <c r="R1159" s="238"/>
      <c r="S1159" s="238"/>
      <c r="T1159" s="238"/>
      <c r="U1159" s="238"/>
      <c r="V1159" s="238"/>
      <c r="W1159" s="238"/>
      <c r="X1159" s="238"/>
      <c r="Y1159" s="238"/>
      <c r="Z1159" s="239"/>
    </row>
    <row r="1160" spans="1:26" ht="13.35" customHeight="1" x14ac:dyDescent="0.25">
      <c r="B1160" s="31"/>
      <c r="C1160" s="229"/>
      <c r="D1160" s="230"/>
      <c r="E1160" s="31"/>
      <c r="F1160" s="32"/>
      <c r="G1160" s="33" t="str">
        <f t="shared" si="92"/>
        <v/>
      </c>
      <c r="H1160" s="33"/>
      <c r="I1160" s="33"/>
      <c r="J1160" s="33" t="str">
        <f t="shared" si="93"/>
        <v/>
      </c>
      <c r="K1160" s="33"/>
      <c r="L1160" s="33" t="str">
        <f t="shared" si="94"/>
        <v/>
      </c>
      <c r="M1160" s="30" t="e">
        <f t="shared" si="95"/>
        <v>#VALUE!</v>
      </c>
      <c r="P1160" s="237"/>
      <c r="Q1160" s="238"/>
      <c r="R1160" s="238"/>
      <c r="S1160" s="238"/>
      <c r="T1160" s="238"/>
      <c r="U1160" s="238"/>
      <c r="V1160" s="238"/>
      <c r="W1160" s="238"/>
      <c r="X1160" s="238"/>
      <c r="Y1160" s="238"/>
      <c r="Z1160" s="239"/>
    </row>
    <row r="1161" spans="1:26" ht="13.35" customHeight="1" x14ac:dyDescent="0.25">
      <c r="B1161" s="31"/>
      <c r="C1161" s="229"/>
      <c r="D1161" s="230"/>
      <c r="E1161" s="31"/>
      <c r="F1161" s="32"/>
      <c r="G1161" s="33" t="str">
        <f t="shared" si="92"/>
        <v/>
      </c>
      <c r="H1161" s="33"/>
      <c r="I1161" s="33"/>
      <c r="J1161" s="33" t="str">
        <f t="shared" si="93"/>
        <v/>
      </c>
      <c r="K1161" s="33"/>
      <c r="L1161" s="33" t="str">
        <f t="shared" si="94"/>
        <v/>
      </c>
      <c r="M1161" s="30" t="e">
        <f t="shared" si="95"/>
        <v>#VALUE!</v>
      </c>
      <c r="P1161" s="237"/>
      <c r="Q1161" s="238"/>
      <c r="R1161" s="238"/>
      <c r="S1161" s="238"/>
      <c r="T1161" s="238"/>
      <c r="U1161" s="238"/>
      <c r="V1161" s="238"/>
      <c r="W1161" s="238"/>
      <c r="X1161" s="238"/>
      <c r="Y1161" s="238"/>
      <c r="Z1161" s="239"/>
    </row>
    <row r="1162" spans="1:26" ht="13.35" customHeight="1" x14ac:dyDescent="0.25">
      <c r="B1162" s="31"/>
      <c r="C1162" s="229"/>
      <c r="D1162" s="230"/>
      <c r="E1162" s="31"/>
      <c r="F1162" s="32"/>
      <c r="G1162" s="33" t="str">
        <f t="shared" si="92"/>
        <v/>
      </c>
      <c r="H1162" s="33"/>
      <c r="I1162" s="33"/>
      <c r="J1162" s="33" t="str">
        <f t="shared" si="93"/>
        <v/>
      </c>
      <c r="K1162" s="33"/>
      <c r="L1162" s="33" t="str">
        <f t="shared" si="94"/>
        <v/>
      </c>
      <c r="M1162" s="30" t="e">
        <f t="shared" si="95"/>
        <v>#VALUE!</v>
      </c>
      <c r="P1162" s="237"/>
      <c r="Q1162" s="238"/>
      <c r="R1162" s="238"/>
      <c r="S1162" s="238"/>
      <c r="T1162" s="238"/>
      <c r="U1162" s="238"/>
      <c r="V1162" s="238"/>
      <c r="W1162" s="238"/>
      <c r="X1162" s="238"/>
      <c r="Y1162" s="238"/>
      <c r="Z1162" s="239"/>
    </row>
    <row r="1163" spans="1:26" ht="13.35" customHeight="1" x14ac:dyDescent="0.25">
      <c r="B1163" s="31"/>
      <c r="C1163" s="229"/>
      <c r="D1163" s="230"/>
      <c r="E1163" s="31"/>
      <c r="F1163" s="32"/>
      <c r="G1163" s="33" t="str">
        <f t="shared" si="92"/>
        <v/>
      </c>
      <c r="H1163" s="33"/>
      <c r="I1163" s="33"/>
      <c r="J1163" s="33" t="str">
        <f t="shared" si="93"/>
        <v/>
      </c>
      <c r="K1163" s="33"/>
      <c r="L1163" s="33" t="str">
        <f t="shared" si="94"/>
        <v/>
      </c>
      <c r="M1163" s="34" t="e">
        <f t="shared" si="95"/>
        <v>#VALUE!</v>
      </c>
      <c r="P1163" s="237"/>
      <c r="Q1163" s="238"/>
      <c r="R1163" s="238"/>
      <c r="S1163" s="238"/>
      <c r="T1163" s="238"/>
      <c r="U1163" s="238"/>
      <c r="V1163" s="238"/>
      <c r="W1163" s="238"/>
      <c r="X1163" s="238"/>
      <c r="Y1163" s="238"/>
      <c r="Z1163" s="239"/>
    </row>
    <row r="1164" spans="1:26" ht="13.35" customHeight="1" x14ac:dyDescent="0.25">
      <c r="A1164" s="39"/>
      <c r="B1164" s="42"/>
      <c r="C1164" s="231" t="s">
        <v>86</v>
      </c>
      <c r="D1164" s="231"/>
      <c r="E1164" s="42"/>
      <c r="F1164" s="42"/>
      <c r="G1164" s="43"/>
      <c r="H1164" s="43" t="str">
        <f>IF(SUM(H1136:H1163)=0,"",SUM(H1136:H1163))</f>
        <v/>
      </c>
      <c r="I1164" s="43"/>
      <c r="J1164" s="43" t="str">
        <f>IF(SUM(J1136:J1163)=0,"",SUM(J1136:J1163))</f>
        <v/>
      </c>
      <c r="K1164" s="43"/>
      <c r="L1164" s="43" t="str">
        <f>IF(SUM(L1136:L1163)=0,"",SUM(L1136:L1163))</f>
        <v/>
      </c>
      <c r="M1164" s="35" t="e">
        <f>IF(L1164="", J1164/H1164, L1164/H1164)</f>
        <v>#VALUE!</v>
      </c>
      <c r="P1164" s="237"/>
      <c r="Q1164" s="238"/>
      <c r="R1164" s="238"/>
      <c r="S1164" s="238"/>
      <c r="T1164" s="238"/>
      <c r="U1164" s="238"/>
      <c r="V1164" s="238"/>
      <c r="W1164" s="238"/>
      <c r="X1164" s="238"/>
      <c r="Y1164" s="238"/>
      <c r="Z1164" s="239"/>
    </row>
    <row r="1165" spans="1:26" ht="13.35" customHeight="1" x14ac:dyDescent="0.25">
      <c r="P1165" s="237"/>
      <c r="Q1165" s="238"/>
      <c r="R1165" s="238"/>
      <c r="S1165" s="238"/>
      <c r="T1165" s="238"/>
      <c r="U1165" s="238"/>
      <c r="V1165" s="238"/>
      <c r="W1165" s="238"/>
      <c r="X1165" s="238"/>
      <c r="Y1165" s="238"/>
      <c r="Z1165" s="239"/>
    </row>
    <row r="1166" spans="1:26" ht="13.35" customHeight="1" x14ac:dyDescent="0.25">
      <c r="B1166" s="227" t="s">
        <v>89</v>
      </c>
      <c r="C1166" s="232"/>
      <c r="D1166" s="232"/>
      <c r="E1166" s="232"/>
      <c r="F1166" s="228"/>
      <c r="G1166" s="233" t="s">
        <v>85</v>
      </c>
      <c r="H1166" s="194" t="s">
        <v>82</v>
      </c>
      <c r="I1166" s="188" t="s">
        <v>67</v>
      </c>
      <c r="J1166" s="188"/>
      <c r="K1166" s="188" t="s">
        <v>68</v>
      </c>
      <c r="L1166" s="188"/>
      <c r="M1166" s="188" t="s">
        <v>15</v>
      </c>
      <c r="P1166" s="240"/>
      <c r="Q1166" s="241"/>
      <c r="R1166" s="241"/>
      <c r="S1166" s="241"/>
      <c r="T1166" s="241"/>
      <c r="U1166" s="241"/>
      <c r="V1166" s="241"/>
      <c r="W1166" s="241"/>
      <c r="X1166" s="241"/>
      <c r="Y1166" s="241"/>
      <c r="Z1166" s="242"/>
    </row>
    <row r="1167" spans="1:26" ht="13.35" customHeight="1" x14ac:dyDescent="0.25">
      <c r="B1167" s="2" t="s">
        <v>81</v>
      </c>
      <c r="C1167" s="227" t="s">
        <v>7</v>
      </c>
      <c r="D1167" s="228"/>
      <c r="E1167" s="6" t="s">
        <v>87</v>
      </c>
      <c r="F1167" s="6" t="s">
        <v>306</v>
      </c>
      <c r="G1167" s="233"/>
      <c r="H1167" s="194"/>
      <c r="I1167" s="6" t="s">
        <v>83</v>
      </c>
      <c r="J1167" s="6" t="s">
        <v>84</v>
      </c>
      <c r="K1167" s="6" t="s">
        <v>83</v>
      </c>
      <c r="L1167" s="6" t="s">
        <v>84</v>
      </c>
      <c r="M1167" s="188"/>
    </row>
    <row r="1168" spans="1:26" ht="13.35" customHeight="1" x14ac:dyDescent="0.25">
      <c r="B1168" s="31"/>
      <c r="C1168" s="229"/>
      <c r="D1168" s="230"/>
      <c r="E1168" s="31"/>
      <c r="F1168" s="32"/>
      <c r="G1168" s="33" t="str">
        <f>IF(F1168="", "", H1168/F1168)</f>
        <v/>
      </c>
      <c r="H1168" s="33" t="str">
        <f>IF(H1164="","",H1164-H1175)</f>
        <v/>
      </c>
      <c r="I1168" s="33"/>
      <c r="J1168" s="33" t="str">
        <f>IF(I1168="", "", I1168*$F1168)</f>
        <v/>
      </c>
      <c r="K1168" s="33"/>
      <c r="L1168" s="33" t="str">
        <f>IF(L1175="", "", L1164-L1175)</f>
        <v/>
      </c>
      <c r="M1168" s="30" t="e">
        <f>IF(K1168="", J1168/H1168, L1168/H1168)</f>
        <v>#VALUE!</v>
      </c>
    </row>
    <row r="1169" spans="1:13" ht="13.35" customHeight="1" x14ac:dyDescent="0.25">
      <c r="B1169" s="31"/>
      <c r="C1169" s="229"/>
      <c r="D1169" s="230"/>
      <c r="E1169" s="31"/>
      <c r="F1169" s="32"/>
      <c r="G1169" s="33" t="str">
        <f>IF(F1169="", "", H1169/F1169)</f>
        <v/>
      </c>
      <c r="H1169" s="33"/>
      <c r="I1169" s="33"/>
      <c r="J1169" s="33" t="str">
        <f>IF(I1169="", "", I1169*$F1169)</f>
        <v/>
      </c>
      <c r="K1169" s="33"/>
      <c r="L1169" s="33" t="str">
        <f>IF(K1169="", "", K1169*$F1169)</f>
        <v/>
      </c>
      <c r="M1169" s="30" t="e">
        <f>IF(K1169="", J1169/H1169, L1169/H1169)</f>
        <v>#VALUE!</v>
      </c>
    </row>
    <row r="1170" spans="1:13" ht="13.35" customHeight="1" x14ac:dyDescent="0.25">
      <c r="B1170" s="31"/>
      <c r="C1170" s="229"/>
      <c r="D1170" s="230"/>
      <c r="E1170" s="31"/>
      <c r="F1170" s="32"/>
      <c r="G1170" s="33" t="str">
        <f>IF(F1170="", "", H1170/F1170)</f>
        <v/>
      </c>
      <c r="H1170" s="33"/>
      <c r="I1170" s="33"/>
      <c r="J1170" s="33" t="str">
        <f>IF(I1170="", "", I1170*$F1170)</f>
        <v/>
      </c>
      <c r="K1170" s="33"/>
      <c r="L1170" s="33" t="str">
        <f>IF(K1170="", "", K1170*$F1170)</f>
        <v/>
      </c>
      <c r="M1170" s="34" t="e">
        <f>IF(K1170="", J1170/H1170, L1170/H1170)</f>
        <v>#VALUE!</v>
      </c>
    </row>
    <row r="1171" spans="1:13" ht="13.35" customHeight="1" x14ac:dyDescent="0.25">
      <c r="A1171" s="39"/>
      <c r="B1171" s="42"/>
      <c r="C1171" s="231" t="s">
        <v>86</v>
      </c>
      <c r="D1171" s="231"/>
      <c r="E1171" s="42"/>
      <c r="F1171" s="42"/>
      <c r="G1171" s="43"/>
      <c r="H1171" s="43" t="str">
        <f>IF(SUM(H1168:H1170)=0, "", SUM(H1168:H1170))</f>
        <v/>
      </c>
      <c r="I1171" s="42"/>
      <c r="J1171" s="43" t="str">
        <f>IF(SUM(J1168:J1170)=0, "", SUM(J1168:J1170))</f>
        <v/>
      </c>
      <c r="K1171" s="42"/>
      <c r="L1171" s="43" t="str">
        <f>IF(SUM(L1168:L1170)=0, "", SUM(L1168:L1170))</f>
        <v/>
      </c>
      <c r="M1171" s="35" t="e">
        <f>IF(L1171="", J1171/H1171, L1171/H1171)</f>
        <v>#VALUE!</v>
      </c>
    </row>
    <row r="1173" spans="1:13" ht="13.35" customHeight="1" x14ac:dyDescent="0.25">
      <c r="B1173" s="227" t="s">
        <v>90</v>
      </c>
      <c r="C1173" s="232"/>
      <c r="D1173" s="232"/>
      <c r="E1173" s="232"/>
      <c r="F1173" s="228"/>
      <c r="G1173" s="233" t="s">
        <v>85</v>
      </c>
      <c r="H1173" s="194" t="s">
        <v>82</v>
      </c>
      <c r="I1173" s="188" t="s">
        <v>67</v>
      </c>
      <c r="J1173" s="188"/>
      <c r="K1173" s="188" t="s">
        <v>68</v>
      </c>
      <c r="L1173" s="188"/>
      <c r="M1173" s="188" t="s">
        <v>15</v>
      </c>
    </row>
    <row r="1174" spans="1:13" ht="13.35" customHeight="1" x14ac:dyDescent="0.25">
      <c r="B1174" s="2" t="s">
        <v>81</v>
      </c>
      <c r="C1174" s="227" t="s">
        <v>7</v>
      </c>
      <c r="D1174" s="228"/>
      <c r="E1174" s="6" t="s">
        <v>87</v>
      </c>
      <c r="F1174" s="6" t="s">
        <v>306</v>
      </c>
      <c r="G1174" s="233"/>
      <c r="H1174" s="194"/>
      <c r="I1174" s="6" t="s">
        <v>83</v>
      </c>
      <c r="J1174" s="6" t="s">
        <v>84</v>
      </c>
      <c r="K1174" s="6" t="s">
        <v>83</v>
      </c>
      <c r="L1174" s="6" t="s">
        <v>84</v>
      </c>
      <c r="M1174" s="188"/>
    </row>
    <row r="1175" spans="1:13" ht="13.35" customHeight="1" x14ac:dyDescent="0.25">
      <c r="B1175" s="31"/>
      <c r="C1175" s="229"/>
      <c r="D1175" s="230"/>
      <c r="E1175" s="31"/>
      <c r="F1175" s="32"/>
      <c r="G1175" s="33" t="str">
        <f>IF(F1175="", "", H1175/F1175)</f>
        <v/>
      </c>
      <c r="H1175" s="33"/>
      <c r="I1175" s="33"/>
      <c r="J1175" s="33" t="str">
        <f>IF(I1175="", "", I1175*$F1175)</f>
        <v/>
      </c>
      <c r="K1175" s="33"/>
      <c r="L1175" s="33" t="str">
        <f>IF(K1175="", "", K1175*$F1175)</f>
        <v/>
      </c>
      <c r="M1175" s="30" t="e">
        <f>IF(K1175="", J1175/H1175, L1175/H1175)</f>
        <v>#VALUE!</v>
      </c>
    </row>
    <row r="1177" spans="1:13" ht="13.35" customHeight="1" x14ac:dyDescent="0.25">
      <c r="B1177" s="227" t="s">
        <v>100</v>
      </c>
      <c r="C1177" s="228"/>
      <c r="D1177" s="120"/>
      <c r="E1177" s="121"/>
      <c r="F1177" s="121"/>
      <c r="G1177" s="121"/>
      <c r="H1177" s="121"/>
      <c r="I1177" s="121"/>
      <c r="J1177" s="121"/>
      <c r="K1177" s="121"/>
      <c r="L1177" s="121"/>
      <c r="M1177" s="234"/>
    </row>
    <row r="1178" spans="1:13" ht="13.35" customHeight="1" x14ac:dyDescent="0.25">
      <c r="B1178" s="154"/>
      <c r="C1178" s="154"/>
      <c r="D1178" s="154"/>
      <c r="E1178" s="154"/>
      <c r="F1178" s="154"/>
      <c r="G1178" s="154"/>
      <c r="H1178" s="154"/>
      <c r="I1178" s="154"/>
      <c r="J1178" s="154"/>
      <c r="K1178" s="154"/>
      <c r="L1178" s="154"/>
      <c r="M1178" s="154"/>
    </row>
    <row r="1179" spans="1:13" ht="13.35" customHeight="1" x14ac:dyDescent="0.25">
      <c r="B1179" s="154"/>
      <c r="C1179" s="154"/>
      <c r="D1179" s="154"/>
      <c r="E1179" s="154"/>
      <c r="F1179" s="154"/>
      <c r="G1179" s="154"/>
      <c r="H1179" s="154"/>
      <c r="I1179" s="154"/>
      <c r="J1179" s="154"/>
      <c r="K1179" s="154"/>
      <c r="L1179" s="154"/>
      <c r="M1179" s="154"/>
    </row>
    <row r="1180" spans="1:13" ht="13.35" customHeight="1" x14ac:dyDescent="0.25">
      <c r="B1180" s="200" t="s">
        <v>2</v>
      </c>
      <c r="C1180" s="200"/>
      <c r="D1180" s="209">
        <f>'{Equipment Data Entry}'!B31</f>
        <v>0</v>
      </c>
      <c r="E1180" s="209"/>
      <c r="F1180" s="209"/>
      <c r="G1180" s="200" t="s">
        <v>3</v>
      </c>
      <c r="H1180" s="200"/>
      <c r="I1180" s="210" t="str">
        <f>IF('{Equipment Data Entry}'!C31="", "", '{Equipment Data Entry}'!C31)</f>
        <v/>
      </c>
      <c r="J1180" s="210"/>
      <c r="K1180" s="210"/>
      <c r="L1180" s="210"/>
      <c r="M1180" s="210"/>
    </row>
    <row r="1181" spans="1:13" ht="13.35" customHeight="1" x14ac:dyDescent="0.25">
      <c r="B1181" s="200"/>
      <c r="C1181" s="200"/>
      <c r="D1181" s="209"/>
      <c r="E1181" s="209"/>
      <c r="F1181" s="209"/>
      <c r="G1181" s="200"/>
      <c r="H1181" s="200"/>
      <c r="I1181" s="210"/>
      <c r="J1181" s="210"/>
      <c r="K1181" s="210"/>
      <c r="L1181" s="210"/>
      <c r="M1181" s="210"/>
    </row>
    <row r="1182" spans="1:13" ht="13.35" customHeight="1" x14ac:dyDescent="0.25">
      <c r="B1182" s="13"/>
      <c r="C1182" s="13"/>
      <c r="D1182" s="13"/>
      <c r="E1182" s="13"/>
      <c r="F1182" s="13"/>
      <c r="G1182" s="13"/>
      <c r="H1182" s="13"/>
      <c r="I1182" s="13"/>
      <c r="J1182" s="13"/>
      <c r="K1182" s="13"/>
      <c r="L1182" s="13"/>
      <c r="M1182" s="13"/>
    </row>
    <row r="1183" spans="1:13" ht="13.35" customHeight="1" x14ac:dyDescent="0.25">
      <c r="B1183" s="227" t="s">
        <v>91</v>
      </c>
      <c r="C1183" s="232"/>
      <c r="D1183" s="232"/>
      <c r="E1183" s="232"/>
      <c r="F1183" s="228"/>
      <c r="G1183" s="233" t="s">
        <v>85</v>
      </c>
      <c r="H1183" s="194" t="s">
        <v>82</v>
      </c>
      <c r="I1183" s="188" t="s">
        <v>67</v>
      </c>
      <c r="J1183" s="188"/>
      <c r="K1183" s="188" t="s">
        <v>68</v>
      </c>
      <c r="L1183" s="188"/>
      <c r="M1183" s="188" t="s">
        <v>15</v>
      </c>
    </row>
    <row r="1184" spans="1:13" ht="13.35" customHeight="1" x14ac:dyDescent="0.25">
      <c r="B1184" s="2" t="s">
        <v>81</v>
      </c>
      <c r="C1184" s="227" t="s">
        <v>7</v>
      </c>
      <c r="D1184" s="228"/>
      <c r="E1184" s="6" t="s">
        <v>87</v>
      </c>
      <c r="F1184" s="6" t="s">
        <v>306</v>
      </c>
      <c r="G1184" s="233"/>
      <c r="H1184" s="194"/>
      <c r="I1184" s="6" t="s">
        <v>83</v>
      </c>
      <c r="J1184" s="6" t="s">
        <v>84</v>
      </c>
      <c r="K1184" s="6" t="s">
        <v>83</v>
      </c>
      <c r="L1184" s="6" t="s">
        <v>84</v>
      </c>
      <c r="M1184" s="188"/>
    </row>
    <row r="1185" spans="2:26" ht="13.35" customHeight="1" x14ac:dyDescent="0.25">
      <c r="B1185" s="31"/>
      <c r="C1185" s="229"/>
      <c r="D1185" s="230"/>
      <c r="E1185" s="31"/>
      <c r="F1185" s="32"/>
      <c r="G1185" s="33" t="str">
        <f t="shared" ref="G1185:G1212" si="96">IF(F1185="", "", H1185/F1185)</f>
        <v/>
      </c>
      <c r="H1185" s="33"/>
      <c r="I1185" s="33"/>
      <c r="J1185" s="33" t="str">
        <f t="shared" ref="J1185:J1212" si="97">IF(I1185="", "", I1185*$F1185)</f>
        <v/>
      </c>
      <c r="K1185" s="33"/>
      <c r="L1185" s="33" t="str">
        <f t="shared" ref="L1185:L1212" si="98">IF(K1185="", "", K1185*$F1185)</f>
        <v/>
      </c>
      <c r="M1185" s="30" t="e">
        <f t="shared" ref="M1185:M1212" si="99">IF(K1185="", J1185/H1185, L1185/H1185)</f>
        <v>#VALUE!</v>
      </c>
      <c r="P1185" s="1" t="s">
        <v>224</v>
      </c>
    </row>
    <row r="1186" spans="2:26" ht="13.35" customHeight="1" x14ac:dyDescent="0.25">
      <c r="B1186" s="31"/>
      <c r="C1186" s="229"/>
      <c r="D1186" s="230"/>
      <c r="E1186" s="31"/>
      <c r="F1186" s="32"/>
      <c r="G1186" s="33" t="str">
        <f t="shared" si="96"/>
        <v/>
      </c>
      <c r="H1186" s="33"/>
      <c r="I1186" s="33"/>
      <c r="J1186" s="33" t="str">
        <f t="shared" si="97"/>
        <v/>
      </c>
      <c r="K1186" s="33"/>
      <c r="L1186" s="33" t="str">
        <f t="shared" si="98"/>
        <v/>
      </c>
      <c r="M1186" s="30" t="e">
        <f t="shared" si="99"/>
        <v>#VALUE!</v>
      </c>
    </row>
    <row r="1187" spans="2:26" ht="13.35" customHeight="1" x14ac:dyDescent="0.25">
      <c r="B1187" s="31"/>
      <c r="C1187" s="229"/>
      <c r="D1187" s="230"/>
      <c r="E1187" s="31"/>
      <c r="F1187" s="32"/>
      <c r="G1187" s="33" t="str">
        <f t="shared" si="96"/>
        <v/>
      </c>
      <c r="H1187" s="33"/>
      <c r="I1187" s="33"/>
      <c r="J1187" s="33" t="str">
        <f t="shared" si="97"/>
        <v/>
      </c>
      <c r="K1187" s="33"/>
      <c r="L1187" s="33" t="str">
        <f t="shared" si="98"/>
        <v/>
      </c>
      <c r="M1187" s="30" t="e">
        <f t="shared" si="99"/>
        <v>#VALUE!</v>
      </c>
    </row>
    <row r="1188" spans="2:26" ht="13.35" customHeight="1" x14ac:dyDescent="0.25">
      <c r="B1188" s="31"/>
      <c r="C1188" s="229"/>
      <c r="D1188" s="230"/>
      <c r="E1188" s="31"/>
      <c r="F1188" s="32"/>
      <c r="G1188" s="33" t="str">
        <f t="shared" si="96"/>
        <v/>
      </c>
      <c r="H1188" s="33"/>
      <c r="I1188" s="33"/>
      <c r="J1188" s="33" t="str">
        <f t="shared" si="97"/>
        <v/>
      </c>
      <c r="K1188" s="33"/>
      <c r="L1188" s="33" t="str">
        <f t="shared" si="98"/>
        <v/>
      </c>
      <c r="M1188" s="30" t="e">
        <f t="shared" si="99"/>
        <v>#VALUE!</v>
      </c>
      <c r="P1188" s="243"/>
      <c r="Q1188" s="244"/>
      <c r="R1188" s="244"/>
      <c r="S1188" s="244"/>
      <c r="T1188" s="244"/>
      <c r="U1188" s="244"/>
      <c r="V1188" s="244"/>
      <c r="W1188" s="244"/>
      <c r="X1188" s="244"/>
      <c r="Y1188" s="244"/>
      <c r="Z1188" s="245"/>
    </row>
    <row r="1189" spans="2:26" ht="13.35" customHeight="1" x14ac:dyDescent="0.25">
      <c r="B1189" s="31"/>
      <c r="C1189" s="229"/>
      <c r="D1189" s="230"/>
      <c r="E1189" s="31"/>
      <c r="F1189" s="32"/>
      <c r="G1189" s="33" t="str">
        <f t="shared" si="96"/>
        <v/>
      </c>
      <c r="H1189" s="33"/>
      <c r="I1189" s="33"/>
      <c r="J1189" s="33" t="str">
        <f t="shared" si="97"/>
        <v/>
      </c>
      <c r="K1189" s="33"/>
      <c r="L1189" s="33" t="str">
        <f t="shared" si="98"/>
        <v/>
      </c>
      <c r="M1189" s="30" t="e">
        <f t="shared" si="99"/>
        <v>#VALUE!</v>
      </c>
      <c r="P1189" s="237"/>
      <c r="Q1189" s="238"/>
      <c r="R1189" s="238"/>
      <c r="S1189" s="238"/>
      <c r="T1189" s="238"/>
      <c r="U1189" s="238"/>
      <c r="V1189" s="238"/>
      <c r="W1189" s="238"/>
      <c r="X1189" s="238"/>
      <c r="Y1189" s="238"/>
      <c r="Z1189" s="239"/>
    </row>
    <row r="1190" spans="2:26" ht="13.35" customHeight="1" x14ac:dyDescent="0.25">
      <c r="B1190" s="31"/>
      <c r="C1190" s="229"/>
      <c r="D1190" s="230"/>
      <c r="E1190" s="31"/>
      <c r="F1190" s="32"/>
      <c r="G1190" s="33" t="str">
        <f t="shared" si="96"/>
        <v/>
      </c>
      <c r="H1190" s="33"/>
      <c r="I1190" s="33"/>
      <c r="J1190" s="33" t="str">
        <f t="shared" si="97"/>
        <v/>
      </c>
      <c r="K1190" s="33"/>
      <c r="L1190" s="33" t="str">
        <f t="shared" si="98"/>
        <v/>
      </c>
      <c r="M1190" s="30" t="e">
        <f t="shared" si="99"/>
        <v>#VALUE!</v>
      </c>
      <c r="P1190" s="237"/>
      <c r="Q1190" s="238"/>
      <c r="R1190" s="238"/>
      <c r="S1190" s="238"/>
      <c r="T1190" s="238"/>
      <c r="U1190" s="238"/>
      <c r="V1190" s="238"/>
      <c r="W1190" s="238"/>
      <c r="X1190" s="238"/>
      <c r="Y1190" s="238"/>
      <c r="Z1190" s="239"/>
    </row>
    <row r="1191" spans="2:26" ht="13.35" customHeight="1" x14ac:dyDescent="0.25">
      <c r="B1191" s="31"/>
      <c r="C1191" s="229"/>
      <c r="D1191" s="230"/>
      <c r="E1191" s="31"/>
      <c r="F1191" s="32"/>
      <c r="G1191" s="33" t="str">
        <f t="shared" si="96"/>
        <v/>
      </c>
      <c r="H1191" s="33"/>
      <c r="I1191" s="33"/>
      <c r="J1191" s="33" t="str">
        <f t="shared" si="97"/>
        <v/>
      </c>
      <c r="K1191" s="33"/>
      <c r="L1191" s="33" t="str">
        <f t="shared" si="98"/>
        <v/>
      </c>
      <c r="M1191" s="30" t="e">
        <f t="shared" si="99"/>
        <v>#VALUE!</v>
      </c>
      <c r="P1191" s="237"/>
      <c r="Q1191" s="238"/>
      <c r="R1191" s="238"/>
      <c r="S1191" s="238"/>
      <c r="T1191" s="238"/>
      <c r="U1191" s="238"/>
      <c r="V1191" s="238"/>
      <c r="W1191" s="238"/>
      <c r="X1191" s="238"/>
      <c r="Y1191" s="238"/>
      <c r="Z1191" s="239"/>
    </row>
    <row r="1192" spans="2:26" ht="13.35" customHeight="1" x14ac:dyDescent="0.25">
      <c r="B1192" s="31"/>
      <c r="C1192" s="229"/>
      <c r="D1192" s="230"/>
      <c r="E1192" s="31"/>
      <c r="F1192" s="32"/>
      <c r="G1192" s="33" t="str">
        <f t="shared" si="96"/>
        <v/>
      </c>
      <c r="H1192" s="33"/>
      <c r="I1192" s="33"/>
      <c r="J1192" s="33" t="str">
        <f t="shared" si="97"/>
        <v/>
      </c>
      <c r="K1192" s="33"/>
      <c r="L1192" s="33" t="str">
        <f t="shared" si="98"/>
        <v/>
      </c>
      <c r="M1192" s="30" t="e">
        <f t="shared" si="99"/>
        <v>#VALUE!</v>
      </c>
      <c r="P1192" s="237"/>
      <c r="Q1192" s="238"/>
      <c r="R1192" s="238"/>
      <c r="S1192" s="238"/>
      <c r="T1192" s="238"/>
      <c r="U1192" s="238"/>
      <c r="V1192" s="238"/>
      <c r="W1192" s="238"/>
      <c r="X1192" s="238"/>
      <c r="Y1192" s="238"/>
      <c r="Z1192" s="239"/>
    </row>
    <row r="1193" spans="2:26" ht="13.35" customHeight="1" x14ac:dyDescent="0.25">
      <c r="B1193" s="31"/>
      <c r="C1193" s="229"/>
      <c r="D1193" s="230"/>
      <c r="E1193" s="31"/>
      <c r="F1193" s="32"/>
      <c r="G1193" s="33" t="str">
        <f t="shared" si="96"/>
        <v/>
      </c>
      <c r="H1193" s="33"/>
      <c r="I1193" s="33"/>
      <c r="J1193" s="33" t="str">
        <f t="shared" si="97"/>
        <v/>
      </c>
      <c r="K1193" s="33"/>
      <c r="L1193" s="33" t="str">
        <f t="shared" si="98"/>
        <v/>
      </c>
      <c r="M1193" s="30" t="e">
        <f t="shared" si="99"/>
        <v>#VALUE!</v>
      </c>
      <c r="P1193" s="237"/>
      <c r="Q1193" s="238"/>
      <c r="R1193" s="238"/>
      <c r="S1193" s="238"/>
      <c r="T1193" s="238"/>
      <c r="U1193" s="238"/>
      <c r="V1193" s="238"/>
      <c r="W1193" s="238"/>
      <c r="X1193" s="238"/>
      <c r="Y1193" s="238"/>
      <c r="Z1193" s="239"/>
    </row>
    <row r="1194" spans="2:26" ht="13.35" customHeight="1" x14ac:dyDescent="0.25">
      <c r="B1194" s="31"/>
      <c r="C1194" s="229"/>
      <c r="D1194" s="230"/>
      <c r="E1194" s="31"/>
      <c r="F1194" s="32"/>
      <c r="G1194" s="33" t="str">
        <f t="shared" si="96"/>
        <v/>
      </c>
      <c r="H1194" s="33"/>
      <c r="I1194" s="33"/>
      <c r="J1194" s="33" t="str">
        <f t="shared" si="97"/>
        <v/>
      </c>
      <c r="K1194" s="33"/>
      <c r="L1194" s="33" t="str">
        <f t="shared" si="98"/>
        <v/>
      </c>
      <c r="M1194" s="30" t="e">
        <f t="shared" si="99"/>
        <v>#VALUE!</v>
      </c>
      <c r="P1194" s="237"/>
      <c r="Q1194" s="238"/>
      <c r="R1194" s="238"/>
      <c r="S1194" s="238"/>
      <c r="T1194" s="238"/>
      <c r="U1194" s="238"/>
      <c r="V1194" s="238"/>
      <c r="W1194" s="238"/>
      <c r="X1194" s="238"/>
      <c r="Y1194" s="238"/>
      <c r="Z1194" s="239"/>
    </row>
    <row r="1195" spans="2:26" ht="13.35" customHeight="1" x14ac:dyDescent="0.25">
      <c r="B1195" s="31"/>
      <c r="C1195" s="229"/>
      <c r="D1195" s="230"/>
      <c r="E1195" s="31"/>
      <c r="F1195" s="32"/>
      <c r="G1195" s="33" t="str">
        <f t="shared" si="96"/>
        <v/>
      </c>
      <c r="H1195" s="33"/>
      <c r="I1195" s="33"/>
      <c r="J1195" s="33" t="str">
        <f t="shared" si="97"/>
        <v/>
      </c>
      <c r="K1195" s="33"/>
      <c r="L1195" s="33" t="str">
        <f t="shared" si="98"/>
        <v/>
      </c>
      <c r="M1195" s="30" t="e">
        <f t="shared" si="99"/>
        <v>#VALUE!</v>
      </c>
      <c r="P1195" s="237"/>
      <c r="Q1195" s="238"/>
      <c r="R1195" s="238"/>
      <c r="S1195" s="238"/>
      <c r="T1195" s="238"/>
      <c r="U1195" s="238"/>
      <c r="V1195" s="238"/>
      <c r="W1195" s="238"/>
      <c r="X1195" s="238"/>
      <c r="Y1195" s="238"/>
      <c r="Z1195" s="239"/>
    </row>
    <row r="1196" spans="2:26" ht="13.35" customHeight="1" x14ac:dyDescent="0.25">
      <c r="B1196" s="31"/>
      <c r="C1196" s="229"/>
      <c r="D1196" s="230"/>
      <c r="E1196" s="31"/>
      <c r="F1196" s="32"/>
      <c r="G1196" s="33" t="str">
        <f t="shared" si="96"/>
        <v/>
      </c>
      <c r="H1196" s="33"/>
      <c r="I1196" s="33"/>
      <c r="J1196" s="33" t="str">
        <f t="shared" si="97"/>
        <v/>
      </c>
      <c r="K1196" s="33"/>
      <c r="L1196" s="33" t="str">
        <f t="shared" si="98"/>
        <v/>
      </c>
      <c r="M1196" s="30" t="e">
        <f t="shared" si="99"/>
        <v>#VALUE!</v>
      </c>
      <c r="P1196" s="237"/>
      <c r="Q1196" s="238"/>
      <c r="R1196" s="238"/>
      <c r="S1196" s="238"/>
      <c r="T1196" s="238"/>
      <c r="U1196" s="238"/>
      <c r="V1196" s="238"/>
      <c r="W1196" s="238"/>
      <c r="X1196" s="238"/>
      <c r="Y1196" s="238"/>
      <c r="Z1196" s="239"/>
    </row>
    <row r="1197" spans="2:26" ht="13.35" customHeight="1" x14ac:dyDescent="0.25">
      <c r="B1197" s="31"/>
      <c r="C1197" s="229"/>
      <c r="D1197" s="230"/>
      <c r="E1197" s="31"/>
      <c r="F1197" s="32"/>
      <c r="G1197" s="33" t="str">
        <f t="shared" si="96"/>
        <v/>
      </c>
      <c r="H1197" s="33"/>
      <c r="I1197" s="33"/>
      <c r="J1197" s="33" t="str">
        <f t="shared" si="97"/>
        <v/>
      </c>
      <c r="K1197" s="33"/>
      <c r="L1197" s="33" t="str">
        <f t="shared" si="98"/>
        <v/>
      </c>
      <c r="M1197" s="30" t="e">
        <f t="shared" si="99"/>
        <v>#VALUE!</v>
      </c>
      <c r="P1197" s="237"/>
      <c r="Q1197" s="238"/>
      <c r="R1197" s="238"/>
      <c r="S1197" s="238"/>
      <c r="T1197" s="238"/>
      <c r="U1197" s="238"/>
      <c r="V1197" s="238"/>
      <c r="W1197" s="238"/>
      <c r="X1197" s="238"/>
      <c r="Y1197" s="238"/>
      <c r="Z1197" s="239"/>
    </row>
    <row r="1198" spans="2:26" ht="13.35" customHeight="1" x14ac:dyDescent="0.25">
      <c r="B1198" s="31"/>
      <c r="C1198" s="229"/>
      <c r="D1198" s="230"/>
      <c r="E1198" s="31"/>
      <c r="F1198" s="32"/>
      <c r="G1198" s="33" t="str">
        <f t="shared" si="96"/>
        <v/>
      </c>
      <c r="H1198" s="33"/>
      <c r="I1198" s="33"/>
      <c r="J1198" s="33" t="str">
        <f t="shared" si="97"/>
        <v/>
      </c>
      <c r="K1198" s="33"/>
      <c r="L1198" s="33" t="str">
        <f t="shared" si="98"/>
        <v/>
      </c>
      <c r="M1198" s="30" t="e">
        <f t="shared" si="99"/>
        <v>#VALUE!</v>
      </c>
      <c r="P1198" s="237"/>
      <c r="Q1198" s="238"/>
      <c r="R1198" s="238"/>
      <c r="S1198" s="238"/>
      <c r="T1198" s="238"/>
      <c r="U1198" s="238"/>
      <c r="V1198" s="238"/>
      <c r="W1198" s="238"/>
      <c r="X1198" s="238"/>
      <c r="Y1198" s="238"/>
      <c r="Z1198" s="239"/>
    </row>
    <row r="1199" spans="2:26" ht="13.35" customHeight="1" x14ac:dyDescent="0.25">
      <c r="B1199" s="31"/>
      <c r="C1199" s="229"/>
      <c r="D1199" s="230"/>
      <c r="E1199" s="31"/>
      <c r="F1199" s="32"/>
      <c r="G1199" s="33" t="str">
        <f t="shared" si="96"/>
        <v/>
      </c>
      <c r="H1199" s="33"/>
      <c r="I1199" s="33"/>
      <c r="J1199" s="33" t="str">
        <f t="shared" si="97"/>
        <v/>
      </c>
      <c r="K1199" s="33"/>
      <c r="L1199" s="33" t="str">
        <f t="shared" si="98"/>
        <v/>
      </c>
      <c r="M1199" s="30" t="e">
        <f t="shared" si="99"/>
        <v>#VALUE!</v>
      </c>
      <c r="P1199" s="237"/>
      <c r="Q1199" s="238"/>
      <c r="R1199" s="238"/>
      <c r="S1199" s="238"/>
      <c r="T1199" s="238"/>
      <c r="U1199" s="238"/>
      <c r="V1199" s="238"/>
      <c r="W1199" s="238"/>
      <c r="X1199" s="238"/>
      <c r="Y1199" s="238"/>
      <c r="Z1199" s="239"/>
    </row>
    <row r="1200" spans="2:26" ht="13.35" customHeight="1" x14ac:dyDescent="0.25">
      <c r="B1200" s="31"/>
      <c r="C1200" s="229"/>
      <c r="D1200" s="230"/>
      <c r="E1200" s="31"/>
      <c r="F1200" s="32"/>
      <c r="G1200" s="33" t="str">
        <f t="shared" si="96"/>
        <v/>
      </c>
      <c r="H1200" s="33"/>
      <c r="I1200" s="33"/>
      <c r="J1200" s="33" t="str">
        <f t="shared" si="97"/>
        <v/>
      </c>
      <c r="K1200" s="33"/>
      <c r="L1200" s="33" t="str">
        <f t="shared" si="98"/>
        <v/>
      </c>
      <c r="M1200" s="30" t="e">
        <f t="shared" si="99"/>
        <v>#VALUE!</v>
      </c>
      <c r="P1200" s="237"/>
      <c r="Q1200" s="238"/>
      <c r="R1200" s="238"/>
      <c r="S1200" s="238"/>
      <c r="T1200" s="238"/>
      <c r="U1200" s="238"/>
      <c r="V1200" s="238"/>
      <c r="W1200" s="238"/>
      <c r="X1200" s="238"/>
      <c r="Y1200" s="238"/>
      <c r="Z1200" s="239"/>
    </row>
    <row r="1201" spans="1:26" ht="13.35" customHeight="1" x14ac:dyDescent="0.25">
      <c r="B1201" s="31"/>
      <c r="C1201" s="229"/>
      <c r="D1201" s="230"/>
      <c r="E1201" s="31"/>
      <c r="F1201" s="32"/>
      <c r="G1201" s="33" t="str">
        <f t="shared" si="96"/>
        <v/>
      </c>
      <c r="H1201" s="33"/>
      <c r="I1201" s="33"/>
      <c r="J1201" s="33" t="str">
        <f t="shared" si="97"/>
        <v/>
      </c>
      <c r="K1201" s="33"/>
      <c r="L1201" s="33" t="str">
        <f t="shared" si="98"/>
        <v/>
      </c>
      <c r="M1201" s="30" t="e">
        <f t="shared" si="99"/>
        <v>#VALUE!</v>
      </c>
      <c r="P1201" s="237"/>
      <c r="Q1201" s="238"/>
      <c r="R1201" s="238"/>
      <c r="S1201" s="238"/>
      <c r="T1201" s="238"/>
      <c r="U1201" s="238"/>
      <c r="V1201" s="238"/>
      <c r="W1201" s="238"/>
      <c r="X1201" s="238"/>
      <c r="Y1201" s="238"/>
      <c r="Z1201" s="239"/>
    </row>
    <row r="1202" spans="1:26" ht="13.35" customHeight="1" x14ac:dyDescent="0.25">
      <c r="B1202" s="31"/>
      <c r="C1202" s="229"/>
      <c r="D1202" s="230"/>
      <c r="E1202" s="31"/>
      <c r="F1202" s="32"/>
      <c r="G1202" s="33" t="str">
        <f t="shared" si="96"/>
        <v/>
      </c>
      <c r="H1202" s="33"/>
      <c r="I1202" s="33"/>
      <c r="J1202" s="33" t="str">
        <f t="shared" si="97"/>
        <v/>
      </c>
      <c r="K1202" s="33"/>
      <c r="L1202" s="33" t="str">
        <f t="shared" si="98"/>
        <v/>
      </c>
      <c r="M1202" s="30" t="e">
        <f t="shared" si="99"/>
        <v>#VALUE!</v>
      </c>
      <c r="P1202" s="237"/>
      <c r="Q1202" s="238"/>
      <c r="R1202" s="238"/>
      <c r="S1202" s="238"/>
      <c r="T1202" s="238"/>
      <c r="U1202" s="238"/>
      <c r="V1202" s="238"/>
      <c r="W1202" s="238"/>
      <c r="X1202" s="238"/>
      <c r="Y1202" s="238"/>
      <c r="Z1202" s="239"/>
    </row>
    <row r="1203" spans="1:26" ht="13.35" customHeight="1" x14ac:dyDescent="0.25">
      <c r="B1203" s="31"/>
      <c r="C1203" s="229"/>
      <c r="D1203" s="230"/>
      <c r="E1203" s="31"/>
      <c r="F1203" s="32"/>
      <c r="G1203" s="33" t="str">
        <f t="shared" si="96"/>
        <v/>
      </c>
      <c r="H1203" s="33"/>
      <c r="I1203" s="33"/>
      <c r="J1203" s="33" t="str">
        <f t="shared" si="97"/>
        <v/>
      </c>
      <c r="K1203" s="33"/>
      <c r="L1203" s="33" t="str">
        <f t="shared" si="98"/>
        <v/>
      </c>
      <c r="M1203" s="30" t="e">
        <f t="shared" si="99"/>
        <v>#VALUE!</v>
      </c>
      <c r="P1203" s="237"/>
      <c r="Q1203" s="238"/>
      <c r="R1203" s="238"/>
      <c r="S1203" s="238"/>
      <c r="T1203" s="238"/>
      <c r="U1203" s="238"/>
      <c r="V1203" s="238"/>
      <c r="W1203" s="238"/>
      <c r="X1203" s="238"/>
      <c r="Y1203" s="238"/>
      <c r="Z1203" s="239"/>
    </row>
    <row r="1204" spans="1:26" ht="13.35" customHeight="1" x14ac:dyDescent="0.25">
      <c r="B1204" s="31"/>
      <c r="C1204" s="229"/>
      <c r="D1204" s="230"/>
      <c r="E1204" s="31"/>
      <c r="F1204" s="32"/>
      <c r="G1204" s="33" t="str">
        <f t="shared" si="96"/>
        <v/>
      </c>
      <c r="H1204" s="33"/>
      <c r="I1204" s="33"/>
      <c r="J1204" s="33" t="str">
        <f t="shared" si="97"/>
        <v/>
      </c>
      <c r="K1204" s="33"/>
      <c r="L1204" s="33" t="str">
        <f t="shared" si="98"/>
        <v/>
      </c>
      <c r="M1204" s="30" t="e">
        <f t="shared" si="99"/>
        <v>#VALUE!</v>
      </c>
      <c r="P1204" s="237"/>
      <c r="Q1204" s="238"/>
      <c r="R1204" s="238"/>
      <c r="S1204" s="238"/>
      <c r="T1204" s="238"/>
      <c r="U1204" s="238"/>
      <c r="V1204" s="238"/>
      <c r="W1204" s="238"/>
      <c r="X1204" s="238"/>
      <c r="Y1204" s="238"/>
      <c r="Z1204" s="239"/>
    </row>
    <row r="1205" spans="1:26" ht="13.35" customHeight="1" x14ac:dyDescent="0.25">
      <c r="B1205" s="31"/>
      <c r="C1205" s="229"/>
      <c r="D1205" s="230"/>
      <c r="E1205" s="31"/>
      <c r="F1205" s="32"/>
      <c r="G1205" s="33" t="str">
        <f t="shared" si="96"/>
        <v/>
      </c>
      <c r="H1205" s="33"/>
      <c r="I1205" s="33"/>
      <c r="J1205" s="33" t="str">
        <f t="shared" si="97"/>
        <v/>
      </c>
      <c r="K1205" s="33"/>
      <c r="L1205" s="33" t="str">
        <f t="shared" si="98"/>
        <v/>
      </c>
      <c r="M1205" s="30" t="e">
        <f t="shared" si="99"/>
        <v>#VALUE!</v>
      </c>
      <c r="P1205" s="237"/>
      <c r="Q1205" s="238"/>
      <c r="R1205" s="238"/>
      <c r="S1205" s="238"/>
      <c r="T1205" s="238"/>
      <c r="U1205" s="238"/>
      <c r="V1205" s="238"/>
      <c r="W1205" s="238"/>
      <c r="X1205" s="238"/>
      <c r="Y1205" s="238"/>
      <c r="Z1205" s="239"/>
    </row>
    <row r="1206" spans="1:26" ht="13.35" customHeight="1" x14ac:dyDescent="0.25">
      <c r="B1206" s="31"/>
      <c r="C1206" s="229"/>
      <c r="D1206" s="230"/>
      <c r="E1206" s="31"/>
      <c r="F1206" s="32"/>
      <c r="G1206" s="33" t="str">
        <f t="shared" si="96"/>
        <v/>
      </c>
      <c r="H1206" s="33"/>
      <c r="I1206" s="33"/>
      <c r="J1206" s="33" t="str">
        <f t="shared" si="97"/>
        <v/>
      </c>
      <c r="K1206" s="33"/>
      <c r="L1206" s="33" t="str">
        <f t="shared" si="98"/>
        <v/>
      </c>
      <c r="M1206" s="30" t="e">
        <f t="shared" si="99"/>
        <v>#VALUE!</v>
      </c>
      <c r="P1206" s="237"/>
      <c r="Q1206" s="238"/>
      <c r="R1206" s="238"/>
      <c r="S1206" s="238"/>
      <c r="T1206" s="238"/>
      <c r="U1206" s="238"/>
      <c r="V1206" s="238"/>
      <c r="W1206" s="238"/>
      <c r="X1206" s="238"/>
      <c r="Y1206" s="238"/>
      <c r="Z1206" s="239"/>
    </row>
    <row r="1207" spans="1:26" ht="13.35" customHeight="1" x14ac:dyDescent="0.25">
      <c r="B1207" s="31"/>
      <c r="C1207" s="229"/>
      <c r="D1207" s="230"/>
      <c r="E1207" s="31"/>
      <c r="F1207" s="32"/>
      <c r="G1207" s="33" t="str">
        <f t="shared" si="96"/>
        <v/>
      </c>
      <c r="H1207" s="33"/>
      <c r="I1207" s="33"/>
      <c r="J1207" s="33" t="str">
        <f t="shared" si="97"/>
        <v/>
      </c>
      <c r="K1207" s="33"/>
      <c r="L1207" s="33" t="str">
        <f t="shared" si="98"/>
        <v/>
      </c>
      <c r="M1207" s="30" t="e">
        <f t="shared" si="99"/>
        <v>#VALUE!</v>
      </c>
      <c r="P1207" s="237"/>
      <c r="Q1207" s="238"/>
      <c r="R1207" s="238"/>
      <c r="S1207" s="238"/>
      <c r="T1207" s="238"/>
      <c r="U1207" s="238"/>
      <c r="V1207" s="238"/>
      <c r="W1207" s="238"/>
      <c r="X1207" s="238"/>
      <c r="Y1207" s="238"/>
      <c r="Z1207" s="239"/>
    </row>
    <row r="1208" spans="1:26" ht="13.35" customHeight="1" x14ac:dyDescent="0.25">
      <c r="B1208" s="31"/>
      <c r="C1208" s="229"/>
      <c r="D1208" s="230"/>
      <c r="E1208" s="31"/>
      <c r="F1208" s="32"/>
      <c r="G1208" s="33" t="str">
        <f t="shared" si="96"/>
        <v/>
      </c>
      <c r="H1208" s="33"/>
      <c r="I1208" s="33"/>
      <c r="J1208" s="33" t="str">
        <f t="shared" si="97"/>
        <v/>
      </c>
      <c r="K1208" s="33"/>
      <c r="L1208" s="33" t="str">
        <f t="shared" si="98"/>
        <v/>
      </c>
      <c r="M1208" s="30" t="e">
        <f t="shared" si="99"/>
        <v>#VALUE!</v>
      </c>
      <c r="P1208" s="237"/>
      <c r="Q1208" s="238"/>
      <c r="R1208" s="238"/>
      <c r="S1208" s="238"/>
      <c r="T1208" s="238"/>
      <c r="U1208" s="238"/>
      <c r="V1208" s="238"/>
      <c r="W1208" s="238"/>
      <c r="X1208" s="238"/>
      <c r="Y1208" s="238"/>
      <c r="Z1208" s="239"/>
    </row>
    <row r="1209" spans="1:26" ht="13.35" customHeight="1" x14ac:dyDescent="0.25">
      <c r="B1209" s="31"/>
      <c r="C1209" s="229"/>
      <c r="D1209" s="230"/>
      <c r="E1209" s="31"/>
      <c r="F1209" s="32"/>
      <c r="G1209" s="33" t="str">
        <f t="shared" si="96"/>
        <v/>
      </c>
      <c r="H1209" s="33"/>
      <c r="I1209" s="33"/>
      <c r="J1209" s="33" t="str">
        <f t="shared" si="97"/>
        <v/>
      </c>
      <c r="K1209" s="33"/>
      <c r="L1209" s="33" t="str">
        <f t="shared" si="98"/>
        <v/>
      </c>
      <c r="M1209" s="30" t="e">
        <f t="shared" si="99"/>
        <v>#VALUE!</v>
      </c>
      <c r="P1209" s="237"/>
      <c r="Q1209" s="238"/>
      <c r="R1209" s="238"/>
      <c r="S1209" s="238"/>
      <c r="T1209" s="238"/>
      <c r="U1209" s="238"/>
      <c r="V1209" s="238"/>
      <c r="W1209" s="238"/>
      <c r="X1209" s="238"/>
      <c r="Y1209" s="238"/>
      <c r="Z1209" s="239"/>
    </row>
    <row r="1210" spans="1:26" ht="13.35" customHeight="1" x14ac:dyDescent="0.25">
      <c r="B1210" s="31"/>
      <c r="C1210" s="229"/>
      <c r="D1210" s="230"/>
      <c r="E1210" s="31"/>
      <c r="F1210" s="32"/>
      <c r="G1210" s="33" t="str">
        <f t="shared" si="96"/>
        <v/>
      </c>
      <c r="H1210" s="33"/>
      <c r="I1210" s="33"/>
      <c r="J1210" s="33" t="str">
        <f t="shared" si="97"/>
        <v/>
      </c>
      <c r="K1210" s="33"/>
      <c r="L1210" s="33" t="str">
        <f t="shared" si="98"/>
        <v/>
      </c>
      <c r="M1210" s="30" t="e">
        <f t="shared" si="99"/>
        <v>#VALUE!</v>
      </c>
      <c r="P1210" s="237"/>
      <c r="Q1210" s="238"/>
      <c r="R1210" s="238"/>
      <c r="S1210" s="238"/>
      <c r="T1210" s="238"/>
      <c r="U1210" s="238"/>
      <c r="V1210" s="238"/>
      <c r="W1210" s="238"/>
      <c r="X1210" s="238"/>
      <c r="Y1210" s="238"/>
      <c r="Z1210" s="239"/>
    </row>
    <row r="1211" spans="1:26" ht="13.35" customHeight="1" x14ac:dyDescent="0.25">
      <c r="B1211" s="31"/>
      <c r="C1211" s="229"/>
      <c r="D1211" s="230"/>
      <c r="E1211" s="31"/>
      <c r="F1211" s="32"/>
      <c r="G1211" s="33" t="str">
        <f t="shared" si="96"/>
        <v/>
      </c>
      <c r="H1211" s="33"/>
      <c r="I1211" s="33"/>
      <c r="J1211" s="33" t="str">
        <f t="shared" si="97"/>
        <v/>
      </c>
      <c r="K1211" s="33"/>
      <c r="L1211" s="33" t="str">
        <f t="shared" si="98"/>
        <v/>
      </c>
      <c r="M1211" s="30" t="e">
        <f t="shared" si="99"/>
        <v>#VALUE!</v>
      </c>
      <c r="P1211" s="237"/>
      <c r="Q1211" s="238"/>
      <c r="R1211" s="238"/>
      <c r="S1211" s="238"/>
      <c r="T1211" s="238"/>
      <c r="U1211" s="238"/>
      <c r="V1211" s="238"/>
      <c r="W1211" s="238"/>
      <c r="X1211" s="238"/>
      <c r="Y1211" s="238"/>
      <c r="Z1211" s="239"/>
    </row>
    <row r="1212" spans="1:26" ht="13.35" customHeight="1" x14ac:dyDescent="0.25">
      <c r="B1212" s="31"/>
      <c r="C1212" s="229"/>
      <c r="D1212" s="230"/>
      <c r="E1212" s="31"/>
      <c r="F1212" s="32"/>
      <c r="G1212" s="33" t="str">
        <f t="shared" si="96"/>
        <v/>
      </c>
      <c r="H1212" s="33"/>
      <c r="I1212" s="33"/>
      <c r="J1212" s="33" t="str">
        <f t="shared" si="97"/>
        <v/>
      </c>
      <c r="K1212" s="33"/>
      <c r="L1212" s="33" t="str">
        <f t="shared" si="98"/>
        <v/>
      </c>
      <c r="M1212" s="34" t="e">
        <f t="shared" si="99"/>
        <v>#VALUE!</v>
      </c>
      <c r="P1212" s="237"/>
      <c r="Q1212" s="238"/>
      <c r="R1212" s="238"/>
      <c r="S1212" s="238"/>
      <c r="T1212" s="238"/>
      <c r="U1212" s="238"/>
      <c r="V1212" s="238"/>
      <c r="W1212" s="238"/>
      <c r="X1212" s="238"/>
      <c r="Y1212" s="238"/>
      <c r="Z1212" s="239"/>
    </row>
    <row r="1213" spans="1:26" ht="13.35" customHeight="1" x14ac:dyDescent="0.25">
      <c r="A1213" s="39"/>
      <c r="B1213" s="42"/>
      <c r="C1213" s="231" t="s">
        <v>86</v>
      </c>
      <c r="D1213" s="231"/>
      <c r="E1213" s="42"/>
      <c r="F1213" s="42"/>
      <c r="G1213" s="43"/>
      <c r="H1213" s="43" t="str">
        <f>IF(SUM(H1185:H1212)=0,"",SUM(H1185:H1212))</f>
        <v/>
      </c>
      <c r="I1213" s="43"/>
      <c r="J1213" s="43" t="str">
        <f>IF(SUM(J1185:J1212)=0,"",SUM(J1185:J1212))</f>
        <v/>
      </c>
      <c r="K1213" s="43"/>
      <c r="L1213" s="43" t="str">
        <f>IF(SUM(L1185:L1212)=0,"",SUM(L1185:L1212))</f>
        <v/>
      </c>
      <c r="M1213" s="35" t="e">
        <f>IF(L1213="", J1213/H1213, L1213/H1213)</f>
        <v>#VALUE!</v>
      </c>
      <c r="P1213" s="237"/>
      <c r="Q1213" s="238"/>
      <c r="R1213" s="238"/>
      <c r="S1213" s="238"/>
      <c r="T1213" s="238"/>
      <c r="U1213" s="238"/>
      <c r="V1213" s="238"/>
      <c r="W1213" s="238"/>
      <c r="X1213" s="238"/>
      <c r="Y1213" s="238"/>
      <c r="Z1213" s="239"/>
    </row>
    <row r="1214" spans="1:26" ht="13.35" customHeight="1" x14ac:dyDescent="0.25">
      <c r="P1214" s="237"/>
      <c r="Q1214" s="238"/>
      <c r="R1214" s="238"/>
      <c r="S1214" s="238"/>
      <c r="T1214" s="238"/>
      <c r="U1214" s="238"/>
      <c r="V1214" s="238"/>
      <c r="W1214" s="238"/>
      <c r="X1214" s="238"/>
      <c r="Y1214" s="238"/>
      <c r="Z1214" s="239"/>
    </row>
    <row r="1215" spans="1:26" ht="13.35" customHeight="1" x14ac:dyDescent="0.25">
      <c r="B1215" s="227" t="s">
        <v>89</v>
      </c>
      <c r="C1215" s="232"/>
      <c r="D1215" s="232"/>
      <c r="E1215" s="232"/>
      <c r="F1215" s="228"/>
      <c r="G1215" s="233" t="s">
        <v>85</v>
      </c>
      <c r="H1215" s="194" t="s">
        <v>82</v>
      </c>
      <c r="I1215" s="188" t="s">
        <v>67</v>
      </c>
      <c r="J1215" s="188"/>
      <c r="K1215" s="188" t="s">
        <v>68</v>
      </c>
      <c r="L1215" s="188"/>
      <c r="M1215" s="188" t="s">
        <v>15</v>
      </c>
      <c r="P1215" s="240"/>
      <c r="Q1215" s="241"/>
      <c r="R1215" s="241"/>
      <c r="S1215" s="241"/>
      <c r="T1215" s="241"/>
      <c r="U1215" s="241"/>
      <c r="V1215" s="241"/>
      <c r="W1215" s="241"/>
      <c r="X1215" s="241"/>
      <c r="Y1215" s="241"/>
      <c r="Z1215" s="242"/>
    </row>
    <row r="1216" spans="1:26" ht="13.35" customHeight="1" x14ac:dyDescent="0.25">
      <c r="B1216" s="2" t="s">
        <v>81</v>
      </c>
      <c r="C1216" s="227" t="s">
        <v>7</v>
      </c>
      <c r="D1216" s="228"/>
      <c r="E1216" s="6" t="s">
        <v>87</v>
      </c>
      <c r="F1216" s="6" t="s">
        <v>306</v>
      </c>
      <c r="G1216" s="233"/>
      <c r="H1216" s="194"/>
      <c r="I1216" s="6" t="s">
        <v>83</v>
      </c>
      <c r="J1216" s="6" t="s">
        <v>84</v>
      </c>
      <c r="K1216" s="6" t="s">
        <v>83</v>
      </c>
      <c r="L1216" s="6" t="s">
        <v>84</v>
      </c>
      <c r="M1216" s="188"/>
    </row>
    <row r="1217" spans="1:13" ht="13.35" customHeight="1" x14ac:dyDescent="0.25">
      <c r="B1217" s="31"/>
      <c r="C1217" s="229"/>
      <c r="D1217" s="230"/>
      <c r="E1217" s="31"/>
      <c r="F1217" s="32"/>
      <c r="G1217" s="33" t="str">
        <f>IF(F1217="", "", H1217/F1217)</f>
        <v/>
      </c>
      <c r="H1217" s="33" t="str">
        <f>IF(H1213="","",H1213-H1224)</f>
        <v/>
      </c>
      <c r="I1217" s="33"/>
      <c r="J1217" s="33" t="str">
        <f>IF(I1217="", "", I1217*$F1217)</f>
        <v/>
      </c>
      <c r="K1217" s="33"/>
      <c r="L1217" s="33" t="str">
        <f>IF(L1224="", "", L1213-L1224)</f>
        <v/>
      </c>
      <c r="M1217" s="30" t="e">
        <f>IF(K1217="", J1217/H1217, L1217/H1217)</f>
        <v>#VALUE!</v>
      </c>
    </row>
    <row r="1218" spans="1:13" ht="13.35" customHeight="1" x14ac:dyDescent="0.25">
      <c r="B1218" s="31"/>
      <c r="C1218" s="229"/>
      <c r="D1218" s="230"/>
      <c r="E1218" s="31"/>
      <c r="F1218" s="32"/>
      <c r="G1218" s="33" t="str">
        <f>IF(F1218="", "", H1218/F1218)</f>
        <v/>
      </c>
      <c r="H1218" s="33"/>
      <c r="I1218" s="33"/>
      <c r="J1218" s="33" t="str">
        <f>IF(I1218="", "", I1218*$F1218)</f>
        <v/>
      </c>
      <c r="K1218" s="33"/>
      <c r="L1218" s="33" t="str">
        <f>IF(K1218="", "", K1218*$F1218)</f>
        <v/>
      </c>
      <c r="M1218" s="30" t="e">
        <f>IF(K1218="", J1218/H1218, L1218/H1218)</f>
        <v>#VALUE!</v>
      </c>
    </row>
    <row r="1219" spans="1:13" ht="13.35" customHeight="1" x14ac:dyDescent="0.25">
      <c r="B1219" s="31"/>
      <c r="C1219" s="229"/>
      <c r="D1219" s="230"/>
      <c r="E1219" s="31"/>
      <c r="F1219" s="32"/>
      <c r="G1219" s="33" t="str">
        <f>IF(F1219="", "", H1219/F1219)</f>
        <v/>
      </c>
      <c r="H1219" s="33"/>
      <c r="I1219" s="33"/>
      <c r="J1219" s="33" t="str">
        <f>IF(I1219="", "", I1219*$F1219)</f>
        <v/>
      </c>
      <c r="K1219" s="33"/>
      <c r="L1219" s="33" t="str">
        <f>IF(K1219="", "", K1219*$F1219)</f>
        <v/>
      </c>
      <c r="M1219" s="34" t="e">
        <f>IF(K1219="", J1219/H1219, L1219/H1219)</f>
        <v>#VALUE!</v>
      </c>
    </row>
    <row r="1220" spans="1:13" ht="13.35" customHeight="1" x14ac:dyDescent="0.25">
      <c r="A1220" s="39"/>
      <c r="B1220" s="42"/>
      <c r="C1220" s="231" t="s">
        <v>86</v>
      </c>
      <c r="D1220" s="231"/>
      <c r="E1220" s="42"/>
      <c r="F1220" s="42"/>
      <c r="G1220" s="43"/>
      <c r="H1220" s="43" t="str">
        <f>IF(SUM(H1217:H1219)=0, "", SUM(H1217:H1219))</f>
        <v/>
      </c>
      <c r="I1220" s="42"/>
      <c r="J1220" s="43" t="str">
        <f>IF(SUM(J1217:J1219)=0, "", SUM(J1217:J1219))</f>
        <v/>
      </c>
      <c r="K1220" s="42"/>
      <c r="L1220" s="43" t="str">
        <f>IF(SUM(L1217:L1219)=0, "", SUM(L1217:L1219))</f>
        <v/>
      </c>
      <c r="M1220" s="35" t="e">
        <f>IF(L1220="", J1220/H1220, L1220/H1220)</f>
        <v>#VALUE!</v>
      </c>
    </row>
    <row r="1222" spans="1:13" ht="13.35" customHeight="1" x14ac:dyDescent="0.25">
      <c r="B1222" s="227" t="s">
        <v>90</v>
      </c>
      <c r="C1222" s="232"/>
      <c r="D1222" s="232"/>
      <c r="E1222" s="232"/>
      <c r="F1222" s="228"/>
      <c r="G1222" s="233" t="s">
        <v>85</v>
      </c>
      <c r="H1222" s="194" t="s">
        <v>82</v>
      </c>
      <c r="I1222" s="188" t="s">
        <v>67</v>
      </c>
      <c r="J1222" s="188"/>
      <c r="K1222" s="188" t="s">
        <v>68</v>
      </c>
      <c r="L1222" s="188"/>
      <c r="M1222" s="188" t="s">
        <v>15</v>
      </c>
    </row>
    <row r="1223" spans="1:13" ht="13.35" customHeight="1" x14ac:dyDescent="0.25">
      <c r="B1223" s="2" t="s">
        <v>81</v>
      </c>
      <c r="C1223" s="227" t="s">
        <v>7</v>
      </c>
      <c r="D1223" s="228"/>
      <c r="E1223" s="6" t="s">
        <v>87</v>
      </c>
      <c r="F1223" s="6" t="s">
        <v>306</v>
      </c>
      <c r="G1223" s="233"/>
      <c r="H1223" s="194"/>
      <c r="I1223" s="6" t="s">
        <v>83</v>
      </c>
      <c r="J1223" s="6" t="s">
        <v>84</v>
      </c>
      <c r="K1223" s="6" t="s">
        <v>83</v>
      </c>
      <c r="L1223" s="6" t="s">
        <v>84</v>
      </c>
      <c r="M1223" s="188"/>
    </row>
    <row r="1224" spans="1:13" ht="13.35" customHeight="1" x14ac:dyDescent="0.25">
      <c r="B1224" s="31"/>
      <c r="C1224" s="229"/>
      <c r="D1224" s="230"/>
      <c r="E1224" s="31"/>
      <c r="F1224" s="32"/>
      <c r="G1224" s="33" t="str">
        <f>IF(F1224="", "", H1224/F1224)</f>
        <v/>
      </c>
      <c r="H1224" s="33"/>
      <c r="I1224" s="33"/>
      <c r="J1224" s="33" t="str">
        <f>IF(I1224="", "", I1224*$F1224)</f>
        <v/>
      </c>
      <c r="K1224" s="33"/>
      <c r="L1224" s="33" t="str">
        <f>IF(K1224="", "", K1224*$F1224)</f>
        <v/>
      </c>
      <c r="M1224" s="30" t="e">
        <f>IF(K1224="", J1224/H1224, L1224/H1224)</f>
        <v>#VALUE!</v>
      </c>
    </row>
    <row r="1226" spans="1:13" ht="13.35" customHeight="1" x14ac:dyDescent="0.25">
      <c r="B1226" s="227" t="s">
        <v>100</v>
      </c>
      <c r="C1226" s="228"/>
      <c r="D1226" s="120"/>
      <c r="E1226" s="121"/>
      <c r="F1226" s="121"/>
      <c r="G1226" s="121"/>
      <c r="H1226" s="121"/>
      <c r="I1226" s="121"/>
      <c r="J1226" s="121"/>
      <c r="K1226" s="121"/>
      <c r="L1226" s="121"/>
      <c r="M1226" s="234"/>
    </row>
    <row r="1227" spans="1:13" ht="13.35" customHeight="1" x14ac:dyDescent="0.25">
      <c r="B1227" s="154"/>
      <c r="C1227" s="154"/>
      <c r="D1227" s="154"/>
      <c r="E1227" s="154"/>
      <c r="F1227" s="154"/>
      <c r="G1227" s="154"/>
      <c r="H1227" s="154"/>
      <c r="I1227" s="154"/>
      <c r="J1227" s="154"/>
      <c r="K1227" s="154"/>
      <c r="L1227" s="154"/>
      <c r="M1227" s="154"/>
    </row>
    <row r="1228" spans="1:13" ht="13.35" customHeight="1" x14ac:dyDescent="0.25">
      <c r="B1228" s="154"/>
      <c r="C1228" s="154"/>
      <c r="D1228" s="154"/>
      <c r="E1228" s="154"/>
      <c r="F1228" s="154"/>
      <c r="G1228" s="154"/>
      <c r="H1228" s="154"/>
      <c r="I1228" s="154"/>
      <c r="J1228" s="154"/>
      <c r="K1228" s="154"/>
      <c r="L1228" s="154"/>
      <c r="M1228" s="154"/>
    </row>
    <row r="1229" spans="1:13" ht="13.35" customHeight="1" x14ac:dyDescent="0.25">
      <c r="B1229" s="200" t="s">
        <v>2</v>
      </c>
      <c r="C1229" s="200"/>
      <c r="D1229" s="209">
        <f>'{Equipment Data Entry}'!B32</f>
        <v>0</v>
      </c>
      <c r="E1229" s="209"/>
      <c r="F1229" s="209"/>
      <c r="G1229" s="200" t="s">
        <v>3</v>
      </c>
      <c r="H1229" s="200"/>
      <c r="I1229" s="210" t="str">
        <f>IF('{Equipment Data Entry}'!C32="", "", '{Equipment Data Entry}'!C32)</f>
        <v/>
      </c>
      <c r="J1229" s="210"/>
      <c r="K1229" s="210"/>
      <c r="L1229" s="210"/>
      <c r="M1229" s="210"/>
    </row>
    <row r="1230" spans="1:13" ht="13.35" customHeight="1" x14ac:dyDescent="0.25">
      <c r="B1230" s="200"/>
      <c r="C1230" s="200"/>
      <c r="D1230" s="209"/>
      <c r="E1230" s="209"/>
      <c r="F1230" s="209"/>
      <c r="G1230" s="200"/>
      <c r="H1230" s="200"/>
      <c r="I1230" s="210"/>
      <c r="J1230" s="210"/>
      <c r="K1230" s="210"/>
      <c r="L1230" s="210"/>
      <c r="M1230" s="210"/>
    </row>
    <row r="1231" spans="1:13" ht="13.35" customHeight="1" x14ac:dyDescent="0.25">
      <c r="B1231" s="13"/>
      <c r="C1231" s="13"/>
      <c r="D1231" s="13"/>
      <c r="E1231" s="13"/>
      <c r="F1231" s="13"/>
      <c r="G1231" s="13"/>
      <c r="H1231" s="13"/>
      <c r="I1231" s="13"/>
      <c r="J1231" s="13"/>
      <c r="K1231" s="13"/>
      <c r="L1231" s="13"/>
      <c r="M1231" s="13"/>
    </row>
    <row r="1232" spans="1:13" ht="13.35" customHeight="1" x14ac:dyDescent="0.25">
      <c r="B1232" s="227" t="s">
        <v>91</v>
      </c>
      <c r="C1232" s="232"/>
      <c r="D1232" s="232"/>
      <c r="E1232" s="232"/>
      <c r="F1232" s="228"/>
      <c r="G1232" s="233" t="s">
        <v>85</v>
      </c>
      <c r="H1232" s="194" t="s">
        <v>82</v>
      </c>
      <c r="I1232" s="188" t="s">
        <v>67</v>
      </c>
      <c r="J1232" s="188"/>
      <c r="K1232" s="188" t="s">
        <v>68</v>
      </c>
      <c r="L1232" s="188"/>
      <c r="M1232" s="188" t="s">
        <v>15</v>
      </c>
    </row>
    <row r="1233" spans="2:26" ht="13.35" customHeight="1" x14ac:dyDescent="0.25">
      <c r="B1233" s="2" t="s">
        <v>81</v>
      </c>
      <c r="C1233" s="227" t="s">
        <v>7</v>
      </c>
      <c r="D1233" s="228"/>
      <c r="E1233" s="6" t="s">
        <v>87</v>
      </c>
      <c r="F1233" s="6" t="s">
        <v>306</v>
      </c>
      <c r="G1233" s="233"/>
      <c r="H1233" s="194"/>
      <c r="I1233" s="6" t="s">
        <v>83</v>
      </c>
      <c r="J1233" s="6" t="s">
        <v>84</v>
      </c>
      <c r="K1233" s="6" t="s">
        <v>83</v>
      </c>
      <c r="L1233" s="6" t="s">
        <v>84</v>
      </c>
      <c r="M1233" s="188"/>
    </row>
    <row r="1234" spans="2:26" ht="13.35" customHeight="1" x14ac:dyDescent="0.25">
      <c r="B1234" s="31"/>
      <c r="C1234" s="229"/>
      <c r="D1234" s="230"/>
      <c r="E1234" s="31"/>
      <c r="F1234" s="32"/>
      <c r="G1234" s="33" t="str">
        <f t="shared" ref="G1234:G1261" si="100">IF(F1234="", "", H1234/F1234)</f>
        <v/>
      </c>
      <c r="H1234" s="33"/>
      <c r="I1234" s="33"/>
      <c r="J1234" s="33" t="str">
        <f t="shared" ref="J1234:J1261" si="101">IF(I1234="", "", I1234*$F1234)</f>
        <v/>
      </c>
      <c r="K1234" s="33"/>
      <c r="L1234" s="33" t="str">
        <f t="shared" ref="L1234:L1261" si="102">IF(K1234="", "", K1234*$F1234)</f>
        <v/>
      </c>
      <c r="M1234" s="30" t="e">
        <f t="shared" ref="M1234:M1261" si="103">IF(K1234="", J1234/H1234, L1234/H1234)</f>
        <v>#VALUE!</v>
      </c>
      <c r="P1234" s="1" t="s">
        <v>224</v>
      </c>
    </row>
    <row r="1235" spans="2:26" ht="13.35" customHeight="1" x14ac:dyDescent="0.25">
      <c r="B1235" s="31"/>
      <c r="C1235" s="229"/>
      <c r="D1235" s="230"/>
      <c r="E1235" s="31"/>
      <c r="F1235" s="32"/>
      <c r="G1235" s="33" t="str">
        <f t="shared" si="100"/>
        <v/>
      </c>
      <c r="H1235" s="33"/>
      <c r="I1235" s="33"/>
      <c r="J1235" s="33" t="str">
        <f t="shared" si="101"/>
        <v/>
      </c>
      <c r="K1235" s="33"/>
      <c r="L1235" s="33" t="str">
        <f t="shared" si="102"/>
        <v/>
      </c>
      <c r="M1235" s="30" t="e">
        <f t="shared" si="103"/>
        <v>#VALUE!</v>
      </c>
    </row>
    <row r="1236" spans="2:26" ht="13.35" customHeight="1" x14ac:dyDescent="0.25">
      <c r="B1236" s="31"/>
      <c r="C1236" s="229"/>
      <c r="D1236" s="230"/>
      <c r="E1236" s="31"/>
      <c r="F1236" s="32"/>
      <c r="G1236" s="33" t="str">
        <f t="shared" si="100"/>
        <v/>
      </c>
      <c r="H1236" s="33"/>
      <c r="I1236" s="33"/>
      <c r="J1236" s="33" t="str">
        <f t="shared" si="101"/>
        <v/>
      </c>
      <c r="K1236" s="33"/>
      <c r="L1236" s="33" t="str">
        <f t="shared" si="102"/>
        <v/>
      </c>
      <c r="M1236" s="30" t="e">
        <f t="shared" si="103"/>
        <v>#VALUE!</v>
      </c>
    </row>
    <row r="1237" spans="2:26" ht="13.35" customHeight="1" x14ac:dyDescent="0.25">
      <c r="B1237" s="31"/>
      <c r="C1237" s="229"/>
      <c r="D1237" s="230"/>
      <c r="E1237" s="31"/>
      <c r="F1237" s="32"/>
      <c r="G1237" s="33" t="str">
        <f t="shared" si="100"/>
        <v/>
      </c>
      <c r="H1237" s="33"/>
      <c r="I1237" s="33"/>
      <c r="J1237" s="33" t="str">
        <f t="shared" si="101"/>
        <v/>
      </c>
      <c r="K1237" s="33"/>
      <c r="L1237" s="33" t="str">
        <f t="shared" si="102"/>
        <v/>
      </c>
      <c r="M1237" s="30" t="e">
        <f t="shared" si="103"/>
        <v>#VALUE!</v>
      </c>
      <c r="P1237" s="243"/>
      <c r="Q1237" s="244"/>
      <c r="R1237" s="244"/>
      <c r="S1237" s="244"/>
      <c r="T1237" s="244"/>
      <c r="U1237" s="244"/>
      <c r="V1237" s="244"/>
      <c r="W1237" s="244"/>
      <c r="X1237" s="244"/>
      <c r="Y1237" s="244"/>
      <c r="Z1237" s="245"/>
    </row>
    <row r="1238" spans="2:26" ht="13.35" customHeight="1" x14ac:dyDescent="0.25">
      <c r="B1238" s="31"/>
      <c r="C1238" s="229"/>
      <c r="D1238" s="230"/>
      <c r="E1238" s="31"/>
      <c r="F1238" s="32"/>
      <c r="G1238" s="33" t="str">
        <f t="shared" si="100"/>
        <v/>
      </c>
      <c r="H1238" s="33"/>
      <c r="I1238" s="33"/>
      <c r="J1238" s="33" t="str">
        <f t="shared" si="101"/>
        <v/>
      </c>
      <c r="K1238" s="33"/>
      <c r="L1238" s="33" t="str">
        <f t="shared" si="102"/>
        <v/>
      </c>
      <c r="M1238" s="30" t="e">
        <f t="shared" si="103"/>
        <v>#VALUE!</v>
      </c>
      <c r="P1238" s="237"/>
      <c r="Q1238" s="238"/>
      <c r="R1238" s="238"/>
      <c r="S1238" s="238"/>
      <c r="T1238" s="238"/>
      <c r="U1238" s="238"/>
      <c r="V1238" s="238"/>
      <c r="W1238" s="238"/>
      <c r="X1238" s="238"/>
      <c r="Y1238" s="238"/>
      <c r="Z1238" s="239"/>
    </row>
    <row r="1239" spans="2:26" ht="13.35" customHeight="1" x14ac:dyDescent="0.25">
      <c r="B1239" s="31"/>
      <c r="C1239" s="229"/>
      <c r="D1239" s="230"/>
      <c r="E1239" s="31"/>
      <c r="F1239" s="32"/>
      <c r="G1239" s="33" t="str">
        <f t="shared" si="100"/>
        <v/>
      </c>
      <c r="H1239" s="33"/>
      <c r="I1239" s="33"/>
      <c r="J1239" s="33" t="str">
        <f t="shared" si="101"/>
        <v/>
      </c>
      <c r="K1239" s="33"/>
      <c r="L1239" s="33" t="str">
        <f t="shared" si="102"/>
        <v/>
      </c>
      <c r="M1239" s="30" t="e">
        <f t="shared" si="103"/>
        <v>#VALUE!</v>
      </c>
      <c r="P1239" s="237"/>
      <c r="Q1239" s="238"/>
      <c r="R1239" s="238"/>
      <c r="S1239" s="238"/>
      <c r="T1239" s="238"/>
      <c r="U1239" s="238"/>
      <c r="V1239" s="238"/>
      <c r="W1239" s="238"/>
      <c r="X1239" s="238"/>
      <c r="Y1239" s="238"/>
      <c r="Z1239" s="239"/>
    </row>
    <row r="1240" spans="2:26" ht="13.35" customHeight="1" x14ac:dyDescent="0.25">
      <c r="B1240" s="31"/>
      <c r="C1240" s="229"/>
      <c r="D1240" s="230"/>
      <c r="E1240" s="31"/>
      <c r="F1240" s="32"/>
      <c r="G1240" s="33" t="str">
        <f t="shared" si="100"/>
        <v/>
      </c>
      <c r="H1240" s="33"/>
      <c r="I1240" s="33"/>
      <c r="J1240" s="33" t="str">
        <f t="shared" si="101"/>
        <v/>
      </c>
      <c r="K1240" s="33"/>
      <c r="L1240" s="33" t="str">
        <f t="shared" si="102"/>
        <v/>
      </c>
      <c r="M1240" s="30" t="e">
        <f t="shared" si="103"/>
        <v>#VALUE!</v>
      </c>
      <c r="P1240" s="237"/>
      <c r="Q1240" s="238"/>
      <c r="R1240" s="238"/>
      <c r="S1240" s="238"/>
      <c r="T1240" s="238"/>
      <c r="U1240" s="238"/>
      <c r="V1240" s="238"/>
      <c r="W1240" s="238"/>
      <c r="X1240" s="238"/>
      <c r="Y1240" s="238"/>
      <c r="Z1240" s="239"/>
    </row>
    <row r="1241" spans="2:26" ht="13.35" customHeight="1" x14ac:dyDescent="0.25">
      <c r="B1241" s="31"/>
      <c r="C1241" s="229"/>
      <c r="D1241" s="230"/>
      <c r="E1241" s="31"/>
      <c r="F1241" s="32"/>
      <c r="G1241" s="33" t="str">
        <f t="shared" si="100"/>
        <v/>
      </c>
      <c r="H1241" s="33"/>
      <c r="I1241" s="33"/>
      <c r="J1241" s="33" t="str">
        <f t="shared" si="101"/>
        <v/>
      </c>
      <c r="K1241" s="33"/>
      <c r="L1241" s="33" t="str">
        <f t="shared" si="102"/>
        <v/>
      </c>
      <c r="M1241" s="30" t="e">
        <f t="shared" si="103"/>
        <v>#VALUE!</v>
      </c>
      <c r="P1241" s="237"/>
      <c r="Q1241" s="238"/>
      <c r="R1241" s="238"/>
      <c r="S1241" s="238"/>
      <c r="T1241" s="238"/>
      <c r="U1241" s="238"/>
      <c r="V1241" s="238"/>
      <c r="W1241" s="238"/>
      <c r="X1241" s="238"/>
      <c r="Y1241" s="238"/>
      <c r="Z1241" s="239"/>
    </row>
    <row r="1242" spans="2:26" ht="13.35" customHeight="1" x14ac:dyDescent="0.25">
      <c r="B1242" s="31"/>
      <c r="C1242" s="229"/>
      <c r="D1242" s="230"/>
      <c r="E1242" s="31"/>
      <c r="F1242" s="32"/>
      <c r="G1242" s="33" t="str">
        <f t="shared" si="100"/>
        <v/>
      </c>
      <c r="H1242" s="33"/>
      <c r="I1242" s="33"/>
      <c r="J1242" s="33" t="str">
        <f t="shared" si="101"/>
        <v/>
      </c>
      <c r="K1242" s="33"/>
      <c r="L1242" s="33" t="str">
        <f t="shared" si="102"/>
        <v/>
      </c>
      <c r="M1242" s="30" t="e">
        <f t="shared" si="103"/>
        <v>#VALUE!</v>
      </c>
      <c r="P1242" s="237"/>
      <c r="Q1242" s="238"/>
      <c r="R1242" s="238"/>
      <c r="S1242" s="238"/>
      <c r="T1242" s="238"/>
      <c r="U1242" s="238"/>
      <c r="V1242" s="238"/>
      <c r="W1242" s="238"/>
      <c r="X1242" s="238"/>
      <c r="Y1242" s="238"/>
      <c r="Z1242" s="239"/>
    </row>
    <row r="1243" spans="2:26" ht="13.35" customHeight="1" x14ac:dyDescent="0.25">
      <c r="B1243" s="31"/>
      <c r="C1243" s="229"/>
      <c r="D1243" s="230"/>
      <c r="E1243" s="31"/>
      <c r="F1243" s="32"/>
      <c r="G1243" s="33" t="str">
        <f t="shared" si="100"/>
        <v/>
      </c>
      <c r="H1243" s="33"/>
      <c r="I1243" s="33"/>
      <c r="J1243" s="33" t="str">
        <f t="shared" si="101"/>
        <v/>
      </c>
      <c r="K1243" s="33"/>
      <c r="L1243" s="33" t="str">
        <f t="shared" si="102"/>
        <v/>
      </c>
      <c r="M1243" s="30" t="e">
        <f t="shared" si="103"/>
        <v>#VALUE!</v>
      </c>
      <c r="P1243" s="237"/>
      <c r="Q1243" s="238"/>
      <c r="R1243" s="238"/>
      <c r="S1243" s="238"/>
      <c r="T1243" s="238"/>
      <c r="U1243" s="238"/>
      <c r="V1243" s="238"/>
      <c r="W1243" s="238"/>
      <c r="X1243" s="238"/>
      <c r="Y1243" s="238"/>
      <c r="Z1243" s="239"/>
    </row>
    <row r="1244" spans="2:26" ht="13.35" customHeight="1" x14ac:dyDescent="0.25">
      <c r="B1244" s="31"/>
      <c r="C1244" s="229"/>
      <c r="D1244" s="230"/>
      <c r="E1244" s="31"/>
      <c r="F1244" s="32"/>
      <c r="G1244" s="33" t="str">
        <f t="shared" si="100"/>
        <v/>
      </c>
      <c r="H1244" s="33"/>
      <c r="I1244" s="33"/>
      <c r="J1244" s="33" t="str">
        <f t="shared" si="101"/>
        <v/>
      </c>
      <c r="K1244" s="33"/>
      <c r="L1244" s="33" t="str">
        <f t="shared" si="102"/>
        <v/>
      </c>
      <c r="M1244" s="30" t="e">
        <f t="shared" si="103"/>
        <v>#VALUE!</v>
      </c>
      <c r="P1244" s="237"/>
      <c r="Q1244" s="238"/>
      <c r="R1244" s="238"/>
      <c r="S1244" s="238"/>
      <c r="T1244" s="238"/>
      <c r="U1244" s="238"/>
      <c r="V1244" s="238"/>
      <c r="W1244" s="238"/>
      <c r="X1244" s="238"/>
      <c r="Y1244" s="238"/>
      <c r="Z1244" s="239"/>
    </row>
    <row r="1245" spans="2:26" ht="13.35" customHeight="1" x14ac:dyDescent="0.25">
      <c r="B1245" s="31"/>
      <c r="C1245" s="229"/>
      <c r="D1245" s="230"/>
      <c r="E1245" s="31"/>
      <c r="F1245" s="32"/>
      <c r="G1245" s="33" t="str">
        <f t="shared" si="100"/>
        <v/>
      </c>
      <c r="H1245" s="33"/>
      <c r="I1245" s="33"/>
      <c r="J1245" s="33" t="str">
        <f t="shared" si="101"/>
        <v/>
      </c>
      <c r="K1245" s="33"/>
      <c r="L1245" s="33" t="str">
        <f t="shared" si="102"/>
        <v/>
      </c>
      <c r="M1245" s="30" t="e">
        <f t="shared" si="103"/>
        <v>#VALUE!</v>
      </c>
      <c r="P1245" s="237"/>
      <c r="Q1245" s="238"/>
      <c r="R1245" s="238"/>
      <c r="S1245" s="238"/>
      <c r="T1245" s="238"/>
      <c r="U1245" s="238"/>
      <c r="V1245" s="238"/>
      <c r="W1245" s="238"/>
      <c r="X1245" s="238"/>
      <c r="Y1245" s="238"/>
      <c r="Z1245" s="239"/>
    </row>
    <row r="1246" spans="2:26" ht="13.35" customHeight="1" x14ac:dyDescent="0.25">
      <c r="B1246" s="31"/>
      <c r="C1246" s="229"/>
      <c r="D1246" s="230"/>
      <c r="E1246" s="31"/>
      <c r="F1246" s="32"/>
      <c r="G1246" s="33" t="str">
        <f t="shared" si="100"/>
        <v/>
      </c>
      <c r="H1246" s="33"/>
      <c r="I1246" s="33"/>
      <c r="J1246" s="33" t="str">
        <f t="shared" si="101"/>
        <v/>
      </c>
      <c r="K1246" s="33"/>
      <c r="L1246" s="33" t="str">
        <f t="shared" si="102"/>
        <v/>
      </c>
      <c r="M1246" s="30" t="e">
        <f t="shared" si="103"/>
        <v>#VALUE!</v>
      </c>
      <c r="P1246" s="237"/>
      <c r="Q1246" s="238"/>
      <c r="R1246" s="238"/>
      <c r="S1246" s="238"/>
      <c r="T1246" s="238"/>
      <c r="U1246" s="238"/>
      <c r="V1246" s="238"/>
      <c r="W1246" s="238"/>
      <c r="X1246" s="238"/>
      <c r="Y1246" s="238"/>
      <c r="Z1246" s="239"/>
    </row>
    <row r="1247" spans="2:26" ht="13.35" customHeight="1" x14ac:dyDescent="0.25">
      <c r="B1247" s="31"/>
      <c r="C1247" s="229"/>
      <c r="D1247" s="230"/>
      <c r="E1247" s="31"/>
      <c r="F1247" s="32"/>
      <c r="G1247" s="33" t="str">
        <f t="shared" si="100"/>
        <v/>
      </c>
      <c r="H1247" s="33"/>
      <c r="I1247" s="33"/>
      <c r="J1247" s="33" t="str">
        <f t="shared" si="101"/>
        <v/>
      </c>
      <c r="K1247" s="33"/>
      <c r="L1247" s="33" t="str">
        <f t="shared" si="102"/>
        <v/>
      </c>
      <c r="M1247" s="30" t="e">
        <f t="shared" si="103"/>
        <v>#VALUE!</v>
      </c>
      <c r="P1247" s="237"/>
      <c r="Q1247" s="238"/>
      <c r="R1247" s="238"/>
      <c r="S1247" s="238"/>
      <c r="T1247" s="238"/>
      <c r="U1247" s="238"/>
      <c r="V1247" s="238"/>
      <c r="W1247" s="238"/>
      <c r="X1247" s="238"/>
      <c r="Y1247" s="238"/>
      <c r="Z1247" s="239"/>
    </row>
    <row r="1248" spans="2:26" ht="13.35" customHeight="1" x14ac:dyDescent="0.25">
      <c r="B1248" s="31"/>
      <c r="C1248" s="229"/>
      <c r="D1248" s="230"/>
      <c r="E1248" s="31"/>
      <c r="F1248" s="32"/>
      <c r="G1248" s="33" t="str">
        <f t="shared" si="100"/>
        <v/>
      </c>
      <c r="H1248" s="33"/>
      <c r="I1248" s="33"/>
      <c r="J1248" s="33" t="str">
        <f t="shared" si="101"/>
        <v/>
      </c>
      <c r="K1248" s="33"/>
      <c r="L1248" s="33" t="str">
        <f t="shared" si="102"/>
        <v/>
      </c>
      <c r="M1248" s="30" t="e">
        <f t="shared" si="103"/>
        <v>#VALUE!</v>
      </c>
      <c r="P1248" s="237"/>
      <c r="Q1248" s="238"/>
      <c r="R1248" s="238"/>
      <c r="S1248" s="238"/>
      <c r="T1248" s="238"/>
      <c r="U1248" s="238"/>
      <c r="V1248" s="238"/>
      <c r="W1248" s="238"/>
      <c r="X1248" s="238"/>
      <c r="Y1248" s="238"/>
      <c r="Z1248" s="239"/>
    </row>
    <row r="1249" spans="1:26" ht="13.35" customHeight="1" x14ac:dyDescent="0.25">
      <c r="B1249" s="31"/>
      <c r="C1249" s="229"/>
      <c r="D1249" s="230"/>
      <c r="E1249" s="31"/>
      <c r="F1249" s="32"/>
      <c r="G1249" s="33" t="str">
        <f t="shared" si="100"/>
        <v/>
      </c>
      <c r="H1249" s="33"/>
      <c r="I1249" s="33"/>
      <c r="J1249" s="33" t="str">
        <f t="shared" si="101"/>
        <v/>
      </c>
      <c r="K1249" s="33"/>
      <c r="L1249" s="33" t="str">
        <f t="shared" si="102"/>
        <v/>
      </c>
      <c r="M1249" s="30" t="e">
        <f t="shared" si="103"/>
        <v>#VALUE!</v>
      </c>
      <c r="P1249" s="237"/>
      <c r="Q1249" s="238"/>
      <c r="R1249" s="238"/>
      <c r="S1249" s="238"/>
      <c r="T1249" s="238"/>
      <c r="U1249" s="238"/>
      <c r="V1249" s="238"/>
      <c r="W1249" s="238"/>
      <c r="X1249" s="238"/>
      <c r="Y1249" s="238"/>
      <c r="Z1249" s="239"/>
    </row>
    <row r="1250" spans="1:26" ht="13.35" customHeight="1" x14ac:dyDescent="0.25">
      <c r="B1250" s="31"/>
      <c r="C1250" s="229"/>
      <c r="D1250" s="230"/>
      <c r="E1250" s="31"/>
      <c r="F1250" s="32"/>
      <c r="G1250" s="33" t="str">
        <f t="shared" si="100"/>
        <v/>
      </c>
      <c r="H1250" s="33"/>
      <c r="I1250" s="33"/>
      <c r="J1250" s="33" t="str">
        <f t="shared" si="101"/>
        <v/>
      </c>
      <c r="K1250" s="33"/>
      <c r="L1250" s="33" t="str">
        <f t="shared" si="102"/>
        <v/>
      </c>
      <c r="M1250" s="30" t="e">
        <f t="shared" si="103"/>
        <v>#VALUE!</v>
      </c>
      <c r="P1250" s="237"/>
      <c r="Q1250" s="238"/>
      <c r="R1250" s="238"/>
      <c r="S1250" s="238"/>
      <c r="T1250" s="238"/>
      <c r="U1250" s="238"/>
      <c r="V1250" s="238"/>
      <c r="W1250" s="238"/>
      <c r="X1250" s="238"/>
      <c r="Y1250" s="238"/>
      <c r="Z1250" s="239"/>
    </row>
    <row r="1251" spans="1:26" ht="13.35" customHeight="1" x14ac:dyDescent="0.25">
      <c r="B1251" s="31"/>
      <c r="C1251" s="229"/>
      <c r="D1251" s="230"/>
      <c r="E1251" s="31"/>
      <c r="F1251" s="32"/>
      <c r="G1251" s="33" t="str">
        <f t="shared" si="100"/>
        <v/>
      </c>
      <c r="H1251" s="33"/>
      <c r="I1251" s="33"/>
      <c r="J1251" s="33" t="str">
        <f t="shared" si="101"/>
        <v/>
      </c>
      <c r="K1251" s="33"/>
      <c r="L1251" s="33" t="str">
        <f t="shared" si="102"/>
        <v/>
      </c>
      <c r="M1251" s="30" t="e">
        <f t="shared" si="103"/>
        <v>#VALUE!</v>
      </c>
      <c r="P1251" s="237"/>
      <c r="Q1251" s="238"/>
      <c r="R1251" s="238"/>
      <c r="S1251" s="238"/>
      <c r="T1251" s="238"/>
      <c r="U1251" s="238"/>
      <c r="V1251" s="238"/>
      <c r="W1251" s="238"/>
      <c r="X1251" s="238"/>
      <c r="Y1251" s="238"/>
      <c r="Z1251" s="239"/>
    </row>
    <row r="1252" spans="1:26" ht="13.35" customHeight="1" x14ac:dyDescent="0.25">
      <c r="B1252" s="31"/>
      <c r="C1252" s="229"/>
      <c r="D1252" s="230"/>
      <c r="E1252" s="31"/>
      <c r="F1252" s="32"/>
      <c r="G1252" s="33" t="str">
        <f t="shared" si="100"/>
        <v/>
      </c>
      <c r="H1252" s="33"/>
      <c r="I1252" s="33"/>
      <c r="J1252" s="33" t="str">
        <f t="shared" si="101"/>
        <v/>
      </c>
      <c r="K1252" s="33"/>
      <c r="L1252" s="33" t="str">
        <f t="shared" si="102"/>
        <v/>
      </c>
      <c r="M1252" s="30" t="e">
        <f t="shared" si="103"/>
        <v>#VALUE!</v>
      </c>
      <c r="P1252" s="237"/>
      <c r="Q1252" s="238"/>
      <c r="R1252" s="238"/>
      <c r="S1252" s="238"/>
      <c r="T1252" s="238"/>
      <c r="U1252" s="238"/>
      <c r="V1252" s="238"/>
      <c r="W1252" s="238"/>
      <c r="X1252" s="238"/>
      <c r="Y1252" s="238"/>
      <c r="Z1252" s="239"/>
    </row>
    <row r="1253" spans="1:26" ht="13.35" customHeight="1" x14ac:dyDescent="0.25">
      <c r="B1253" s="31"/>
      <c r="C1253" s="229"/>
      <c r="D1253" s="230"/>
      <c r="E1253" s="31"/>
      <c r="F1253" s="32"/>
      <c r="G1253" s="33" t="str">
        <f t="shared" si="100"/>
        <v/>
      </c>
      <c r="H1253" s="33"/>
      <c r="I1253" s="33"/>
      <c r="J1253" s="33" t="str">
        <f t="shared" si="101"/>
        <v/>
      </c>
      <c r="K1253" s="33"/>
      <c r="L1253" s="33" t="str">
        <f t="shared" si="102"/>
        <v/>
      </c>
      <c r="M1253" s="30" t="e">
        <f t="shared" si="103"/>
        <v>#VALUE!</v>
      </c>
      <c r="P1253" s="237"/>
      <c r="Q1253" s="238"/>
      <c r="R1253" s="238"/>
      <c r="S1253" s="238"/>
      <c r="T1253" s="238"/>
      <c r="U1253" s="238"/>
      <c r="V1253" s="238"/>
      <c r="W1253" s="238"/>
      <c r="X1253" s="238"/>
      <c r="Y1253" s="238"/>
      <c r="Z1253" s="239"/>
    </row>
    <row r="1254" spans="1:26" ht="13.35" customHeight="1" x14ac:dyDescent="0.25">
      <c r="B1254" s="31"/>
      <c r="C1254" s="229"/>
      <c r="D1254" s="230"/>
      <c r="E1254" s="31"/>
      <c r="F1254" s="32"/>
      <c r="G1254" s="33" t="str">
        <f t="shared" si="100"/>
        <v/>
      </c>
      <c r="H1254" s="33"/>
      <c r="I1254" s="33"/>
      <c r="J1254" s="33" t="str">
        <f t="shared" si="101"/>
        <v/>
      </c>
      <c r="K1254" s="33"/>
      <c r="L1254" s="33" t="str">
        <f t="shared" si="102"/>
        <v/>
      </c>
      <c r="M1254" s="30" t="e">
        <f t="shared" si="103"/>
        <v>#VALUE!</v>
      </c>
      <c r="P1254" s="237"/>
      <c r="Q1254" s="238"/>
      <c r="R1254" s="238"/>
      <c r="S1254" s="238"/>
      <c r="T1254" s="238"/>
      <c r="U1254" s="238"/>
      <c r="V1254" s="238"/>
      <c r="W1254" s="238"/>
      <c r="X1254" s="238"/>
      <c r="Y1254" s="238"/>
      <c r="Z1254" s="239"/>
    </row>
    <row r="1255" spans="1:26" ht="13.35" customHeight="1" x14ac:dyDescent="0.25">
      <c r="B1255" s="31"/>
      <c r="C1255" s="229"/>
      <c r="D1255" s="230"/>
      <c r="E1255" s="31"/>
      <c r="F1255" s="32"/>
      <c r="G1255" s="33" t="str">
        <f t="shared" si="100"/>
        <v/>
      </c>
      <c r="H1255" s="33"/>
      <c r="I1255" s="33"/>
      <c r="J1255" s="33" t="str">
        <f t="shared" si="101"/>
        <v/>
      </c>
      <c r="K1255" s="33"/>
      <c r="L1255" s="33" t="str">
        <f t="shared" si="102"/>
        <v/>
      </c>
      <c r="M1255" s="30" t="e">
        <f t="shared" si="103"/>
        <v>#VALUE!</v>
      </c>
      <c r="P1255" s="237"/>
      <c r="Q1255" s="238"/>
      <c r="R1255" s="238"/>
      <c r="S1255" s="238"/>
      <c r="T1255" s="238"/>
      <c r="U1255" s="238"/>
      <c r="V1255" s="238"/>
      <c r="W1255" s="238"/>
      <c r="X1255" s="238"/>
      <c r="Y1255" s="238"/>
      <c r="Z1255" s="239"/>
    </row>
    <row r="1256" spans="1:26" ht="13.35" customHeight="1" x14ac:dyDescent="0.25">
      <c r="B1256" s="31"/>
      <c r="C1256" s="229"/>
      <c r="D1256" s="230"/>
      <c r="E1256" s="31"/>
      <c r="F1256" s="32"/>
      <c r="G1256" s="33" t="str">
        <f t="shared" si="100"/>
        <v/>
      </c>
      <c r="H1256" s="33"/>
      <c r="I1256" s="33"/>
      <c r="J1256" s="33" t="str">
        <f t="shared" si="101"/>
        <v/>
      </c>
      <c r="K1256" s="33"/>
      <c r="L1256" s="33" t="str">
        <f t="shared" si="102"/>
        <v/>
      </c>
      <c r="M1256" s="30" t="e">
        <f t="shared" si="103"/>
        <v>#VALUE!</v>
      </c>
      <c r="P1256" s="237"/>
      <c r="Q1256" s="238"/>
      <c r="R1256" s="238"/>
      <c r="S1256" s="238"/>
      <c r="T1256" s="238"/>
      <c r="U1256" s="238"/>
      <c r="V1256" s="238"/>
      <c r="W1256" s="238"/>
      <c r="X1256" s="238"/>
      <c r="Y1256" s="238"/>
      <c r="Z1256" s="239"/>
    </row>
    <row r="1257" spans="1:26" ht="13.35" customHeight="1" x14ac:dyDescent="0.25">
      <c r="B1257" s="31"/>
      <c r="C1257" s="229"/>
      <c r="D1257" s="230"/>
      <c r="E1257" s="31"/>
      <c r="F1257" s="32"/>
      <c r="G1257" s="33" t="str">
        <f t="shared" si="100"/>
        <v/>
      </c>
      <c r="H1257" s="33"/>
      <c r="I1257" s="33"/>
      <c r="J1257" s="33" t="str">
        <f t="shared" si="101"/>
        <v/>
      </c>
      <c r="K1257" s="33"/>
      <c r="L1257" s="33" t="str">
        <f t="shared" si="102"/>
        <v/>
      </c>
      <c r="M1257" s="30" t="e">
        <f t="shared" si="103"/>
        <v>#VALUE!</v>
      </c>
      <c r="P1257" s="237"/>
      <c r="Q1257" s="238"/>
      <c r="R1257" s="238"/>
      <c r="S1257" s="238"/>
      <c r="T1257" s="238"/>
      <c r="U1257" s="238"/>
      <c r="V1257" s="238"/>
      <c r="W1257" s="238"/>
      <c r="X1257" s="238"/>
      <c r="Y1257" s="238"/>
      <c r="Z1257" s="239"/>
    </row>
    <row r="1258" spans="1:26" ht="13.35" customHeight="1" x14ac:dyDescent="0.25">
      <c r="B1258" s="31"/>
      <c r="C1258" s="229"/>
      <c r="D1258" s="230"/>
      <c r="E1258" s="31"/>
      <c r="F1258" s="32"/>
      <c r="G1258" s="33" t="str">
        <f t="shared" si="100"/>
        <v/>
      </c>
      <c r="H1258" s="33"/>
      <c r="I1258" s="33"/>
      <c r="J1258" s="33" t="str">
        <f t="shared" si="101"/>
        <v/>
      </c>
      <c r="K1258" s="33"/>
      <c r="L1258" s="33" t="str">
        <f t="shared" si="102"/>
        <v/>
      </c>
      <c r="M1258" s="30" t="e">
        <f t="shared" si="103"/>
        <v>#VALUE!</v>
      </c>
      <c r="P1258" s="237"/>
      <c r="Q1258" s="238"/>
      <c r="R1258" s="238"/>
      <c r="S1258" s="238"/>
      <c r="T1258" s="238"/>
      <c r="U1258" s="238"/>
      <c r="V1258" s="238"/>
      <c r="W1258" s="238"/>
      <c r="X1258" s="238"/>
      <c r="Y1258" s="238"/>
      <c r="Z1258" s="239"/>
    </row>
    <row r="1259" spans="1:26" ht="13.35" customHeight="1" x14ac:dyDescent="0.25">
      <c r="B1259" s="31"/>
      <c r="C1259" s="229"/>
      <c r="D1259" s="230"/>
      <c r="E1259" s="31"/>
      <c r="F1259" s="32"/>
      <c r="G1259" s="33" t="str">
        <f t="shared" si="100"/>
        <v/>
      </c>
      <c r="H1259" s="33"/>
      <c r="I1259" s="33"/>
      <c r="J1259" s="33" t="str">
        <f t="shared" si="101"/>
        <v/>
      </c>
      <c r="K1259" s="33"/>
      <c r="L1259" s="33" t="str">
        <f t="shared" si="102"/>
        <v/>
      </c>
      <c r="M1259" s="30" t="e">
        <f t="shared" si="103"/>
        <v>#VALUE!</v>
      </c>
      <c r="P1259" s="237"/>
      <c r="Q1259" s="238"/>
      <c r="R1259" s="238"/>
      <c r="S1259" s="238"/>
      <c r="T1259" s="238"/>
      <c r="U1259" s="238"/>
      <c r="V1259" s="238"/>
      <c r="W1259" s="238"/>
      <c r="X1259" s="238"/>
      <c r="Y1259" s="238"/>
      <c r="Z1259" s="239"/>
    </row>
    <row r="1260" spans="1:26" ht="13.35" customHeight="1" x14ac:dyDescent="0.25">
      <c r="B1260" s="31"/>
      <c r="C1260" s="229"/>
      <c r="D1260" s="230"/>
      <c r="E1260" s="31"/>
      <c r="F1260" s="32"/>
      <c r="G1260" s="33" t="str">
        <f t="shared" si="100"/>
        <v/>
      </c>
      <c r="H1260" s="33"/>
      <c r="I1260" s="33"/>
      <c r="J1260" s="33" t="str">
        <f t="shared" si="101"/>
        <v/>
      </c>
      <c r="K1260" s="33"/>
      <c r="L1260" s="33" t="str">
        <f t="shared" si="102"/>
        <v/>
      </c>
      <c r="M1260" s="30" t="e">
        <f t="shared" si="103"/>
        <v>#VALUE!</v>
      </c>
      <c r="P1260" s="237"/>
      <c r="Q1260" s="238"/>
      <c r="R1260" s="238"/>
      <c r="S1260" s="238"/>
      <c r="T1260" s="238"/>
      <c r="U1260" s="238"/>
      <c r="V1260" s="238"/>
      <c r="W1260" s="238"/>
      <c r="X1260" s="238"/>
      <c r="Y1260" s="238"/>
      <c r="Z1260" s="239"/>
    </row>
    <row r="1261" spans="1:26" ht="13.35" customHeight="1" x14ac:dyDescent="0.25">
      <c r="B1261" s="31"/>
      <c r="C1261" s="229"/>
      <c r="D1261" s="230"/>
      <c r="E1261" s="31"/>
      <c r="F1261" s="32"/>
      <c r="G1261" s="33" t="str">
        <f t="shared" si="100"/>
        <v/>
      </c>
      <c r="H1261" s="33"/>
      <c r="I1261" s="33"/>
      <c r="J1261" s="33" t="str">
        <f t="shared" si="101"/>
        <v/>
      </c>
      <c r="K1261" s="33"/>
      <c r="L1261" s="33" t="str">
        <f t="shared" si="102"/>
        <v/>
      </c>
      <c r="M1261" s="34" t="e">
        <f t="shared" si="103"/>
        <v>#VALUE!</v>
      </c>
      <c r="P1261" s="237"/>
      <c r="Q1261" s="238"/>
      <c r="R1261" s="238"/>
      <c r="S1261" s="238"/>
      <c r="T1261" s="238"/>
      <c r="U1261" s="238"/>
      <c r="V1261" s="238"/>
      <c r="W1261" s="238"/>
      <c r="X1261" s="238"/>
      <c r="Y1261" s="238"/>
      <c r="Z1261" s="239"/>
    </row>
    <row r="1262" spans="1:26" ht="13.35" customHeight="1" x14ac:dyDescent="0.25">
      <c r="A1262" s="39"/>
      <c r="B1262" s="42"/>
      <c r="C1262" s="231" t="s">
        <v>86</v>
      </c>
      <c r="D1262" s="231"/>
      <c r="E1262" s="42"/>
      <c r="F1262" s="42"/>
      <c r="G1262" s="43"/>
      <c r="H1262" s="43" t="str">
        <f>IF(SUM(H1234:H1261)=0,"",SUM(H1234:H1261))</f>
        <v/>
      </c>
      <c r="I1262" s="43"/>
      <c r="J1262" s="43" t="str">
        <f>IF(SUM(J1234:J1261)=0,"",SUM(J1234:J1261))</f>
        <v/>
      </c>
      <c r="K1262" s="43"/>
      <c r="L1262" s="43" t="str">
        <f>IF(SUM(L1234:L1261)=0,"",SUM(L1234:L1261))</f>
        <v/>
      </c>
      <c r="M1262" s="35" t="e">
        <f>IF(L1262="", J1262/H1262, L1262/H1262)</f>
        <v>#VALUE!</v>
      </c>
      <c r="P1262" s="237"/>
      <c r="Q1262" s="238"/>
      <c r="R1262" s="238"/>
      <c r="S1262" s="238"/>
      <c r="T1262" s="238"/>
      <c r="U1262" s="238"/>
      <c r="V1262" s="238"/>
      <c r="W1262" s="238"/>
      <c r="X1262" s="238"/>
      <c r="Y1262" s="238"/>
      <c r="Z1262" s="239"/>
    </row>
    <row r="1263" spans="1:26" ht="13.35" customHeight="1" x14ac:dyDescent="0.25">
      <c r="P1263" s="237"/>
      <c r="Q1263" s="238"/>
      <c r="R1263" s="238"/>
      <c r="S1263" s="238"/>
      <c r="T1263" s="238"/>
      <c r="U1263" s="238"/>
      <c r="V1263" s="238"/>
      <c r="W1263" s="238"/>
      <c r="X1263" s="238"/>
      <c r="Y1263" s="238"/>
      <c r="Z1263" s="239"/>
    </row>
    <row r="1264" spans="1:26" ht="13.35" customHeight="1" x14ac:dyDescent="0.25">
      <c r="B1264" s="227" t="s">
        <v>89</v>
      </c>
      <c r="C1264" s="232"/>
      <c r="D1264" s="232"/>
      <c r="E1264" s="232"/>
      <c r="F1264" s="228"/>
      <c r="G1264" s="233" t="s">
        <v>85</v>
      </c>
      <c r="H1264" s="194" t="s">
        <v>82</v>
      </c>
      <c r="I1264" s="188" t="s">
        <v>67</v>
      </c>
      <c r="J1264" s="188"/>
      <c r="K1264" s="188" t="s">
        <v>68</v>
      </c>
      <c r="L1264" s="188"/>
      <c r="M1264" s="188" t="s">
        <v>15</v>
      </c>
      <c r="P1264" s="240"/>
      <c r="Q1264" s="241"/>
      <c r="R1264" s="241"/>
      <c r="S1264" s="241"/>
      <c r="T1264" s="241"/>
      <c r="U1264" s="241"/>
      <c r="V1264" s="241"/>
      <c r="W1264" s="241"/>
      <c r="X1264" s="241"/>
      <c r="Y1264" s="241"/>
      <c r="Z1264" s="242"/>
    </row>
    <row r="1265" spans="1:13" ht="13.35" customHeight="1" x14ac:dyDescent="0.25">
      <c r="B1265" s="2" t="s">
        <v>81</v>
      </c>
      <c r="C1265" s="227" t="s">
        <v>7</v>
      </c>
      <c r="D1265" s="228"/>
      <c r="E1265" s="6" t="s">
        <v>87</v>
      </c>
      <c r="F1265" s="6" t="s">
        <v>306</v>
      </c>
      <c r="G1265" s="233"/>
      <c r="H1265" s="194"/>
      <c r="I1265" s="6" t="s">
        <v>83</v>
      </c>
      <c r="J1265" s="6" t="s">
        <v>84</v>
      </c>
      <c r="K1265" s="6" t="s">
        <v>83</v>
      </c>
      <c r="L1265" s="6" t="s">
        <v>84</v>
      </c>
      <c r="M1265" s="188"/>
    </row>
    <row r="1266" spans="1:13" ht="13.35" customHeight="1" x14ac:dyDescent="0.25">
      <c r="B1266" s="31"/>
      <c r="C1266" s="229"/>
      <c r="D1266" s="230"/>
      <c r="E1266" s="31"/>
      <c r="F1266" s="32"/>
      <c r="G1266" s="33" t="str">
        <f>IF(F1266="", "", H1266/F1266)</f>
        <v/>
      </c>
      <c r="H1266" s="33" t="str">
        <f>IF(H1262="","",H1262-H1273)</f>
        <v/>
      </c>
      <c r="I1266" s="33"/>
      <c r="J1266" s="33" t="str">
        <f>IF(I1266="", "", I1266*$F1266)</f>
        <v/>
      </c>
      <c r="K1266" s="33"/>
      <c r="L1266" s="33" t="str">
        <f>IF(L1273="", "", L1262-L1273)</f>
        <v/>
      </c>
      <c r="M1266" s="30" t="e">
        <f>IF(K1266="", J1266/H1266, L1266/H1266)</f>
        <v>#VALUE!</v>
      </c>
    </row>
    <row r="1267" spans="1:13" ht="13.35" customHeight="1" x14ac:dyDescent="0.25">
      <c r="B1267" s="31"/>
      <c r="C1267" s="229"/>
      <c r="D1267" s="230"/>
      <c r="E1267" s="31"/>
      <c r="F1267" s="32"/>
      <c r="G1267" s="33" t="str">
        <f>IF(F1267="", "", H1267/F1267)</f>
        <v/>
      </c>
      <c r="H1267" s="33"/>
      <c r="I1267" s="33"/>
      <c r="J1267" s="33" t="str">
        <f>IF(I1267="", "", I1267*$F1267)</f>
        <v/>
      </c>
      <c r="K1267" s="33"/>
      <c r="L1267" s="33" t="str">
        <f>IF(K1267="", "", K1267*$F1267)</f>
        <v/>
      </c>
      <c r="M1267" s="30" t="e">
        <f>IF(K1267="", J1267/H1267, L1267/H1267)</f>
        <v>#VALUE!</v>
      </c>
    </row>
    <row r="1268" spans="1:13" ht="13.35" customHeight="1" x14ac:dyDescent="0.25">
      <c r="B1268" s="31"/>
      <c r="C1268" s="229"/>
      <c r="D1268" s="230"/>
      <c r="E1268" s="31"/>
      <c r="F1268" s="32"/>
      <c r="G1268" s="33" t="str">
        <f>IF(F1268="", "", H1268/F1268)</f>
        <v/>
      </c>
      <c r="H1268" s="33"/>
      <c r="I1268" s="33"/>
      <c r="J1268" s="33" t="str">
        <f>IF(I1268="", "", I1268*$F1268)</f>
        <v/>
      </c>
      <c r="K1268" s="33"/>
      <c r="L1268" s="33" t="str">
        <f>IF(K1268="", "", K1268*$F1268)</f>
        <v/>
      </c>
      <c r="M1268" s="34" t="e">
        <f>IF(K1268="", J1268/H1268, L1268/H1268)</f>
        <v>#VALUE!</v>
      </c>
    </row>
    <row r="1269" spans="1:13" ht="13.35" customHeight="1" x14ac:dyDescent="0.25">
      <c r="A1269" s="39"/>
      <c r="B1269" s="42"/>
      <c r="C1269" s="231" t="s">
        <v>86</v>
      </c>
      <c r="D1269" s="231"/>
      <c r="E1269" s="42"/>
      <c r="F1269" s="42"/>
      <c r="G1269" s="43"/>
      <c r="H1269" s="43" t="str">
        <f>IF(SUM(H1266:H1268)=0, "", SUM(H1266:H1268))</f>
        <v/>
      </c>
      <c r="I1269" s="42"/>
      <c r="J1269" s="43" t="str">
        <f>IF(SUM(J1266:J1268)=0, "", SUM(J1266:J1268))</f>
        <v/>
      </c>
      <c r="K1269" s="42"/>
      <c r="L1269" s="43" t="str">
        <f>IF(SUM(L1266:L1268)=0, "", SUM(L1266:L1268))</f>
        <v/>
      </c>
      <c r="M1269" s="35" t="e">
        <f>IF(L1269="", J1269/H1269, L1269/H1269)</f>
        <v>#VALUE!</v>
      </c>
    </row>
    <row r="1271" spans="1:13" ht="13.35" customHeight="1" x14ac:dyDescent="0.25">
      <c r="B1271" s="227" t="s">
        <v>90</v>
      </c>
      <c r="C1271" s="232"/>
      <c r="D1271" s="232"/>
      <c r="E1271" s="232"/>
      <c r="F1271" s="228"/>
      <c r="G1271" s="233" t="s">
        <v>85</v>
      </c>
      <c r="H1271" s="194" t="s">
        <v>82</v>
      </c>
      <c r="I1271" s="188" t="s">
        <v>67</v>
      </c>
      <c r="J1271" s="188"/>
      <c r="K1271" s="188" t="s">
        <v>68</v>
      </c>
      <c r="L1271" s="188"/>
      <c r="M1271" s="188" t="s">
        <v>15</v>
      </c>
    </row>
    <row r="1272" spans="1:13" ht="13.35" customHeight="1" x14ac:dyDescent="0.25">
      <c r="B1272" s="2" t="s">
        <v>81</v>
      </c>
      <c r="C1272" s="227" t="s">
        <v>7</v>
      </c>
      <c r="D1272" s="228"/>
      <c r="E1272" s="6" t="s">
        <v>87</v>
      </c>
      <c r="F1272" s="6" t="s">
        <v>306</v>
      </c>
      <c r="G1272" s="233"/>
      <c r="H1272" s="194"/>
      <c r="I1272" s="6" t="s">
        <v>83</v>
      </c>
      <c r="J1272" s="6" t="s">
        <v>84</v>
      </c>
      <c r="K1272" s="6" t="s">
        <v>83</v>
      </c>
      <c r="L1272" s="6" t="s">
        <v>84</v>
      </c>
      <c r="M1272" s="188"/>
    </row>
    <row r="1273" spans="1:13" ht="13.35" customHeight="1" x14ac:dyDescent="0.25">
      <c r="B1273" s="31"/>
      <c r="C1273" s="229"/>
      <c r="D1273" s="230"/>
      <c r="E1273" s="31"/>
      <c r="F1273" s="32"/>
      <c r="G1273" s="33" t="str">
        <f>IF(F1273="", "", H1273/F1273)</f>
        <v/>
      </c>
      <c r="H1273" s="33"/>
      <c r="I1273" s="33"/>
      <c r="J1273" s="33" t="str">
        <f>IF(I1273="", "", I1273*$F1273)</f>
        <v/>
      </c>
      <c r="K1273" s="33"/>
      <c r="L1273" s="33" t="str">
        <f>IF(K1273="", "", K1273*$F1273)</f>
        <v/>
      </c>
      <c r="M1273" s="30" t="e">
        <f>IF(K1273="", J1273/H1273, L1273/H1273)</f>
        <v>#VALUE!</v>
      </c>
    </row>
    <row r="1275" spans="1:13" ht="13.35" customHeight="1" x14ac:dyDescent="0.25">
      <c r="B1275" s="227" t="s">
        <v>100</v>
      </c>
      <c r="C1275" s="228"/>
      <c r="D1275" s="120"/>
      <c r="E1275" s="121"/>
      <c r="F1275" s="121"/>
      <c r="G1275" s="121"/>
      <c r="H1275" s="121"/>
      <c r="I1275" s="121"/>
      <c r="J1275" s="121"/>
      <c r="K1275" s="121"/>
      <c r="L1275" s="121"/>
      <c r="M1275" s="234"/>
    </row>
    <row r="1276" spans="1:13" ht="13.35" customHeight="1" x14ac:dyDescent="0.25">
      <c r="B1276" s="154"/>
      <c r="C1276" s="154"/>
      <c r="D1276" s="154"/>
      <c r="E1276" s="154"/>
      <c r="F1276" s="154"/>
      <c r="G1276" s="154"/>
      <c r="H1276" s="154"/>
      <c r="I1276" s="154"/>
      <c r="J1276" s="154"/>
      <c r="K1276" s="154"/>
      <c r="L1276" s="154"/>
      <c r="M1276" s="154"/>
    </row>
    <row r="1277" spans="1:13" ht="13.35" customHeight="1" x14ac:dyDescent="0.25">
      <c r="B1277" s="154"/>
      <c r="C1277" s="154"/>
      <c r="D1277" s="154"/>
      <c r="E1277" s="154"/>
      <c r="F1277" s="154"/>
      <c r="G1277" s="154"/>
      <c r="H1277" s="154"/>
      <c r="I1277" s="154"/>
      <c r="J1277" s="154"/>
      <c r="K1277" s="154"/>
      <c r="L1277" s="154"/>
      <c r="M1277" s="154"/>
    </row>
    <row r="1278" spans="1:13" ht="13.35" customHeight="1" x14ac:dyDescent="0.25">
      <c r="B1278" s="200" t="s">
        <v>2</v>
      </c>
      <c r="C1278" s="200"/>
      <c r="D1278" s="209">
        <f>'{Equipment Data Entry}'!B33</f>
        <v>0</v>
      </c>
      <c r="E1278" s="209"/>
      <c r="F1278" s="209"/>
      <c r="G1278" s="200" t="s">
        <v>3</v>
      </c>
      <c r="H1278" s="200"/>
      <c r="I1278" s="210" t="str">
        <f>IF('{Equipment Data Entry}'!C33="", "", '{Equipment Data Entry}'!C33)</f>
        <v/>
      </c>
      <c r="J1278" s="210"/>
      <c r="K1278" s="210"/>
      <c r="L1278" s="210"/>
      <c r="M1278" s="210"/>
    </row>
    <row r="1279" spans="1:13" ht="13.35" customHeight="1" x14ac:dyDescent="0.25">
      <c r="B1279" s="200"/>
      <c r="C1279" s="200"/>
      <c r="D1279" s="209"/>
      <c r="E1279" s="209"/>
      <c r="F1279" s="209"/>
      <c r="G1279" s="200"/>
      <c r="H1279" s="200"/>
      <c r="I1279" s="210"/>
      <c r="J1279" s="210"/>
      <c r="K1279" s="210"/>
      <c r="L1279" s="210"/>
      <c r="M1279" s="210"/>
    </row>
    <row r="1280" spans="1:13" ht="13.35" customHeight="1" x14ac:dyDescent="0.25">
      <c r="B1280" s="13"/>
      <c r="C1280" s="13"/>
      <c r="D1280" s="13"/>
      <c r="E1280" s="13"/>
      <c r="F1280" s="13"/>
      <c r="G1280" s="13"/>
      <c r="H1280" s="13"/>
      <c r="I1280" s="13"/>
      <c r="J1280" s="13"/>
      <c r="K1280" s="13"/>
      <c r="L1280" s="13"/>
      <c r="M1280" s="13"/>
    </row>
    <row r="1281" spans="2:26" ht="13.35" customHeight="1" x14ac:dyDescent="0.25">
      <c r="B1281" s="227" t="s">
        <v>91</v>
      </c>
      <c r="C1281" s="232"/>
      <c r="D1281" s="232"/>
      <c r="E1281" s="232"/>
      <c r="F1281" s="228"/>
      <c r="G1281" s="233" t="s">
        <v>85</v>
      </c>
      <c r="H1281" s="194" t="s">
        <v>82</v>
      </c>
      <c r="I1281" s="188" t="s">
        <v>67</v>
      </c>
      <c r="J1281" s="188"/>
      <c r="K1281" s="188" t="s">
        <v>68</v>
      </c>
      <c r="L1281" s="188"/>
      <c r="M1281" s="188" t="s">
        <v>15</v>
      </c>
    </row>
    <row r="1282" spans="2:26" ht="13.35" customHeight="1" x14ac:dyDescent="0.25">
      <c r="B1282" s="2" t="s">
        <v>81</v>
      </c>
      <c r="C1282" s="227" t="s">
        <v>7</v>
      </c>
      <c r="D1282" s="228"/>
      <c r="E1282" s="6" t="s">
        <v>87</v>
      </c>
      <c r="F1282" s="6" t="s">
        <v>306</v>
      </c>
      <c r="G1282" s="233"/>
      <c r="H1282" s="194"/>
      <c r="I1282" s="6" t="s">
        <v>83</v>
      </c>
      <c r="J1282" s="6" t="s">
        <v>84</v>
      </c>
      <c r="K1282" s="6" t="s">
        <v>83</v>
      </c>
      <c r="L1282" s="6" t="s">
        <v>84</v>
      </c>
      <c r="M1282" s="188"/>
    </row>
    <row r="1283" spans="2:26" ht="13.35" customHeight="1" x14ac:dyDescent="0.25">
      <c r="B1283" s="31"/>
      <c r="C1283" s="229"/>
      <c r="D1283" s="230"/>
      <c r="E1283" s="31"/>
      <c r="F1283" s="32"/>
      <c r="G1283" s="33" t="str">
        <f t="shared" ref="G1283:G1310" si="104">IF(F1283="", "", H1283/F1283)</f>
        <v/>
      </c>
      <c r="H1283" s="33"/>
      <c r="I1283" s="33"/>
      <c r="J1283" s="33" t="str">
        <f t="shared" ref="J1283:J1310" si="105">IF(I1283="", "", I1283*$F1283)</f>
        <v/>
      </c>
      <c r="K1283" s="33"/>
      <c r="L1283" s="33" t="str">
        <f t="shared" ref="L1283:L1310" si="106">IF(K1283="", "", K1283*$F1283)</f>
        <v/>
      </c>
      <c r="M1283" s="30" t="e">
        <f t="shared" ref="M1283:M1310" si="107">IF(K1283="", J1283/H1283, L1283/H1283)</f>
        <v>#VALUE!</v>
      </c>
      <c r="P1283" s="1" t="s">
        <v>224</v>
      </c>
    </row>
    <row r="1284" spans="2:26" ht="13.35" customHeight="1" x14ac:dyDescent="0.25">
      <c r="B1284" s="31"/>
      <c r="C1284" s="229"/>
      <c r="D1284" s="230"/>
      <c r="E1284" s="31"/>
      <c r="F1284" s="32"/>
      <c r="G1284" s="33" t="str">
        <f t="shared" si="104"/>
        <v/>
      </c>
      <c r="H1284" s="33"/>
      <c r="I1284" s="33"/>
      <c r="J1284" s="33" t="str">
        <f t="shared" si="105"/>
        <v/>
      </c>
      <c r="K1284" s="33"/>
      <c r="L1284" s="33" t="str">
        <f t="shared" si="106"/>
        <v/>
      </c>
      <c r="M1284" s="30" t="e">
        <f t="shared" si="107"/>
        <v>#VALUE!</v>
      </c>
    </row>
    <row r="1285" spans="2:26" ht="13.35" customHeight="1" x14ac:dyDescent="0.25">
      <c r="B1285" s="31"/>
      <c r="C1285" s="229"/>
      <c r="D1285" s="230"/>
      <c r="E1285" s="31"/>
      <c r="F1285" s="32"/>
      <c r="G1285" s="33" t="str">
        <f t="shared" si="104"/>
        <v/>
      </c>
      <c r="H1285" s="33"/>
      <c r="I1285" s="33"/>
      <c r="J1285" s="33" t="str">
        <f t="shared" si="105"/>
        <v/>
      </c>
      <c r="K1285" s="33"/>
      <c r="L1285" s="33" t="str">
        <f t="shared" si="106"/>
        <v/>
      </c>
      <c r="M1285" s="30" t="e">
        <f t="shared" si="107"/>
        <v>#VALUE!</v>
      </c>
    </row>
    <row r="1286" spans="2:26" ht="13.35" customHeight="1" x14ac:dyDescent="0.25">
      <c r="B1286" s="31"/>
      <c r="C1286" s="229"/>
      <c r="D1286" s="230"/>
      <c r="E1286" s="31"/>
      <c r="F1286" s="32"/>
      <c r="G1286" s="33" t="str">
        <f t="shared" si="104"/>
        <v/>
      </c>
      <c r="H1286" s="33"/>
      <c r="I1286" s="33"/>
      <c r="J1286" s="33" t="str">
        <f t="shared" si="105"/>
        <v/>
      </c>
      <c r="K1286" s="33"/>
      <c r="L1286" s="33" t="str">
        <f t="shared" si="106"/>
        <v/>
      </c>
      <c r="M1286" s="30" t="e">
        <f t="shared" si="107"/>
        <v>#VALUE!</v>
      </c>
      <c r="P1286" s="243"/>
      <c r="Q1286" s="244"/>
      <c r="R1286" s="244"/>
      <c r="S1286" s="244"/>
      <c r="T1286" s="244"/>
      <c r="U1286" s="244"/>
      <c r="V1286" s="244"/>
      <c r="W1286" s="244"/>
      <c r="X1286" s="244"/>
      <c r="Y1286" s="244"/>
      <c r="Z1286" s="245"/>
    </row>
    <row r="1287" spans="2:26" ht="13.35" customHeight="1" x14ac:dyDescent="0.25">
      <c r="B1287" s="31"/>
      <c r="C1287" s="229"/>
      <c r="D1287" s="230"/>
      <c r="E1287" s="31"/>
      <c r="F1287" s="32"/>
      <c r="G1287" s="33" t="str">
        <f t="shared" si="104"/>
        <v/>
      </c>
      <c r="H1287" s="33"/>
      <c r="I1287" s="33"/>
      <c r="J1287" s="33" t="str">
        <f t="shared" si="105"/>
        <v/>
      </c>
      <c r="K1287" s="33"/>
      <c r="L1287" s="33" t="str">
        <f t="shared" si="106"/>
        <v/>
      </c>
      <c r="M1287" s="30" t="e">
        <f t="shared" si="107"/>
        <v>#VALUE!</v>
      </c>
      <c r="P1287" s="237"/>
      <c r="Q1287" s="238"/>
      <c r="R1287" s="238"/>
      <c r="S1287" s="238"/>
      <c r="T1287" s="238"/>
      <c r="U1287" s="238"/>
      <c r="V1287" s="238"/>
      <c r="W1287" s="238"/>
      <c r="X1287" s="238"/>
      <c r="Y1287" s="238"/>
      <c r="Z1287" s="239"/>
    </row>
    <row r="1288" spans="2:26" ht="13.35" customHeight="1" x14ac:dyDescent="0.25">
      <c r="B1288" s="31"/>
      <c r="C1288" s="229"/>
      <c r="D1288" s="230"/>
      <c r="E1288" s="31"/>
      <c r="F1288" s="32"/>
      <c r="G1288" s="33" t="str">
        <f t="shared" si="104"/>
        <v/>
      </c>
      <c r="H1288" s="33"/>
      <c r="I1288" s="33"/>
      <c r="J1288" s="33" t="str">
        <f t="shared" si="105"/>
        <v/>
      </c>
      <c r="K1288" s="33"/>
      <c r="L1288" s="33" t="str">
        <f t="shared" si="106"/>
        <v/>
      </c>
      <c r="M1288" s="30" t="e">
        <f t="shared" si="107"/>
        <v>#VALUE!</v>
      </c>
      <c r="P1288" s="237"/>
      <c r="Q1288" s="238"/>
      <c r="R1288" s="238"/>
      <c r="S1288" s="238"/>
      <c r="T1288" s="238"/>
      <c r="U1288" s="238"/>
      <c r="V1288" s="238"/>
      <c r="W1288" s="238"/>
      <c r="X1288" s="238"/>
      <c r="Y1288" s="238"/>
      <c r="Z1288" s="239"/>
    </row>
    <row r="1289" spans="2:26" ht="13.35" customHeight="1" x14ac:dyDescent="0.25">
      <c r="B1289" s="31"/>
      <c r="C1289" s="229"/>
      <c r="D1289" s="230"/>
      <c r="E1289" s="31"/>
      <c r="F1289" s="32"/>
      <c r="G1289" s="33" t="str">
        <f t="shared" si="104"/>
        <v/>
      </c>
      <c r="H1289" s="33"/>
      <c r="I1289" s="33"/>
      <c r="J1289" s="33" t="str">
        <f t="shared" si="105"/>
        <v/>
      </c>
      <c r="K1289" s="33"/>
      <c r="L1289" s="33" t="str">
        <f t="shared" si="106"/>
        <v/>
      </c>
      <c r="M1289" s="30" t="e">
        <f t="shared" si="107"/>
        <v>#VALUE!</v>
      </c>
      <c r="P1289" s="237"/>
      <c r="Q1289" s="238"/>
      <c r="R1289" s="238"/>
      <c r="S1289" s="238"/>
      <c r="T1289" s="238"/>
      <c r="U1289" s="238"/>
      <c r="V1289" s="238"/>
      <c r="W1289" s="238"/>
      <c r="X1289" s="238"/>
      <c r="Y1289" s="238"/>
      <c r="Z1289" s="239"/>
    </row>
    <row r="1290" spans="2:26" ht="13.35" customHeight="1" x14ac:dyDescent="0.25">
      <c r="B1290" s="31"/>
      <c r="C1290" s="229"/>
      <c r="D1290" s="230"/>
      <c r="E1290" s="31"/>
      <c r="F1290" s="32"/>
      <c r="G1290" s="33" t="str">
        <f t="shared" si="104"/>
        <v/>
      </c>
      <c r="H1290" s="33"/>
      <c r="I1290" s="33"/>
      <c r="J1290" s="33" t="str">
        <f t="shared" si="105"/>
        <v/>
      </c>
      <c r="K1290" s="33"/>
      <c r="L1290" s="33" t="str">
        <f t="shared" si="106"/>
        <v/>
      </c>
      <c r="M1290" s="30" t="e">
        <f t="shared" si="107"/>
        <v>#VALUE!</v>
      </c>
      <c r="P1290" s="237"/>
      <c r="Q1290" s="238"/>
      <c r="R1290" s="238"/>
      <c r="S1290" s="238"/>
      <c r="T1290" s="238"/>
      <c r="U1290" s="238"/>
      <c r="V1290" s="238"/>
      <c r="W1290" s="238"/>
      <c r="X1290" s="238"/>
      <c r="Y1290" s="238"/>
      <c r="Z1290" s="239"/>
    </row>
    <row r="1291" spans="2:26" ht="13.35" customHeight="1" x14ac:dyDescent="0.25">
      <c r="B1291" s="31"/>
      <c r="C1291" s="229"/>
      <c r="D1291" s="230"/>
      <c r="E1291" s="31"/>
      <c r="F1291" s="32"/>
      <c r="G1291" s="33" t="str">
        <f t="shared" si="104"/>
        <v/>
      </c>
      <c r="H1291" s="33"/>
      <c r="I1291" s="33"/>
      <c r="J1291" s="33" t="str">
        <f t="shared" si="105"/>
        <v/>
      </c>
      <c r="K1291" s="33"/>
      <c r="L1291" s="33" t="str">
        <f t="shared" si="106"/>
        <v/>
      </c>
      <c r="M1291" s="30" t="e">
        <f t="shared" si="107"/>
        <v>#VALUE!</v>
      </c>
      <c r="P1291" s="237"/>
      <c r="Q1291" s="238"/>
      <c r="R1291" s="238"/>
      <c r="S1291" s="238"/>
      <c r="T1291" s="238"/>
      <c r="U1291" s="238"/>
      <c r="V1291" s="238"/>
      <c r="W1291" s="238"/>
      <c r="X1291" s="238"/>
      <c r="Y1291" s="238"/>
      <c r="Z1291" s="239"/>
    </row>
    <row r="1292" spans="2:26" ht="13.35" customHeight="1" x14ac:dyDescent="0.25">
      <c r="B1292" s="31"/>
      <c r="C1292" s="229"/>
      <c r="D1292" s="230"/>
      <c r="E1292" s="31"/>
      <c r="F1292" s="32"/>
      <c r="G1292" s="33" t="str">
        <f t="shared" si="104"/>
        <v/>
      </c>
      <c r="H1292" s="33"/>
      <c r="I1292" s="33"/>
      <c r="J1292" s="33" t="str">
        <f t="shared" si="105"/>
        <v/>
      </c>
      <c r="K1292" s="33"/>
      <c r="L1292" s="33" t="str">
        <f t="shared" si="106"/>
        <v/>
      </c>
      <c r="M1292" s="30" t="e">
        <f t="shared" si="107"/>
        <v>#VALUE!</v>
      </c>
      <c r="P1292" s="237"/>
      <c r="Q1292" s="238"/>
      <c r="R1292" s="238"/>
      <c r="S1292" s="238"/>
      <c r="T1292" s="238"/>
      <c r="U1292" s="238"/>
      <c r="V1292" s="238"/>
      <c r="W1292" s="238"/>
      <c r="X1292" s="238"/>
      <c r="Y1292" s="238"/>
      <c r="Z1292" s="239"/>
    </row>
    <row r="1293" spans="2:26" ht="13.35" customHeight="1" x14ac:dyDescent="0.25">
      <c r="B1293" s="31"/>
      <c r="C1293" s="229"/>
      <c r="D1293" s="230"/>
      <c r="E1293" s="31"/>
      <c r="F1293" s="32"/>
      <c r="G1293" s="33" t="str">
        <f t="shared" si="104"/>
        <v/>
      </c>
      <c r="H1293" s="33"/>
      <c r="I1293" s="33"/>
      <c r="J1293" s="33" t="str">
        <f t="shared" si="105"/>
        <v/>
      </c>
      <c r="K1293" s="33"/>
      <c r="L1293" s="33" t="str">
        <f t="shared" si="106"/>
        <v/>
      </c>
      <c r="M1293" s="30" t="e">
        <f t="shared" si="107"/>
        <v>#VALUE!</v>
      </c>
      <c r="P1293" s="237"/>
      <c r="Q1293" s="238"/>
      <c r="R1293" s="238"/>
      <c r="S1293" s="238"/>
      <c r="T1293" s="238"/>
      <c r="U1293" s="238"/>
      <c r="V1293" s="238"/>
      <c r="W1293" s="238"/>
      <c r="X1293" s="238"/>
      <c r="Y1293" s="238"/>
      <c r="Z1293" s="239"/>
    </row>
    <row r="1294" spans="2:26" ht="13.35" customHeight="1" x14ac:dyDescent="0.25">
      <c r="B1294" s="31"/>
      <c r="C1294" s="229"/>
      <c r="D1294" s="230"/>
      <c r="E1294" s="31"/>
      <c r="F1294" s="32"/>
      <c r="G1294" s="33" t="str">
        <f t="shared" si="104"/>
        <v/>
      </c>
      <c r="H1294" s="33"/>
      <c r="I1294" s="33"/>
      <c r="J1294" s="33" t="str">
        <f t="shared" si="105"/>
        <v/>
      </c>
      <c r="K1294" s="33"/>
      <c r="L1294" s="33" t="str">
        <f t="shared" si="106"/>
        <v/>
      </c>
      <c r="M1294" s="30" t="e">
        <f t="shared" si="107"/>
        <v>#VALUE!</v>
      </c>
      <c r="P1294" s="237"/>
      <c r="Q1294" s="238"/>
      <c r="R1294" s="238"/>
      <c r="S1294" s="238"/>
      <c r="T1294" s="238"/>
      <c r="U1294" s="238"/>
      <c r="V1294" s="238"/>
      <c r="W1294" s="238"/>
      <c r="X1294" s="238"/>
      <c r="Y1294" s="238"/>
      <c r="Z1294" s="239"/>
    </row>
    <row r="1295" spans="2:26" ht="13.35" customHeight="1" x14ac:dyDescent="0.25">
      <c r="B1295" s="31"/>
      <c r="C1295" s="229"/>
      <c r="D1295" s="230"/>
      <c r="E1295" s="31"/>
      <c r="F1295" s="32"/>
      <c r="G1295" s="33" t="str">
        <f t="shared" si="104"/>
        <v/>
      </c>
      <c r="H1295" s="33"/>
      <c r="I1295" s="33"/>
      <c r="J1295" s="33" t="str">
        <f t="shared" si="105"/>
        <v/>
      </c>
      <c r="K1295" s="33"/>
      <c r="L1295" s="33" t="str">
        <f t="shared" si="106"/>
        <v/>
      </c>
      <c r="M1295" s="30" t="e">
        <f t="shared" si="107"/>
        <v>#VALUE!</v>
      </c>
      <c r="P1295" s="237"/>
      <c r="Q1295" s="238"/>
      <c r="R1295" s="238"/>
      <c r="S1295" s="238"/>
      <c r="T1295" s="238"/>
      <c r="U1295" s="238"/>
      <c r="V1295" s="238"/>
      <c r="W1295" s="238"/>
      <c r="X1295" s="238"/>
      <c r="Y1295" s="238"/>
      <c r="Z1295" s="239"/>
    </row>
    <row r="1296" spans="2:26" ht="13.35" customHeight="1" x14ac:dyDescent="0.25">
      <c r="B1296" s="31"/>
      <c r="C1296" s="229"/>
      <c r="D1296" s="230"/>
      <c r="E1296" s="31"/>
      <c r="F1296" s="32"/>
      <c r="G1296" s="33" t="str">
        <f t="shared" si="104"/>
        <v/>
      </c>
      <c r="H1296" s="33"/>
      <c r="I1296" s="33"/>
      <c r="J1296" s="33" t="str">
        <f t="shared" si="105"/>
        <v/>
      </c>
      <c r="K1296" s="33"/>
      <c r="L1296" s="33" t="str">
        <f t="shared" si="106"/>
        <v/>
      </c>
      <c r="M1296" s="30" t="e">
        <f t="shared" si="107"/>
        <v>#VALUE!</v>
      </c>
      <c r="P1296" s="237"/>
      <c r="Q1296" s="238"/>
      <c r="R1296" s="238"/>
      <c r="S1296" s="238"/>
      <c r="T1296" s="238"/>
      <c r="U1296" s="238"/>
      <c r="V1296" s="238"/>
      <c r="W1296" s="238"/>
      <c r="X1296" s="238"/>
      <c r="Y1296" s="238"/>
      <c r="Z1296" s="239"/>
    </row>
    <row r="1297" spans="1:26" ht="13.35" customHeight="1" x14ac:dyDescent="0.25">
      <c r="B1297" s="31"/>
      <c r="C1297" s="229"/>
      <c r="D1297" s="230"/>
      <c r="E1297" s="31"/>
      <c r="F1297" s="32"/>
      <c r="G1297" s="33" t="str">
        <f t="shared" si="104"/>
        <v/>
      </c>
      <c r="H1297" s="33"/>
      <c r="I1297" s="33"/>
      <c r="J1297" s="33" t="str">
        <f t="shared" si="105"/>
        <v/>
      </c>
      <c r="K1297" s="33"/>
      <c r="L1297" s="33" t="str">
        <f t="shared" si="106"/>
        <v/>
      </c>
      <c r="M1297" s="30" t="e">
        <f t="shared" si="107"/>
        <v>#VALUE!</v>
      </c>
      <c r="P1297" s="237"/>
      <c r="Q1297" s="238"/>
      <c r="R1297" s="238"/>
      <c r="S1297" s="238"/>
      <c r="T1297" s="238"/>
      <c r="U1297" s="238"/>
      <c r="V1297" s="238"/>
      <c r="W1297" s="238"/>
      <c r="X1297" s="238"/>
      <c r="Y1297" s="238"/>
      <c r="Z1297" s="239"/>
    </row>
    <row r="1298" spans="1:26" ht="13.35" customHeight="1" x14ac:dyDescent="0.25">
      <c r="B1298" s="31"/>
      <c r="C1298" s="229"/>
      <c r="D1298" s="230"/>
      <c r="E1298" s="31"/>
      <c r="F1298" s="32"/>
      <c r="G1298" s="33" t="str">
        <f t="shared" si="104"/>
        <v/>
      </c>
      <c r="H1298" s="33"/>
      <c r="I1298" s="33"/>
      <c r="J1298" s="33" t="str">
        <f t="shared" si="105"/>
        <v/>
      </c>
      <c r="K1298" s="33"/>
      <c r="L1298" s="33" t="str">
        <f t="shared" si="106"/>
        <v/>
      </c>
      <c r="M1298" s="30" t="e">
        <f t="shared" si="107"/>
        <v>#VALUE!</v>
      </c>
      <c r="P1298" s="237"/>
      <c r="Q1298" s="238"/>
      <c r="R1298" s="238"/>
      <c r="S1298" s="238"/>
      <c r="T1298" s="238"/>
      <c r="U1298" s="238"/>
      <c r="V1298" s="238"/>
      <c r="W1298" s="238"/>
      <c r="X1298" s="238"/>
      <c r="Y1298" s="238"/>
      <c r="Z1298" s="239"/>
    </row>
    <row r="1299" spans="1:26" ht="13.35" customHeight="1" x14ac:dyDescent="0.25">
      <c r="B1299" s="31"/>
      <c r="C1299" s="229"/>
      <c r="D1299" s="230"/>
      <c r="E1299" s="31"/>
      <c r="F1299" s="32"/>
      <c r="G1299" s="33" t="str">
        <f t="shared" si="104"/>
        <v/>
      </c>
      <c r="H1299" s="33"/>
      <c r="I1299" s="33"/>
      <c r="J1299" s="33" t="str">
        <f t="shared" si="105"/>
        <v/>
      </c>
      <c r="K1299" s="33"/>
      <c r="L1299" s="33" t="str">
        <f t="shared" si="106"/>
        <v/>
      </c>
      <c r="M1299" s="30" t="e">
        <f t="shared" si="107"/>
        <v>#VALUE!</v>
      </c>
      <c r="P1299" s="237"/>
      <c r="Q1299" s="238"/>
      <c r="R1299" s="238"/>
      <c r="S1299" s="238"/>
      <c r="T1299" s="238"/>
      <c r="U1299" s="238"/>
      <c r="V1299" s="238"/>
      <c r="W1299" s="238"/>
      <c r="X1299" s="238"/>
      <c r="Y1299" s="238"/>
      <c r="Z1299" s="239"/>
    </row>
    <row r="1300" spans="1:26" ht="13.35" customHeight="1" x14ac:dyDescent="0.25">
      <c r="B1300" s="31"/>
      <c r="C1300" s="229"/>
      <c r="D1300" s="230"/>
      <c r="E1300" s="31"/>
      <c r="F1300" s="32"/>
      <c r="G1300" s="33" t="str">
        <f t="shared" si="104"/>
        <v/>
      </c>
      <c r="H1300" s="33"/>
      <c r="I1300" s="33"/>
      <c r="J1300" s="33" t="str">
        <f t="shared" si="105"/>
        <v/>
      </c>
      <c r="K1300" s="33"/>
      <c r="L1300" s="33" t="str">
        <f t="shared" si="106"/>
        <v/>
      </c>
      <c r="M1300" s="30" t="e">
        <f t="shared" si="107"/>
        <v>#VALUE!</v>
      </c>
      <c r="P1300" s="237"/>
      <c r="Q1300" s="238"/>
      <c r="R1300" s="238"/>
      <c r="S1300" s="238"/>
      <c r="T1300" s="238"/>
      <c r="U1300" s="238"/>
      <c r="V1300" s="238"/>
      <c r="W1300" s="238"/>
      <c r="X1300" s="238"/>
      <c r="Y1300" s="238"/>
      <c r="Z1300" s="239"/>
    </row>
    <row r="1301" spans="1:26" ht="13.35" customHeight="1" x14ac:dyDescent="0.25">
      <c r="B1301" s="31"/>
      <c r="C1301" s="229"/>
      <c r="D1301" s="230"/>
      <c r="E1301" s="31"/>
      <c r="F1301" s="32"/>
      <c r="G1301" s="33" t="str">
        <f t="shared" si="104"/>
        <v/>
      </c>
      <c r="H1301" s="33"/>
      <c r="I1301" s="33"/>
      <c r="J1301" s="33" t="str">
        <f t="shared" si="105"/>
        <v/>
      </c>
      <c r="K1301" s="33"/>
      <c r="L1301" s="33" t="str">
        <f t="shared" si="106"/>
        <v/>
      </c>
      <c r="M1301" s="30" t="e">
        <f t="shared" si="107"/>
        <v>#VALUE!</v>
      </c>
      <c r="P1301" s="237"/>
      <c r="Q1301" s="238"/>
      <c r="R1301" s="238"/>
      <c r="S1301" s="238"/>
      <c r="T1301" s="238"/>
      <c r="U1301" s="238"/>
      <c r="V1301" s="238"/>
      <c r="W1301" s="238"/>
      <c r="X1301" s="238"/>
      <c r="Y1301" s="238"/>
      <c r="Z1301" s="239"/>
    </row>
    <row r="1302" spans="1:26" ht="13.35" customHeight="1" x14ac:dyDescent="0.25">
      <c r="B1302" s="31"/>
      <c r="C1302" s="229"/>
      <c r="D1302" s="230"/>
      <c r="E1302" s="31"/>
      <c r="F1302" s="32"/>
      <c r="G1302" s="33" t="str">
        <f t="shared" si="104"/>
        <v/>
      </c>
      <c r="H1302" s="33"/>
      <c r="I1302" s="33"/>
      <c r="J1302" s="33" t="str">
        <f t="shared" si="105"/>
        <v/>
      </c>
      <c r="K1302" s="33"/>
      <c r="L1302" s="33" t="str">
        <f t="shared" si="106"/>
        <v/>
      </c>
      <c r="M1302" s="30" t="e">
        <f t="shared" si="107"/>
        <v>#VALUE!</v>
      </c>
      <c r="P1302" s="237"/>
      <c r="Q1302" s="238"/>
      <c r="R1302" s="238"/>
      <c r="S1302" s="238"/>
      <c r="T1302" s="238"/>
      <c r="U1302" s="238"/>
      <c r="V1302" s="238"/>
      <c r="W1302" s="238"/>
      <c r="X1302" s="238"/>
      <c r="Y1302" s="238"/>
      <c r="Z1302" s="239"/>
    </row>
    <row r="1303" spans="1:26" ht="13.35" customHeight="1" x14ac:dyDescent="0.25">
      <c r="B1303" s="31"/>
      <c r="C1303" s="229"/>
      <c r="D1303" s="230"/>
      <c r="E1303" s="31"/>
      <c r="F1303" s="32"/>
      <c r="G1303" s="33" t="str">
        <f t="shared" si="104"/>
        <v/>
      </c>
      <c r="H1303" s="33"/>
      <c r="I1303" s="33"/>
      <c r="J1303" s="33" t="str">
        <f t="shared" si="105"/>
        <v/>
      </c>
      <c r="K1303" s="33"/>
      <c r="L1303" s="33" t="str">
        <f t="shared" si="106"/>
        <v/>
      </c>
      <c r="M1303" s="30" t="e">
        <f t="shared" si="107"/>
        <v>#VALUE!</v>
      </c>
      <c r="P1303" s="237"/>
      <c r="Q1303" s="238"/>
      <c r="R1303" s="238"/>
      <c r="S1303" s="238"/>
      <c r="T1303" s="238"/>
      <c r="U1303" s="238"/>
      <c r="V1303" s="238"/>
      <c r="W1303" s="238"/>
      <c r="X1303" s="238"/>
      <c r="Y1303" s="238"/>
      <c r="Z1303" s="239"/>
    </row>
    <row r="1304" spans="1:26" ht="13.35" customHeight="1" x14ac:dyDescent="0.25">
      <c r="B1304" s="31"/>
      <c r="C1304" s="229"/>
      <c r="D1304" s="230"/>
      <c r="E1304" s="31"/>
      <c r="F1304" s="32"/>
      <c r="G1304" s="33" t="str">
        <f t="shared" si="104"/>
        <v/>
      </c>
      <c r="H1304" s="33"/>
      <c r="I1304" s="33"/>
      <c r="J1304" s="33" t="str">
        <f t="shared" si="105"/>
        <v/>
      </c>
      <c r="K1304" s="33"/>
      <c r="L1304" s="33" t="str">
        <f t="shared" si="106"/>
        <v/>
      </c>
      <c r="M1304" s="30" t="e">
        <f t="shared" si="107"/>
        <v>#VALUE!</v>
      </c>
      <c r="P1304" s="237"/>
      <c r="Q1304" s="238"/>
      <c r="R1304" s="238"/>
      <c r="S1304" s="238"/>
      <c r="T1304" s="238"/>
      <c r="U1304" s="238"/>
      <c r="V1304" s="238"/>
      <c r="W1304" s="238"/>
      <c r="X1304" s="238"/>
      <c r="Y1304" s="238"/>
      <c r="Z1304" s="239"/>
    </row>
    <row r="1305" spans="1:26" ht="13.35" customHeight="1" x14ac:dyDescent="0.25">
      <c r="B1305" s="31"/>
      <c r="C1305" s="229"/>
      <c r="D1305" s="230"/>
      <c r="E1305" s="31"/>
      <c r="F1305" s="32"/>
      <c r="G1305" s="33" t="str">
        <f t="shared" si="104"/>
        <v/>
      </c>
      <c r="H1305" s="33"/>
      <c r="I1305" s="33"/>
      <c r="J1305" s="33" t="str">
        <f t="shared" si="105"/>
        <v/>
      </c>
      <c r="K1305" s="33"/>
      <c r="L1305" s="33" t="str">
        <f t="shared" si="106"/>
        <v/>
      </c>
      <c r="M1305" s="30" t="e">
        <f t="shared" si="107"/>
        <v>#VALUE!</v>
      </c>
      <c r="P1305" s="237"/>
      <c r="Q1305" s="238"/>
      <c r="R1305" s="238"/>
      <c r="S1305" s="238"/>
      <c r="T1305" s="238"/>
      <c r="U1305" s="238"/>
      <c r="V1305" s="238"/>
      <c r="W1305" s="238"/>
      <c r="X1305" s="238"/>
      <c r="Y1305" s="238"/>
      <c r="Z1305" s="239"/>
    </row>
    <row r="1306" spans="1:26" ht="13.35" customHeight="1" x14ac:dyDescent="0.25">
      <c r="B1306" s="31"/>
      <c r="C1306" s="229"/>
      <c r="D1306" s="230"/>
      <c r="E1306" s="31"/>
      <c r="F1306" s="32"/>
      <c r="G1306" s="33" t="str">
        <f t="shared" si="104"/>
        <v/>
      </c>
      <c r="H1306" s="33"/>
      <c r="I1306" s="33"/>
      <c r="J1306" s="33" t="str">
        <f t="shared" si="105"/>
        <v/>
      </c>
      <c r="K1306" s="33"/>
      <c r="L1306" s="33" t="str">
        <f t="shared" si="106"/>
        <v/>
      </c>
      <c r="M1306" s="30" t="e">
        <f t="shared" si="107"/>
        <v>#VALUE!</v>
      </c>
      <c r="P1306" s="237"/>
      <c r="Q1306" s="238"/>
      <c r="R1306" s="238"/>
      <c r="S1306" s="238"/>
      <c r="T1306" s="238"/>
      <c r="U1306" s="238"/>
      <c r="V1306" s="238"/>
      <c r="W1306" s="238"/>
      <c r="X1306" s="238"/>
      <c r="Y1306" s="238"/>
      <c r="Z1306" s="239"/>
    </row>
    <row r="1307" spans="1:26" ht="13.35" customHeight="1" x14ac:dyDescent="0.25">
      <c r="B1307" s="31"/>
      <c r="C1307" s="229"/>
      <c r="D1307" s="230"/>
      <c r="E1307" s="31"/>
      <c r="F1307" s="32"/>
      <c r="G1307" s="33" t="str">
        <f t="shared" si="104"/>
        <v/>
      </c>
      <c r="H1307" s="33"/>
      <c r="I1307" s="33"/>
      <c r="J1307" s="33" t="str">
        <f t="shared" si="105"/>
        <v/>
      </c>
      <c r="K1307" s="33"/>
      <c r="L1307" s="33" t="str">
        <f t="shared" si="106"/>
        <v/>
      </c>
      <c r="M1307" s="30" t="e">
        <f t="shared" si="107"/>
        <v>#VALUE!</v>
      </c>
      <c r="P1307" s="237"/>
      <c r="Q1307" s="238"/>
      <c r="R1307" s="238"/>
      <c r="S1307" s="238"/>
      <c r="T1307" s="238"/>
      <c r="U1307" s="238"/>
      <c r="V1307" s="238"/>
      <c r="W1307" s="238"/>
      <c r="X1307" s="238"/>
      <c r="Y1307" s="238"/>
      <c r="Z1307" s="239"/>
    </row>
    <row r="1308" spans="1:26" ht="13.35" customHeight="1" x14ac:dyDescent="0.25">
      <c r="B1308" s="31"/>
      <c r="C1308" s="229"/>
      <c r="D1308" s="230"/>
      <c r="E1308" s="31"/>
      <c r="F1308" s="32"/>
      <c r="G1308" s="33" t="str">
        <f t="shared" si="104"/>
        <v/>
      </c>
      <c r="H1308" s="33"/>
      <c r="I1308" s="33"/>
      <c r="J1308" s="33" t="str">
        <f t="shared" si="105"/>
        <v/>
      </c>
      <c r="K1308" s="33"/>
      <c r="L1308" s="33" t="str">
        <f t="shared" si="106"/>
        <v/>
      </c>
      <c r="M1308" s="30" t="e">
        <f t="shared" si="107"/>
        <v>#VALUE!</v>
      </c>
      <c r="P1308" s="237"/>
      <c r="Q1308" s="238"/>
      <c r="R1308" s="238"/>
      <c r="S1308" s="238"/>
      <c r="T1308" s="238"/>
      <c r="U1308" s="238"/>
      <c r="V1308" s="238"/>
      <c r="W1308" s="238"/>
      <c r="X1308" s="238"/>
      <c r="Y1308" s="238"/>
      <c r="Z1308" s="239"/>
    </row>
    <row r="1309" spans="1:26" ht="13.35" customHeight="1" x14ac:dyDescent="0.25">
      <c r="B1309" s="31"/>
      <c r="C1309" s="229"/>
      <c r="D1309" s="230"/>
      <c r="E1309" s="31"/>
      <c r="F1309" s="32"/>
      <c r="G1309" s="33" t="str">
        <f t="shared" si="104"/>
        <v/>
      </c>
      <c r="H1309" s="33"/>
      <c r="I1309" s="33"/>
      <c r="J1309" s="33" t="str">
        <f t="shared" si="105"/>
        <v/>
      </c>
      <c r="K1309" s="33"/>
      <c r="L1309" s="33" t="str">
        <f t="shared" si="106"/>
        <v/>
      </c>
      <c r="M1309" s="30" t="e">
        <f t="shared" si="107"/>
        <v>#VALUE!</v>
      </c>
      <c r="P1309" s="237"/>
      <c r="Q1309" s="238"/>
      <c r="R1309" s="238"/>
      <c r="S1309" s="238"/>
      <c r="T1309" s="238"/>
      <c r="U1309" s="238"/>
      <c r="V1309" s="238"/>
      <c r="W1309" s="238"/>
      <c r="X1309" s="238"/>
      <c r="Y1309" s="238"/>
      <c r="Z1309" s="239"/>
    </row>
    <row r="1310" spans="1:26" ht="13.35" customHeight="1" x14ac:dyDescent="0.25">
      <c r="B1310" s="31"/>
      <c r="C1310" s="229"/>
      <c r="D1310" s="230"/>
      <c r="E1310" s="31"/>
      <c r="F1310" s="32"/>
      <c r="G1310" s="33" t="str">
        <f t="shared" si="104"/>
        <v/>
      </c>
      <c r="H1310" s="33"/>
      <c r="I1310" s="33"/>
      <c r="J1310" s="33" t="str">
        <f t="shared" si="105"/>
        <v/>
      </c>
      <c r="K1310" s="33"/>
      <c r="L1310" s="33" t="str">
        <f t="shared" si="106"/>
        <v/>
      </c>
      <c r="M1310" s="34" t="e">
        <f t="shared" si="107"/>
        <v>#VALUE!</v>
      </c>
      <c r="P1310" s="237"/>
      <c r="Q1310" s="238"/>
      <c r="R1310" s="238"/>
      <c r="S1310" s="238"/>
      <c r="T1310" s="238"/>
      <c r="U1310" s="238"/>
      <c r="V1310" s="238"/>
      <c r="W1310" s="238"/>
      <c r="X1310" s="238"/>
      <c r="Y1310" s="238"/>
      <c r="Z1310" s="239"/>
    </row>
    <row r="1311" spans="1:26" ht="13.35" customHeight="1" x14ac:dyDescent="0.25">
      <c r="A1311" s="39"/>
      <c r="B1311" s="42"/>
      <c r="C1311" s="231" t="s">
        <v>86</v>
      </c>
      <c r="D1311" s="231"/>
      <c r="E1311" s="42"/>
      <c r="F1311" s="42"/>
      <c r="G1311" s="43"/>
      <c r="H1311" s="43" t="str">
        <f>IF(SUM(H1283:H1310)=0,"",SUM(H1283:H1310))</f>
        <v/>
      </c>
      <c r="I1311" s="43"/>
      <c r="J1311" s="43" t="str">
        <f>IF(SUM(J1283:J1310)=0,"",SUM(J1283:J1310))</f>
        <v/>
      </c>
      <c r="K1311" s="43"/>
      <c r="L1311" s="43" t="str">
        <f>IF(SUM(L1283:L1310)=0,"",SUM(L1283:L1310))</f>
        <v/>
      </c>
      <c r="M1311" s="35" t="e">
        <f>IF(L1311="", J1311/H1311, L1311/H1311)</f>
        <v>#VALUE!</v>
      </c>
      <c r="P1311" s="237"/>
      <c r="Q1311" s="238"/>
      <c r="R1311" s="238"/>
      <c r="S1311" s="238"/>
      <c r="T1311" s="238"/>
      <c r="U1311" s="238"/>
      <c r="V1311" s="238"/>
      <c r="W1311" s="238"/>
      <c r="X1311" s="238"/>
      <c r="Y1311" s="238"/>
      <c r="Z1311" s="239"/>
    </row>
    <row r="1312" spans="1:26" ht="13.35" customHeight="1" x14ac:dyDescent="0.25">
      <c r="P1312" s="237"/>
      <c r="Q1312" s="238"/>
      <c r="R1312" s="238"/>
      <c r="S1312" s="238"/>
      <c r="T1312" s="238"/>
      <c r="U1312" s="238"/>
      <c r="V1312" s="238"/>
      <c r="W1312" s="238"/>
      <c r="X1312" s="238"/>
      <c r="Y1312" s="238"/>
      <c r="Z1312" s="239"/>
    </row>
    <row r="1313" spans="1:26" ht="13.35" customHeight="1" x14ac:dyDescent="0.25">
      <c r="B1313" s="227" t="s">
        <v>89</v>
      </c>
      <c r="C1313" s="232"/>
      <c r="D1313" s="232"/>
      <c r="E1313" s="232"/>
      <c r="F1313" s="228"/>
      <c r="G1313" s="233" t="s">
        <v>85</v>
      </c>
      <c r="H1313" s="194" t="s">
        <v>82</v>
      </c>
      <c r="I1313" s="188" t="s">
        <v>67</v>
      </c>
      <c r="J1313" s="188"/>
      <c r="K1313" s="188" t="s">
        <v>68</v>
      </c>
      <c r="L1313" s="188"/>
      <c r="M1313" s="188" t="s">
        <v>15</v>
      </c>
      <c r="P1313" s="240"/>
      <c r="Q1313" s="241"/>
      <c r="R1313" s="241"/>
      <c r="S1313" s="241"/>
      <c r="T1313" s="241"/>
      <c r="U1313" s="241"/>
      <c r="V1313" s="241"/>
      <c r="W1313" s="241"/>
      <c r="X1313" s="241"/>
      <c r="Y1313" s="241"/>
      <c r="Z1313" s="242"/>
    </row>
    <row r="1314" spans="1:26" ht="13.35" customHeight="1" x14ac:dyDescent="0.25">
      <c r="B1314" s="2" t="s">
        <v>81</v>
      </c>
      <c r="C1314" s="227" t="s">
        <v>7</v>
      </c>
      <c r="D1314" s="228"/>
      <c r="E1314" s="6" t="s">
        <v>87</v>
      </c>
      <c r="F1314" s="6" t="s">
        <v>306</v>
      </c>
      <c r="G1314" s="233"/>
      <c r="H1314" s="194"/>
      <c r="I1314" s="6" t="s">
        <v>83</v>
      </c>
      <c r="J1314" s="6" t="s">
        <v>84</v>
      </c>
      <c r="K1314" s="6" t="s">
        <v>83</v>
      </c>
      <c r="L1314" s="6" t="s">
        <v>84</v>
      </c>
      <c r="M1314" s="188"/>
    </row>
    <row r="1315" spans="1:26" ht="13.35" customHeight="1" x14ac:dyDescent="0.25">
      <c r="B1315" s="31"/>
      <c r="C1315" s="229"/>
      <c r="D1315" s="230"/>
      <c r="E1315" s="31"/>
      <c r="F1315" s="32"/>
      <c r="G1315" s="33" t="str">
        <f>IF(F1315="", "", H1315/F1315)</f>
        <v/>
      </c>
      <c r="H1315" s="33" t="str">
        <f>IF(H1311="","",H1311-H1322)</f>
        <v/>
      </c>
      <c r="I1315" s="33"/>
      <c r="J1315" s="33" t="str">
        <f>IF(I1315="", "", I1315*$F1315)</f>
        <v/>
      </c>
      <c r="K1315" s="33"/>
      <c r="L1315" s="33" t="str">
        <f>IF(L1322="", "", L1311-L1322)</f>
        <v/>
      </c>
      <c r="M1315" s="30" t="e">
        <f>IF(K1315="", J1315/H1315, L1315/H1315)</f>
        <v>#VALUE!</v>
      </c>
    </row>
    <row r="1316" spans="1:26" ht="13.35" customHeight="1" x14ac:dyDescent="0.25">
      <c r="B1316" s="31"/>
      <c r="C1316" s="229"/>
      <c r="D1316" s="230"/>
      <c r="E1316" s="31"/>
      <c r="F1316" s="32"/>
      <c r="G1316" s="33" t="str">
        <f>IF(F1316="", "", H1316/F1316)</f>
        <v/>
      </c>
      <c r="H1316" s="33"/>
      <c r="I1316" s="33"/>
      <c r="J1316" s="33" t="str">
        <f>IF(I1316="", "", I1316*$F1316)</f>
        <v/>
      </c>
      <c r="K1316" s="33"/>
      <c r="L1316" s="33" t="str">
        <f>IF(K1316="", "", K1316*$F1316)</f>
        <v/>
      </c>
      <c r="M1316" s="30" t="e">
        <f>IF(K1316="", J1316/H1316, L1316/H1316)</f>
        <v>#VALUE!</v>
      </c>
    </row>
    <row r="1317" spans="1:26" ht="13.35" customHeight="1" x14ac:dyDescent="0.25">
      <c r="B1317" s="31"/>
      <c r="C1317" s="229"/>
      <c r="D1317" s="230"/>
      <c r="E1317" s="31"/>
      <c r="F1317" s="32"/>
      <c r="G1317" s="33" t="str">
        <f>IF(F1317="", "", H1317/F1317)</f>
        <v/>
      </c>
      <c r="H1317" s="33"/>
      <c r="I1317" s="33"/>
      <c r="J1317" s="33" t="str">
        <f>IF(I1317="", "", I1317*$F1317)</f>
        <v/>
      </c>
      <c r="K1317" s="33"/>
      <c r="L1317" s="33" t="str">
        <f>IF(K1317="", "", K1317*$F1317)</f>
        <v/>
      </c>
      <c r="M1317" s="34" t="e">
        <f>IF(K1317="", J1317/H1317, L1317/H1317)</f>
        <v>#VALUE!</v>
      </c>
    </row>
    <row r="1318" spans="1:26" ht="13.35" customHeight="1" x14ac:dyDescent="0.25">
      <c r="A1318" s="39"/>
      <c r="B1318" s="42"/>
      <c r="C1318" s="231" t="s">
        <v>86</v>
      </c>
      <c r="D1318" s="231"/>
      <c r="E1318" s="42"/>
      <c r="F1318" s="42"/>
      <c r="G1318" s="43"/>
      <c r="H1318" s="43" t="str">
        <f>IF(SUM(H1315:H1317)=0, "", SUM(H1315:H1317))</f>
        <v/>
      </c>
      <c r="I1318" s="42"/>
      <c r="J1318" s="43" t="str">
        <f>IF(SUM(J1315:J1317)=0, "", SUM(J1315:J1317))</f>
        <v/>
      </c>
      <c r="K1318" s="42"/>
      <c r="L1318" s="43" t="str">
        <f>IF(SUM(L1315:L1317)=0, "", SUM(L1315:L1317))</f>
        <v/>
      </c>
      <c r="M1318" s="35" t="e">
        <f>IF(L1318="", J1318/H1318, L1318/H1318)</f>
        <v>#VALUE!</v>
      </c>
    </row>
    <row r="1320" spans="1:26" ht="13.35" customHeight="1" x14ac:dyDescent="0.25">
      <c r="B1320" s="227" t="s">
        <v>90</v>
      </c>
      <c r="C1320" s="232"/>
      <c r="D1320" s="232"/>
      <c r="E1320" s="232"/>
      <c r="F1320" s="228"/>
      <c r="G1320" s="233" t="s">
        <v>85</v>
      </c>
      <c r="H1320" s="194" t="s">
        <v>82</v>
      </c>
      <c r="I1320" s="188" t="s">
        <v>67</v>
      </c>
      <c r="J1320" s="188"/>
      <c r="K1320" s="188" t="s">
        <v>68</v>
      </c>
      <c r="L1320" s="188"/>
      <c r="M1320" s="188" t="s">
        <v>15</v>
      </c>
    </row>
    <row r="1321" spans="1:26" ht="13.35" customHeight="1" x14ac:dyDescent="0.25">
      <c r="B1321" s="2" t="s">
        <v>81</v>
      </c>
      <c r="C1321" s="227" t="s">
        <v>7</v>
      </c>
      <c r="D1321" s="228"/>
      <c r="E1321" s="6" t="s">
        <v>87</v>
      </c>
      <c r="F1321" s="6" t="s">
        <v>306</v>
      </c>
      <c r="G1321" s="233"/>
      <c r="H1321" s="194"/>
      <c r="I1321" s="6" t="s">
        <v>83</v>
      </c>
      <c r="J1321" s="6" t="s">
        <v>84</v>
      </c>
      <c r="K1321" s="6" t="s">
        <v>83</v>
      </c>
      <c r="L1321" s="6" t="s">
        <v>84</v>
      </c>
      <c r="M1321" s="188"/>
    </row>
    <row r="1322" spans="1:26" ht="13.35" customHeight="1" x14ac:dyDescent="0.25">
      <c r="B1322" s="31"/>
      <c r="C1322" s="229"/>
      <c r="D1322" s="230"/>
      <c r="E1322" s="31"/>
      <c r="F1322" s="32"/>
      <c r="G1322" s="33" t="str">
        <f>IF(F1322="", "", H1322/F1322)</f>
        <v/>
      </c>
      <c r="H1322" s="33"/>
      <c r="I1322" s="33"/>
      <c r="J1322" s="33" t="str">
        <f>IF(I1322="", "", I1322*$F1322)</f>
        <v/>
      </c>
      <c r="K1322" s="33"/>
      <c r="L1322" s="33" t="str">
        <f>IF(K1322="", "", K1322*$F1322)</f>
        <v/>
      </c>
      <c r="M1322" s="30" t="e">
        <f>IF(K1322="", J1322/H1322, L1322/H1322)</f>
        <v>#VALUE!</v>
      </c>
    </row>
    <row r="1324" spans="1:26" ht="13.35" customHeight="1" x14ac:dyDescent="0.25">
      <c r="B1324" s="227" t="s">
        <v>100</v>
      </c>
      <c r="C1324" s="228"/>
      <c r="D1324" s="120"/>
      <c r="E1324" s="121"/>
      <c r="F1324" s="121"/>
      <c r="G1324" s="121"/>
      <c r="H1324" s="121"/>
      <c r="I1324" s="121"/>
      <c r="J1324" s="121"/>
      <c r="K1324" s="121"/>
      <c r="L1324" s="121"/>
      <c r="M1324" s="234"/>
    </row>
    <row r="1325" spans="1:26" ht="13.35" customHeight="1" x14ac:dyDescent="0.25">
      <c r="B1325" s="154"/>
      <c r="C1325" s="154"/>
      <c r="D1325" s="154"/>
      <c r="E1325" s="154"/>
      <c r="F1325" s="154"/>
      <c r="G1325" s="154"/>
      <c r="H1325" s="154"/>
      <c r="I1325" s="154"/>
      <c r="J1325" s="154"/>
      <c r="K1325" s="154"/>
      <c r="L1325" s="154"/>
      <c r="M1325" s="154"/>
    </row>
    <row r="1326" spans="1:26" ht="13.35" customHeight="1" x14ac:dyDescent="0.25">
      <c r="B1326" s="154"/>
      <c r="C1326" s="154"/>
      <c r="D1326" s="154"/>
      <c r="E1326" s="154"/>
      <c r="F1326" s="154"/>
      <c r="G1326" s="154"/>
      <c r="H1326" s="154"/>
      <c r="I1326" s="154"/>
      <c r="J1326" s="154"/>
      <c r="K1326" s="154"/>
      <c r="L1326" s="154"/>
      <c r="M1326" s="154"/>
    </row>
    <row r="1327" spans="1:26" ht="13.35" customHeight="1" x14ac:dyDescent="0.25">
      <c r="B1327" s="200" t="s">
        <v>2</v>
      </c>
      <c r="C1327" s="200"/>
      <c r="D1327" s="209">
        <f>'{Equipment Data Entry}'!B34</f>
        <v>0</v>
      </c>
      <c r="E1327" s="209"/>
      <c r="F1327" s="209"/>
      <c r="G1327" s="200" t="s">
        <v>3</v>
      </c>
      <c r="H1327" s="200"/>
      <c r="I1327" s="210" t="str">
        <f>IF('{Equipment Data Entry}'!C34="", "", '{Equipment Data Entry}'!C34)</f>
        <v/>
      </c>
      <c r="J1327" s="210"/>
      <c r="K1327" s="210"/>
      <c r="L1327" s="210"/>
      <c r="M1327" s="210"/>
    </row>
    <row r="1328" spans="1:26" ht="13.35" customHeight="1" x14ac:dyDescent="0.25">
      <c r="B1328" s="200"/>
      <c r="C1328" s="200"/>
      <c r="D1328" s="209"/>
      <c r="E1328" s="209"/>
      <c r="F1328" s="209"/>
      <c r="G1328" s="200"/>
      <c r="H1328" s="200"/>
      <c r="I1328" s="210"/>
      <c r="J1328" s="210"/>
      <c r="K1328" s="210"/>
      <c r="L1328" s="210"/>
      <c r="M1328" s="210"/>
    </row>
    <row r="1329" spans="2:26" ht="13.35" customHeight="1" x14ac:dyDescent="0.25">
      <c r="B1329" s="13"/>
      <c r="C1329" s="13"/>
      <c r="D1329" s="13"/>
      <c r="E1329" s="13"/>
      <c r="F1329" s="13"/>
      <c r="G1329" s="13"/>
      <c r="H1329" s="13"/>
      <c r="I1329" s="13"/>
      <c r="J1329" s="13"/>
      <c r="K1329" s="13"/>
      <c r="L1329" s="13"/>
      <c r="M1329" s="13"/>
    </row>
    <row r="1330" spans="2:26" ht="13.35" customHeight="1" x14ac:dyDescent="0.25">
      <c r="B1330" s="227" t="s">
        <v>91</v>
      </c>
      <c r="C1330" s="232"/>
      <c r="D1330" s="232"/>
      <c r="E1330" s="232"/>
      <c r="F1330" s="228"/>
      <c r="G1330" s="233" t="s">
        <v>85</v>
      </c>
      <c r="H1330" s="194" t="s">
        <v>82</v>
      </c>
      <c r="I1330" s="188" t="s">
        <v>67</v>
      </c>
      <c r="J1330" s="188"/>
      <c r="K1330" s="188" t="s">
        <v>68</v>
      </c>
      <c r="L1330" s="188"/>
      <c r="M1330" s="188" t="s">
        <v>15</v>
      </c>
    </row>
    <row r="1331" spans="2:26" ht="13.35" customHeight="1" x14ac:dyDescent="0.25">
      <c r="B1331" s="2" t="s">
        <v>81</v>
      </c>
      <c r="C1331" s="227" t="s">
        <v>7</v>
      </c>
      <c r="D1331" s="228"/>
      <c r="E1331" s="6" t="s">
        <v>87</v>
      </c>
      <c r="F1331" s="6" t="s">
        <v>306</v>
      </c>
      <c r="G1331" s="233"/>
      <c r="H1331" s="194"/>
      <c r="I1331" s="6" t="s">
        <v>83</v>
      </c>
      <c r="J1331" s="6" t="s">
        <v>84</v>
      </c>
      <c r="K1331" s="6" t="s">
        <v>83</v>
      </c>
      <c r="L1331" s="6" t="s">
        <v>84</v>
      </c>
      <c r="M1331" s="188"/>
    </row>
    <row r="1332" spans="2:26" ht="13.35" customHeight="1" x14ac:dyDescent="0.25">
      <c r="B1332" s="31"/>
      <c r="C1332" s="229"/>
      <c r="D1332" s="230"/>
      <c r="E1332" s="31"/>
      <c r="F1332" s="32"/>
      <c r="G1332" s="33" t="str">
        <f t="shared" ref="G1332:G1359" si="108">IF(F1332="", "", H1332/F1332)</f>
        <v/>
      </c>
      <c r="H1332" s="33"/>
      <c r="I1332" s="33"/>
      <c r="J1332" s="33" t="str">
        <f t="shared" ref="J1332:J1359" si="109">IF(I1332="", "", I1332*$F1332)</f>
        <v/>
      </c>
      <c r="K1332" s="33"/>
      <c r="L1332" s="33" t="str">
        <f t="shared" ref="L1332:L1359" si="110">IF(K1332="", "", K1332*$F1332)</f>
        <v/>
      </c>
      <c r="M1332" s="30" t="e">
        <f t="shared" ref="M1332:M1359" si="111">IF(K1332="", J1332/H1332, L1332/H1332)</f>
        <v>#VALUE!</v>
      </c>
      <c r="P1332" s="1" t="s">
        <v>224</v>
      </c>
    </row>
    <row r="1333" spans="2:26" ht="13.35" customHeight="1" x14ac:dyDescent="0.25">
      <c r="B1333" s="31"/>
      <c r="C1333" s="229"/>
      <c r="D1333" s="230"/>
      <c r="E1333" s="31"/>
      <c r="F1333" s="32"/>
      <c r="G1333" s="33" t="str">
        <f t="shared" si="108"/>
        <v/>
      </c>
      <c r="H1333" s="33"/>
      <c r="I1333" s="33"/>
      <c r="J1333" s="33" t="str">
        <f t="shared" si="109"/>
        <v/>
      </c>
      <c r="K1333" s="33"/>
      <c r="L1333" s="33" t="str">
        <f t="shared" si="110"/>
        <v/>
      </c>
      <c r="M1333" s="30" t="e">
        <f t="shared" si="111"/>
        <v>#VALUE!</v>
      </c>
    </row>
    <row r="1334" spans="2:26" ht="13.35" customHeight="1" x14ac:dyDescent="0.25">
      <c r="B1334" s="31"/>
      <c r="C1334" s="229"/>
      <c r="D1334" s="230"/>
      <c r="E1334" s="31"/>
      <c r="F1334" s="32"/>
      <c r="G1334" s="33" t="str">
        <f t="shared" si="108"/>
        <v/>
      </c>
      <c r="H1334" s="33"/>
      <c r="I1334" s="33"/>
      <c r="J1334" s="33" t="str">
        <f t="shared" si="109"/>
        <v/>
      </c>
      <c r="K1334" s="33"/>
      <c r="L1334" s="33" t="str">
        <f t="shared" si="110"/>
        <v/>
      </c>
      <c r="M1334" s="30" t="e">
        <f t="shared" si="111"/>
        <v>#VALUE!</v>
      </c>
    </row>
    <row r="1335" spans="2:26" ht="13.35" customHeight="1" x14ac:dyDescent="0.25">
      <c r="B1335" s="31"/>
      <c r="C1335" s="229"/>
      <c r="D1335" s="230"/>
      <c r="E1335" s="31"/>
      <c r="F1335" s="32"/>
      <c r="G1335" s="33" t="str">
        <f t="shared" si="108"/>
        <v/>
      </c>
      <c r="H1335" s="33"/>
      <c r="I1335" s="33"/>
      <c r="J1335" s="33" t="str">
        <f t="shared" si="109"/>
        <v/>
      </c>
      <c r="K1335" s="33"/>
      <c r="L1335" s="33" t="str">
        <f t="shared" si="110"/>
        <v/>
      </c>
      <c r="M1335" s="30" t="e">
        <f t="shared" si="111"/>
        <v>#VALUE!</v>
      </c>
      <c r="P1335" s="243"/>
      <c r="Q1335" s="244"/>
      <c r="R1335" s="244"/>
      <c r="S1335" s="244"/>
      <c r="T1335" s="244"/>
      <c r="U1335" s="244"/>
      <c r="V1335" s="244"/>
      <c r="W1335" s="244"/>
      <c r="X1335" s="244"/>
      <c r="Y1335" s="244"/>
      <c r="Z1335" s="245"/>
    </row>
    <row r="1336" spans="2:26" ht="13.35" customHeight="1" x14ac:dyDescent="0.25">
      <c r="B1336" s="31"/>
      <c r="C1336" s="229"/>
      <c r="D1336" s="230"/>
      <c r="E1336" s="31"/>
      <c r="F1336" s="32"/>
      <c r="G1336" s="33" t="str">
        <f t="shared" si="108"/>
        <v/>
      </c>
      <c r="H1336" s="33"/>
      <c r="I1336" s="33"/>
      <c r="J1336" s="33" t="str">
        <f t="shared" si="109"/>
        <v/>
      </c>
      <c r="K1336" s="33"/>
      <c r="L1336" s="33" t="str">
        <f t="shared" si="110"/>
        <v/>
      </c>
      <c r="M1336" s="30" t="e">
        <f t="shared" si="111"/>
        <v>#VALUE!</v>
      </c>
      <c r="P1336" s="237"/>
      <c r="Q1336" s="238"/>
      <c r="R1336" s="238"/>
      <c r="S1336" s="238"/>
      <c r="T1336" s="238"/>
      <c r="U1336" s="238"/>
      <c r="V1336" s="238"/>
      <c r="W1336" s="238"/>
      <c r="X1336" s="238"/>
      <c r="Y1336" s="238"/>
      <c r="Z1336" s="239"/>
    </row>
    <row r="1337" spans="2:26" ht="13.35" customHeight="1" x14ac:dyDescent="0.25">
      <c r="B1337" s="31"/>
      <c r="C1337" s="229"/>
      <c r="D1337" s="230"/>
      <c r="E1337" s="31"/>
      <c r="F1337" s="32"/>
      <c r="G1337" s="33" t="str">
        <f t="shared" si="108"/>
        <v/>
      </c>
      <c r="H1337" s="33"/>
      <c r="I1337" s="33"/>
      <c r="J1337" s="33" t="str">
        <f t="shared" si="109"/>
        <v/>
      </c>
      <c r="K1337" s="33"/>
      <c r="L1337" s="33" t="str">
        <f t="shared" si="110"/>
        <v/>
      </c>
      <c r="M1337" s="30" t="e">
        <f t="shared" si="111"/>
        <v>#VALUE!</v>
      </c>
      <c r="P1337" s="237"/>
      <c r="Q1337" s="238"/>
      <c r="R1337" s="238"/>
      <c r="S1337" s="238"/>
      <c r="T1337" s="238"/>
      <c r="U1337" s="238"/>
      <c r="V1337" s="238"/>
      <c r="W1337" s="238"/>
      <c r="X1337" s="238"/>
      <c r="Y1337" s="238"/>
      <c r="Z1337" s="239"/>
    </row>
    <row r="1338" spans="2:26" ht="13.35" customHeight="1" x14ac:dyDescent="0.25">
      <c r="B1338" s="31"/>
      <c r="C1338" s="229"/>
      <c r="D1338" s="230"/>
      <c r="E1338" s="31"/>
      <c r="F1338" s="32"/>
      <c r="G1338" s="33" t="str">
        <f t="shared" si="108"/>
        <v/>
      </c>
      <c r="H1338" s="33"/>
      <c r="I1338" s="33"/>
      <c r="J1338" s="33" t="str">
        <f t="shared" si="109"/>
        <v/>
      </c>
      <c r="K1338" s="33"/>
      <c r="L1338" s="33" t="str">
        <f t="shared" si="110"/>
        <v/>
      </c>
      <c r="M1338" s="30" t="e">
        <f t="shared" si="111"/>
        <v>#VALUE!</v>
      </c>
      <c r="P1338" s="237"/>
      <c r="Q1338" s="238"/>
      <c r="R1338" s="238"/>
      <c r="S1338" s="238"/>
      <c r="T1338" s="238"/>
      <c r="U1338" s="238"/>
      <c r="V1338" s="238"/>
      <c r="W1338" s="238"/>
      <c r="X1338" s="238"/>
      <c r="Y1338" s="238"/>
      <c r="Z1338" s="239"/>
    </row>
    <row r="1339" spans="2:26" ht="13.35" customHeight="1" x14ac:dyDescent="0.25">
      <c r="B1339" s="31"/>
      <c r="C1339" s="229"/>
      <c r="D1339" s="230"/>
      <c r="E1339" s="31"/>
      <c r="F1339" s="32"/>
      <c r="G1339" s="33" t="str">
        <f t="shared" si="108"/>
        <v/>
      </c>
      <c r="H1339" s="33"/>
      <c r="I1339" s="33"/>
      <c r="J1339" s="33" t="str">
        <f t="shared" si="109"/>
        <v/>
      </c>
      <c r="K1339" s="33"/>
      <c r="L1339" s="33" t="str">
        <f t="shared" si="110"/>
        <v/>
      </c>
      <c r="M1339" s="30" t="e">
        <f t="shared" si="111"/>
        <v>#VALUE!</v>
      </c>
      <c r="P1339" s="237"/>
      <c r="Q1339" s="238"/>
      <c r="R1339" s="238"/>
      <c r="S1339" s="238"/>
      <c r="T1339" s="238"/>
      <c r="U1339" s="238"/>
      <c r="V1339" s="238"/>
      <c r="W1339" s="238"/>
      <c r="X1339" s="238"/>
      <c r="Y1339" s="238"/>
      <c r="Z1339" s="239"/>
    </row>
    <row r="1340" spans="2:26" ht="13.35" customHeight="1" x14ac:dyDescent="0.25">
      <c r="B1340" s="31"/>
      <c r="C1340" s="229"/>
      <c r="D1340" s="230"/>
      <c r="E1340" s="31"/>
      <c r="F1340" s="32"/>
      <c r="G1340" s="33" t="str">
        <f t="shared" si="108"/>
        <v/>
      </c>
      <c r="H1340" s="33"/>
      <c r="I1340" s="33"/>
      <c r="J1340" s="33" t="str">
        <f t="shared" si="109"/>
        <v/>
      </c>
      <c r="K1340" s="33"/>
      <c r="L1340" s="33" t="str">
        <f t="shared" si="110"/>
        <v/>
      </c>
      <c r="M1340" s="30" t="e">
        <f t="shared" si="111"/>
        <v>#VALUE!</v>
      </c>
      <c r="P1340" s="237"/>
      <c r="Q1340" s="238"/>
      <c r="R1340" s="238"/>
      <c r="S1340" s="238"/>
      <c r="T1340" s="238"/>
      <c r="U1340" s="238"/>
      <c r="V1340" s="238"/>
      <c r="W1340" s="238"/>
      <c r="X1340" s="238"/>
      <c r="Y1340" s="238"/>
      <c r="Z1340" s="239"/>
    </row>
    <row r="1341" spans="2:26" ht="13.35" customHeight="1" x14ac:dyDescent="0.25">
      <c r="B1341" s="31"/>
      <c r="C1341" s="229"/>
      <c r="D1341" s="230"/>
      <c r="E1341" s="31"/>
      <c r="F1341" s="32"/>
      <c r="G1341" s="33" t="str">
        <f t="shared" si="108"/>
        <v/>
      </c>
      <c r="H1341" s="33"/>
      <c r="I1341" s="33"/>
      <c r="J1341" s="33" t="str">
        <f t="shared" si="109"/>
        <v/>
      </c>
      <c r="K1341" s="33"/>
      <c r="L1341" s="33" t="str">
        <f t="shared" si="110"/>
        <v/>
      </c>
      <c r="M1341" s="30" t="e">
        <f t="shared" si="111"/>
        <v>#VALUE!</v>
      </c>
      <c r="P1341" s="237"/>
      <c r="Q1341" s="238"/>
      <c r="R1341" s="238"/>
      <c r="S1341" s="238"/>
      <c r="T1341" s="238"/>
      <c r="U1341" s="238"/>
      <c r="V1341" s="238"/>
      <c r="W1341" s="238"/>
      <c r="X1341" s="238"/>
      <c r="Y1341" s="238"/>
      <c r="Z1341" s="239"/>
    </row>
    <row r="1342" spans="2:26" ht="13.35" customHeight="1" x14ac:dyDescent="0.25">
      <c r="B1342" s="31"/>
      <c r="C1342" s="229"/>
      <c r="D1342" s="230"/>
      <c r="E1342" s="31"/>
      <c r="F1342" s="32"/>
      <c r="G1342" s="33" t="str">
        <f t="shared" si="108"/>
        <v/>
      </c>
      <c r="H1342" s="33"/>
      <c r="I1342" s="33"/>
      <c r="J1342" s="33" t="str">
        <f t="shared" si="109"/>
        <v/>
      </c>
      <c r="K1342" s="33"/>
      <c r="L1342" s="33" t="str">
        <f t="shared" si="110"/>
        <v/>
      </c>
      <c r="M1342" s="30" t="e">
        <f t="shared" si="111"/>
        <v>#VALUE!</v>
      </c>
      <c r="P1342" s="237"/>
      <c r="Q1342" s="238"/>
      <c r="R1342" s="238"/>
      <c r="S1342" s="238"/>
      <c r="T1342" s="238"/>
      <c r="U1342" s="238"/>
      <c r="V1342" s="238"/>
      <c r="W1342" s="238"/>
      <c r="X1342" s="238"/>
      <c r="Y1342" s="238"/>
      <c r="Z1342" s="239"/>
    </row>
    <row r="1343" spans="2:26" ht="13.35" customHeight="1" x14ac:dyDescent="0.25">
      <c r="B1343" s="31"/>
      <c r="C1343" s="229"/>
      <c r="D1343" s="230"/>
      <c r="E1343" s="31"/>
      <c r="F1343" s="32"/>
      <c r="G1343" s="33" t="str">
        <f t="shared" si="108"/>
        <v/>
      </c>
      <c r="H1343" s="33"/>
      <c r="I1343" s="33"/>
      <c r="J1343" s="33" t="str">
        <f t="shared" si="109"/>
        <v/>
      </c>
      <c r="K1343" s="33"/>
      <c r="L1343" s="33" t="str">
        <f t="shared" si="110"/>
        <v/>
      </c>
      <c r="M1343" s="30" t="e">
        <f t="shared" si="111"/>
        <v>#VALUE!</v>
      </c>
      <c r="P1343" s="237"/>
      <c r="Q1343" s="238"/>
      <c r="R1343" s="238"/>
      <c r="S1343" s="238"/>
      <c r="T1343" s="238"/>
      <c r="U1343" s="238"/>
      <c r="V1343" s="238"/>
      <c r="W1343" s="238"/>
      <c r="X1343" s="238"/>
      <c r="Y1343" s="238"/>
      <c r="Z1343" s="239"/>
    </row>
    <row r="1344" spans="2:26" ht="13.35" customHeight="1" x14ac:dyDescent="0.25">
      <c r="B1344" s="31"/>
      <c r="C1344" s="229"/>
      <c r="D1344" s="230"/>
      <c r="E1344" s="31"/>
      <c r="F1344" s="32"/>
      <c r="G1344" s="33" t="str">
        <f t="shared" si="108"/>
        <v/>
      </c>
      <c r="H1344" s="33"/>
      <c r="I1344" s="33"/>
      <c r="J1344" s="33" t="str">
        <f t="shared" si="109"/>
        <v/>
      </c>
      <c r="K1344" s="33"/>
      <c r="L1344" s="33" t="str">
        <f t="shared" si="110"/>
        <v/>
      </c>
      <c r="M1344" s="30" t="e">
        <f t="shared" si="111"/>
        <v>#VALUE!</v>
      </c>
      <c r="P1344" s="237"/>
      <c r="Q1344" s="238"/>
      <c r="R1344" s="238"/>
      <c r="S1344" s="238"/>
      <c r="T1344" s="238"/>
      <c r="U1344" s="238"/>
      <c r="V1344" s="238"/>
      <c r="W1344" s="238"/>
      <c r="X1344" s="238"/>
      <c r="Y1344" s="238"/>
      <c r="Z1344" s="239"/>
    </row>
    <row r="1345" spans="1:26" ht="13.35" customHeight="1" x14ac:dyDescent="0.25">
      <c r="B1345" s="31"/>
      <c r="C1345" s="229"/>
      <c r="D1345" s="230"/>
      <c r="E1345" s="31"/>
      <c r="F1345" s="32"/>
      <c r="G1345" s="33" t="str">
        <f t="shared" si="108"/>
        <v/>
      </c>
      <c r="H1345" s="33"/>
      <c r="I1345" s="33"/>
      <c r="J1345" s="33" t="str">
        <f t="shared" si="109"/>
        <v/>
      </c>
      <c r="K1345" s="33"/>
      <c r="L1345" s="33" t="str">
        <f t="shared" si="110"/>
        <v/>
      </c>
      <c r="M1345" s="30" t="e">
        <f t="shared" si="111"/>
        <v>#VALUE!</v>
      </c>
      <c r="P1345" s="237"/>
      <c r="Q1345" s="238"/>
      <c r="R1345" s="238"/>
      <c r="S1345" s="238"/>
      <c r="T1345" s="238"/>
      <c r="U1345" s="238"/>
      <c r="V1345" s="238"/>
      <c r="W1345" s="238"/>
      <c r="X1345" s="238"/>
      <c r="Y1345" s="238"/>
      <c r="Z1345" s="239"/>
    </row>
    <row r="1346" spans="1:26" ht="13.35" customHeight="1" x14ac:dyDescent="0.25">
      <c r="B1346" s="31"/>
      <c r="C1346" s="229"/>
      <c r="D1346" s="230"/>
      <c r="E1346" s="31"/>
      <c r="F1346" s="32"/>
      <c r="G1346" s="33" t="str">
        <f t="shared" si="108"/>
        <v/>
      </c>
      <c r="H1346" s="33"/>
      <c r="I1346" s="33"/>
      <c r="J1346" s="33" t="str">
        <f t="shared" si="109"/>
        <v/>
      </c>
      <c r="K1346" s="33"/>
      <c r="L1346" s="33" t="str">
        <f t="shared" si="110"/>
        <v/>
      </c>
      <c r="M1346" s="30" t="e">
        <f t="shared" si="111"/>
        <v>#VALUE!</v>
      </c>
      <c r="P1346" s="237"/>
      <c r="Q1346" s="238"/>
      <c r="R1346" s="238"/>
      <c r="S1346" s="238"/>
      <c r="T1346" s="238"/>
      <c r="U1346" s="238"/>
      <c r="V1346" s="238"/>
      <c r="W1346" s="238"/>
      <c r="X1346" s="238"/>
      <c r="Y1346" s="238"/>
      <c r="Z1346" s="239"/>
    </row>
    <row r="1347" spans="1:26" ht="13.35" customHeight="1" x14ac:dyDescent="0.25">
      <c r="B1347" s="31"/>
      <c r="C1347" s="229"/>
      <c r="D1347" s="230"/>
      <c r="E1347" s="31"/>
      <c r="F1347" s="32"/>
      <c r="G1347" s="33" t="str">
        <f t="shared" si="108"/>
        <v/>
      </c>
      <c r="H1347" s="33"/>
      <c r="I1347" s="33"/>
      <c r="J1347" s="33" t="str">
        <f t="shared" si="109"/>
        <v/>
      </c>
      <c r="K1347" s="33"/>
      <c r="L1347" s="33" t="str">
        <f t="shared" si="110"/>
        <v/>
      </c>
      <c r="M1347" s="30" t="e">
        <f t="shared" si="111"/>
        <v>#VALUE!</v>
      </c>
      <c r="P1347" s="237"/>
      <c r="Q1347" s="238"/>
      <c r="R1347" s="238"/>
      <c r="S1347" s="238"/>
      <c r="T1347" s="238"/>
      <c r="U1347" s="238"/>
      <c r="V1347" s="238"/>
      <c r="W1347" s="238"/>
      <c r="X1347" s="238"/>
      <c r="Y1347" s="238"/>
      <c r="Z1347" s="239"/>
    </row>
    <row r="1348" spans="1:26" ht="13.35" customHeight="1" x14ac:dyDescent="0.25">
      <c r="B1348" s="31"/>
      <c r="C1348" s="229"/>
      <c r="D1348" s="230"/>
      <c r="E1348" s="31"/>
      <c r="F1348" s="32"/>
      <c r="G1348" s="33" t="str">
        <f t="shared" si="108"/>
        <v/>
      </c>
      <c r="H1348" s="33"/>
      <c r="I1348" s="33"/>
      <c r="J1348" s="33" t="str">
        <f t="shared" si="109"/>
        <v/>
      </c>
      <c r="K1348" s="33"/>
      <c r="L1348" s="33" t="str">
        <f t="shared" si="110"/>
        <v/>
      </c>
      <c r="M1348" s="30" t="e">
        <f t="shared" si="111"/>
        <v>#VALUE!</v>
      </c>
      <c r="P1348" s="237"/>
      <c r="Q1348" s="238"/>
      <c r="R1348" s="238"/>
      <c r="S1348" s="238"/>
      <c r="T1348" s="238"/>
      <c r="U1348" s="238"/>
      <c r="V1348" s="238"/>
      <c r="W1348" s="238"/>
      <c r="X1348" s="238"/>
      <c r="Y1348" s="238"/>
      <c r="Z1348" s="239"/>
    </row>
    <row r="1349" spans="1:26" ht="13.35" customHeight="1" x14ac:dyDescent="0.25">
      <c r="B1349" s="31"/>
      <c r="C1349" s="229"/>
      <c r="D1349" s="230"/>
      <c r="E1349" s="31"/>
      <c r="F1349" s="32"/>
      <c r="G1349" s="33" t="str">
        <f t="shared" si="108"/>
        <v/>
      </c>
      <c r="H1349" s="33"/>
      <c r="I1349" s="33"/>
      <c r="J1349" s="33" t="str">
        <f t="shared" si="109"/>
        <v/>
      </c>
      <c r="K1349" s="33"/>
      <c r="L1349" s="33" t="str">
        <f t="shared" si="110"/>
        <v/>
      </c>
      <c r="M1349" s="30" t="e">
        <f t="shared" si="111"/>
        <v>#VALUE!</v>
      </c>
      <c r="P1349" s="237"/>
      <c r="Q1349" s="238"/>
      <c r="R1349" s="238"/>
      <c r="S1349" s="238"/>
      <c r="T1349" s="238"/>
      <c r="U1349" s="238"/>
      <c r="V1349" s="238"/>
      <c r="W1349" s="238"/>
      <c r="X1349" s="238"/>
      <c r="Y1349" s="238"/>
      <c r="Z1349" s="239"/>
    </row>
    <row r="1350" spans="1:26" ht="13.35" customHeight="1" x14ac:dyDescent="0.25">
      <c r="B1350" s="31"/>
      <c r="C1350" s="229"/>
      <c r="D1350" s="230"/>
      <c r="E1350" s="31"/>
      <c r="F1350" s="32"/>
      <c r="G1350" s="33" t="str">
        <f t="shared" si="108"/>
        <v/>
      </c>
      <c r="H1350" s="33"/>
      <c r="I1350" s="33"/>
      <c r="J1350" s="33" t="str">
        <f t="shared" si="109"/>
        <v/>
      </c>
      <c r="K1350" s="33"/>
      <c r="L1350" s="33" t="str">
        <f t="shared" si="110"/>
        <v/>
      </c>
      <c r="M1350" s="30" t="e">
        <f t="shared" si="111"/>
        <v>#VALUE!</v>
      </c>
      <c r="P1350" s="237"/>
      <c r="Q1350" s="238"/>
      <c r="R1350" s="238"/>
      <c r="S1350" s="238"/>
      <c r="T1350" s="238"/>
      <c r="U1350" s="238"/>
      <c r="V1350" s="238"/>
      <c r="W1350" s="238"/>
      <c r="X1350" s="238"/>
      <c r="Y1350" s="238"/>
      <c r="Z1350" s="239"/>
    </row>
    <row r="1351" spans="1:26" ht="13.35" customHeight="1" x14ac:dyDescent="0.25">
      <c r="B1351" s="31"/>
      <c r="C1351" s="229"/>
      <c r="D1351" s="230"/>
      <c r="E1351" s="31"/>
      <c r="F1351" s="32"/>
      <c r="G1351" s="33" t="str">
        <f t="shared" si="108"/>
        <v/>
      </c>
      <c r="H1351" s="33"/>
      <c r="I1351" s="33"/>
      <c r="J1351" s="33" t="str">
        <f t="shared" si="109"/>
        <v/>
      </c>
      <c r="K1351" s="33"/>
      <c r="L1351" s="33" t="str">
        <f t="shared" si="110"/>
        <v/>
      </c>
      <c r="M1351" s="30" t="e">
        <f t="shared" si="111"/>
        <v>#VALUE!</v>
      </c>
      <c r="P1351" s="237"/>
      <c r="Q1351" s="238"/>
      <c r="R1351" s="238"/>
      <c r="S1351" s="238"/>
      <c r="T1351" s="238"/>
      <c r="U1351" s="238"/>
      <c r="V1351" s="238"/>
      <c r="W1351" s="238"/>
      <c r="X1351" s="238"/>
      <c r="Y1351" s="238"/>
      <c r="Z1351" s="239"/>
    </row>
    <row r="1352" spans="1:26" ht="13.35" customHeight="1" x14ac:dyDescent="0.25">
      <c r="B1352" s="31"/>
      <c r="C1352" s="229"/>
      <c r="D1352" s="230"/>
      <c r="E1352" s="31"/>
      <c r="F1352" s="32"/>
      <c r="G1352" s="33" t="str">
        <f t="shared" si="108"/>
        <v/>
      </c>
      <c r="H1352" s="33"/>
      <c r="I1352" s="33"/>
      <c r="J1352" s="33" t="str">
        <f t="shared" si="109"/>
        <v/>
      </c>
      <c r="K1352" s="33"/>
      <c r="L1352" s="33" t="str">
        <f t="shared" si="110"/>
        <v/>
      </c>
      <c r="M1352" s="30" t="e">
        <f t="shared" si="111"/>
        <v>#VALUE!</v>
      </c>
      <c r="P1352" s="237"/>
      <c r="Q1352" s="238"/>
      <c r="R1352" s="238"/>
      <c r="S1352" s="238"/>
      <c r="T1352" s="238"/>
      <c r="U1352" s="238"/>
      <c r="V1352" s="238"/>
      <c r="W1352" s="238"/>
      <c r="X1352" s="238"/>
      <c r="Y1352" s="238"/>
      <c r="Z1352" s="239"/>
    </row>
    <row r="1353" spans="1:26" ht="13.35" customHeight="1" x14ac:dyDescent="0.25">
      <c r="B1353" s="31"/>
      <c r="C1353" s="229"/>
      <c r="D1353" s="230"/>
      <c r="E1353" s="31"/>
      <c r="F1353" s="32"/>
      <c r="G1353" s="33" t="str">
        <f t="shared" si="108"/>
        <v/>
      </c>
      <c r="H1353" s="33"/>
      <c r="I1353" s="33"/>
      <c r="J1353" s="33" t="str">
        <f t="shared" si="109"/>
        <v/>
      </c>
      <c r="K1353" s="33"/>
      <c r="L1353" s="33" t="str">
        <f t="shared" si="110"/>
        <v/>
      </c>
      <c r="M1353" s="30" t="e">
        <f t="shared" si="111"/>
        <v>#VALUE!</v>
      </c>
      <c r="P1353" s="237"/>
      <c r="Q1353" s="238"/>
      <c r="R1353" s="238"/>
      <c r="S1353" s="238"/>
      <c r="T1353" s="238"/>
      <c r="U1353" s="238"/>
      <c r="V1353" s="238"/>
      <c r="W1353" s="238"/>
      <c r="X1353" s="238"/>
      <c r="Y1353" s="238"/>
      <c r="Z1353" s="239"/>
    </row>
    <row r="1354" spans="1:26" ht="13.35" customHeight="1" x14ac:dyDescent="0.25">
      <c r="B1354" s="31"/>
      <c r="C1354" s="229"/>
      <c r="D1354" s="230"/>
      <c r="E1354" s="31"/>
      <c r="F1354" s="32"/>
      <c r="G1354" s="33" t="str">
        <f t="shared" si="108"/>
        <v/>
      </c>
      <c r="H1354" s="33"/>
      <c r="I1354" s="33"/>
      <c r="J1354" s="33" t="str">
        <f t="shared" si="109"/>
        <v/>
      </c>
      <c r="K1354" s="33"/>
      <c r="L1354" s="33" t="str">
        <f t="shared" si="110"/>
        <v/>
      </c>
      <c r="M1354" s="30" t="e">
        <f t="shared" si="111"/>
        <v>#VALUE!</v>
      </c>
      <c r="P1354" s="237"/>
      <c r="Q1354" s="238"/>
      <c r="R1354" s="238"/>
      <c r="S1354" s="238"/>
      <c r="T1354" s="238"/>
      <c r="U1354" s="238"/>
      <c r="V1354" s="238"/>
      <c r="W1354" s="238"/>
      <c r="X1354" s="238"/>
      <c r="Y1354" s="238"/>
      <c r="Z1354" s="239"/>
    </row>
    <row r="1355" spans="1:26" ht="13.35" customHeight="1" x14ac:dyDescent="0.25">
      <c r="B1355" s="31"/>
      <c r="C1355" s="229"/>
      <c r="D1355" s="230"/>
      <c r="E1355" s="31"/>
      <c r="F1355" s="32"/>
      <c r="G1355" s="33" t="str">
        <f t="shared" si="108"/>
        <v/>
      </c>
      <c r="H1355" s="33"/>
      <c r="I1355" s="33"/>
      <c r="J1355" s="33" t="str">
        <f t="shared" si="109"/>
        <v/>
      </c>
      <c r="K1355" s="33"/>
      <c r="L1355" s="33" t="str">
        <f t="shared" si="110"/>
        <v/>
      </c>
      <c r="M1355" s="30" t="e">
        <f t="shared" si="111"/>
        <v>#VALUE!</v>
      </c>
      <c r="P1355" s="237"/>
      <c r="Q1355" s="238"/>
      <c r="R1355" s="238"/>
      <c r="S1355" s="238"/>
      <c r="T1355" s="238"/>
      <c r="U1355" s="238"/>
      <c r="V1355" s="238"/>
      <c r="W1355" s="238"/>
      <c r="X1355" s="238"/>
      <c r="Y1355" s="238"/>
      <c r="Z1355" s="239"/>
    </row>
    <row r="1356" spans="1:26" ht="13.35" customHeight="1" x14ac:dyDescent="0.25">
      <c r="B1356" s="31"/>
      <c r="C1356" s="229"/>
      <c r="D1356" s="230"/>
      <c r="E1356" s="31"/>
      <c r="F1356" s="32"/>
      <c r="G1356" s="33" t="str">
        <f t="shared" si="108"/>
        <v/>
      </c>
      <c r="H1356" s="33"/>
      <c r="I1356" s="33"/>
      <c r="J1356" s="33" t="str">
        <f t="shared" si="109"/>
        <v/>
      </c>
      <c r="K1356" s="33"/>
      <c r="L1356" s="33" t="str">
        <f t="shared" si="110"/>
        <v/>
      </c>
      <c r="M1356" s="30" t="e">
        <f t="shared" si="111"/>
        <v>#VALUE!</v>
      </c>
      <c r="P1356" s="237"/>
      <c r="Q1356" s="238"/>
      <c r="R1356" s="238"/>
      <c r="S1356" s="238"/>
      <c r="T1356" s="238"/>
      <c r="U1356" s="238"/>
      <c r="V1356" s="238"/>
      <c r="W1356" s="238"/>
      <c r="X1356" s="238"/>
      <c r="Y1356" s="238"/>
      <c r="Z1356" s="239"/>
    </row>
    <row r="1357" spans="1:26" ht="13.35" customHeight="1" x14ac:dyDescent="0.25">
      <c r="B1357" s="31"/>
      <c r="C1357" s="229"/>
      <c r="D1357" s="230"/>
      <c r="E1357" s="31"/>
      <c r="F1357" s="32"/>
      <c r="G1357" s="33" t="str">
        <f t="shared" si="108"/>
        <v/>
      </c>
      <c r="H1357" s="33"/>
      <c r="I1357" s="33"/>
      <c r="J1357" s="33" t="str">
        <f t="shared" si="109"/>
        <v/>
      </c>
      <c r="K1357" s="33"/>
      <c r="L1357" s="33" t="str">
        <f t="shared" si="110"/>
        <v/>
      </c>
      <c r="M1357" s="30" t="e">
        <f t="shared" si="111"/>
        <v>#VALUE!</v>
      </c>
      <c r="P1357" s="237"/>
      <c r="Q1357" s="238"/>
      <c r="R1357" s="238"/>
      <c r="S1357" s="238"/>
      <c r="T1357" s="238"/>
      <c r="U1357" s="238"/>
      <c r="V1357" s="238"/>
      <c r="W1357" s="238"/>
      <c r="X1357" s="238"/>
      <c r="Y1357" s="238"/>
      <c r="Z1357" s="239"/>
    </row>
    <row r="1358" spans="1:26" ht="13.35" customHeight="1" x14ac:dyDescent="0.25">
      <c r="B1358" s="31"/>
      <c r="C1358" s="229"/>
      <c r="D1358" s="230"/>
      <c r="E1358" s="31"/>
      <c r="F1358" s="32"/>
      <c r="G1358" s="33" t="str">
        <f t="shared" si="108"/>
        <v/>
      </c>
      <c r="H1358" s="33"/>
      <c r="I1358" s="33"/>
      <c r="J1358" s="33" t="str">
        <f t="shared" si="109"/>
        <v/>
      </c>
      <c r="K1358" s="33"/>
      <c r="L1358" s="33" t="str">
        <f t="shared" si="110"/>
        <v/>
      </c>
      <c r="M1358" s="30" t="e">
        <f t="shared" si="111"/>
        <v>#VALUE!</v>
      </c>
      <c r="P1358" s="237"/>
      <c r="Q1358" s="238"/>
      <c r="R1358" s="238"/>
      <c r="S1358" s="238"/>
      <c r="T1358" s="238"/>
      <c r="U1358" s="238"/>
      <c r="V1358" s="238"/>
      <c r="W1358" s="238"/>
      <c r="X1358" s="238"/>
      <c r="Y1358" s="238"/>
      <c r="Z1358" s="239"/>
    </row>
    <row r="1359" spans="1:26" ht="13.35" customHeight="1" x14ac:dyDescent="0.25">
      <c r="B1359" s="31"/>
      <c r="C1359" s="229"/>
      <c r="D1359" s="230"/>
      <c r="E1359" s="31"/>
      <c r="F1359" s="32"/>
      <c r="G1359" s="33" t="str">
        <f t="shared" si="108"/>
        <v/>
      </c>
      <c r="H1359" s="33"/>
      <c r="I1359" s="33"/>
      <c r="J1359" s="33" t="str">
        <f t="shared" si="109"/>
        <v/>
      </c>
      <c r="K1359" s="33"/>
      <c r="L1359" s="33" t="str">
        <f t="shared" si="110"/>
        <v/>
      </c>
      <c r="M1359" s="34" t="e">
        <f t="shared" si="111"/>
        <v>#VALUE!</v>
      </c>
      <c r="P1359" s="237"/>
      <c r="Q1359" s="238"/>
      <c r="R1359" s="238"/>
      <c r="S1359" s="238"/>
      <c r="T1359" s="238"/>
      <c r="U1359" s="238"/>
      <c r="V1359" s="238"/>
      <c r="W1359" s="238"/>
      <c r="X1359" s="238"/>
      <c r="Y1359" s="238"/>
      <c r="Z1359" s="239"/>
    </row>
    <row r="1360" spans="1:26" ht="13.35" customHeight="1" x14ac:dyDescent="0.25">
      <c r="A1360" s="39"/>
      <c r="B1360" s="42"/>
      <c r="C1360" s="231" t="s">
        <v>86</v>
      </c>
      <c r="D1360" s="231"/>
      <c r="E1360" s="42"/>
      <c r="F1360" s="42"/>
      <c r="G1360" s="43"/>
      <c r="H1360" s="43" t="str">
        <f>IF(SUM(H1332:H1359)=0,"",SUM(H1332:H1359))</f>
        <v/>
      </c>
      <c r="I1360" s="43"/>
      <c r="J1360" s="43" t="str">
        <f>IF(SUM(J1332:J1359)=0,"",SUM(J1332:J1359))</f>
        <v/>
      </c>
      <c r="K1360" s="43"/>
      <c r="L1360" s="43" t="str">
        <f>IF(SUM(L1332:L1359)=0,"",SUM(L1332:L1359))</f>
        <v/>
      </c>
      <c r="M1360" s="35" t="e">
        <f>IF(L1360="", J1360/H1360, L1360/H1360)</f>
        <v>#VALUE!</v>
      </c>
      <c r="P1360" s="237"/>
      <c r="Q1360" s="238"/>
      <c r="R1360" s="238"/>
      <c r="S1360" s="238"/>
      <c r="T1360" s="238"/>
      <c r="U1360" s="238"/>
      <c r="V1360" s="238"/>
      <c r="W1360" s="238"/>
      <c r="X1360" s="238"/>
      <c r="Y1360" s="238"/>
      <c r="Z1360" s="239"/>
    </row>
    <row r="1361" spans="1:26" ht="13.35" customHeight="1" x14ac:dyDescent="0.25">
      <c r="P1361" s="237"/>
      <c r="Q1361" s="238"/>
      <c r="R1361" s="238"/>
      <c r="S1361" s="238"/>
      <c r="T1361" s="238"/>
      <c r="U1361" s="238"/>
      <c r="V1361" s="238"/>
      <c r="W1361" s="238"/>
      <c r="X1361" s="238"/>
      <c r="Y1361" s="238"/>
      <c r="Z1361" s="239"/>
    </row>
    <row r="1362" spans="1:26" ht="13.35" customHeight="1" x14ac:dyDescent="0.25">
      <c r="B1362" s="227" t="s">
        <v>89</v>
      </c>
      <c r="C1362" s="232"/>
      <c r="D1362" s="232"/>
      <c r="E1362" s="232"/>
      <c r="F1362" s="228"/>
      <c r="G1362" s="233" t="s">
        <v>85</v>
      </c>
      <c r="H1362" s="194" t="s">
        <v>82</v>
      </c>
      <c r="I1362" s="188" t="s">
        <v>67</v>
      </c>
      <c r="J1362" s="188"/>
      <c r="K1362" s="188" t="s">
        <v>68</v>
      </c>
      <c r="L1362" s="188"/>
      <c r="M1362" s="188" t="s">
        <v>15</v>
      </c>
      <c r="P1362" s="240"/>
      <c r="Q1362" s="241"/>
      <c r="R1362" s="241"/>
      <c r="S1362" s="241"/>
      <c r="T1362" s="241"/>
      <c r="U1362" s="241"/>
      <c r="V1362" s="241"/>
      <c r="W1362" s="241"/>
      <c r="X1362" s="241"/>
      <c r="Y1362" s="241"/>
      <c r="Z1362" s="242"/>
    </row>
    <row r="1363" spans="1:26" ht="13.35" customHeight="1" x14ac:dyDescent="0.25">
      <c r="B1363" s="2" t="s">
        <v>81</v>
      </c>
      <c r="C1363" s="227" t="s">
        <v>7</v>
      </c>
      <c r="D1363" s="228"/>
      <c r="E1363" s="6" t="s">
        <v>87</v>
      </c>
      <c r="F1363" s="6" t="s">
        <v>306</v>
      </c>
      <c r="G1363" s="233"/>
      <c r="H1363" s="194"/>
      <c r="I1363" s="6" t="s">
        <v>83</v>
      </c>
      <c r="J1363" s="6" t="s">
        <v>84</v>
      </c>
      <c r="K1363" s="6" t="s">
        <v>83</v>
      </c>
      <c r="L1363" s="6" t="s">
        <v>84</v>
      </c>
      <c r="M1363" s="188"/>
    </row>
    <row r="1364" spans="1:26" ht="13.35" customHeight="1" x14ac:dyDescent="0.25">
      <c r="B1364" s="31"/>
      <c r="C1364" s="229"/>
      <c r="D1364" s="230"/>
      <c r="E1364" s="31"/>
      <c r="F1364" s="32"/>
      <c r="G1364" s="33" t="str">
        <f>IF(F1364="", "", H1364/F1364)</f>
        <v/>
      </c>
      <c r="H1364" s="33" t="str">
        <f>IF(H1360="","",H1360-H1371)</f>
        <v/>
      </c>
      <c r="I1364" s="33"/>
      <c r="J1364" s="33" t="str">
        <f>IF(I1364="", "", I1364*$F1364)</f>
        <v/>
      </c>
      <c r="K1364" s="33"/>
      <c r="L1364" s="33" t="str">
        <f>IF(L1371="", "", L1360-L1371)</f>
        <v/>
      </c>
      <c r="M1364" s="30" t="e">
        <f>IF(K1364="", J1364/H1364, L1364/H1364)</f>
        <v>#VALUE!</v>
      </c>
    </row>
    <row r="1365" spans="1:26" ht="13.35" customHeight="1" x14ac:dyDescent="0.25">
      <c r="B1365" s="31"/>
      <c r="C1365" s="229"/>
      <c r="D1365" s="230"/>
      <c r="E1365" s="31"/>
      <c r="F1365" s="32"/>
      <c r="G1365" s="33" t="str">
        <f>IF(F1365="", "", H1365/F1365)</f>
        <v/>
      </c>
      <c r="H1365" s="33"/>
      <c r="I1365" s="33"/>
      <c r="J1365" s="33" t="str">
        <f>IF(I1365="", "", I1365*$F1365)</f>
        <v/>
      </c>
      <c r="K1365" s="33"/>
      <c r="L1365" s="33" t="str">
        <f>IF(K1365="", "", K1365*$F1365)</f>
        <v/>
      </c>
      <c r="M1365" s="30" t="e">
        <f>IF(K1365="", J1365/H1365, L1365/H1365)</f>
        <v>#VALUE!</v>
      </c>
    </row>
    <row r="1366" spans="1:26" ht="13.35" customHeight="1" x14ac:dyDescent="0.25">
      <c r="B1366" s="31"/>
      <c r="C1366" s="229"/>
      <c r="D1366" s="230"/>
      <c r="E1366" s="31"/>
      <c r="F1366" s="32"/>
      <c r="G1366" s="33" t="str">
        <f>IF(F1366="", "", H1366/F1366)</f>
        <v/>
      </c>
      <c r="H1366" s="33"/>
      <c r="I1366" s="33"/>
      <c r="J1366" s="33" t="str">
        <f>IF(I1366="", "", I1366*$F1366)</f>
        <v/>
      </c>
      <c r="K1366" s="33"/>
      <c r="L1366" s="33" t="str">
        <f>IF(K1366="", "", K1366*$F1366)</f>
        <v/>
      </c>
      <c r="M1366" s="34" t="e">
        <f>IF(K1366="", J1366/H1366, L1366/H1366)</f>
        <v>#VALUE!</v>
      </c>
    </row>
    <row r="1367" spans="1:26" ht="13.35" customHeight="1" x14ac:dyDescent="0.25">
      <c r="A1367" s="39"/>
      <c r="B1367" s="42"/>
      <c r="C1367" s="231" t="s">
        <v>86</v>
      </c>
      <c r="D1367" s="231"/>
      <c r="E1367" s="42"/>
      <c r="F1367" s="42"/>
      <c r="G1367" s="43"/>
      <c r="H1367" s="43" t="str">
        <f>IF(SUM(H1364:H1366)=0, "", SUM(H1364:H1366))</f>
        <v/>
      </c>
      <c r="I1367" s="42"/>
      <c r="J1367" s="43" t="str">
        <f>IF(SUM(J1364:J1366)=0, "", SUM(J1364:J1366))</f>
        <v/>
      </c>
      <c r="K1367" s="42"/>
      <c r="L1367" s="43" t="str">
        <f>IF(SUM(L1364:L1366)=0, "", SUM(L1364:L1366))</f>
        <v/>
      </c>
      <c r="M1367" s="35" t="e">
        <f>IF(L1367="", J1367/H1367, L1367/H1367)</f>
        <v>#VALUE!</v>
      </c>
    </row>
    <row r="1369" spans="1:26" ht="13.35" customHeight="1" x14ac:dyDescent="0.25">
      <c r="B1369" s="227" t="s">
        <v>90</v>
      </c>
      <c r="C1369" s="232"/>
      <c r="D1369" s="232"/>
      <c r="E1369" s="232"/>
      <c r="F1369" s="228"/>
      <c r="G1369" s="233" t="s">
        <v>85</v>
      </c>
      <c r="H1369" s="194" t="s">
        <v>82</v>
      </c>
      <c r="I1369" s="188" t="s">
        <v>67</v>
      </c>
      <c r="J1369" s="188"/>
      <c r="K1369" s="188" t="s">
        <v>68</v>
      </c>
      <c r="L1369" s="188"/>
      <c r="M1369" s="188" t="s">
        <v>15</v>
      </c>
    </row>
    <row r="1370" spans="1:26" ht="13.35" customHeight="1" x14ac:dyDescent="0.25">
      <c r="B1370" s="2" t="s">
        <v>81</v>
      </c>
      <c r="C1370" s="227" t="s">
        <v>7</v>
      </c>
      <c r="D1370" s="228"/>
      <c r="E1370" s="6" t="s">
        <v>87</v>
      </c>
      <c r="F1370" s="6" t="s">
        <v>306</v>
      </c>
      <c r="G1370" s="233"/>
      <c r="H1370" s="194"/>
      <c r="I1370" s="6" t="s">
        <v>83</v>
      </c>
      <c r="J1370" s="6" t="s">
        <v>84</v>
      </c>
      <c r="K1370" s="6" t="s">
        <v>83</v>
      </c>
      <c r="L1370" s="6" t="s">
        <v>84</v>
      </c>
      <c r="M1370" s="188"/>
    </row>
    <row r="1371" spans="1:26" ht="13.35" customHeight="1" x14ac:dyDescent="0.25">
      <c r="B1371" s="31"/>
      <c r="C1371" s="229"/>
      <c r="D1371" s="230"/>
      <c r="E1371" s="31"/>
      <c r="F1371" s="32"/>
      <c r="G1371" s="33" t="str">
        <f>IF(F1371="", "", H1371/F1371)</f>
        <v/>
      </c>
      <c r="H1371" s="33"/>
      <c r="I1371" s="33"/>
      <c r="J1371" s="33" t="str">
        <f>IF(I1371="", "", I1371*$F1371)</f>
        <v/>
      </c>
      <c r="K1371" s="33"/>
      <c r="L1371" s="33" t="str">
        <f>IF(K1371="", "", K1371*$F1371)</f>
        <v/>
      </c>
      <c r="M1371" s="30" t="e">
        <f>IF(K1371="", J1371/H1371, L1371/H1371)</f>
        <v>#VALUE!</v>
      </c>
    </row>
    <row r="1373" spans="1:26" ht="13.35" customHeight="1" x14ac:dyDescent="0.25">
      <c r="B1373" s="227" t="s">
        <v>100</v>
      </c>
      <c r="C1373" s="228"/>
      <c r="D1373" s="120"/>
      <c r="E1373" s="121"/>
      <c r="F1373" s="121"/>
      <c r="G1373" s="121"/>
      <c r="H1373" s="121"/>
      <c r="I1373" s="121"/>
      <c r="J1373" s="121"/>
      <c r="K1373" s="121"/>
      <c r="L1373" s="121"/>
      <c r="M1373" s="234"/>
    </row>
    <row r="1374" spans="1:26" ht="13.35" customHeight="1" x14ac:dyDescent="0.25">
      <c r="B1374" s="154"/>
      <c r="C1374" s="154"/>
      <c r="D1374" s="154"/>
      <c r="E1374" s="154"/>
      <c r="F1374" s="154"/>
      <c r="G1374" s="154"/>
      <c r="H1374" s="154"/>
      <c r="I1374" s="154"/>
      <c r="J1374" s="154"/>
      <c r="K1374" s="154"/>
      <c r="L1374" s="154"/>
      <c r="M1374" s="154"/>
    </row>
    <row r="1375" spans="1:26" ht="13.35" customHeight="1" x14ac:dyDescent="0.25">
      <c r="B1375" s="154"/>
      <c r="C1375" s="154"/>
      <c r="D1375" s="154"/>
      <c r="E1375" s="154"/>
      <c r="F1375" s="154"/>
      <c r="G1375" s="154"/>
      <c r="H1375" s="154"/>
      <c r="I1375" s="154"/>
      <c r="J1375" s="154"/>
      <c r="K1375" s="154"/>
      <c r="L1375" s="154"/>
      <c r="M1375" s="154"/>
    </row>
    <row r="1376" spans="1:26" ht="13.35" customHeight="1" x14ac:dyDescent="0.25">
      <c r="B1376" s="200" t="s">
        <v>2</v>
      </c>
      <c r="C1376" s="200"/>
      <c r="D1376" s="209">
        <f>'{Equipment Data Entry}'!B35</f>
        <v>0</v>
      </c>
      <c r="E1376" s="209"/>
      <c r="F1376" s="209"/>
      <c r="G1376" s="200" t="s">
        <v>3</v>
      </c>
      <c r="H1376" s="200"/>
      <c r="I1376" s="210" t="str">
        <f>IF('{Equipment Data Entry}'!C35="", "", '{Equipment Data Entry}'!C35)</f>
        <v/>
      </c>
      <c r="J1376" s="210"/>
      <c r="K1376" s="210"/>
      <c r="L1376" s="210"/>
      <c r="M1376" s="210"/>
    </row>
    <row r="1377" spans="2:26" ht="13.35" customHeight="1" x14ac:dyDescent="0.25">
      <c r="B1377" s="200"/>
      <c r="C1377" s="200"/>
      <c r="D1377" s="209"/>
      <c r="E1377" s="209"/>
      <c r="F1377" s="209"/>
      <c r="G1377" s="200"/>
      <c r="H1377" s="200"/>
      <c r="I1377" s="210"/>
      <c r="J1377" s="210"/>
      <c r="K1377" s="210"/>
      <c r="L1377" s="210"/>
      <c r="M1377" s="210"/>
    </row>
    <row r="1378" spans="2:26" ht="13.35" customHeight="1" x14ac:dyDescent="0.25">
      <c r="B1378" s="13"/>
      <c r="C1378" s="13"/>
      <c r="D1378" s="13"/>
      <c r="E1378" s="13"/>
      <c r="F1378" s="13"/>
      <c r="G1378" s="13"/>
      <c r="H1378" s="13"/>
      <c r="I1378" s="13"/>
      <c r="J1378" s="13"/>
      <c r="K1378" s="13"/>
      <c r="L1378" s="13"/>
      <c r="M1378" s="13"/>
    </row>
    <row r="1379" spans="2:26" ht="13.35" customHeight="1" x14ac:dyDescent="0.25">
      <c r="B1379" s="227" t="s">
        <v>91</v>
      </c>
      <c r="C1379" s="232"/>
      <c r="D1379" s="232"/>
      <c r="E1379" s="232"/>
      <c r="F1379" s="228"/>
      <c r="G1379" s="233" t="s">
        <v>85</v>
      </c>
      <c r="H1379" s="194" t="s">
        <v>82</v>
      </c>
      <c r="I1379" s="188" t="s">
        <v>67</v>
      </c>
      <c r="J1379" s="188"/>
      <c r="K1379" s="188" t="s">
        <v>68</v>
      </c>
      <c r="L1379" s="188"/>
      <c r="M1379" s="188" t="s">
        <v>15</v>
      </c>
    </row>
    <row r="1380" spans="2:26" ht="13.35" customHeight="1" x14ac:dyDescent="0.25">
      <c r="B1380" s="2" t="s">
        <v>81</v>
      </c>
      <c r="C1380" s="227" t="s">
        <v>7</v>
      </c>
      <c r="D1380" s="228"/>
      <c r="E1380" s="6" t="s">
        <v>87</v>
      </c>
      <c r="F1380" s="6" t="s">
        <v>306</v>
      </c>
      <c r="G1380" s="233"/>
      <c r="H1380" s="194"/>
      <c r="I1380" s="6" t="s">
        <v>83</v>
      </c>
      <c r="J1380" s="6" t="s">
        <v>84</v>
      </c>
      <c r="K1380" s="6" t="s">
        <v>83</v>
      </c>
      <c r="L1380" s="6" t="s">
        <v>84</v>
      </c>
      <c r="M1380" s="188"/>
    </row>
    <row r="1381" spans="2:26" ht="13.35" customHeight="1" x14ac:dyDescent="0.25">
      <c r="B1381" s="31"/>
      <c r="C1381" s="229"/>
      <c r="D1381" s="230"/>
      <c r="E1381" s="31"/>
      <c r="F1381" s="32"/>
      <c r="G1381" s="33" t="str">
        <f t="shared" ref="G1381:G1408" si="112">IF(F1381="", "", H1381/F1381)</f>
        <v/>
      </c>
      <c r="H1381" s="33"/>
      <c r="I1381" s="33"/>
      <c r="J1381" s="33" t="str">
        <f t="shared" ref="J1381:J1408" si="113">IF(I1381="", "", I1381*$F1381)</f>
        <v/>
      </c>
      <c r="K1381" s="33"/>
      <c r="L1381" s="33" t="str">
        <f t="shared" ref="L1381:L1408" si="114">IF(K1381="", "", K1381*$F1381)</f>
        <v/>
      </c>
      <c r="M1381" s="30" t="e">
        <f t="shared" ref="M1381:M1408" si="115">IF(K1381="", J1381/H1381, L1381/H1381)</f>
        <v>#VALUE!</v>
      </c>
      <c r="P1381" s="1" t="s">
        <v>224</v>
      </c>
    </row>
    <row r="1382" spans="2:26" ht="13.35" customHeight="1" x14ac:dyDescent="0.25">
      <c r="B1382" s="31"/>
      <c r="C1382" s="229"/>
      <c r="D1382" s="230"/>
      <c r="E1382" s="31"/>
      <c r="F1382" s="32"/>
      <c r="G1382" s="33" t="str">
        <f t="shared" si="112"/>
        <v/>
      </c>
      <c r="H1382" s="33"/>
      <c r="I1382" s="33"/>
      <c r="J1382" s="33" t="str">
        <f t="shared" si="113"/>
        <v/>
      </c>
      <c r="K1382" s="33"/>
      <c r="L1382" s="33" t="str">
        <f t="shared" si="114"/>
        <v/>
      </c>
      <c r="M1382" s="30" t="e">
        <f t="shared" si="115"/>
        <v>#VALUE!</v>
      </c>
    </row>
    <row r="1383" spans="2:26" ht="13.35" customHeight="1" x14ac:dyDescent="0.25">
      <c r="B1383" s="31"/>
      <c r="C1383" s="229"/>
      <c r="D1383" s="230"/>
      <c r="E1383" s="31"/>
      <c r="F1383" s="32"/>
      <c r="G1383" s="33" t="str">
        <f t="shared" si="112"/>
        <v/>
      </c>
      <c r="H1383" s="33"/>
      <c r="I1383" s="33"/>
      <c r="J1383" s="33" t="str">
        <f t="shared" si="113"/>
        <v/>
      </c>
      <c r="K1383" s="33"/>
      <c r="L1383" s="33" t="str">
        <f t="shared" si="114"/>
        <v/>
      </c>
      <c r="M1383" s="30" t="e">
        <f t="shared" si="115"/>
        <v>#VALUE!</v>
      </c>
    </row>
    <row r="1384" spans="2:26" ht="13.35" customHeight="1" x14ac:dyDescent="0.25">
      <c r="B1384" s="31"/>
      <c r="C1384" s="229"/>
      <c r="D1384" s="230"/>
      <c r="E1384" s="31"/>
      <c r="F1384" s="32"/>
      <c r="G1384" s="33" t="str">
        <f t="shared" si="112"/>
        <v/>
      </c>
      <c r="H1384" s="33"/>
      <c r="I1384" s="33"/>
      <c r="J1384" s="33" t="str">
        <f t="shared" si="113"/>
        <v/>
      </c>
      <c r="K1384" s="33"/>
      <c r="L1384" s="33" t="str">
        <f t="shared" si="114"/>
        <v/>
      </c>
      <c r="M1384" s="30" t="e">
        <f t="shared" si="115"/>
        <v>#VALUE!</v>
      </c>
      <c r="P1384" s="243"/>
      <c r="Q1384" s="244"/>
      <c r="R1384" s="244"/>
      <c r="S1384" s="244"/>
      <c r="T1384" s="244"/>
      <c r="U1384" s="244"/>
      <c r="V1384" s="244"/>
      <c r="W1384" s="244"/>
      <c r="X1384" s="244"/>
      <c r="Y1384" s="244"/>
      <c r="Z1384" s="245"/>
    </row>
    <row r="1385" spans="2:26" ht="13.35" customHeight="1" x14ac:dyDescent="0.25">
      <c r="B1385" s="31"/>
      <c r="C1385" s="229"/>
      <c r="D1385" s="230"/>
      <c r="E1385" s="31"/>
      <c r="F1385" s="32"/>
      <c r="G1385" s="33" t="str">
        <f t="shared" si="112"/>
        <v/>
      </c>
      <c r="H1385" s="33"/>
      <c r="I1385" s="33"/>
      <c r="J1385" s="33" t="str">
        <f t="shared" si="113"/>
        <v/>
      </c>
      <c r="K1385" s="33"/>
      <c r="L1385" s="33" t="str">
        <f t="shared" si="114"/>
        <v/>
      </c>
      <c r="M1385" s="30" t="e">
        <f t="shared" si="115"/>
        <v>#VALUE!</v>
      </c>
      <c r="P1385" s="237"/>
      <c r="Q1385" s="238"/>
      <c r="R1385" s="238"/>
      <c r="S1385" s="238"/>
      <c r="T1385" s="238"/>
      <c r="U1385" s="238"/>
      <c r="V1385" s="238"/>
      <c r="W1385" s="238"/>
      <c r="X1385" s="238"/>
      <c r="Y1385" s="238"/>
      <c r="Z1385" s="239"/>
    </row>
    <row r="1386" spans="2:26" ht="13.35" customHeight="1" x14ac:dyDescent="0.25">
      <c r="B1386" s="31"/>
      <c r="C1386" s="229"/>
      <c r="D1386" s="230"/>
      <c r="E1386" s="31"/>
      <c r="F1386" s="32"/>
      <c r="G1386" s="33" t="str">
        <f t="shared" si="112"/>
        <v/>
      </c>
      <c r="H1386" s="33"/>
      <c r="I1386" s="33"/>
      <c r="J1386" s="33" t="str">
        <f t="shared" si="113"/>
        <v/>
      </c>
      <c r="K1386" s="33"/>
      <c r="L1386" s="33" t="str">
        <f t="shared" si="114"/>
        <v/>
      </c>
      <c r="M1386" s="30" t="e">
        <f t="shared" si="115"/>
        <v>#VALUE!</v>
      </c>
      <c r="P1386" s="237"/>
      <c r="Q1386" s="238"/>
      <c r="R1386" s="238"/>
      <c r="S1386" s="238"/>
      <c r="T1386" s="238"/>
      <c r="U1386" s="238"/>
      <c r="V1386" s="238"/>
      <c r="W1386" s="238"/>
      <c r="X1386" s="238"/>
      <c r="Y1386" s="238"/>
      <c r="Z1386" s="239"/>
    </row>
    <row r="1387" spans="2:26" ht="13.35" customHeight="1" x14ac:dyDescent="0.25">
      <c r="B1387" s="31"/>
      <c r="C1387" s="229"/>
      <c r="D1387" s="230"/>
      <c r="E1387" s="31"/>
      <c r="F1387" s="32"/>
      <c r="G1387" s="33" t="str">
        <f t="shared" si="112"/>
        <v/>
      </c>
      <c r="H1387" s="33"/>
      <c r="I1387" s="33"/>
      <c r="J1387" s="33" t="str">
        <f t="shared" si="113"/>
        <v/>
      </c>
      <c r="K1387" s="33"/>
      <c r="L1387" s="33" t="str">
        <f t="shared" si="114"/>
        <v/>
      </c>
      <c r="M1387" s="30" t="e">
        <f t="shared" si="115"/>
        <v>#VALUE!</v>
      </c>
      <c r="P1387" s="237"/>
      <c r="Q1387" s="238"/>
      <c r="R1387" s="238"/>
      <c r="S1387" s="238"/>
      <c r="T1387" s="238"/>
      <c r="U1387" s="238"/>
      <c r="V1387" s="238"/>
      <c r="W1387" s="238"/>
      <c r="X1387" s="238"/>
      <c r="Y1387" s="238"/>
      <c r="Z1387" s="239"/>
    </row>
    <row r="1388" spans="2:26" ht="13.35" customHeight="1" x14ac:dyDescent="0.25">
      <c r="B1388" s="31"/>
      <c r="C1388" s="229"/>
      <c r="D1388" s="230"/>
      <c r="E1388" s="31"/>
      <c r="F1388" s="32"/>
      <c r="G1388" s="33" t="str">
        <f t="shared" si="112"/>
        <v/>
      </c>
      <c r="H1388" s="33"/>
      <c r="I1388" s="33"/>
      <c r="J1388" s="33" t="str">
        <f t="shared" si="113"/>
        <v/>
      </c>
      <c r="K1388" s="33"/>
      <c r="L1388" s="33" t="str">
        <f t="shared" si="114"/>
        <v/>
      </c>
      <c r="M1388" s="30" t="e">
        <f t="shared" si="115"/>
        <v>#VALUE!</v>
      </c>
      <c r="P1388" s="237"/>
      <c r="Q1388" s="238"/>
      <c r="R1388" s="238"/>
      <c r="S1388" s="238"/>
      <c r="T1388" s="238"/>
      <c r="U1388" s="238"/>
      <c r="V1388" s="238"/>
      <c r="W1388" s="238"/>
      <c r="X1388" s="238"/>
      <c r="Y1388" s="238"/>
      <c r="Z1388" s="239"/>
    </row>
    <row r="1389" spans="2:26" ht="13.35" customHeight="1" x14ac:dyDescent="0.25">
      <c r="B1389" s="31"/>
      <c r="C1389" s="229"/>
      <c r="D1389" s="230"/>
      <c r="E1389" s="31"/>
      <c r="F1389" s="32"/>
      <c r="G1389" s="33" t="str">
        <f t="shared" si="112"/>
        <v/>
      </c>
      <c r="H1389" s="33"/>
      <c r="I1389" s="33"/>
      <c r="J1389" s="33" t="str">
        <f t="shared" si="113"/>
        <v/>
      </c>
      <c r="K1389" s="33"/>
      <c r="L1389" s="33" t="str">
        <f t="shared" si="114"/>
        <v/>
      </c>
      <c r="M1389" s="30" t="e">
        <f t="shared" si="115"/>
        <v>#VALUE!</v>
      </c>
      <c r="P1389" s="237"/>
      <c r="Q1389" s="238"/>
      <c r="R1389" s="238"/>
      <c r="S1389" s="238"/>
      <c r="T1389" s="238"/>
      <c r="U1389" s="238"/>
      <c r="V1389" s="238"/>
      <c r="W1389" s="238"/>
      <c r="X1389" s="238"/>
      <c r="Y1389" s="238"/>
      <c r="Z1389" s="239"/>
    </row>
    <row r="1390" spans="2:26" ht="13.35" customHeight="1" x14ac:dyDescent="0.25">
      <c r="B1390" s="31"/>
      <c r="C1390" s="229"/>
      <c r="D1390" s="230"/>
      <c r="E1390" s="31"/>
      <c r="F1390" s="32"/>
      <c r="G1390" s="33" t="str">
        <f t="shared" si="112"/>
        <v/>
      </c>
      <c r="H1390" s="33"/>
      <c r="I1390" s="33"/>
      <c r="J1390" s="33" t="str">
        <f t="shared" si="113"/>
        <v/>
      </c>
      <c r="K1390" s="33"/>
      <c r="L1390" s="33" t="str">
        <f t="shared" si="114"/>
        <v/>
      </c>
      <c r="M1390" s="30" t="e">
        <f t="shared" si="115"/>
        <v>#VALUE!</v>
      </c>
      <c r="P1390" s="237"/>
      <c r="Q1390" s="238"/>
      <c r="R1390" s="238"/>
      <c r="S1390" s="238"/>
      <c r="T1390" s="238"/>
      <c r="U1390" s="238"/>
      <c r="V1390" s="238"/>
      <c r="W1390" s="238"/>
      <c r="X1390" s="238"/>
      <c r="Y1390" s="238"/>
      <c r="Z1390" s="239"/>
    </row>
    <row r="1391" spans="2:26" ht="13.35" customHeight="1" x14ac:dyDescent="0.25">
      <c r="B1391" s="31"/>
      <c r="C1391" s="229"/>
      <c r="D1391" s="230"/>
      <c r="E1391" s="31"/>
      <c r="F1391" s="32"/>
      <c r="G1391" s="33" t="str">
        <f t="shared" si="112"/>
        <v/>
      </c>
      <c r="H1391" s="33"/>
      <c r="I1391" s="33"/>
      <c r="J1391" s="33" t="str">
        <f t="shared" si="113"/>
        <v/>
      </c>
      <c r="K1391" s="33"/>
      <c r="L1391" s="33" t="str">
        <f t="shared" si="114"/>
        <v/>
      </c>
      <c r="M1391" s="30" t="e">
        <f t="shared" si="115"/>
        <v>#VALUE!</v>
      </c>
      <c r="P1391" s="237"/>
      <c r="Q1391" s="238"/>
      <c r="R1391" s="238"/>
      <c r="S1391" s="238"/>
      <c r="T1391" s="238"/>
      <c r="U1391" s="238"/>
      <c r="V1391" s="238"/>
      <c r="W1391" s="238"/>
      <c r="X1391" s="238"/>
      <c r="Y1391" s="238"/>
      <c r="Z1391" s="239"/>
    </row>
    <row r="1392" spans="2:26" ht="13.35" customHeight="1" x14ac:dyDescent="0.25">
      <c r="B1392" s="31"/>
      <c r="C1392" s="229"/>
      <c r="D1392" s="230"/>
      <c r="E1392" s="31"/>
      <c r="F1392" s="32"/>
      <c r="G1392" s="33" t="str">
        <f t="shared" si="112"/>
        <v/>
      </c>
      <c r="H1392" s="33"/>
      <c r="I1392" s="33"/>
      <c r="J1392" s="33" t="str">
        <f t="shared" si="113"/>
        <v/>
      </c>
      <c r="K1392" s="33"/>
      <c r="L1392" s="33" t="str">
        <f t="shared" si="114"/>
        <v/>
      </c>
      <c r="M1392" s="30" t="e">
        <f t="shared" si="115"/>
        <v>#VALUE!</v>
      </c>
      <c r="P1392" s="237"/>
      <c r="Q1392" s="238"/>
      <c r="R1392" s="238"/>
      <c r="S1392" s="238"/>
      <c r="T1392" s="238"/>
      <c r="U1392" s="238"/>
      <c r="V1392" s="238"/>
      <c r="W1392" s="238"/>
      <c r="X1392" s="238"/>
      <c r="Y1392" s="238"/>
      <c r="Z1392" s="239"/>
    </row>
    <row r="1393" spans="2:26" ht="13.35" customHeight="1" x14ac:dyDescent="0.25">
      <c r="B1393" s="31"/>
      <c r="C1393" s="229"/>
      <c r="D1393" s="230"/>
      <c r="E1393" s="31"/>
      <c r="F1393" s="32"/>
      <c r="G1393" s="33" t="str">
        <f t="shared" si="112"/>
        <v/>
      </c>
      <c r="H1393" s="33"/>
      <c r="I1393" s="33"/>
      <c r="J1393" s="33" t="str">
        <f t="shared" si="113"/>
        <v/>
      </c>
      <c r="K1393" s="33"/>
      <c r="L1393" s="33" t="str">
        <f t="shared" si="114"/>
        <v/>
      </c>
      <c r="M1393" s="30" t="e">
        <f t="shared" si="115"/>
        <v>#VALUE!</v>
      </c>
      <c r="P1393" s="237"/>
      <c r="Q1393" s="238"/>
      <c r="R1393" s="238"/>
      <c r="S1393" s="238"/>
      <c r="T1393" s="238"/>
      <c r="U1393" s="238"/>
      <c r="V1393" s="238"/>
      <c r="W1393" s="238"/>
      <c r="X1393" s="238"/>
      <c r="Y1393" s="238"/>
      <c r="Z1393" s="239"/>
    </row>
    <row r="1394" spans="2:26" ht="13.35" customHeight="1" x14ac:dyDescent="0.25">
      <c r="B1394" s="31"/>
      <c r="C1394" s="229"/>
      <c r="D1394" s="230"/>
      <c r="E1394" s="31"/>
      <c r="F1394" s="32"/>
      <c r="G1394" s="33" t="str">
        <f t="shared" si="112"/>
        <v/>
      </c>
      <c r="H1394" s="33"/>
      <c r="I1394" s="33"/>
      <c r="J1394" s="33" t="str">
        <f t="shared" si="113"/>
        <v/>
      </c>
      <c r="K1394" s="33"/>
      <c r="L1394" s="33" t="str">
        <f t="shared" si="114"/>
        <v/>
      </c>
      <c r="M1394" s="30" t="e">
        <f t="shared" si="115"/>
        <v>#VALUE!</v>
      </c>
      <c r="P1394" s="237"/>
      <c r="Q1394" s="238"/>
      <c r="R1394" s="238"/>
      <c r="S1394" s="238"/>
      <c r="T1394" s="238"/>
      <c r="U1394" s="238"/>
      <c r="V1394" s="238"/>
      <c r="W1394" s="238"/>
      <c r="X1394" s="238"/>
      <c r="Y1394" s="238"/>
      <c r="Z1394" s="239"/>
    </row>
    <row r="1395" spans="2:26" ht="13.35" customHeight="1" x14ac:dyDescent="0.25">
      <c r="B1395" s="31"/>
      <c r="C1395" s="229"/>
      <c r="D1395" s="230"/>
      <c r="E1395" s="31"/>
      <c r="F1395" s="32"/>
      <c r="G1395" s="33" t="str">
        <f t="shared" si="112"/>
        <v/>
      </c>
      <c r="H1395" s="33"/>
      <c r="I1395" s="33"/>
      <c r="J1395" s="33" t="str">
        <f t="shared" si="113"/>
        <v/>
      </c>
      <c r="K1395" s="33"/>
      <c r="L1395" s="33" t="str">
        <f t="shared" si="114"/>
        <v/>
      </c>
      <c r="M1395" s="30" t="e">
        <f t="shared" si="115"/>
        <v>#VALUE!</v>
      </c>
      <c r="P1395" s="237"/>
      <c r="Q1395" s="238"/>
      <c r="R1395" s="238"/>
      <c r="S1395" s="238"/>
      <c r="T1395" s="238"/>
      <c r="U1395" s="238"/>
      <c r="V1395" s="238"/>
      <c r="W1395" s="238"/>
      <c r="X1395" s="238"/>
      <c r="Y1395" s="238"/>
      <c r="Z1395" s="239"/>
    </row>
    <row r="1396" spans="2:26" ht="13.35" customHeight="1" x14ac:dyDescent="0.25">
      <c r="B1396" s="31"/>
      <c r="C1396" s="229"/>
      <c r="D1396" s="230"/>
      <c r="E1396" s="31"/>
      <c r="F1396" s="32"/>
      <c r="G1396" s="33" t="str">
        <f t="shared" si="112"/>
        <v/>
      </c>
      <c r="H1396" s="33"/>
      <c r="I1396" s="33"/>
      <c r="J1396" s="33" t="str">
        <f t="shared" si="113"/>
        <v/>
      </c>
      <c r="K1396" s="33"/>
      <c r="L1396" s="33" t="str">
        <f t="shared" si="114"/>
        <v/>
      </c>
      <c r="M1396" s="30" t="e">
        <f t="shared" si="115"/>
        <v>#VALUE!</v>
      </c>
      <c r="P1396" s="237"/>
      <c r="Q1396" s="238"/>
      <c r="R1396" s="238"/>
      <c r="S1396" s="238"/>
      <c r="T1396" s="238"/>
      <c r="U1396" s="238"/>
      <c r="V1396" s="238"/>
      <c r="W1396" s="238"/>
      <c r="X1396" s="238"/>
      <c r="Y1396" s="238"/>
      <c r="Z1396" s="239"/>
    </row>
    <row r="1397" spans="2:26" ht="13.35" customHeight="1" x14ac:dyDescent="0.25">
      <c r="B1397" s="31"/>
      <c r="C1397" s="229"/>
      <c r="D1397" s="230"/>
      <c r="E1397" s="31"/>
      <c r="F1397" s="32"/>
      <c r="G1397" s="33" t="str">
        <f t="shared" si="112"/>
        <v/>
      </c>
      <c r="H1397" s="33"/>
      <c r="I1397" s="33"/>
      <c r="J1397" s="33" t="str">
        <f t="shared" si="113"/>
        <v/>
      </c>
      <c r="K1397" s="33"/>
      <c r="L1397" s="33" t="str">
        <f t="shared" si="114"/>
        <v/>
      </c>
      <c r="M1397" s="30" t="e">
        <f t="shared" si="115"/>
        <v>#VALUE!</v>
      </c>
      <c r="P1397" s="237"/>
      <c r="Q1397" s="238"/>
      <c r="R1397" s="238"/>
      <c r="S1397" s="238"/>
      <c r="T1397" s="238"/>
      <c r="U1397" s="238"/>
      <c r="V1397" s="238"/>
      <c r="W1397" s="238"/>
      <c r="X1397" s="238"/>
      <c r="Y1397" s="238"/>
      <c r="Z1397" s="239"/>
    </row>
    <row r="1398" spans="2:26" ht="13.35" customHeight="1" x14ac:dyDescent="0.25">
      <c r="B1398" s="31"/>
      <c r="C1398" s="229"/>
      <c r="D1398" s="230"/>
      <c r="E1398" s="31"/>
      <c r="F1398" s="32"/>
      <c r="G1398" s="33" t="str">
        <f t="shared" si="112"/>
        <v/>
      </c>
      <c r="H1398" s="33"/>
      <c r="I1398" s="33"/>
      <c r="J1398" s="33" t="str">
        <f t="shared" si="113"/>
        <v/>
      </c>
      <c r="K1398" s="33"/>
      <c r="L1398" s="33" t="str">
        <f t="shared" si="114"/>
        <v/>
      </c>
      <c r="M1398" s="30" t="e">
        <f t="shared" si="115"/>
        <v>#VALUE!</v>
      </c>
      <c r="P1398" s="237"/>
      <c r="Q1398" s="238"/>
      <c r="R1398" s="238"/>
      <c r="S1398" s="238"/>
      <c r="T1398" s="238"/>
      <c r="U1398" s="238"/>
      <c r="V1398" s="238"/>
      <c r="W1398" s="238"/>
      <c r="X1398" s="238"/>
      <c r="Y1398" s="238"/>
      <c r="Z1398" s="239"/>
    </row>
    <row r="1399" spans="2:26" ht="13.35" customHeight="1" x14ac:dyDescent="0.25">
      <c r="B1399" s="31"/>
      <c r="C1399" s="229"/>
      <c r="D1399" s="230"/>
      <c r="E1399" s="31"/>
      <c r="F1399" s="32"/>
      <c r="G1399" s="33" t="str">
        <f t="shared" si="112"/>
        <v/>
      </c>
      <c r="H1399" s="33"/>
      <c r="I1399" s="33"/>
      <c r="J1399" s="33" t="str">
        <f t="shared" si="113"/>
        <v/>
      </c>
      <c r="K1399" s="33"/>
      <c r="L1399" s="33" t="str">
        <f t="shared" si="114"/>
        <v/>
      </c>
      <c r="M1399" s="30" t="e">
        <f t="shared" si="115"/>
        <v>#VALUE!</v>
      </c>
      <c r="P1399" s="237"/>
      <c r="Q1399" s="238"/>
      <c r="R1399" s="238"/>
      <c r="S1399" s="238"/>
      <c r="T1399" s="238"/>
      <c r="U1399" s="238"/>
      <c r="V1399" s="238"/>
      <c r="W1399" s="238"/>
      <c r="X1399" s="238"/>
      <c r="Y1399" s="238"/>
      <c r="Z1399" s="239"/>
    </row>
    <row r="1400" spans="2:26" ht="13.35" customHeight="1" x14ac:dyDescent="0.25">
      <c r="B1400" s="31"/>
      <c r="C1400" s="229"/>
      <c r="D1400" s="230"/>
      <c r="E1400" s="31"/>
      <c r="F1400" s="32"/>
      <c r="G1400" s="33" t="str">
        <f t="shared" si="112"/>
        <v/>
      </c>
      <c r="H1400" s="33"/>
      <c r="I1400" s="33"/>
      <c r="J1400" s="33" t="str">
        <f t="shared" si="113"/>
        <v/>
      </c>
      <c r="K1400" s="33"/>
      <c r="L1400" s="33" t="str">
        <f t="shared" si="114"/>
        <v/>
      </c>
      <c r="M1400" s="30" t="e">
        <f t="shared" si="115"/>
        <v>#VALUE!</v>
      </c>
      <c r="P1400" s="237"/>
      <c r="Q1400" s="238"/>
      <c r="R1400" s="238"/>
      <c r="S1400" s="238"/>
      <c r="T1400" s="238"/>
      <c r="U1400" s="238"/>
      <c r="V1400" s="238"/>
      <c r="W1400" s="238"/>
      <c r="X1400" s="238"/>
      <c r="Y1400" s="238"/>
      <c r="Z1400" s="239"/>
    </row>
    <row r="1401" spans="2:26" ht="13.35" customHeight="1" x14ac:dyDescent="0.25">
      <c r="B1401" s="31"/>
      <c r="C1401" s="229"/>
      <c r="D1401" s="230"/>
      <c r="E1401" s="31"/>
      <c r="F1401" s="32"/>
      <c r="G1401" s="33" t="str">
        <f t="shared" si="112"/>
        <v/>
      </c>
      <c r="H1401" s="33"/>
      <c r="I1401" s="33"/>
      <c r="J1401" s="33" t="str">
        <f t="shared" si="113"/>
        <v/>
      </c>
      <c r="K1401" s="33"/>
      <c r="L1401" s="33" t="str">
        <f t="shared" si="114"/>
        <v/>
      </c>
      <c r="M1401" s="30" t="e">
        <f t="shared" si="115"/>
        <v>#VALUE!</v>
      </c>
      <c r="P1401" s="237"/>
      <c r="Q1401" s="238"/>
      <c r="R1401" s="238"/>
      <c r="S1401" s="238"/>
      <c r="T1401" s="238"/>
      <c r="U1401" s="238"/>
      <c r="V1401" s="238"/>
      <c r="W1401" s="238"/>
      <c r="X1401" s="238"/>
      <c r="Y1401" s="238"/>
      <c r="Z1401" s="239"/>
    </row>
    <row r="1402" spans="2:26" ht="13.35" customHeight="1" x14ac:dyDescent="0.25">
      <c r="B1402" s="31"/>
      <c r="C1402" s="229"/>
      <c r="D1402" s="230"/>
      <c r="E1402" s="31"/>
      <c r="F1402" s="32"/>
      <c r="G1402" s="33" t="str">
        <f t="shared" si="112"/>
        <v/>
      </c>
      <c r="H1402" s="33"/>
      <c r="I1402" s="33"/>
      <c r="J1402" s="33" t="str">
        <f t="shared" si="113"/>
        <v/>
      </c>
      <c r="K1402" s="33"/>
      <c r="L1402" s="33" t="str">
        <f t="shared" si="114"/>
        <v/>
      </c>
      <c r="M1402" s="30" t="e">
        <f t="shared" si="115"/>
        <v>#VALUE!</v>
      </c>
      <c r="P1402" s="237"/>
      <c r="Q1402" s="238"/>
      <c r="R1402" s="238"/>
      <c r="S1402" s="238"/>
      <c r="T1402" s="238"/>
      <c r="U1402" s="238"/>
      <c r="V1402" s="238"/>
      <c r="W1402" s="238"/>
      <c r="X1402" s="238"/>
      <c r="Y1402" s="238"/>
      <c r="Z1402" s="239"/>
    </row>
    <row r="1403" spans="2:26" ht="13.35" customHeight="1" x14ac:dyDescent="0.25">
      <c r="B1403" s="31"/>
      <c r="C1403" s="229"/>
      <c r="D1403" s="230"/>
      <c r="E1403" s="31"/>
      <c r="F1403" s="32"/>
      <c r="G1403" s="33" t="str">
        <f t="shared" si="112"/>
        <v/>
      </c>
      <c r="H1403" s="33"/>
      <c r="I1403" s="33"/>
      <c r="J1403" s="33" t="str">
        <f t="shared" si="113"/>
        <v/>
      </c>
      <c r="K1403" s="33"/>
      <c r="L1403" s="33" t="str">
        <f t="shared" si="114"/>
        <v/>
      </c>
      <c r="M1403" s="30" t="e">
        <f t="shared" si="115"/>
        <v>#VALUE!</v>
      </c>
      <c r="P1403" s="237"/>
      <c r="Q1403" s="238"/>
      <c r="R1403" s="238"/>
      <c r="S1403" s="238"/>
      <c r="T1403" s="238"/>
      <c r="U1403" s="238"/>
      <c r="V1403" s="238"/>
      <c r="W1403" s="238"/>
      <c r="X1403" s="238"/>
      <c r="Y1403" s="238"/>
      <c r="Z1403" s="239"/>
    </row>
    <row r="1404" spans="2:26" ht="13.35" customHeight="1" x14ac:dyDescent="0.25">
      <c r="B1404" s="31"/>
      <c r="C1404" s="229"/>
      <c r="D1404" s="230"/>
      <c r="E1404" s="31"/>
      <c r="F1404" s="32"/>
      <c r="G1404" s="33" t="str">
        <f t="shared" si="112"/>
        <v/>
      </c>
      <c r="H1404" s="33"/>
      <c r="I1404" s="33"/>
      <c r="J1404" s="33" t="str">
        <f t="shared" si="113"/>
        <v/>
      </c>
      <c r="K1404" s="33"/>
      <c r="L1404" s="33" t="str">
        <f t="shared" si="114"/>
        <v/>
      </c>
      <c r="M1404" s="30" t="e">
        <f t="shared" si="115"/>
        <v>#VALUE!</v>
      </c>
      <c r="P1404" s="237"/>
      <c r="Q1404" s="238"/>
      <c r="R1404" s="238"/>
      <c r="S1404" s="238"/>
      <c r="T1404" s="238"/>
      <c r="U1404" s="238"/>
      <c r="V1404" s="238"/>
      <c r="W1404" s="238"/>
      <c r="X1404" s="238"/>
      <c r="Y1404" s="238"/>
      <c r="Z1404" s="239"/>
    </row>
    <row r="1405" spans="2:26" ht="13.35" customHeight="1" x14ac:dyDescent="0.25">
      <c r="B1405" s="31"/>
      <c r="C1405" s="229"/>
      <c r="D1405" s="230"/>
      <c r="E1405" s="31"/>
      <c r="F1405" s="32"/>
      <c r="G1405" s="33" t="str">
        <f t="shared" si="112"/>
        <v/>
      </c>
      <c r="H1405" s="33"/>
      <c r="I1405" s="33"/>
      <c r="J1405" s="33" t="str">
        <f t="shared" si="113"/>
        <v/>
      </c>
      <c r="K1405" s="33"/>
      <c r="L1405" s="33" t="str">
        <f t="shared" si="114"/>
        <v/>
      </c>
      <c r="M1405" s="30" t="e">
        <f t="shared" si="115"/>
        <v>#VALUE!</v>
      </c>
      <c r="P1405" s="237"/>
      <c r="Q1405" s="238"/>
      <c r="R1405" s="238"/>
      <c r="S1405" s="238"/>
      <c r="T1405" s="238"/>
      <c r="U1405" s="238"/>
      <c r="V1405" s="238"/>
      <c r="W1405" s="238"/>
      <c r="X1405" s="238"/>
      <c r="Y1405" s="238"/>
      <c r="Z1405" s="239"/>
    </row>
    <row r="1406" spans="2:26" ht="13.35" customHeight="1" x14ac:dyDescent="0.25">
      <c r="B1406" s="31"/>
      <c r="C1406" s="229"/>
      <c r="D1406" s="230"/>
      <c r="E1406" s="31"/>
      <c r="F1406" s="32"/>
      <c r="G1406" s="33" t="str">
        <f t="shared" si="112"/>
        <v/>
      </c>
      <c r="H1406" s="33"/>
      <c r="I1406" s="33"/>
      <c r="J1406" s="33" t="str">
        <f t="shared" si="113"/>
        <v/>
      </c>
      <c r="K1406" s="33"/>
      <c r="L1406" s="33" t="str">
        <f t="shared" si="114"/>
        <v/>
      </c>
      <c r="M1406" s="30" t="e">
        <f t="shared" si="115"/>
        <v>#VALUE!</v>
      </c>
      <c r="P1406" s="237"/>
      <c r="Q1406" s="238"/>
      <c r="R1406" s="238"/>
      <c r="S1406" s="238"/>
      <c r="T1406" s="238"/>
      <c r="U1406" s="238"/>
      <c r="V1406" s="238"/>
      <c r="W1406" s="238"/>
      <c r="X1406" s="238"/>
      <c r="Y1406" s="238"/>
      <c r="Z1406" s="239"/>
    </row>
    <row r="1407" spans="2:26" ht="13.35" customHeight="1" x14ac:dyDescent="0.25">
      <c r="B1407" s="31"/>
      <c r="C1407" s="229"/>
      <c r="D1407" s="230"/>
      <c r="E1407" s="31"/>
      <c r="F1407" s="32"/>
      <c r="G1407" s="33" t="str">
        <f t="shared" si="112"/>
        <v/>
      </c>
      <c r="H1407" s="33"/>
      <c r="I1407" s="33"/>
      <c r="J1407" s="33" t="str">
        <f t="shared" si="113"/>
        <v/>
      </c>
      <c r="K1407" s="33"/>
      <c r="L1407" s="33" t="str">
        <f t="shared" si="114"/>
        <v/>
      </c>
      <c r="M1407" s="30" t="e">
        <f t="shared" si="115"/>
        <v>#VALUE!</v>
      </c>
      <c r="P1407" s="237"/>
      <c r="Q1407" s="238"/>
      <c r="R1407" s="238"/>
      <c r="S1407" s="238"/>
      <c r="T1407" s="238"/>
      <c r="U1407" s="238"/>
      <c r="V1407" s="238"/>
      <c r="W1407" s="238"/>
      <c r="X1407" s="238"/>
      <c r="Y1407" s="238"/>
      <c r="Z1407" s="239"/>
    </row>
    <row r="1408" spans="2:26" ht="13.35" customHeight="1" x14ac:dyDescent="0.25">
      <c r="B1408" s="31"/>
      <c r="C1408" s="229"/>
      <c r="D1408" s="230"/>
      <c r="E1408" s="31"/>
      <c r="F1408" s="32"/>
      <c r="G1408" s="33" t="str">
        <f t="shared" si="112"/>
        <v/>
      </c>
      <c r="H1408" s="33"/>
      <c r="I1408" s="33"/>
      <c r="J1408" s="33" t="str">
        <f t="shared" si="113"/>
        <v/>
      </c>
      <c r="K1408" s="33"/>
      <c r="L1408" s="33" t="str">
        <f t="shared" si="114"/>
        <v/>
      </c>
      <c r="M1408" s="34" t="e">
        <f t="shared" si="115"/>
        <v>#VALUE!</v>
      </c>
      <c r="P1408" s="237"/>
      <c r="Q1408" s="238"/>
      <c r="R1408" s="238"/>
      <c r="S1408" s="238"/>
      <c r="T1408" s="238"/>
      <c r="U1408" s="238"/>
      <c r="V1408" s="238"/>
      <c r="W1408" s="238"/>
      <c r="X1408" s="238"/>
      <c r="Y1408" s="238"/>
      <c r="Z1408" s="239"/>
    </row>
    <row r="1409" spans="1:26" ht="13.35" customHeight="1" x14ac:dyDescent="0.25">
      <c r="A1409" s="39"/>
      <c r="B1409" s="42"/>
      <c r="C1409" s="231" t="s">
        <v>86</v>
      </c>
      <c r="D1409" s="231"/>
      <c r="E1409" s="42"/>
      <c r="F1409" s="42"/>
      <c r="G1409" s="43"/>
      <c r="H1409" s="43" t="str">
        <f>IF(SUM(H1381:H1408)=0,"",SUM(H1381:H1408))</f>
        <v/>
      </c>
      <c r="I1409" s="43"/>
      <c r="J1409" s="43" t="str">
        <f>IF(SUM(J1381:J1408)=0,"",SUM(J1381:J1408))</f>
        <v/>
      </c>
      <c r="K1409" s="43"/>
      <c r="L1409" s="43" t="str">
        <f>IF(SUM(L1381:L1408)=0,"",SUM(L1381:L1408))</f>
        <v/>
      </c>
      <c r="M1409" s="35" t="e">
        <f>IF(L1409="", J1409/H1409, L1409/H1409)</f>
        <v>#VALUE!</v>
      </c>
      <c r="P1409" s="237"/>
      <c r="Q1409" s="238"/>
      <c r="R1409" s="238"/>
      <c r="S1409" s="238"/>
      <c r="T1409" s="238"/>
      <c r="U1409" s="238"/>
      <c r="V1409" s="238"/>
      <c r="W1409" s="238"/>
      <c r="X1409" s="238"/>
      <c r="Y1409" s="238"/>
      <c r="Z1409" s="239"/>
    </row>
    <row r="1410" spans="1:26" ht="13.35" customHeight="1" x14ac:dyDescent="0.25">
      <c r="P1410" s="237"/>
      <c r="Q1410" s="238"/>
      <c r="R1410" s="238"/>
      <c r="S1410" s="238"/>
      <c r="T1410" s="238"/>
      <c r="U1410" s="238"/>
      <c r="V1410" s="238"/>
      <c r="W1410" s="238"/>
      <c r="X1410" s="238"/>
      <c r="Y1410" s="238"/>
      <c r="Z1410" s="239"/>
    </row>
    <row r="1411" spans="1:26" ht="13.35" customHeight="1" x14ac:dyDescent="0.25">
      <c r="B1411" s="227" t="s">
        <v>89</v>
      </c>
      <c r="C1411" s="232"/>
      <c r="D1411" s="232"/>
      <c r="E1411" s="232"/>
      <c r="F1411" s="228"/>
      <c r="G1411" s="233" t="s">
        <v>85</v>
      </c>
      <c r="H1411" s="194" t="s">
        <v>82</v>
      </c>
      <c r="I1411" s="188" t="s">
        <v>67</v>
      </c>
      <c r="J1411" s="188"/>
      <c r="K1411" s="188" t="s">
        <v>68</v>
      </c>
      <c r="L1411" s="188"/>
      <c r="M1411" s="188" t="s">
        <v>15</v>
      </c>
      <c r="P1411" s="240"/>
      <c r="Q1411" s="241"/>
      <c r="R1411" s="241"/>
      <c r="S1411" s="241"/>
      <c r="T1411" s="241"/>
      <c r="U1411" s="241"/>
      <c r="V1411" s="241"/>
      <c r="W1411" s="241"/>
      <c r="X1411" s="241"/>
      <c r="Y1411" s="241"/>
      <c r="Z1411" s="242"/>
    </row>
    <row r="1412" spans="1:26" ht="13.35" customHeight="1" x14ac:dyDescent="0.25">
      <c r="B1412" s="2" t="s">
        <v>81</v>
      </c>
      <c r="C1412" s="227" t="s">
        <v>7</v>
      </c>
      <c r="D1412" s="228"/>
      <c r="E1412" s="6" t="s">
        <v>87</v>
      </c>
      <c r="F1412" s="6" t="s">
        <v>306</v>
      </c>
      <c r="G1412" s="233"/>
      <c r="H1412" s="194"/>
      <c r="I1412" s="6" t="s">
        <v>83</v>
      </c>
      <c r="J1412" s="6" t="s">
        <v>84</v>
      </c>
      <c r="K1412" s="6" t="s">
        <v>83</v>
      </c>
      <c r="L1412" s="6" t="s">
        <v>84</v>
      </c>
      <c r="M1412" s="188"/>
    </row>
    <row r="1413" spans="1:26" ht="13.35" customHeight="1" x14ac:dyDescent="0.25">
      <c r="B1413" s="31"/>
      <c r="C1413" s="229"/>
      <c r="D1413" s="230"/>
      <c r="E1413" s="31"/>
      <c r="F1413" s="32"/>
      <c r="G1413" s="33" t="str">
        <f>IF(F1413="", "", H1413/F1413)</f>
        <v/>
      </c>
      <c r="H1413" s="33" t="str">
        <f>IF(H1409="","",H1409-H1420)</f>
        <v/>
      </c>
      <c r="I1413" s="33"/>
      <c r="J1413" s="33" t="str">
        <f>IF(I1413="", "", I1413*$F1413)</f>
        <v/>
      </c>
      <c r="K1413" s="33"/>
      <c r="L1413" s="33" t="str">
        <f>IF(L1420="", "", L1409-L1420)</f>
        <v/>
      </c>
      <c r="M1413" s="30" t="e">
        <f>IF(K1413="", J1413/H1413, L1413/H1413)</f>
        <v>#VALUE!</v>
      </c>
    </row>
    <row r="1414" spans="1:26" ht="13.35" customHeight="1" x14ac:dyDescent="0.25">
      <c r="B1414" s="31"/>
      <c r="C1414" s="229"/>
      <c r="D1414" s="230"/>
      <c r="E1414" s="31"/>
      <c r="F1414" s="32"/>
      <c r="G1414" s="33" t="str">
        <f>IF(F1414="", "", H1414/F1414)</f>
        <v/>
      </c>
      <c r="H1414" s="33"/>
      <c r="I1414" s="33"/>
      <c r="J1414" s="33" t="str">
        <f>IF(I1414="", "", I1414*$F1414)</f>
        <v/>
      </c>
      <c r="K1414" s="33"/>
      <c r="L1414" s="33" t="str">
        <f>IF(K1414="", "", K1414*$F1414)</f>
        <v/>
      </c>
      <c r="M1414" s="30" t="e">
        <f>IF(K1414="", J1414/H1414, L1414/H1414)</f>
        <v>#VALUE!</v>
      </c>
    </row>
    <row r="1415" spans="1:26" ht="13.35" customHeight="1" x14ac:dyDescent="0.25">
      <c r="B1415" s="31"/>
      <c r="C1415" s="229"/>
      <c r="D1415" s="230"/>
      <c r="E1415" s="31"/>
      <c r="F1415" s="32"/>
      <c r="G1415" s="33" t="str">
        <f>IF(F1415="", "", H1415/F1415)</f>
        <v/>
      </c>
      <c r="H1415" s="33"/>
      <c r="I1415" s="33"/>
      <c r="J1415" s="33" t="str">
        <f>IF(I1415="", "", I1415*$F1415)</f>
        <v/>
      </c>
      <c r="K1415" s="33"/>
      <c r="L1415" s="33" t="str">
        <f>IF(K1415="", "", K1415*$F1415)</f>
        <v/>
      </c>
      <c r="M1415" s="34" t="e">
        <f>IF(K1415="", J1415/H1415, L1415/H1415)</f>
        <v>#VALUE!</v>
      </c>
    </row>
    <row r="1416" spans="1:26" ht="13.35" customHeight="1" x14ac:dyDescent="0.25">
      <c r="A1416" s="39"/>
      <c r="B1416" s="42"/>
      <c r="C1416" s="231" t="s">
        <v>86</v>
      </c>
      <c r="D1416" s="231"/>
      <c r="E1416" s="42"/>
      <c r="F1416" s="42"/>
      <c r="G1416" s="43"/>
      <c r="H1416" s="43" t="str">
        <f>IF(SUM(H1413:H1415)=0, "", SUM(H1413:H1415))</f>
        <v/>
      </c>
      <c r="I1416" s="42"/>
      <c r="J1416" s="43" t="str">
        <f>IF(SUM(J1413:J1415)=0, "", SUM(J1413:J1415))</f>
        <v/>
      </c>
      <c r="K1416" s="42"/>
      <c r="L1416" s="43" t="str">
        <f>IF(SUM(L1413:L1415)=0, "", SUM(L1413:L1415))</f>
        <v/>
      </c>
      <c r="M1416" s="35" t="e">
        <f>IF(L1416="", J1416/H1416, L1416/H1416)</f>
        <v>#VALUE!</v>
      </c>
    </row>
    <row r="1418" spans="1:26" ht="13.35" customHeight="1" x14ac:dyDescent="0.25">
      <c r="B1418" s="227" t="s">
        <v>90</v>
      </c>
      <c r="C1418" s="232"/>
      <c r="D1418" s="232"/>
      <c r="E1418" s="232"/>
      <c r="F1418" s="228"/>
      <c r="G1418" s="233" t="s">
        <v>85</v>
      </c>
      <c r="H1418" s="194" t="s">
        <v>82</v>
      </c>
      <c r="I1418" s="188" t="s">
        <v>67</v>
      </c>
      <c r="J1418" s="188"/>
      <c r="K1418" s="188" t="s">
        <v>68</v>
      </c>
      <c r="L1418" s="188"/>
      <c r="M1418" s="188" t="s">
        <v>15</v>
      </c>
    </row>
    <row r="1419" spans="1:26" ht="13.35" customHeight="1" x14ac:dyDescent="0.25">
      <c r="B1419" s="2" t="s">
        <v>81</v>
      </c>
      <c r="C1419" s="227" t="s">
        <v>7</v>
      </c>
      <c r="D1419" s="228"/>
      <c r="E1419" s="6" t="s">
        <v>87</v>
      </c>
      <c r="F1419" s="6" t="s">
        <v>306</v>
      </c>
      <c r="G1419" s="233"/>
      <c r="H1419" s="194"/>
      <c r="I1419" s="6" t="s">
        <v>83</v>
      </c>
      <c r="J1419" s="6" t="s">
        <v>84</v>
      </c>
      <c r="K1419" s="6" t="s">
        <v>83</v>
      </c>
      <c r="L1419" s="6" t="s">
        <v>84</v>
      </c>
      <c r="M1419" s="188"/>
    </row>
    <row r="1420" spans="1:26" ht="13.35" customHeight="1" x14ac:dyDescent="0.25">
      <c r="B1420" s="31"/>
      <c r="C1420" s="229"/>
      <c r="D1420" s="230"/>
      <c r="E1420" s="31"/>
      <c r="F1420" s="32"/>
      <c r="G1420" s="33" t="str">
        <f>IF(F1420="", "", H1420/F1420)</f>
        <v/>
      </c>
      <c r="H1420" s="33"/>
      <c r="I1420" s="33"/>
      <c r="J1420" s="33" t="str">
        <f>IF(I1420="", "", I1420*$F1420)</f>
        <v/>
      </c>
      <c r="K1420" s="33"/>
      <c r="L1420" s="33" t="str">
        <f>IF(K1420="", "", K1420*$F1420)</f>
        <v/>
      </c>
      <c r="M1420" s="30" t="e">
        <f>IF(K1420="", J1420/H1420, L1420/H1420)</f>
        <v>#VALUE!</v>
      </c>
    </row>
    <row r="1422" spans="1:26" ht="13.35" customHeight="1" x14ac:dyDescent="0.25">
      <c r="B1422" s="227" t="s">
        <v>100</v>
      </c>
      <c r="C1422" s="228"/>
      <c r="D1422" s="120"/>
      <c r="E1422" s="121"/>
      <c r="F1422" s="121"/>
      <c r="G1422" s="121"/>
      <c r="H1422" s="121"/>
      <c r="I1422" s="121"/>
      <c r="J1422" s="121"/>
      <c r="K1422" s="121"/>
      <c r="L1422" s="121"/>
      <c r="M1422" s="234"/>
    </row>
    <row r="1423" spans="1:26" ht="13.35" customHeight="1" x14ac:dyDescent="0.25">
      <c r="B1423" s="154"/>
      <c r="C1423" s="154"/>
      <c r="D1423" s="154"/>
      <c r="E1423" s="154"/>
      <c r="F1423" s="154"/>
      <c r="G1423" s="154"/>
      <c r="H1423" s="154"/>
      <c r="I1423" s="154"/>
      <c r="J1423" s="154"/>
      <c r="K1423" s="154"/>
      <c r="L1423" s="154"/>
      <c r="M1423" s="154"/>
    </row>
    <row r="1424" spans="1:26" ht="13.35" customHeight="1" x14ac:dyDescent="0.25">
      <c r="B1424" s="154"/>
      <c r="C1424" s="154"/>
      <c r="D1424" s="154"/>
      <c r="E1424" s="154"/>
      <c r="F1424" s="154"/>
      <c r="G1424" s="154"/>
      <c r="H1424" s="154"/>
      <c r="I1424" s="154"/>
      <c r="J1424" s="154"/>
      <c r="K1424" s="154"/>
      <c r="L1424" s="154"/>
      <c r="M1424" s="154"/>
    </row>
    <row r="1425" spans="2:26" ht="13.35" customHeight="1" x14ac:dyDescent="0.25">
      <c r="B1425" s="200" t="s">
        <v>2</v>
      </c>
      <c r="C1425" s="200"/>
      <c r="D1425" s="209">
        <f>'{Equipment Data Entry}'!B36</f>
        <v>0</v>
      </c>
      <c r="E1425" s="209"/>
      <c r="F1425" s="209"/>
      <c r="G1425" s="200" t="s">
        <v>3</v>
      </c>
      <c r="H1425" s="200"/>
      <c r="I1425" s="210" t="str">
        <f>IF('{Equipment Data Entry}'!C36="", "", '{Equipment Data Entry}'!C36)</f>
        <v/>
      </c>
      <c r="J1425" s="210"/>
      <c r="K1425" s="210"/>
      <c r="L1425" s="210"/>
      <c r="M1425" s="210"/>
    </row>
    <row r="1426" spans="2:26" ht="13.35" customHeight="1" x14ac:dyDescent="0.25">
      <c r="B1426" s="200"/>
      <c r="C1426" s="200"/>
      <c r="D1426" s="209"/>
      <c r="E1426" s="209"/>
      <c r="F1426" s="209"/>
      <c r="G1426" s="200"/>
      <c r="H1426" s="200"/>
      <c r="I1426" s="210"/>
      <c r="J1426" s="210"/>
      <c r="K1426" s="210"/>
      <c r="L1426" s="210"/>
      <c r="M1426" s="210"/>
    </row>
    <row r="1427" spans="2:26" ht="13.35" customHeight="1" x14ac:dyDescent="0.25">
      <c r="B1427" s="13"/>
      <c r="C1427" s="13"/>
      <c r="D1427" s="13"/>
      <c r="E1427" s="13"/>
      <c r="F1427" s="13"/>
      <c r="G1427" s="13"/>
      <c r="H1427" s="13"/>
      <c r="I1427" s="13"/>
      <c r="J1427" s="13"/>
      <c r="K1427" s="13"/>
      <c r="L1427" s="13"/>
      <c r="M1427" s="13"/>
    </row>
    <row r="1428" spans="2:26" ht="13.35" customHeight="1" x14ac:dyDescent="0.25">
      <c r="B1428" s="227" t="s">
        <v>91</v>
      </c>
      <c r="C1428" s="232"/>
      <c r="D1428" s="232"/>
      <c r="E1428" s="232"/>
      <c r="F1428" s="228"/>
      <c r="G1428" s="233" t="s">
        <v>85</v>
      </c>
      <c r="H1428" s="194" t="s">
        <v>82</v>
      </c>
      <c r="I1428" s="188" t="s">
        <v>67</v>
      </c>
      <c r="J1428" s="188"/>
      <c r="K1428" s="188" t="s">
        <v>68</v>
      </c>
      <c r="L1428" s="188"/>
      <c r="M1428" s="188" t="s">
        <v>15</v>
      </c>
    </row>
    <row r="1429" spans="2:26" ht="13.35" customHeight="1" x14ac:dyDescent="0.25">
      <c r="B1429" s="2" t="s">
        <v>81</v>
      </c>
      <c r="C1429" s="227" t="s">
        <v>7</v>
      </c>
      <c r="D1429" s="228"/>
      <c r="E1429" s="6" t="s">
        <v>87</v>
      </c>
      <c r="F1429" s="6" t="s">
        <v>306</v>
      </c>
      <c r="G1429" s="233"/>
      <c r="H1429" s="194"/>
      <c r="I1429" s="6" t="s">
        <v>83</v>
      </c>
      <c r="J1429" s="6" t="s">
        <v>84</v>
      </c>
      <c r="K1429" s="6" t="s">
        <v>83</v>
      </c>
      <c r="L1429" s="6" t="s">
        <v>84</v>
      </c>
      <c r="M1429" s="188"/>
    </row>
    <row r="1430" spans="2:26" ht="13.35" customHeight="1" x14ac:dyDescent="0.25">
      <c r="B1430" s="31"/>
      <c r="C1430" s="229"/>
      <c r="D1430" s="230"/>
      <c r="E1430" s="31"/>
      <c r="F1430" s="32"/>
      <c r="G1430" s="33" t="str">
        <f t="shared" ref="G1430:G1457" si="116">IF(F1430="", "", H1430/F1430)</f>
        <v/>
      </c>
      <c r="H1430" s="33"/>
      <c r="I1430" s="33"/>
      <c r="J1430" s="33" t="str">
        <f t="shared" ref="J1430:J1457" si="117">IF(I1430="", "", I1430*$F1430)</f>
        <v/>
      </c>
      <c r="K1430" s="33"/>
      <c r="L1430" s="33" t="str">
        <f t="shared" ref="L1430:L1457" si="118">IF(K1430="", "", K1430*$F1430)</f>
        <v/>
      </c>
      <c r="M1430" s="30" t="e">
        <f t="shared" ref="M1430:M1457" si="119">IF(K1430="", J1430/H1430, L1430/H1430)</f>
        <v>#VALUE!</v>
      </c>
      <c r="P1430" s="1" t="s">
        <v>224</v>
      </c>
    </row>
    <row r="1431" spans="2:26" ht="13.35" customHeight="1" x14ac:dyDescent="0.25">
      <c r="B1431" s="31"/>
      <c r="C1431" s="229"/>
      <c r="D1431" s="230"/>
      <c r="E1431" s="31"/>
      <c r="F1431" s="32"/>
      <c r="G1431" s="33" t="str">
        <f t="shared" si="116"/>
        <v/>
      </c>
      <c r="H1431" s="33"/>
      <c r="I1431" s="33"/>
      <c r="J1431" s="33" t="str">
        <f t="shared" si="117"/>
        <v/>
      </c>
      <c r="K1431" s="33"/>
      <c r="L1431" s="33" t="str">
        <f t="shared" si="118"/>
        <v/>
      </c>
      <c r="M1431" s="30" t="e">
        <f t="shared" si="119"/>
        <v>#VALUE!</v>
      </c>
    </row>
    <row r="1432" spans="2:26" ht="13.35" customHeight="1" x14ac:dyDescent="0.25">
      <c r="B1432" s="31"/>
      <c r="C1432" s="229"/>
      <c r="D1432" s="230"/>
      <c r="E1432" s="31"/>
      <c r="F1432" s="32"/>
      <c r="G1432" s="33" t="str">
        <f t="shared" si="116"/>
        <v/>
      </c>
      <c r="H1432" s="33"/>
      <c r="I1432" s="33"/>
      <c r="J1432" s="33" t="str">
        <f t="shared" si="117"/>
        <v/>
      </c>
      <c r="K1432" s="33"/>
      <c r="L1432" s="33" t="str">
        <f t="shared" si="118"/>
        <v/>
      </c>
      <c r="M1432" s="30" t="e">
        <f t="shared" si="119"/>
        <v>#VALUE!</v>
      </c>
    </row>
    <row r="1433" spans="2:26" ht="13.35" customHeight="1" x14ac:dyDescent="0.25">
      <c r="B1433" s="31"/>
      <c r="C1433" s="229"/>
      <c r="D1433" s="230"/>
      <c r="E1433" s="31"/>
      <c r="F1433" s="32"/>
      <c r="G1433" s="33" t="str">
        <f t="shared" si="116"/>
        <v/>
      </c>
      <c r="H1433" s="33"/>
      <c r="I1433" s="33"/>
      <c r="J1433" s="33" t="str">
        <f t="shared" si="117"/>
        <v/>
      </c>
      <c r="K1433" s="33"/>
      <c r="L1433" s="33" t="str">
        <f t="shared" si="118"/>
        <v/>
      </c>
      <c r="M1433" s="30" t="e">
        <f t="shared" si="119"/>
        <v>#VALUE!</v>
      </c>
      <c r="P1433" s="243"/>
      <c r="Q1433" s="244"/>
      <c r="R1433" s="244"/>
      <c r="S1433" s="244"/>
      <c r="T1433" s="244"/>
      <c r="U1433" s="244"/>
      <c r="V1433" s="244"/>
      <c r="W1433" s="244"/>
      <c r="X1433" s="244"/>
      <c r="Y1433" s="244"/>
      <c r="Z1433" s="245"/>
    </row>
    <row r="1434" spans="2:26" ht="13.35" customHeight="1" x14ac:dyDescent="0.25">
      <c r="B1434" s="31"/>
      <c r="C1434" s="229"/>
      <c r="D1434" s="230"/>
      <c r="E1434" s="31"/>
      <c r="F1434" s="32"/>
      <c r="G1434" s="33" t="str">
        <f t="shared" si="116"/>
        <v/>
      </c>
      <c r="H1434" s="33"/>
      <c r="I1434" s="33"/>
      <c r="J1434" s="33" t="str">
        <f t="shared" si="117"/>
        <v/>
      </c>
      <c r="K1434" s="33"/>
      <c r="L1434" s="33" t="str">
        <f t="shared" si="118"/>
        <v/>
      </c>
      <c r="M1434" s="30" t="e">
        <f t="shared" si="119"/>
        <v>#VALUE!</v>
      </c>
      <c r="P1434" s="237"/>
      <c r="Q1434" s="238"/>
      <c r="R1434" s="238"/>
      <c r="S1434" s="238"/>
      <c r="T1434" s="238"/>
      <c r="U1434" s="238"/>
      <c r="V1434" s="238"/>
      <c r="W1434" s="238"/>
      <c r="X1434" s="238"/>
      <c r="Y1434" s="238"/>
      <c r="Z1434" s="239"/>
    </row>
    <row r="1435" spans="2:26" ht="13.35" customHeight="1" x14ac:dyDescent="0.25">
      <c r="B1435" s="31"/>
      <c r="C1435" s="229"/>
      <c r="D1435" s="230"/>
      <c r="E1435" s="31"/>
      <c r="F1435" s="32"/>
      <c r="G1435" s="33" t="str">
        <f t="shared" si="116"/>
        <v/>
      </c>
      <c r="H1435" s="33"/>
      <c r="I1435" s="33"/>
      <c r="J1435" s="33" t="str">
        <f t="shared" si="117"/>
        <v/>
      </c>
      <c r="K1435" s="33"/>
      <c r="L1435" s="33" t="str">
        <f t="shared" si="118"/>
        <v/>
      </c>
      <c r="M1435" s="30" t="e">
        <f t="shared" si="119"/>
        <v>#VALUE!</v>
      </c>
      <c r="P1435" s="237"/>
      <c r="Q1435" s="238"/>
      <c r="R1435" s="238"/>
      <c r="S1435" s="238"/>
      <c r="T1435" s="238"/>
      <c r="U1435" s="238"/>
      <c r="V1435" s="238"/>
      <c r="W1435" s="238"/>
      <c r="X1435" s="238"/>
      <c r="Y1435" s="238"/>
      <c r="Z1435" s="239"/>
    </row>
    <row r="1436" spans="2:26" ht="13.35" customHeight="1" x14ac:dyDescent="0.25">
      <c r="B1436" s="31"/>
      <c r="C1436" s="229"/>
      <c r="D1436" s="230"/>
      <c r="E1436" s="31"/>
      <c r="F1436" s="32"/>
      <c r="G1436" s="33" t="str">
        <f t="shared" si="116"/>
        <v/>
      </c>
      <c r="H1436" s="33"/>
      <c r="I1436" s="33"/>
      <c r="J1436" s="33" t="str">
        <f t="shared" si="117"/>
        <v/>
      </c>
      <c r="K1436" s="33"/>
      <c r="L1436" s="33" t="str">
        <f t="shared" si="118"/>
        <v/>
      </c>
      <c r="M1436" s="30" t="e">
        <f t="shared" si="119"/>
        <v>#VALUE!</v>
      </c>
      <c r="P1436" s="237"/>
      <c r="Q1436" s="238"/>
      <c r="R1436" s="238"/>
      <c r="S1436" s="238"/>
      <c r="T1436" s="238"/>
      <c r="U1436" s="238"/>
      <c r="V1436" s="238"/>
      <c r="W1436" s="238"/>
      <c r="X1436" s="238"/>
      <c r="Y1436" s="238"/>
      <c r="Z1436" s="239"/>
    </row>
    <row r="1437" spans="2:26" ht="13.35" customHeight="1" x14ac:dyDescent="0.25">
      <c r="B1437" s="31"/>
      <c r="C1437" s="229"/>
      <c r="D1437" s="230"/>
      <c r="E1437" s="31"/>
      <c r="F1437" s="32"/>
      <c r="G1437" s="33" t="str">
        <f t="shared" si="116"/>
        <v/>
      </c>
      <c r="H1437" s="33"/>
      <c r="I1437" s="33"/>
      <c r="J1437" s="33" t="str">
        <f t="shared" si="117"/>
        <v/>
      </c>
      <c r="K1437" s="33"/>
      <c r="L1437" s="33" t="str">
        <f t="shared" si="118"/>
        <v/>
      </c>
      <c r="M1437" s="30" t="e">
        <f t="shared" si="119"/>
        <v>#VALUE!</v>
      </c>
      <c r="P1437" s="237"/>
      <c r="Q1437" s="238"/>
      <c r="R1437" s="238"/>
      <c r="S1437" s="238"/>
      <c r="T1437" s="238"/>
      <c r="U1437" s="238"/>
      <c r="V1437" s="238"/>
      <c r="W1437" s="238"/>
      <c r="X1437" s="238"/>
      <c r="Y1437" s="238"/>
      <c r="Z1437" s="239"/>
    </row>
    <row r="1438" spans="2:26" ht="13.35" customHeight="1" x14ac:dyDescent="0.25">
      <c r="B1438" s="31"/>
      <c r="C1438" s="229"/>
      <c r="D1438" s="230"/>
      <c r="E1438" s="31"/>
      <c r="F1438" s="32"/>
      <c r="G1438" s="33" t="str">
        <f t="shared" si="116"/>
        <v/>
      </c>
      <c r="H1438" s="33"/>
      <c r="I1438" s="33"/>
      <c r="J1438" s="33" t="str">
        <f t="shared" si="117"/>
        <v/>
      </c>
      <c r="K1438" s="33"/>
      <c r="L1438" s="33" t="str">
        <f t="shared" si="118"/>
        <v/>
      </c>
      <c r="M1438" s="30" t="e">
        <f t="shared" si="119"/>
        <v>#VALUE!</v>
      </c>
      <c r="P1438" s="237"/>
      <c r="Q1438" s="238"/>
      <c r="R1438" s="238"/>
      <c r="S1438" s="238"/>
      <c r="T1438" s="238"/>
      <c r="U1438" s="238"/>
      <c r="V1438" s="238"/>
      <c r="W1438" s="238"/>
      <c r="X1438" s="238"/>
      <c r="Y1438" s="238"/>
      <c r="Z1438" s="239"/>
    </row>
    <row r="1439" spans="2:26" ht="13.35" customHeight="1" x14ac:dyDescent="0.25">
      <c r="B1439" s="31"/>
      <c r="C1439" s="229"/>
      <c r="D1439" s="230"/>
      <c r="E1439" s="31"/>
      <c r="F1439" s="32"/>
      <c r="G1439" s="33" t="str">
        <f t="shared" si="116"/>
        <v/>
      </c>
      <c r="H1439" s="33"/>
      <c r="I1439" s="33"/>
      <c r="J1439" s="33" t="str">
        <f t="shared" si="117"/>
        <v/>
      </c>
      <c r="K1439" s="33"/>
      <c r="L1439" s="33" t="str">
        <f t="shared" si="118"/>
        <v/>
      </c>
      <c r="M1439" s="30" t="e">
        <f t="shared" si="119"/>
        <v>#VALUE!</v>
      </c>
      <c r="P1439" s="237"/>
      <c r="Q1439" s="238"/>
      <c r="R1439" s="238"/>
      <c r="S1439" s="238"/>
      <c r="T1439" s="238"/>
      <c r="U1439" s="238"/>
      <c r="V1439" s="238"/>
      <c r="W1439" s="238"/>
      <c r="X1439" s="238"/>
      <c r="Y1439" s="238"/>
      <c r="Z1439" s="239"/>
    </row>
    <row r="1440" spans="2:26" ht="13.35" customHeight="1" x14ac:dyDescent="0.25">
      <c r="B1440" s="31"/>
      <c r="C1440" s="229"/>
      <c r="D1440" s="230"/>
      <c r="E1440" s="31"/>
      <c r="F1440" s="32"/>
      <c r="G1440" s="33" t="str">
        <f t="shared" si="116"/>
        <v/>
      </c>
      <c r="H1440" s="33"/>
      <c r="I1440" s="33"/>
      <c r="J1440" s="33" t="str">
        <f t="shared" si="117"/>
        <v/>
      </c>
      <c r="K1440" s="33"/>
      <c r="L1440" s="33" t="str">
        <f t="shared" si="118"/>
        <v/>
      </c>
      <c r="M1440" s="30" t="e">
        <f t="shared" si="119"/>
        <v>#VALUE!</v>
      </c>
      <c r="P1440" s="237"/>
      <c r="Q1440" s="238"/>
      <c r="R1440" s="238"/>
      <c r="S1440" s="238"/>
      <c r="T1440" s="238"/>
      <c r="U1440" s="238"/>
      <c r="V1440" s="238"/>
      <c r="W1440" s="238"/>
      <c r="X1440" s="238"/>
      <c r="Y1440" s="238"/>
      <c r="Z1440" s="239"/>
    </row>
    <row r="1441" spans="2:26" ht="13.35" customHeight="1" x14ac:dyDescent="0.25">
      <c r="B1441" s="31"/>
      <c r="C1441" s="229"/>
      <c r="D1441" s="230"/>
      <c r="E1441" s="31"/>
      <c r="F1441" s="32"/>
      <c r="G1441" s="33" t="str">
        <f t="shared" si="116"/>
        <v/>
      </c>
      <c r="H1441" s="33"/>
      <c r="I1441" s="33"/>
      <c r="J1441" s="33" t="str">
        <f t="shared" si="117"/>
        <v/>
      </c>
      <c r="K1441" s="33"/>
      <c r="L1441" s="33" t="str">
        <f t="shared" si="118"/>
        <v/>
      </c>
      <c r="M1441" s="30" t="e">
        <f t="shared" si="119"/>
        <v>#VALUE!</v>
      </c>
      <c r="P1441" s="237"/>
      <c r="Q1441" s="238"/>
      <c r="R1441" s="238"/>
      <c r="S1441" s="238"/>
      <c r="T1441" s="238"/>
      <c r="U1441" s="238"/>
      <c r="V1441" s="238"/>
      <c r="W1441" s="238"/>
      <c r="X1441" s="238"/>
      <c r="Y1441" s="238"/>
      <c r="Z1441" s="239"/>
    </row>
    <row r="1442" spans="2:26" ht="13.35" customHeight="1" x14ac:dyDescent="0.25">
      <c r="B1442" s="31"/>
      <c r="C1442" s="229"/>
      <c r="D1442" s="230"/>
      <c r="E1442" s="31"/>
      <c r="F1442" s="32"/>
      <c r="G1442" s="33" t="str">
        <f t="shared" si="116"/>
        <v/>
      </c>
      <c r="H1442" s="33"/>
      <c r="I1442" s="33"/>
      <c r="J1442" s="33" t="str">
        <f t="shared" si="117"/>
        <v/>
      </c>
      <c r="K1442" s="33"/>
      <c r="L1442" s="33" t="str">
        <f t="shared" si="118"/>
        <v/>
      </c>
      <c r="M1442" s="30" t="e">
        <f t="shared" si="119"/>
        <v>#VALUE!</v>
      </c>
      <c r="P1442" s="237"/>
      <c r="Q1442" s="238"/>
      <c r="R1442" s="238"/>
      <c r="S1442" s="238"/>
      <c r="T1442" s="238"/>
      <c r="U1442" s="238"/>
      <c r="V1442" s="238"/>
      <c r="W1442" s="238"/>
      <c r="X1442" s="238"/>
      <c r="Y1442" s="238"/>
      <c r="Z1442" s="239"/>
    </row>
    <row r="1443" spans="2:26" ht="13.35" customHeight="1" x14ac:dyDescent="0.25">
      <c r="B1443" s="31"/>
      <c r="C1443" s="229"/>
      <c r="D1443" s="230"/>
      <c r="E1443" s="31"/>
      <c r="F1443" s="32"/>
      <c r="G1443" s="33" t="str">
        <f t="shared" si="116"/>
        <v/>
      </c>
      <c r="H1443" s="33"/>
      <c r="I1443" s="33"/>
      <c r="J1443" s="33" t="str">
        <f t="shared" si="117"/>
        <v/>
      </c>
      <c r="K1443" s="33"/>
      <c r="L1443" s="33" t="str">
        <f t="shared" si="118"/>
        <v/>
      </c>
      <c r="M1443" s="30" t="e">
        <f t="shared" si="119"/>
        <v>#VALUE!</v>
      </c>
      <c r="P1443" s="237"/>
      <c r="Q1443" s="238"/>
      <c r="R1443" s="238"/>
      <c r="S1443" s="238"/>
      <c r="T1443" s="238"/>
      <c r="U1443" s="238"/>
      <c r="V1443" s="238"/>
      <c r="W1443" s="238"/>
      <c r="X1443" s="238"/>
      <c r="Y1443" s="238"/>
      <c r="Z1443" s="239"/>
    </row>
    <row r="1444" spans="2:26" ht="13.35" customHeight="1" x14ac:dyDescent="0.25">
      <c r="B1444" s="31"/>
      <c r="C1444" s="229"/>
      <c r="D1444" s="230"/>
      <c r="E1444" s="31"/>
      <c r="F1444" s="32"/>
      <c r="G1444" s="33" t="str">
        <f t="shared" si="116"/>
        <v/>
      </c>
      <c r="H1444" s="33"/>
      <c r="I1444" s="33"/>
      <c r="J1444" s="33" t="str">
        <f t="shared" si="117"/>
        <v/>
      </c>
      <c r="K1444" s="33"/>
      <c r="L1444" s="33" t="str">
        <f t="shared" si="118"/>
        <v/>
      </c>
      <c r="M1444" s="30" t="e">
        <f t="shared" si="119"/>
        <v>#VALUE!</v>
      </c>
      <c r="P1444" s="237"/>
      <c r="Q1444" s="238"/>
      <c r="R1444" s="238"/>
      <c r="S1444" s="238"/>
      <c r="T1444" s="238"/>
      <c r="U1444" s="238"/>
      <c r="V1444" s="238"/>
      <c r="W1444" s="238"/>
      <c r="X1444" s="238"/>
      <c r="Y1444" s="238"/>
      <c r="Z1444" s="239"/>
    </row>
    <row r="1445" spans="2:26" ht="13.35" customHeight="1" x14ac:dyDescent="0.25">
      <c r="B1445" s="31"/>
      <c r="C1445" s="229"/>
      <c r="D1445" s="230"/>
      <c r="E1445" s="31"/>
      <c r="F1445" s="32"/>
      <c r="G1445" s="33" t="str">
        <f t="shared" si="116"/>
        <v/>
      </c>
      <c r="H1445" s="33"/>
      <c r="I1445" s="33"/>
      <c r="J1445" s="33" t="str">
        <f t="shared" si="117"/>
        <v/>
      </c>
      <c r="K1445" s="33"/>
      <c r="L1445" s="33" t="str">
        <f t="shared" si="118"/>
        <v/>
      </c>
      <c r="M1445" s="30" t="e">
        <f t="shared" si="119"/>
        <v>#VALUE!</v>
      </c>
      <c r="P1445" s="237"/>
      <c r="Q1445" s="238"/>
      <c r="R1445" s="238"/>
      <c r="S1445" s="238"/>
      <c r="T1445" s="238"/>
      <c r="U1445" s="238"/>
      <c r="V1445" s="238"/>
      <c r="W1445" s="238"/>
      <c r="X1445" s="238"/>
      <c r="Y1445" s="238"/>
      <c r="Z1445" s="239"/>
    </row>
    <row r="1446" spans="2:26" ht="13.35" customHeight="1" x14ac:dyDescent="0.25">
      <c r="B1446" s="31"/>
      <c r="C1446" s="229"/>
      <c r="D1446" s="230"/>
      <c r="E1446" s="31"/>
      <c r="F1446" s="32"/>
      <c r="G1446" s="33" t="str">
        <f t="shared" si="116"/>
        <v/>
      </c>
      <c r="H1446" s="33"/>
      <c r="I1446" s="33"/>
      <c r="J1446" s="33" t="str">
        <f t="shared" si="117"/>
        <v/>
      </c>
      <c r="K1446" s="33"/>
      <c r="L1446" s="33" t="str">
        <f t="shared" si="118"/>
        <v/>
      </c>
      <c r="M1446" s="30" t="e">
        <f t="shared" si="119"/>
        <v>#VALUE!</v>
      </c>
      <c r="P1446" s="237"/>
      <c r="Q1446" s="238"/>
      <c r="R1446" s="238"/>
      <c r="S1446" s="238"/>
      <c r="T1446" s="238"/>
      <c r="U1446" s="238"/>
      <c r="V1446" s="238"/>
      <c r="W1446" s="238"/>
      <c r="X1446" s="238"/>
      <c r="Y1446" s="238"/>
      <c r="Z1446" s="239"/>
    </row>
    <row r="1447" spans="2:26" ht="13.35" customHeight="1" x14ac:dyDescent="0.25">
      <c r="B1447" s="31"/>
      <c r="C1447" s="229"/>
      <c r="D1447" s="230"/>
      <c r="E1447" s="31"/>
      <c r="F1447" s="32"/>
      <c r="G1447" s="33" t="str">
        <f t="shared" si="116"/>
        <v/>
      </c>
      <c r="H1447" s="33"/>
      <c r="I1447" s="33"/>
      <c r="J1447" s="33" t="str">
        <f t="shared" si="117"/>
        <v/>
      </c>
      <c r="K1447" s="33"/>
      <c r="L1447" s="33" t="str">
        <f t="shared" si="118"/>
        <v/>
      </c>
      <c r="M1447" s="30" t="e">
        <f t="shared" si="119"/>
        <v>#VALUE!</v>
      </c>
      <c r="P1447" s="237"/>
      <c r="Q1447" s="238"/>
      <c r="R1447" s="238"/>
      <c r="S1447" s="238"/>
      <c r="T1447" s="238"/>
      <c r="U1447" s="238"/>
      <c r="V1447" s="238"/>
      <c r="W1447" s="238"/>
      <c r="X1447" s="238"/>
      <c r="Y1447" s="238"/>
      <c r="Z1447" s="239"/>
    </row>
    <row r="1448" spans="2:26" ht="13.35" customHeight="1" x14ac:dyDescent="0.25">
      <c r="B1448" s="31"/>
      <c r="C1448" s="229"/>
      <c r="D1448" s="230"/>
      <c r="E1448" s="31"/>
      <c r="F1448" s="32"/>
      <c r="G1448" s="33" t="str">
        <f t="shared" si="116"/>
        <v/>
      </c>
      <c r="H1448" s="33"/>
      <c r="I1448" s="33"/>
      <c r="J1448" s="33" t="str">
        <f t="shared" si="117"/>
        <v/>
      </c>
      <c r="K1448" s="33"/>
      <c r="L1448" s="33" t="str">
        <f t="shared" si="118"/>
        <v/>
      </c>
      <c r="M1448" s="30" t="e">
        <f t="shared" si="119"/>
        <v>#VALUE!</v>
      </c>
      <c r="P1448" s="237"/>
      <c r="Q1448" s="238"/>
      <c r="R1448" s="238"/>
      <c r="S1448" s="238"/>
      <c r="T1448" s="238"/>
      <c r="U1448" s="238"/>
      <c r="V1448" s="238"/>
      <c r="W1448" s="238"/>
      <c r="X1448" s="238"/>
      <c r="Y1448" s="238"/>
      <c r="Z1448" s="239"/>
    </row>
    <row r="1449" spans="2:26" ht="13.35" customHeight="1" x14ac:dyDescent="0.25">
      <c r="B1449" s="31"/>
      <c r="C1449" s="229"/>
      <c r="D1449" s="230"/>
      <c r="E1449" s="31"/>
      <c r="F1449" s="32"/>
      <c r="G1449" s="33" t="str">
        <f t="shared" si="116"/>
        <v/>
      </c>
      <c r="H1449" s="33"/>
      <c r="I1449" s="33"/>
      <c r="J1449" s="33" t="str">
        <f t="shared" si="117"/>
        <v/>
      </c>
      <c r="K1449" s="33"/>
      <c r="L1449" s="33" t="str">
        <f t="shared" si="118"/>
        <v/>
      </c>
      <c r="M1449" s="30" t="e">
        <f t="shared" si="119"/>
        <v>#VALUE!</v>
      </c>
      <c r="P1449" s="237"/>
      <c r="Q1449" s="238"/>
      <c r="R1449" s="238"/>
      <c r="S1449" s="238"/>
      <c r="T1449" s="238"/>
      <c r="U1449" s="238"/>
      <c r="V1449" s="238"/>
      <c r="W1449" s="238"/>
      <c r="X1449" s="238"/>
      <c r="Y1449" s="238"/>
      <c r="Z1449" s="239"/>
    </row>
    <row r="1450" spans="2:26" ht="13.35" customHeight="1" x14ac:dyDescent="0.25">
      <c r="B1450" s="31"/>
      <c r="C1450" s="229"/>
      <c r="D1450" s="230"/>
      <c r="E1450" s="31"/>
      <c r="F1450" s="32"/>
      <c r="G1450" s="33" t="str">
        <f t="shared" si="116"/>
        <v/>
      </c>
      <c r="H1450" s="33"/>
      <c r="I1450" s="33"/>
      <c r="J1450" s="33" t="str">
        <f t="shared" si="117"/>
        <v/>
      </c>
      <c r="K1450" s="33"/>
      <c r="L1450" s="33" t="str">
        <f t="shared" si="118"/>
        <v/>
      </c>
      <c r="M1450" s="30" t="e">
        <f t="shared" si="119"/>
        <v>#VALUE!</v>
      </c>
      <c r="P1450" s="237"/>
      <c r="Q1450" s="238"/>
      <c r="R1450" s="238"/>
      <c r="S1450" s="238"/>
      <c r="T1450" s="238"/>
      <c r="U1450" s="238"/>
      <c r="V1450" s="238"/>
      <c r="W1450" s="238"/>
      <c r="X1450" s="238"/>
      <c r="Y1450" s="238"/>
      <c r="Z1450" s="239"/>
    </row>
    <row r="1451" spans="2:26" ht="13.35" customHeight="1" x14ac:dyDescent="0.25">
      <c r="B1451" s="31"/>
      <c r="C1451" s="229"/>
      <c r="D1451" s="230"/>
      <c r="E1451" s="31"/>
      <c r="F1451" s="32"/>
      <c r="G1451" s="33" t="str">
        <f t="shared" si="116"/>
        <v/>
      </c>
      <c r="H1451" s="33"/>
      <c r="I1451" s="33"/>
      <c r="J1451" s="33" t="str">
        <f t="shared" si="117"/>
        <v/>
      </c>
      <c r="K1451" s="33"/>
      <c r="L1451" s="33" t="str">
        <f t="shared" si="118"/>
        <v/>
      </c>
      <c r="M1451" s="30" t="e">
        <f t="shared" si="119"/>
        <v>#VALUE!</v>
      </c>
      <c r="P1451" s="237"/>
      <c r="Q1451" s="238"/>
      <c r="R1451" s="238"/>
      <c r="S1451" s="238"/>
      <c r="T1451" s="238"/>
      <c r="U1451" s="238"/>
      <c r="V1451" s="238"/>
      <c r="W1451" s="238"/>
      <c r="X1451" s="238"/>
      <c r="Y1451" s="238"/>
      <c r="Z1451" s="239"/>
    </row>
    <row r="1452" spans="2:26" ht="13.35" customHeight="1" x14ac:dyDescent="0.25">
      <c r="B1452" s="31"/>
      <c r="C1452" s="229"/>
      <c r="D1452" s="230"/>
      <c r="E1452" s="31"/>
      <c r="F1452" s="32"/>
      <c r="G1452" s="33" t="str">
        <f t="shared" si="116"/>
        <v/>
      </c>
      <c r="H1452" s="33"/>
      <c r="I1452" s="33"/>
      <c r="J1452" s="33" t="str">
        <f t="shared" si="117"/>
        <v/>
      </c>
      <c r="K1452" s="33"/>
      <c r="L1452" s="33" t="str">
        <f t="shared" si="118"/>
        <v/>
      </c>
      <c r="M1452" s="30" t="e">
        <f t="shared" si="119"/>
        <v>#VALUE!</v>
      </c>
      <c r="P1452" s="237"/>
      <c r="Q1452" s="238"/>
      <c r="R1452" s="238"/>
      <c r="S1452" s="238"/>
      <c r="T1452" s="238"/>
      <c r="U1452" s="238"/>
      <c r="V1452" s="238"/>
      <c r="W1452" s="238"/>
      <c r="X1452" s="238"/>
      <c r="Y1452" s="238"/>
      <c r="Z1452" s="239"/>
    </row>
    <row r="1453" spans="2:26" ht="13.35" customHeight="1" x14ac:dyDescent="0.25">
      <c r="B1453" s="31"/>
      <c r="C1453" s="229"/>
      <c r="D1453" s="230"/>
      <c r="E1453" s="31"/>
      <c r="F1453" s="32"/>
      <c r="G1453" s="33" t="str">
        <f t="shared" si="116"/>
        <v/>
      </c>
      <c r="H1453" s="33"/>
      <c r="I1453" s="33"/>
      <c r="J1453" s="33" t="str">
        <f t="shared" si="117"/>
        <v/>
      </c>
      <c r="K1453" s="33"/>
      <c r="L1453" s="33" t="str">
        <f t="shared" si="118"/>
        <v/>
      </c>
      <c r="M1453" s="30" t="e">
        <f t="shared" si="119"/>
        <v>#VALUE!</v>
      </c>
      <c r="P1453" s="237"/>
      <c r="Q1453" s="238"/>
      <c r="R1453" s="238"/>
      <c r="S1453" s="238"/>
      <c r="T1453" s="238"/>
      <c r="U1453" s="238"/>
      <c r="V1453" s="238"/>
      <c r="W1453" s="238"/>
      <c r="X1453" s="238"/>
      <c r="Y1453" s="238"/>
      <c r="Z1453" s="239"/>
    </row>
    <row r="1454" spans="2:26" ht="13.35" customHeight="1" x14ac:dyDescent="0.25">
      <c r="B1454" s="31"/>
      <c r="C1454" s="229"/>
      <c r="D1454" s="230"/>
      <c r="E1454" s="31"/>
      <c r="F1454" s="32"/>
      <c r="G1454" s="33" t="str">
        <f t="shared" si="116"/>
        <v/>
      </c>
      <c r="H1454" s="33"/>
      <c r="I1454" s="33"/>
      <c r="J1454" s="33" t="str">
        <f t="shared" si="117"/>
        <v/>
      </c>
      <c r="K1454" s="33"/>
      <c r="L1454" s="33" t="str">
        <f t="shared" si="118"/>
        <v/>
      </c>
      <c r="M1454" s="30" t="e">
        <f t="shared" si="119"/>
        <v>#VALUE!</v>
      </c>
      <c r="P1454" s="237"/>
      <c r="Q1454" s="238"/>
      <c r="R1454" s="238"/>
      <c r="S1454" s="238"/>
      <c r="T1454" s="238"/>
      <c r="U1454" s="238"/>
      <c r="V1454" s="238"/>
      <c r="W1454" s="238"/>
      <c r="X1454" s="238"/>
      <c r="Y1454" s="238"/>
      <c r="Z1454" s="239"/>
    </row>
    <row r="1455" spans="2:26" ht="13.35" customHeight="1" x14ac:dyDescent="0.25">
      <c r="B1455" s="31"/>
      <c r="C1455" s="229"/>
      <c r="D1455" s="230"/>
      <c r="E1455" s="31"/>
      <c r="F1455" s="32"/>
      <c r="G1455" s="33" t="str">
        <f t="shared" si="116"/>
        <v/>
      </c>
      <c r="H1455" s="33"/>
      <c r="I1455" s="33"/>
      <c r="J1455" s="33" t="str">
        <f t="shared" si="117"/>
        <v/>
      </c>
      <c r="K1455" s="33"/>
      <c r="L1455" s="33" t="str">
        <f t="shared" si="118"/>
        <v/>
      </c>
      <c r="M1455" s="30" t="e">
        <f t="shared" si="119"/>
        <v>#VALUE!</v>
      </c>
      <c r="P1455" s="237"/>
      <c r="Q1455" s="238"/>
      <c r="R1455" s="238"/>
      <c r="S1455" s="238"/>
      <c r="T1455" s="238"/>
      <c r="U1455" s="238"/>
      <c r="V1455" s="238"/>
      <c r="W1455" s="238"/>
      <c r="X1455" s="238"/>
      <c r="Y1455" s="238"/>
      <c r="Z1455" s="239"/>
    </row>
    <row r="1456" spans="2:26" ht="13.35" customHeight="1" x14ac:dyDescent="0.25">
      <c r="B1456" s="31"/>
      <c r="C1456" s="229"/>
      <c r="D1456" s="230"/>
      <c r="E1456" s="31"/>
      <c r="F1456" s="32"/>
      <c r="G1456" s="33" t="str">
        <f t="shared" si="116"/>
        <v/>
      </c>
      <c r="H1456" s="33"/>
      <c r="I1456" s="33"/>
      <c r="J1456" s="33" t="str">
        <f t="shared" si="117"/>
        <v/>
      </c>
      <c r="K1456" s="33"/>
      <c r="L1456" s="33" t="str">
        <f t="shared" si="118"/>
        <v/>
      </c>
      <c r="M1456" s="30" t="e">
        <f t="shared" si="119"/>
        <v>#VALUE!</v>
      </c>
      <c r="P1456" s="237"/>
      <c r="Q1456" s="238"/>
      <c r="R1456" s="238"/>
      <c r="S1456" s="238"/>
      <c r="T1456" s="238"/>
      <c r="U1456" s="238"/>
      <c r="V1456" s="238"/>
      <c r="W1456" s="238"/>
      <c r="X1456" s="238"/>
      <c r="Y1456" s="238"/>
      <c r="Z1456" s="239"/>
    </row>
    <row r="1457" spans="1:26" ht="13.35" customHeight="1" x14ac:dyDescent="0.25">
      <c r="B1457" s="31"/>
      <c r="C1457" s="229"/>
      <c r="D1457" s="230"/>
      <c r="E1457" s="31"/>
      <c r="F1457" s="32"/>
      <c r="G1457" s="33" t="str">
        <f t="shared" si="116"/>
        <v/>
      </c>
      <c r="H1457" s="33"/>
      <c r="I1457" s="33"/>
      <c r="J1457" s="33" t="str">
        <f t="shared" si="117"/>
        <v/>
      </c>
      <c r="K1457" s="33"/>
      <c r="L1457" s="33" t="str">
        <f t="shared" si="118"/>
        <v/>
      </c>
      <c r="M1457" s="34" t="e">
        <f t="shared" si="119"/>
        <v>#VALUE!</v>
      </c>
      <c r="P1457" s="237"/>
      <c r="Q1457" s="238"/>
      <c r="R1457" s="238"/>
      <c r="S1457" s="238"/>
      <c r="T1457" s="238"/>
      <c r="U1457" s="238"/>
      <c r="V1457" s="238"/>
      <c r="W1457" s="238"/>
      <c r="X1457" s="238"/>
      <c r="Y1457" s="238"/>
      <c r="Z1457" s="239"/>
    </row>
    <row r="1458" spans="1:26" ht="13.35" customHeight="1" x14ac:dyDescent="0.25">
      <c r="A1458" s="39"/>
      <c r="B1458" s="42"/>
      <c r="C1458" s="231" t="s">
        <v>86</v>
      </c>
      <c r="D1458" s="231"/>
      <c r="E1458" s="42"/>
      <c r="F1458" s="42"/>
      <c r="G1458" s="43"/>
      <c r="H1458" s="43" t="str">
        <f>IF(SUM(H1430:H1457)=0,"",SUM(H1430:H1457))</f>
        <v/>
      </c>
      <c r="I1458" s="43"/>
      <c r="J1458" s="43" t="str">
        <f>IF(SUM(J1430:J1457)=0,"",SUM(J1430:J1457))</f>
        <v/>
      </c>
      <c r="K1458" s="43"/>
      <c r="L1458" s="43" t="str">
        <f>IF(SUM(L1430:L1457)=0,"",SUM(L1430:L1457))</f>
        <v/>
      </c>
      <c r="M1458" s="35" t="e">
        <f>IF(L1458="", J1458/H1458, L1458/H1458)</f>
        <v>#VALUE!</v>
      </c>
      <c r="P1458" s="237"/>
      <c r="Q1458" s="238"/>
      <c r="R1458" s="238"/>
      <c r="S1458" s="238"/>
      <c r="T1458" s="238"/>
      <c r="U1458" s="238"/>
      <c r="V1458" s="238"/>
      <c r="W1458" s="238"/>
      <c r="X1458" s="238"/>
      <c r="Y1458" s="238"/>
      <c r="Z1458" s="239"/>
    </row>
    <row r="1459" spans="1:26" ht="13.35" customHeight="1" x14ac:dyDescent="0.25">
      <c r="P1459" s="237"/>
      <c r="Q1459" s="238"/>
      <c r="R1459" s="238"/>
      <c r="S1459" s="238"/>
      <c r="T1459" s="238"/>
      <c r="U1459" s="238"/>
      <c r="V1459" s="238"/>
      <c r="W1459" s="238"/>
      <c r="X1459" s="238"/>
      <c r="Y1459" s="238"/>
      <c r="Z1459" s="239"/>
    </row>
    <row r="1460" spans="1:26" ht="13.35" customHeight="1" x14ac:dyDescent="0.25">
      <c r="B1460" s="227" t="s">
        <v>89</v>
      </c>
      <c r="C1460" s="232"/>
      <c r="D1460" s="232"/>
      <c r="E1460" s="232"/>
      <c r="F1460" s="228"/>
      <c r="G1460" s="233" t="s">
        <v>85</v>
      </c>
      <c r="H1460" s="194" t="s">
        <v>82</v>
      </c>
      <c r="I1460" s="188" t="s">
        <v>67</v>
      </c>
      <c r="J1460" s="188"/>
      <c r="K1460" s="188" t="s">
        <v>68</v>
      </c>
      <c r="L1460" s="188"/>
      <c r="M1460" s="188" t="s">
        <v>15</v>
      </c>
      <c r="P1460" s="240"/>
      <c r="Q1460" s="241"/>
      <c r="R1460" s="241"/>
      <c r="S1460" s="241"/>
      <c r="T1460" s="241"/>
      <c r="U1460" s="241"/>
      <c r="V1460" s="241"/>
      <c r="W1460" s="241"/>
      <c r="X1460" s="241"/>
      <c r="Y1460" s="241"/>
      <c r="Z1460" s="242"/>
    </row>
    <row r="1461" spans="1:26" ht="13.35" customHeight="1" x14ac:dyDescent="0.25">
      <c r="B1461" s="2" t="s">
        <v>81</v>
      </c>
      <c r="C1461" s="227" t="s">
        <v>7</v>
      </c>
      <c r="D1461" s="228"/>
      <c r="E1461" s="6" t="s">
        <v>87</v>
      </c>
      <c r="F1461" s="6" t="s">
        <v>306</v>
      </c>
      <c r="G1461" s="233"/>
      <c r="H1461" s="194"/>
      <c r="I1461" s="6" t="s">
        <v>83</v>
      </c>
      <c r="J1461" s="6" t="s">
        <v>84</v>
      </c>
      <c r="K1461" s="6" t="s">
        <v>83</v>
      </c>
      <c r="L1461" s="6" t="s">
        <v>84</v>
      </c>
      <c r="M1461" s="188"/>
    </row>
    <row r="1462" spans="1:26" ht="13.35" customHeight="1" x14ac:dyDescent="0.25">
      <c r="B1462" s="31"/>
      <c r="C1462" s="229"/>
      <c r="D1462" s="230"/>
      <c r="E1462" s="31"/>
      <c r="F1462" s="32"/>
      <c r="G1462" s="33" t="str">
        <f>IF(F1462="", "", H1462/F1462)</f>
        <v/>
      </c>
      <c r="H1462" s="33" t="str">
        <f>IF(H1458="","",H1458-H1469)</f>
        <v/>
      </c>
      <c r="I1462" s="33"/>
      <c r="J1462" s="33" t="str">
        <f>IF(I1462="", "", I1462*$F1462)</f>
        <v/>
      </c>
      <c r="K1462" s="33"/>
      <c r="L1462" s="33" t="str">
        <f>IF(L1469="", "", L1458-L1469)</f>
        <v/>
      </c>
      <c r="M1462" s="30" t="e">
        <f>IF(K1462="", J1462/H1462, L1462/H1462)</f>
        <v>#VALUE!</v>
      </c>
    </row>
    <row r="1463" spans="1:26" ht="13.35" customHeight="1" x14ac:dyDescent="0.25">
      <c r="B1463" s="31"/>
      <c r="C1463" s="229"/>
      <c r="D1463" s="230"/>
      <c r="E1463" s="31"/>
      <c r="F1463" s="32"/>
      <c r="G1463" s="33" t="str">
        <f>IF(F1463="", "", H1463/F1463)</f>
        <v/>
      </c>
      <c r="H1463" s="33"/>
      <c r="I1463" s="33"/>
      <c r="J1463" s="33" t="str">
        <f>IF(I1463="", "", I1463*$F1463)</f>
        <v/>
      </c>
      <c r="K1463" s="33"/>
      <c r="L1463" s="33" t="str">
        <f>IF(K1463="", "", K1463*$F1463)</f>
        <v/>
      </c>
      <c r="M1463" s="30" t="e">
        <f>IF(K1463="", J1463/H1463, L1463/H1463)</f>
        <v>#VALUE!</v>
      </c>
    </row>
    <row r="1464" spans="1:26" ht="13.35" customHeight="1" x14ac:dyDescent="0.25">
      <c r="B1464" s="31"/>
      <c r="C1464" s="229"/>
      <c r="D1464" s="230"/>
      <c r="E1464" s="31"/>
      <c r="F1464" s="32"/>
      <c r="G1464" s="33" t="str">
        <f>IF(F1464="", "", H1464/F1464)</f>
        <v/>
      </c>
      <c r="H1464" s="33"/>
      <c r="I1464" s="33"/>
      <c r="J1464" s="33" t="str">
        <f>IF(I1464="", "", I1464*$F1464)</f>
        <v/>
      </c>
      <c r="K1464" s="33"/>
      <c r="L1464" s="33" t="str">
        <f>IF(K1464="", "", K1464*$F1464)</f>
        <v/>
      </c>
      <c r="M1464" s="34" t="e">
        <f>IF(K1464="", J1464/H1464, L1464/H1464)</f>
        <v>#VALUE!</v>
      </c>
    </row>
    <row r="1465" spans="1:26" ht="13.35" customHeight="1" x14ac:dyDescent="0.25">
      <c r="A1465" s="39"/>
      <c r="B1465" s="42"/>
      <c r="C1465" s="231" t="s">
        <v>86</v>
      </c>
      <c r="D1465" s="231"/>
      <c r="E1465" s="42"/>
      <c r="F1465" s="42"/>
      <c r="G1465" s="43"/>
      <c r="H1465" s="43" t="str">
        <f>IF(SUM(H1462:H1464)=0, "", SUM(H1462:H1464))</f>
        <v/>
      </c>
      <c r="I1465" s="42"/>
      <c r="J1465" s="43" t="str">
        <f>IF(SUM(J1462:J1464)=0, "", SUM(J1462:J1464))</f>
        <v/>
      </c>
      <c r="K1465" s="42"/>
      <c r="L1465" s="43" t="str">
        <f>IF(SUM(L1462:L1464)=0, "", SUM(L1462:L1464))</f>
        <v/>
      </c>
      <c r="M1465" s="35" t="e">
        <f>IF(L1465="", J1465/H1465, L1465/H1465)</f>
        <v>#VALUE!</v>
      </c>
    </row>
    <row r="1467" spans="1:26" ht="13.35" customHeight="1" x14ac:dyDescent="0.25">
      <c r="B1467" s="227" t="s">
        <v>90</v>
      </c>
      <c r="C1467" s="232"/>
      <c r="D1467" s="232"/>
      <c r="E1467" s="232"/>
      <c r="F1467" s="228"/>
      <c r="G1467" s="233" t="s">
        <v>85</v>
      </c>
      <c r="H1467" s="194" t="s">
        <v>82</v>
      </c>
      <c r="I1467" s="188" t="s">
        <v>67</v>
      </c>
      <c r="J1467" s="188"/>
      <c r="K1467" s="188" t="s">
        <v>68</v>
      </c>
      <c r="L1467" s="188"/>
      <c r="M1467" s="188" t="s">
        <v>15</v>
      </c>
    </row>
    <row r="1468" spans="1:26" ht="13.35" customHeight="1" x14ac:dyDescent="0.25">
      <c r="B1468" s="2" t="s">
        <v>81</v>
      </c>
      <c r="C1468" s="227" t="s">
        <v>7</v>
      </c>
      <c r="D1468" s="228"/>
      <c r="E1468" s="6" t="s">
        <v>87</v>
      </c>
      <c r="F1468" s="6" t="s">
        <v>306</v>
      </c>
      <c r="G1468" s="233"/>
      <c r="H1468" s="194"/>
      <c r="I1468" s="6" t="s">
        <v>83</v>
      </c>
      <c r="J1468" s="6" t="s">
        <v>84</v>
      </c>
      <c r="K1468" s="6" t="s">
        <v>83</v>
      </c>
      <c r="L1468" s="6" t="s">
        <v>84</v>
      </c>
      <c r="M1468" s="188"/>
    </row>
    <row r="1469" spans="1:26" ht="13.35" customHeight="1" x14ac:dyDescent="0.25">
      <c r="B1469" s="31"/>
      <c r="C1469" s="229"/>
      <c r="D1469" s="230"/>
      <c r="E1469" s="31"/>
      <c r="F1469" s="32"/>
      <c r="G1469" s="33" t="str">
        <f>IF(F1469="", "", H1469/F1469)</f>
        <v/>
      </c>
      <c r="H1469" s="33"/>
      <c r="I1469" s="33"/>
      <c r="J1469" s="33" t="str">
        <f>IF(I1469="", "", I1469*$F1469)</f>
        <v/>
      </c>
      <c r="K1469" s="33"/>
      <c r="L1469" s="33" t="str">
        <f>IF(K1469="", "", K1469*$F1469)</f>
        <v/>
      </c>
      <c r="M1469" s="30" t="e">
        <f>IF(K1469="", J1469/H1469, L1469/H1469)</f>
        <v>#VALUE!</v>
      </c>
    </row>
    <row r="1471" spans="1:26" ht="13.35" customHeight="1" x14ac:dyDescent="0.25">
      <c r="B1471" s="227" t="s">
        <v>100</v>
      </c>
      <c r="C1471" s="228"/>
      <c r="D1471" s="120"/>
      <c r="E1471" s="121"/>
      <c r="F1471" s="121"/>
      <c r="G1471" s="121"/>
      <c r="H1471" s="121"/>
      <c r="I1471" s="121"/>
      <c r="J1471" s="121"/>
      <c r="K1471" s="121"/>
      <c r="L1471" s="121"/>
      <c r="M1471" s="234"/>
    </row>
    <row r="1472" spans="1:26" ht="13.35" customHeight="1" x14ac:dyDescent="0.25">
      <c r="B1472" s="154"/>
      <c r="C1472" s="154"/>
      <c r="D1472" s="154"/>
      <c r="E1472" s="154"/>
      <c r="F1472" s="154"/>
      <c r="G1472" s="154"/>
      <c r="H1472" s="154"/>
      <c r="I1472" s="154"/>
      <c r="J1472" s="154"/>
      <c r="K1472" s="154"/>
      <c r="L1472" s="154"/>
      <c r="M1472" s="154"/>
    </row>
    <row r="1473" spans="2:26" ht="13.35" customHeight="1" x14ac:dyDescent="0.25">
      <c r="B1473" s="154"/>
      <c r="C1473" s="154"/>
      <c r="D1473" s="154"/>
      <c r="E1473" s="154"/>
      <c r="F1473" s="154"/>
      <c r="G1473" s="154"/>
      <c r="H1473" s="154"/>
      <c r="I1473" s="154"/>
      <c r="J1473" s="154"/>
      <c r="K1473" s="154"/>
      <c r="L1473" s="154"/>
      <c r="M1473" s="154"/>
    </row>
    <row r="1474" spans="2:26" ht="13.35" customHeight="1" x14ac:dyDescent="0.25">
      <c r="B1474" s="200" t="s">
        <v>2</v>
      </c>
      <c r="C1474" s="200"/>
      <c r="D1474" s="209">
        <f>'{Equipment Data Entry}'!B37</f>
        <v>0</v>
      </c>
      <c r="E1474" s="209"/>
      <c r="F1474" s="209"/>
      <c r="G1474" s="200" t="s">
        <v>3</v>
      </c>
      <c r="H1474" s="200"/>
      <c r="I1474" s="210" t="str">
        <f>IF('{Equipment Data Entry}'!C37="", "", '{Equipment Data Entry}'!C37)</f>
        <v/>
      </c>
      <c r="J1474" s="210"/>
      <c r="K1474" s="210"/>
      <c r="L1474" s="210"/>
      <c r="M1474" s="210"/>
    </row>
    <row r="1475" spans="2:26" ht="13.35" customHeight="1" x14ac:dyDescent="0.25">
      <c r="B1475" s="200"/>
      <c r="C1475" s="200"/>
      <c r="D1475" s="209"/>
      <c r="E1475" s="209"/>
      <c r="F1475" s="209"/>
      <c r="G1475" s="200"/>
      <c r="H1475" s="200"/>
      <c r="I1475" s="210"/>
      <c r="J1475" s="210"/>
      <c r="K1475" s="210"/>
      <c r="L1475" s="210"/>
      <c r="M1475" s="210"/>
    </row>
    <row r="1476" spans="2:26" ht="13.35" customHeight="1" x14ac:dyDescent="0.25">
      <c r="B1476" s="13"/>
      <c r="C1476" s="13"/>
      <c r="D1476" s="13"/>
      <c r="E1476" s="13"/>
      <c r="F1476" s="13"/>
      <c r="G1476" s="13"/>
      <c r="H1476" s="13"/>
      <c r="I1476" s="13"/>
      <c r="J1476" s="13"/>
      <c r="K1476" s="13"/>
      <c r="L1476" s="13"/>
      <c r="M1476" s="13"/>
    </row>
    <row r="1477" spans="2:26" ht="13.35" customHeight="1" x14ac:dyDescent="0.25">
      <c r="B1477" s="227" t="s">
        <v>91</v>
      </c>
      <c r="C1477" s="232"/>
      <c r="D1477" s="232"/>
      <c r="E1477" s="232"/>
      <c r="F1477" s="228"/>
      <c r="G1477" s="233" t="s">
        <v>85</v>
      </c>
      <c r="H1477" s="194" t="s">
        <v>82</v>
      </c>
      <c r="I1477" s="188" t="s">
        <v>67</v>
      </c>
      <c r="J1477" s="188"/>
      <c r="K1477" s="188" t="s">
        <v>68</v>
      </c>
      <c r="L1477" s="188"/>
      <c r="M1477" s="188" t="s">
        <v>15</v>
      </c>
    </row>
    <row r="1478" spans="2:26" ht="13.35" customHeight="1" x14ac:dyDescent="0.25">
      <c r="B1478" s="2" t="s">
        <v>81</v>
      </c>
      <c r="C1478" s="227" t="s">
        <v>7</v>
      </c>
      <c r="D1478" s="228"/>
      <c r="E1478" s="6" t="s">
        <v>87</v>
      </c>
      <c r="F1478" s="6" t="s">
        <v>306</v>
      </c>
      <c r="G1478" s="233"/>
      <c r="H1478" s="194"/>
      <c r="I1478" s="6" t="s">
        <v>83</v>
      </c>
      <c r="J1478" s="6" t="s">
        <v>84</v>
      </c>
      <c r="K1478" s="6" t="s">
        <v>83</v>
      </c>
      <c r="L1478" s="6" t="s">
        <v>84</v>
      </c>
      <c r="M1478" s="188"/>
    </row>
    <row r="1479" spans="2:26" ht="13.35" customHeight="1" x14ac:dyDescent="0.25">
      <c r="B1479" s="31"/>
      <c r="C1479" s="229"/>
      <c r="D1479" s="230"/>
      <c r="E1479" s="31"/>
      <c r="F1479" s="32"/>
      <c r="G1479" s="33" t="str">
        <f t="shared" ref="G1479:G1506" si="120">IF(F1479="", "", H1479/F1479)</f>
        <v/>
      </c>
      <c r="H1479" s="33"/>
      <c r="I1479" s="33"/>
      <c r="J1479" s="33" t="str">
        <f t="shared" ref="J1479:J1506" si="121">IF(I1479="", "", I1479*$F1479)</f>
        <v/>
      </c>
      <c r="K1479" s="33"/>
      <c r="L1479" s="33" t="str">
        <f t="shared" ref="L1479:L1506" si="122">IF(K1479="", "", K1479*$F1479)</f>
        <v/>
      </c>
      <c r="M1479" s="30" t="e">
        <f t="shared" ref="M1479:M1506" si="123">IF(K1479="", J1479/H1479, L1479/H1479)</f>
        <v>#VALUE!</v>
      </c>
      <c r="P1479" s="1" t="s">
        <v>224</v>
      </c>
    </row>
    <row r="1480" spans="2:26" ht="13.35" customHeight="1" x14ac:dyDescent="0.25">
      <c r="B1480" s="31"/>
      <c r="C1480" s="229"/>
      <c r="D1480" s="230"/>
      <c r="E1480" s="31"/>
      <c r="F1480" s="32"/>
      <c r="G1480" s="33" t="str">
        <f t="shared" si="120"/>
        <v/>
      </c>
      <c r="H1480" s="33"/>
      <c r="I1480" s="33"/>
      <c r="J1480" s="33" t="str">
        <f t="shared" si="121"/>
        <v/>
      </c>
      <c r="K1480" s="33"/>
      <c r="L1480" s="33" t="str">
        <f t="shared" si="122"/>
        <v/>
      </c>
      <c r="M1480" s="30" t="e">
        <f t="shared" si="123"/>
        <v>#VALUE!</v>
      </c>
    </row>
    <row r="1481" spans="2:26" ht="13.35" customHeight="1" x14ac:dyDescent="0.25">
      <c r="B1481" s="31"/>
      <c r="C1481" s="229"/>
      <c r="D1481" s="230"/>
      <c r="E1481" s="31"/>
      <c r="F1481" s="32"/>
      <c r="G1481" s="33" t="str">
        <f t="shared" si="120"/>
        <v/>
      </c>
      <c r="H1481" s="33"/>
      <c r="I1481" s="33"/>
      <c r="J1481" s="33" t="str">
        <f t="shared" si="121"/>
        <v/>
      </c>
      <c r="K1481" s="33"/>
      <c r="L1481" s="33" t="str">
        <f t="shared" si="122"/>
        <v/>
      </c>
      <c r="M1481" s="30" t="e">
        <f t="shared" si="123"/>
        <v>#VALUE!</v>
      </c>
    </row>
    <row r="1482" spans="2:26" ht="13.35" customHeight="1" x14ac:dyDescent="0.25">
      <c r="B1482" s="31"/>
      <c r="C1482" s="229"/>
      <c r="D1482" s="230"/>
      <c r="E1482" s="31"/>
      <c r="F1482" s="32"/>
      <c r="G1482" s="33" t="str">
        <f t="shared" si="120"/>
        <v/>
      </c>
      <c r="H1482" s="33"/>
      <c r="I1482" s="33"/>
      <c r="J1482" s="33" t="str">
        <f t="shared" si="121"/>
        <v/>
      </c>
      <c r="K1482" s="33"/>
      <c r="L1482" s="33" t="str">
        <f t="shared" si="122"/>
        <v/>
      </c>
      <c r="M1482" s="30" t="e">
        <f t="shared" si="123"/>
        <v>#VALUE!</v>
      </c>
      <c r="P1482" s="243"/>
      <c r="Q1482" s="244"/>
      <c r="R1482" s="244"/>
      <c r="S1482" s="244"/>
      <c r="T1482" s="244"/>
      <c r="U1482" s="244"/>
      <c r="V1482" s="244"/>
      <c r="W1482" s="244"/>
      <c r="X1482" s="244"/>
      <c r="Y1482" s="244"/>
      <c r="Z1482" s="245"/>
    </row>
    <row r="1483" spans="2:26" ht="13.35" customHeight="1" x14ac:dyDescent="0.25">
      <c r="B1483" s="31"/>
      <c r="C1483" s="229"/>
      <c r="D1483" s="230"/>
      <c r="E1483" s="31"/>
      <c r="F1483" s="32"/>
      <c r="G1483" s="33" t="str">
        <f t="shared" si="120"/>
        <v/>
      </c>
      <c r="H1483" s="33"/>
      <c r="I1483" s="33"/>
      <c r="J1483" s="33" t="str">
        <f t="shared" si="121"/>
        <v/>
      </c>
      <c r="K1483" s="33"/>
      <c r="L1483" s="33" t="str">
        <f t="shared" si="122"/>
        <v/>
      </c>
      <c r="M1483" s="30" t="e">
        <f t="shared" si="123"/>
        <v>#VALUE!</v>
      </c>
      <c r="P1483" s="237"/>
      <c r="Q1483" s="238"/>
      <c r="R1483" s="238"/>
      <c r="S1483" s="238"/>
      <c r="T1483" s="238"/>
      <c r="U1483" s="238"/>
      <c r="V1483" s="238"/>
      <c r="W1483" s="238"/>
      <c r="X1483" s="238"/>
      <c r="Y1483" s="238"/>
      <c r="Z1483" s="239"/>
    </row>
    <row r="1484" spans="2:26" ht="13.35" customHeight="1" x14ac:dyDescent="0.25">
      <c r="B1484" s="31"/>
      <c r="C1484" s="229"/>
      <c r="D1484" s="230"/>
      <c r="E1484" s="31"/>
      <c r="F1484" s="32"/>
      <c r="G1484" s="33" t="str">
        <f t="shared" si="120"/>
        <v/>
      </c>
      <c r="H1484" s="33"/>
      <c r="I1484" s="33"/>
      <c r="J1484" s="33" t="str">
        <f t="shared" si="121"/>
        <v/>
      </c>
      <c r="K1484" s="33"/>
      <c r="L1484" s="33" t="str">
        <f t="shared" si="122"/>
        <v/>
      </c>
      <c r="M1484" s="30" t="e">
        <f t="shared" si="123"/>
        <v>#VALUE!</v>
      </c>
      <c r="P1484" s="237"/>
      <c r="Q1484" s="238"/>
      <c r="R1484" s="238"/>
      <c r="S1484" s="238"/>
      <c r="T1484" s="238"/>
      <c r="U1484" s="238"/>
      <c r="V1484" s="238"/>
      <c r="W1484" s="238"/>
      <c r="X1484" s="238"/>
      <c r="Y1484" s="238"/>
      <c r="Z1484" s="239"/>
    </row>
    <row r="1485" spans="2:26" ht="13.35" customHeight="1" x14ac:dyDescent="0.25">
      <c r="B1485" s="31"/>
      <c r="C1485" s="229"/>
      <c r="D1485" s="230"/>
      <c r="E1485" s="31"/>
      <c r="F1485" s="32"/>
      <c r="G1485" s="33" t="str">
        <f t="shared" si="120"/>
        <v/>
      </c>
      <c r="H1485" s="33"/>
      <c r="I1485" s="33"/>
      <c r="J1485" s="33" t="str">
        <f t="shared" si="121"/>
        <v/>
      </c>
      <c r="K1485" s="33"/>
      <c r="L1485" s="33" t="str">
        <f t="shared" si="122"/>
        <v/>
      </c>
      <c r="M1485" s="30" t="e">
        <f t="shared" si="123"/>
        <v>#VALUE!</v>
      </c>
      <c r="P1485" s="237"/>
      <c r="Q1485" s="238"/>
      <c r="R1485" s="238"/>
      <c r="S1485" s="238"/>
      <c r="T1485" s="238"/>
      <c r="U1485" s="238"/>
      <c r="V1485" s="238"/>
      <c r="W1485" s="238"/>
      <c r="X1485" s="238"/>
      <c r="Y1485" s="238"/>
      <c r="Z1485" s="239"/>
    </row>
    <row r="1486" spans="2:26" ht="13.35" customHeight="1" x14ac:dyDescent="0.25">
      <c r="B1486" s="31"/>
      <c r="C1486" s="229"/>
      <c r="D1486" s="230"/>
      <c r="E1486" s="31"/>
      <c r="F1486" s="32"/>
      <c r="G1486" s="33" t="str">
        <f t="shared" si="120"/>
        <v/>
      </c>
      <c r="H1486" s="33"/>
      <c r="I1486" s="33"/>
      <c r="J1486" s="33" t="str">
        <f t="shared" si="121"/>
        <v/>
      </c>
      <c r="K1486" s="33"/>
      <c r="L1486" s="33" t="str">
        <f t="shared" si="122"/>
        <v/>
      </c>
      <c r="M1486" s="30" t="e">
        <f t="shared" si="123"/>
        <v>#VALUE!</v>
      </c>
      <c r="P1486" s="237"/>
      <c r="Q1486" s="238"/>
      <c r="R1486" s="238"/>
      <c r="S1486" s="238"/>
      <c r="T1486" s="238"/>
      <c r="U1486" s="238"/>
      <c r="V1486" s="238"/>
      <c r="W1486" s="238"/>
      <c r="X1486" s="238"/>
      <c r="Y1486" s="238"/>
      <c r="Z1486" s="239"/>
    </row>
    <row r="1487" spans="2:26" ht="13.35" customHeight="1" x14ac:dyDescent="0.25">
      <c r="B1487" s="31"/>
      <c r="C1487" s="229"/>
      <c r="D1487" s="230"/>
      <c r="E1487" s="31"/>
      <c r="F1487" s="32"/>
      <c r="G1487" s="33" t="str">
        <f t="shared" si="120"/>
        <v/>
      </c>
      <c r="H1487" s="33"/>
      <c r="I1487" s="33"/>
      <c r="J1487" s="33" t="str">
        <f t="shared" si="121"/>
        <v/>
      </c>
      <c r="K1487" s="33"/>
      <c r="L1487" s="33" t="str">
        <f t="shared" si="122"/>
        <v/>
      </c>
      <c r="M1487" s="30" t="e">
        <f t="shared" si="123"/>
        <v>#VALUE!</v>
      </c>
      <c r="P1487" s="237"/>
      <c r="Q1487" s="238"/>
      <c r="R1487" s="238"/>
      <c r="S1487" s="238"/>
      <c r="T1487" s="238"/>
      <c r="U1487" s="238"/>
      <c r="V1487" s="238"/>
      <c r="W1487" s="238"/>
      <c r="X1487" s="238"/>
      <c r="Y1487" s="238"/>
      <c r="Z1487" s="239"/>
    </row>
    <row r="1488" spans="2:26" ht="13.35" customHeight="1" x14ac:dyDescent="0.25">
      <c r="B1488" s="31"/>
      <c r="C1488" s="229"/>
      <c r="D1488" s="230"/>
      <c r="E1488" s="31"/>
      <c r="F1488" s="32"/>
      <c r="G1488" s="33" t="str">
        <f t="shared" si="120"/>
        <v/>
      </c>
      <c r="H1488" s="33"/>
      <c r="I1488" s="33"/>
      <c r="J1488" s="33" t="str">
        <f t="shared" si="121"/>
        <v/>
      </c>
      <c r="K1488" s="33"/>
      <c r="L1488" s="33" t="str">
        <f t="shared" si="122"/>
        <v/>
      </c>
      <c r="M1488" s="30" t="e">
        <f t="shared" si="123"/>
        <v>#VALUE!</v>
      </c>
      <c r="P1488" s="237"/>
      <c r="Q1488" s="238"/>
      <c r="R1488" s="238"/>
      <c r="S1488" s="238"/>
      <c r="T1488" s="238"/>
      <c r="U1488" s="238"/>
      <c r="V1488" s="238"/>
      <c r="W1488" s="238"/>
      <c r="X1488" s="238"/>
      <c r="Y1488" s="238"/>
      <c r="Z1488" s="239"/>
    </row>
    <row r="1489" spans="2:26" ht="13.35" customHeight="1" x14ac:dyDescent="0.25">
      <c r="B1489" s="31"/>
      <c r="C1489" s="229"/>
      <c r="D1489" s="230"/>
      <c r="E1489" s="31"/>
      <c r="F1489" s="32"/>
      <c r="G1489" s="33" t="str">
        <f t="shared" si="120"/>
        <v/>
      </c>
      <c r="H1489" s="33"/>
      <c r="I1489" s="33"/>
      <c r="J1489" s="33" t="str">
        <f t="shared" si="121"/>
        <v/>
      </c>
      <c r="K1489" s="33"/>
      <c r="L1489" s="33" t="str">
        <f t="shared" si="122"/>
        <v/>
      </c>
      <c r="M1489" s="30" t="e">
        <f t="shared" si="123"/>
        <v>#VALUE!</v>
      </c>
      <c r="P1489" s="237"/>
      <c r="Q1489" s="238"/>
      <c r="R1489" s="238"/>
      <c r="S1489" s="238"/>
      <c r="T1489" s="238"/>
      <c r="U1489" s="238"/>
      <c r="V1489" s="238"/>
      <c r="W1489" s="238"/>
      <c r="X1489" s="238"/>
      <c r="Y1489" s="238"/>
      <c r="Z1489" s="239"/>
    </row>
    <row r="1490" spans="2:26" ht="13.35" customHeight="1" x14ac:dyDescent="0.25">
      <c r="B1490" s="31"/>
      <c r="C1490" s="229"/>
      <c r="D1490" s="230"/>
      <c r="E1490" s="31"/>
      <c r="F1490" s="32"/>
      <c r="G1490" s="33" t="str">
        <f t="shared" si="120"/>
        <v/>
      </c>
      <c r="H1490" s="33"/>
      <c r="I1490" s="33"/>
      <c r="J1490" s="33" t="str">
        <f t="shared" si="121"/>
        <v/>
      </c>
      <c r="K1490" s="33"/>
      <c r="L1490" s="33" t="str">
        <f t="shared" si="122"/>
        <v/>
      </c>
      <c r="M1490" s="30" t="e">
        <f t="shared" si="123"/>
        <v>#VALUE!</v>
      </c>
      <c r="P1490" s="237"/>
      <c r="Q1490" s="238"/>
      <c r="R1490" s="238"/>
      <c r="S1490" s="238"/>
      <c r="T1490" s="238"/>
      <c r="U1490" s="238"/>
      <c r="V1490" s="238"/>
      <c r="W1490" s="238"/>
      <c r="X1490" s="238"/>
      <c r="Y1490" s="238"/>
      <c r="Z1490" s="239"/>
    </row>
    <row r="1491" spans="2:26" ht="13.35" customHeight="1" x14ac:dyDescent="0.25">
      <c r="B1491" s="31"/>
      <c r="C1491" s="229"/>
      <c r="D1491" s="230"/>
      <c r="E1491" s="31"/>
      <c r="F1491" s="32"/>
      <c r="G1491" s="33" t="str">
        <f t="shared" si="120"/>
        <v/>
      </c>
      <c r="H1491" s="33"/>
      <c r="I1491" s="33"/>
      <c r="J1491" s="33" t="str">
        <f t="shared" si="121"/>
        <v/>
      </c>
      <c r="K1491" s="33"/>
      <c r="L1491" s="33" t="str">
        <f t="shared" si="122"/>
        <v/>
      </c>
      <c r="M1491" s="30" t="e">
        <f t="shared" si="123"/>
        <v>#VALUE!</v>
      </c>
      <c r="P1491" s="237"/>
      <c r="Q1491" s="238"/>
      <c r="R1491" s="238"/>
      <c r="S1491" s="238"/>
      <c r="T1491" s="238"/>
      <c r="U1491" s="238"/>
      <c r="V1491" s="238"/>
      <c r="W1491" s="238"/>
      <c r="X1491" s="238"/>
      <c r="Y1491" s="238"/>
      <c r="Z1491" s="239"/>
    </row>
    <row r="1492" spans="2:26" ht="13.35" customHeight="1" x14ac:dyDescent="0.25">
      <c r="B1492" s="31"/>
      <c r="C1492" s="229"/>
      <c r="D1492" s="230"/>
      <c r="E1492" s="31"/>
      <c r="F1492" s="32"/>
      <c r="G1492" s="33" t="str">
        <f t="shared" si="120"/>
        <v/>
      </c>
      <c r="H1492" s="33"/>
      <c r="I1492" s="33"/>
      <c r="J1492" s="33" t="str">
        <f t="shared" si="121"/>
        <v/>
      </c>
      <c r="K1492" s="33"/>
      <c r="L1492" s="33" t="str">
        <f t="shared" si="122"/>
        <v/>
      </c>
      <c r="M1492" s="30" t="e">
        <f t="shared" si="123"/>
        <v>#VALUE!</v>
      </c>
      <c r="P1492" s="237"/>
      <c r="Q1492" s="238"/>
      <c r="R1492" s="238"/>
      <c r="S1492" s="238"/>
      <c r="T1492" s="238"/>
      <c r="U1492" s="238"/>
      <c r="V1492" s="238"/>
      <c r="W1492" s="238"/>
      <c r="X1492" s="238"/>
      <c r="Y1492" s="238"/>
      <c r="Z1492" s="239"/>
    </row>
    <row r="1493" spans="2:26" ht="13.35" customHeight="1" x14ac:dyDescent="0.25">
      <c r="B1493" s="31"/>
      <c r="C1493" s="229"/>
      <c r="D1493" s="230"/>
      <c r="E1493" s="31"/>
      <c r="F1493" s="32"/>
      <c r="G1493" s="33" t="str">
        <f t="shared" si="120"/>
        <v/>
      </c>
      <c r="H1493" s="33"/>
      <c r="I1493" s="33"/>
      <c r="J1493" s="33" t="str">
        <f t="shared" si="121"/>
        <v/>
      </c>
      <c r="K1493" s="33"/>
      <c r="L1493" s="33" t="str">
        <f t="shared" si="122"/>
        <v/>
      </c>
      <c r="M1493" s="30" t="e">
        <f t="shared" si="123"/>
        <v>#VALUE!</v>
      </c>
      <c r="P1493" s="237"/>
      <c r="Q1493" s="238"/>
      <c r="R1493" s="238"/>
      <c r="S1493" s="238"/>
      <c r="T1493" s="238"/>
      <c r="U1493" s="238"/>
      <c r="V1493" s="238"/>
      <c r="W1493" s="238"/>
      <c r="X1493" s="238"/>
      <c r="Y1493" s="238"/>
      <c r="Z1493" s="239"/>
    </row>
    <row r="1494" spans="2:26" ht="13.35" customHeight="1" x14ac:dyDescent="0.25">
      <c r="B1494" s="31"/>
      <c r="C1494" s="229"/>
      <c r="D1494" s="230"/>
      <c r="E1494" s="31"/>
      <c r="F1494" s="32"/>
      <c r="G1494" s="33" t="str">
        <f t="shared" si="120"/>
        <v/>
      </c>
      <c r="H1494" s="33"/>
      <c r="I1494" s="33"/>
      <c r="J1494" s="33" t="str">
        <f t="shared" si="121"/>
        <v/>
      </c>
      <c r="K1494" s="33"/>
      <c r="L1494" s="33" t="str">
        <f t="shared" si="122"/>
        <v/>
      </c>
      <c r="M1494" s="30" t="e">
        <f t="shared" si="123"/>
        <v>#VALUE!</v>
      </c>
      <c r="P1494" s="237"/>
      <c r="Q1494" s="238"/>
      <c r="R1494" s="238"/>
      <c r="S1494" s="238"/>
      <c r="T1494" s="238"/>
      <c r="U1494" s="238"/>
      <c r="V1494" s="238"/>
      <c r="W1494" s="238"/>
      <c r="X1494" s="238"/>
      <c r="Y1494" s="238"/>
      <c r="Z1494" s="239"/>
    </row>
    <row r="1495" spans="2:26" ht="13.35" customHeight="1" x14ac:dyDescent="0.25">
      <c r="B1495" s="31"/>
      <c r="C1495" s="229"/>
      <c r="D1495" s="230"/>
      <c r="E1495" s="31"/>
      <c r="F1495" s="32"/>
      <c r="G1495" s="33" t="str">
        <f t="shared" si="120"/>
        <v/>
      </c>
      <c r="H1495" s="33"/>
      <c r="I1495" s="33"/>
      <c r="J1495" s="33" t="str">
        <f t="shared" si="121"/>
        <v/>
      </c>
      <c r="K1495" s="33"/>
      <c r="L1495" s="33" t="str">
        <f t="shared" si="122"/>
        <v/>
      </c>
      <c r="M1495" s="30" t="e">
        <f t="shared" si="123"/>
        <v>#VALUE!</v>
      </c>
      <c r="P1495" s="237"/>
      <c r="Q1495" s="238"/>
      <c r="R1495" s="238"/>
      <c r="S1495" s="238"/>
      <c r="T1495" s="238"/>
      <c r="U1495" s="238"/>
      <c r="V1495" s="238"/>
      <c r="W1495" s="238"/>
      <c r="X1495" s="238"/>
      <c r="Y1495" s="238"/>
      <c r="Z1495" s="239"/>
    </row>
    <row r="1496" spans="2:26" ht="13.35" customHeight="1" x14ac:dyDescent="0.25">
      <c r="B1496" s="31"/>
      <c r="C1496" s="229"/>
      <c r="D1496" s="230"/>
      <c r="E1496" s="31"/>
      <c r="F1496" s="32"/>
      <c r="G1496" s="33" t="str">
        <f t="shared" si="120"/>
        <v/>
      </c>
      <c r="H1496" s="33"/>
      <c r="I1496" s="33"/>
      <c r="J1496" s="33" t="str">
        <f t="shared" si="121"/>
        <v/>
      </c>
      <c r="K1496" s="33"/>
      <c r="L1496" s="33" t="str">
        <f t="shared" si="122"/>
        <v/>
      </c>
      <c r="M1496" s="30" t="e">
        <f t="shared" si="123"/>
        <v>#VALUE!</v>
      </c>
      <c r="P1496" s="237"/>
      <c r="Q1496" s="238"/>
      <c r="R1496" s="238"/>
      <c r="S1496" s="238"/>
      <c r="T1496" s="238"/>
      <c r="U1496" s="238"/>
      <c r="V1496" s="238"/>
      <c r="W1496" s="238"/>
      <c r="X1496" s="238"/>
      <c r="Y1496" s="238"/>
      <c r="Z1496" s="239"/>
    </row>
    <row r="1497" spans="2:26" ht="13.35" customHeight="1" x14ac:dyDescent="0.25">
      <c r="B1497" s="31"/>
      <c r="C1497" s="229"/>
      <c r="D1497" s="230"/>
      <c r="E1497" s="31"/>
      <c r="F1497" s="32"/>
      <c r="G1497" s="33" t="str">
        <f t="shared" si="120"/>
        <v/>
      </c>
      <c r="H1497" s="33"/>
      <c r="I1497" s="33"/>
      <c r="J1497" s="33" t="str">
        <f t="shared" si="121"/>
        <v/>
      </c>
      <c r="K1497" s="33"/>
      <c r="L1497" s="33" t="str">
        <f t="shared" si="122"/>
        <v/>
      </c>
      <c r="M1497" s="30" t="e">
        <f t="shared" si="123"/>
        <v>#VALUE!</v>
      </c>
      <c r="P1497" s="237"/>
      <c r="Q1497" s="238"/>
      <c r="R1497" s="238"/>
      <c r="S1497" s="238"/>
      <c r="T1497" s="238"/>
      <c r="U1497" s="238"/>
      <c r="V1497" s="238"/>
      <c r="W1497" s="238"/>
      <c r="X1497" s="238"/>
      <c r="Y1497" s="238"/>
      <c r="Z1497" s="239"/>
    </row>
    <row r="1498" spans="2:26" ht="13.35" customHeight="1" x14ac:dyDescent="0.25">
      <c r="B1498" s="31"/>
      <c r="C1498" s="229"/>
      <c r="D1498" s="230"/>
      <c r="E1498" s="31"/>
      <c r="F1498" s="32"/>
      <c r="G1498" s="33" t="str">
        <f t="shared" si="120"/>
        <v/>
      </c>
      <c r="H1498" s="33"/>
      <c r="I1498" s="33"/>
      <c r="J1498" s="33" t="str">
        <f t="shared" si="121"/>
        <v/>
      </c>
      <c r="K1498" s="33"/>
      <c r="L1498" s="33" t="str">
        <f t="shared" si="122"/>
        <v/>
      </c>
      <c r="M1498" s="30" t="e">
        <f t="shared" si="123"/>
        <v>#VALUE!</v>
      </c>
      <c r="P1498" s="237"/>
      <c r="Q1498" s="238"/>
      <c r="R1498" s="238"/>
      <c r="S1498" s="238"/>
      <c r="T1498" s="238"/>
      <c r="U1498" s="238"/>
      <c r="V1498" s="238"/>
      <c r="W1498" s="238"/>
      <c r="X1498" s="238"/>
      <c r="Y1498" s="238"/>
      <c r="Z1498" s="239"/>
    </row>
    <row r="1499" spans="2:26" ht="13.35" customHeight="1" x14ac:dyDescent="0.25">
      <c r="B1499" s="31"/>
      <c r="C1499" s="229"/>
      <c r="D1499" s="230"/>
      <c r="E1499" s="31"/>
      <c r="F1499" s="32"/>
      <c r="G1499" s="33" t="str">
        <f t="shared" si="120"/>
        <v/>
      </c>
      <c r="H1499" s="33"/>
      <c r="I1499" s="33"/>
      <c r="J1499" s="33" t="str">
        <f t="shared" si="121"/>
        <v/>
      </c>
      <c r="K1499" s="33"/>
      <c r="L1499" s="33" t="str">
        <f t="shared" si="122"/>
        <v/>
      </c>
      <c r="M1499" s="30" t="e">
        <f t="shared" si="123"/>
        <v>#VALUE!</v>
      </c>
      <c r="P1499" s="237"/>
      <c r="Q1499" s="238"/>
      <c r="R1499" s="238"/>
      <c r="S1499" s="238"/>
      <c r="T1499" s="238"/>
      <c r="U1499" s="238"/>
      <c r="V1499" s="238"/>
      <c r="W1499" s="238"/>
      <c r="X1499" s="238"/>
      <c r="Y1499" s="238"/>
      <c r="Z1499" s="239"/>
    </row>
    <row r="1500" spans="2:26" ht="13.35" customHeight="1" x14ac:dyDescent="0.25">
      <c r="B1500" s="31"/>
      <c r="C1500" s="229"/>
      <c r="D1500" s="230"/>
      <c r="E1500" s="31"/>
      <c r="F1500" s="32"/>
      <c r="G1500" s="33" t="str">
        <f t="shared" si="120"/>
        <v/>
      </c>
      <c r="H1500" s="33"/>
      <c r="I1500" s="33"/>
      <c r="J1500" s="33" t="str">
        <f t="shared" si="121"/>
        <v/>
      </c>
      <c r="K1500" s="33"/>
      <c r="L1500" s="33" t="str">
        <f t="shared" si="122"/>
        <v/>
      </c>
      <c r="M1500" s="30" t="e">
        <f t="shared" si="123"/>
        <v>#VALUE!</v>
      </c>
      <c r="P1500" s="237"/>
      <c r="Q1500" s="238"/>
      <c r="R1500" s="238"/>
      <c r="S1500" s="238"/>
      <c r="T1500" s="238"/>
      <c r="U1500" s="238"/>
      <c r="V1500" s="238"/>
      <c r="W1500" s="238"/>
      <c r="X1500" s="238"/>
      <c r="Y1500" s="238"/>
      <c r="Z1500" s="239"/>
    </row>
    <row r="1501" spans="2:26" ht="13.35" customHeight="1" x14ac:dyDescent="0.25">
      <c r="B1501" s="31"/>
      <c r="C1501" s="229"/>
      <c r="D1501" s="230"/>
      <c r="E1501" s="31"/>
      <c r="F1501" s="32"/>
      <c r="G1501" s="33" t="str">
        <f t="shared" si="120"/>
        <v/>
      </c>
      <c r="H1501" s="33"/>
      <c r="I1501" s="33"/>
      <c r="J1501" s="33" t="str">
        <f t="shared" si="121"/>
        <v/>
      </c>
      <c r="K1501" s="33"/>
      <c r="L1501" s="33" t="str">
        <f t="shared" si="122"/>
        <v/>
      </c>
      <c r="M1501" s="30" t="e">
        <f t="shared" si="123"/>
        <v>#VALUE!</v>
      </c>
      <c r="P1501" s="237"/>
      <c r="Q1501" s="238"/>
      <c r="R1501" s="238"/>
      <c r="S1501" s="238"/>
      <c r="T1501" s="238"/>
      <c r="U1501" s="238"/>
      <c r="V1501" s="238"/>
      <c r="W1501" s="238"/>
      <c r="X1501" s="238"/>
      <c r="Y1501" s="238"/>
      <c r="Z1501" s="239"/>
    </row>
    <row r="1502" spans="2:26" ht="13.35" customHeight="1" x14ac:dyDescent="0.25">
      <c r="B1502" s="31"/>
      <c r="C1502" s="229"/>
      <c r="D1502" s="230"/>
      <c r="E1502" s="31"/>
      <c r="F1502" s="32"/>
      <c r="G1502" s="33" t="str">
        <f t="shared" si="120"/>
        <v/>
      </c>
      <c r="H1502" s="33"/>
      <c r="I1502" s="33"/>
      <c r="J1502" s="33" t="str">
        <f t="shared" si="121"/>
        <v/>
      </c>
      <c r="K1502" s="33"/>
      <c r="L1502" s="33" t="str">
        <f t="shared" si="122"/>
        <v/>
      </c>
      <c r="M1502" s="30" t="e">
        <f t="shared" si="123"/>
        <v>#VALUE!</v>
      </c>
      <c r="P1502" s="237"/>
      <c r="Q1502" s="238"/>
      <c r="R1502" s="238"/>
      <c r="S1502" s="238"/>
      <c r="T1502" s="238"/>
      <c r="U1502" s="238"/>
      <c r="V1502" s="238"/>
      <c r="W1502" s="238"/>
      <c r="X1502" s="238"/>
      <c r="Y1502" s="238"/>
      <c r="Z1502" s="239"/>
    </row>
    <row r="1503" spans="2:26" ht="13.35" customHeight="1" x14ac:dyDescent="0.25">
      <c r="B1503" s="31"/>
      <c r="C1503" s="229"/>
      <c r="D1503" s="230"/>
      <c r="E1503" s="31"/>
      <c r="F1503" s="32"/>
      <c r="G1503" s="33" t="str">
        <f t="shared" si="120"/>
        <v/>
      </c>
      <c r="H1503" s="33"/>
      <c r="I1503" s="33"/>
      <c r="J1503" s="33" t="str">
        <f t="shared" si="121"/>
        <v/>
      </c>
      <c r="K1503" s="33"/>
      <c r="L1503" s="33" t="str">
        <f t="shared" si="122"/>
        <v/>
      </c>
      <c r="M1503" s="30" t="e">
        <f t="shared" si="123"/>
        <v>#VALUE!</v>
      </c>
      <c r="P1503" s="237"/>
      <c r="Q1503" s="238"/>
      <c r="R1503" s="238"/>
      <c r="S1503" s="238"/>
      <c r="T1503" s="238"/>
      <c r="U1503" s="238"/>
      <c r="V1503" s="238"/>
      <c r="W1503" s="238"/>
      <c r="X1503" s="238"/>
      <c r="Y1503" s="238"/>
      <c r="Z1503" s="239"/>
    </row>
    <row r="1504" spans="2:26" ht="13.35" customHeight="1" x14ac:dyDescent="0.25">
      <c r="B1504" s="31"/>
      <c r="C1504" s="229"/>
      <c r="D1504" s="230"/>
      <c r="E1504" s="31"/>
      <c r="F1504" s="32"/>
      <c r="G1504" s="33" t="str">
        <f t="shared" si="120"/>
        <v/>
      </c>
      <c r="H1504" s="33"/>
      <c r="I1504" s="33"/>
      <c r="J1504" s="33" t="str">
        <f t="shared" si="121"/>
        <v/>
      </c>
      <c r="K1504" s="33"/>
      <c r="L1504" s="33" t="str">
        <f t="shared" si="122"/>
        <v/>
      </c>
      <c r="M1504" s="30" t="e">
        <f t="shared" si="123"/>
        <v>#VALUE!</v>
      </c>
      <c r="P1504" s="237"/>
      <c r="Q1504" s="238"/>
      <c r="R1504" s="238"/>
      <c r="S1504" s="238"/>
      <c r="T1504" s="238"/>
      <c r="U1504" s="238"/>
      <c r="V1504" s="238"/>
      <c r="W1504" s="238"/>
      <c r="X1504" s="238"/>
      <c r="Y1504" s="238"/>
      <c r="Z1504" s="239"/>
    </row>
    <row r="1505" spans="1:26" ht="13.35" customHeight="1" x14ac:dyDescent="0.25">
      <c r="B1505" s="31"/>
      <c r="C1505" s="229"/>
      <c r="D1505" s="230"/>
      <c r="E1505" s="31"/>
      <c r="F1505" s="32"/>
      <c r="G1505" s="33" t="str">
        <f t="shared" si="120"/>
        <v/>
      </c>
      <c r="H1505" s="33"/>
      <c r="I1505" s="33"/>
      <c r="J1505" s="33" t="str">
        <f t="shared" si="121"/>
        <v/>
      </c>
      <c r="K1505" s="33"/>
      <c r="L1505" s="33" t="str">
        <f t="shared" si="122"/>
        <v/>
      </c>
      <c r="M1505" s="30" t="e">
        <f t="shared" si="123"/>
        <v>#VALUE!</v>
      </c>
      <c r="P1505" s="237"/>
      <c r="Q1505" s="238"/>
      <c r="R1505" s="238"/>
      <c r="S1505" s="238"/>
      <c r="T1505" s="238"/>
      <c r="U1505" s="238"/>
      <c r="V1505" s="238"/>
      <c r="W1505" s="238"/>
      <c r="X1505" s="238"/>
      <c r="Y1505" s="238"/>
      <c r="Z1505" s="239"/>
    </row>
    <row r="1506" spans="1:26" ht="13.35" customHeight="1" x14ac:dyDescent="0.25">
      <c r="B1506" s="31"/>
      <c r="C1506" s="229"/>
      <c r="D1506" s="230"/>
      <c r="E1506" s="31"/>
      <c r="F1506" s="32"/>
      <c r="G1506" s="33" t="str">
        <f t="shared" si="120"/>
        <v/>
      </c>
      <c r="H1506" s="33"/>
      <c r="I1506" s="33"/>
      <c r="J1506" s="33" t="str">
        <f t="shared" si="121"/>
        <v/>
      </c>
      <c r="K1506" s="33"/>
      <c r="L1506" s="33" t="str">
        <f t="shared" si="122"/>
        <v/>
      </c>
      <c r="M1506" s="34" t="e">
        <f t="shared" si="123"/>
        <v>#VALUE!</v>
      </c>
      <c r="P1506" s="237"/>
      <c r="Q1506" s="238"/>
      <c r="R1506" s="238"/>
      <c r="S1506" s="238"/>
      <c r="T1506" s="238"/>
      <c r="U1506" s="238"/>
      <c r="V1506" s="238"/>
      <c r="W1506" s="238"/>
      <c r="X1506" s="238"/>
      <c r="Y1506" s="238"/>
      <c r="Z1506" s="239"/>
    </row>
    <row r="1507" spans="1:26" ht="13.35" customHeight="1" x14ac:dyDescent="0.25">
      <c r="A1507" s="39"/>
      <c r="B1507" s="42"/>
      <c r="C1507" s="231" t="s">
        <v>86</v>
      </c>
      <c r="D1507" s="231"/>
      <c r="E1507" s="42"/>
      <c r="F1507" s="42"/>
      <c r="G1507" s="43"/>
      <c r="H1507" s="43" t="str">
        <f>IF(SUM(H1479:H1506)=0,"",SUM(H1479:H1506))</f>
        <v/>
      </c>
      <c r="I1507" s="43"/>
      <c r="J1507" s="43" t="str">
        <f>IF(SUM(J1479:J1506)=0,"",SUM(J1479:J1506))</f>
        <v/>
      </c>
      <c r="K1507" s="43"/>
      <c r="L1507" s="43" t="str">
        <f>IF(SUM(L1479:L1506)=0,"",SUM(L1479:L1506))</f>
        <v/>
      </c>
      <c r="M1507" s="35" t="e">
        <f>IF(L1507="", J1507/H1507, L1507/H1507)</f>
        <v>#VALUE!</v>
      </c>
      <c r="P1507" s="237"/>
      <c r="Q1507" s="238"/>
      <c r="R1507" s="238"/>
      <c r="S1507" s="238"/>
      <c r="T1507" s="238"/>
      <c r="U1507" s="238"/>
      <c r="V1507" s="238"/>
      <c r="W1507" s="238"/>
      <c r="X1507" s="238"/>
      <c r="Y1507" s="238"/>
      <c r="Z1507" s="239"/>
    </row>
    <row r="1508" spans="1:26" ht="13.35" customHeight="1" x14ac:dyDescent="0.25">
      <c r="P1508" s="237"/>
      <c r="Q1508" s="238"/>
      <c r="R1508" s="238"/>
      <c r="S1508" s="238"/>
      <c r="T1508" s="238"/>
      <c r="U1508" s="238"/>
      <c r="V1508" s="238"/>
      <c r="W1508" s="238"/>
      <c r="X1508" s="238"/>
      <c r="Y1508" s="238"/>
      <c r="Z1508" s="239"/>
    </row>
    <row r="1509" spans="1:26" ht="13.35" customHeight="1" x14ac:dyDescent="0.25">
      <c r="B1509" s="227" t="s">
        <v>89</v>
      </c>
      <c r="C1509" s="232"/>
      <c r="D1509" s="232"/>
      <c r="E1509" s="232"/>
      <c r="F1509" s="228"/>
      <c r="G1509" s="233" t="s">
        <v>85</v>
      </c>
      <c r="H1509" s="194" t="s">
        <v>82</v>
      </c>
      <c r="I1509" s="188" t="s">
        <v>67</v>
      </c>
      <c r="J1509" s="188"/>
      <c r="K1509" s="188" t="s">
        <v>68</v>
      </c>
      <c r="L1509" s="188"/>
      <c r="M1509" s="188" t="s">
        <v>15</v>
      </c>
      <c r="P1509" s="240"/>
      <c r="Q1509" s="241"/>
      <c r="R1509" s="241"/>
      <c r="S1509" s="241"/>
      <c r="T1509" s="241"/>
      <c r="U1509" s="241"/>
      <c r="V1509" s="241"/>
      <c r="W1509" s="241"/>
      <c r="X1509" s="241"/>
      <c r="Y1509" s="241"/>
      <c r="Z1509" s="242"/>
    </row>
    <row r="1510" spans="1:26" ht="13.35" customHeight="1" x14ac:dyDescent="0.25">
      <c r="B1510" s="2" t="s">
        <v>81</v>
      </c>
      <c r="C1510" s="227" t="s">
        <v>7</v>
      </c>
      <c r="D1510" s="228"/>
      <c r="E1510" s="6" t="s">
        <v>87</v>
      </c>
      <c r="F1510" s="6" t="s">
        <v>306</v>
      </c>
      <c r="G1510" s="233"/>
      <c r="H1510" s="194"/>
      <c r="I1510" s="6" t="s">
        <v>83</v>
      </c>
      <c r="J1510" s="6" t="s">
        <v>84</v>
      </c>
      <c r="K1510" s="6" t="s">
        <v>83</v>
      </c>
      <c r="L1510" s="6" t="s">
        <v>84</v>
      </c>
      <c r="M1510" s="188"/>
    </row>
    <row r="1511" spans="1:26" ht="13.35" customHeight="1" x14ac:dyDescent="0.25">
      <c r="B1511" s="31"/>
      <c r="C1511" s="229"/>
      <c r="D1511" s="230"/>
      <c r="E1511" s="31"/>
      <c r="F1511" s="32"/>
      <c r="G1511" s="33" t="str">
        <f>IF(F1511="", "", H1511/F1511)</f>
        <v/>
      </c>
      <c r="H1511" s="33" t="str">
        <f>IF(H1507="","",H1507-H1518)</f>
        <v/>
      </c>
      <c r="I1511" s="33"/>
      <c r="J1511" s="33" t="str">
        <f>IF(I1511="", "", I1511*$F1511)</f>
        <v/>
      </c>
      <c r="K1511" s="33"/>
      <c r="L1511" s="33" t="str">
        <f>IF(L1518="", "", L1507-L1518)</f>
        <v/>
      </c>
      <c r="M1511" s="30" t="e">
        <f>IF(K1511="", J1511/H1511, L1511/H1511)</f>
        <v>#VALUE!</v>
      </c>
    </row>
    <row r="1512" spans="1:26" ht="13.35" customHeight="1" x14ac:dyDescent="0.25">
      <c r="B1512" s="31"/>
      <c r="C1512" s="229"/>
      <c r="D1512" s="230"/>
      <c r="E1512" s="31"/>
      <c r="F1512" s="32"/>
      <c r="G1512" s="33" t="str">
        <f>IF(F1512="", "", H1512/F1512)</f>
        <v/>
      </c>
      <c r="H1512" s="33"/>
      <c r="I1512" s="33"/>
      <c r="J1512" s="33" t="str">
        <f>IF(I1512="", "", I1512*$F1512)</f>
        <v/>
      </c>
      <c r="K1512" s="33"/>
      <c r="L1512" s="33" t="str">
        <f>IF(K1512="", "", K1512*$F1512)</f>
        <v/>
      </c>
      <c r="M1512" s="30" t="e">
        <f>IF(K1512="", J1512/H1512, L1512/H1512)</f>
        <v>#VALUE!</v>
      </c>
    </row>
    <row r="1513" spans="1:26" ht="13.35" customHeight="1" x14ac:dyDescent="0.25">
      <c r="B1513" s="31"/>
      <c r="C1513" s="229"/>
      <c r="D1513" s="230"/>
      <c r="E1513" s="31"/>
      <c r="F1513" s="32"/>
      <c r="G1513" s="33" t="str">
        <f>IF(F1513="", "", H1513/F1513)</f>
        <v/>
      </c>
      <c r="H1513" s="33"/>
      <c r="I1513" s="33"/>
      <c r="J1513" s="33" t="str">
        <f>IF(I1513="", "", I1513*$F1513)</f>
        <v/>
      </c>
      <c r="K1513" s="33"/>
      <c r="L1513" s="33" t="str">
        <f>IF(K1513="", "", K1513*$F1513)</f>
        <v/>
      </c>
      <c r="M1513" s="34" t="e">
        <f>IF(K1513="", J1513/H1513, L1513/H1513)</f>
        <v>#VALUE!</v>
      </c>
    </row>
    <row r="1514" spans="1:26" ht="13.35" customHeight="1" x14ac:dyDescent="0.25">
      <c r="A1514" s="39"/>
      <c r="B1514" s="42"/>
      <c r="C1514" s="231" t="s">
        <v>86</v>
      </c>
      <c r="D1514" s="231"/>
      <c r="E1514" s="42"/>
      <c r="F1514" s="42"/>
      <c r="G1514" s="43"/>
      <c r="H1514" s="43" t="str">
        <f>IF(SUM(H1511:H1513)=0, "", SUM(H1511:H1513))</f>
        <v/>
      </c>
      <c r="I1514" s="42"/>
      <c r="J1514" s="43" t="str">
        <f>IF(SUM(J1511:J1513)=0, "", SUM(J1511:J1513))</f>
        <v/>
      </c>
      <c r="K1514" s="42"/>
      <c r="L1514" s="43" t="str">
        <f>IF(SUM(L1511:L1513)=0, "", SUM(L1511:L1513))</f>
        <v/>
      </c>
      <c r="M1514" s="35" t="e">
        <f>IF(L1514="", J1514/H1514, L1514/H1514)</f>
        <v>#VALUE!</v>
      </c>
    </row>
    <row r="1516" spans="1:26" ht="13.35" customHeight="1" x14ac:dyDescent="0.25">
      <c r="B1516" s="227" t="s">
        <v>90</v>
      </c>
      <c r="C1516" s="232"/>
      <c r="D1516" s="232"/>
      <c r="E1516" s="232"/>
      <c r="F1516" s="228"/>
      <c r="G1516" s="233" t="s">
        <v>85</v>
      </c>
      <c r="H1516" s="194" t="s">
        <v>82</v>
      </c>
      <c r="I1516" s="188" t="s">
        <v>67</v>
      </c>
      <c r="J1516" s="188"/>
      <c r="K1516" s="188" t="s">
        <v>68</v>
      </c>
      <c r="L1516" s="188"/>
      <c r="M1516" s="188" t="s">
        <v>15</v>
      </c>
    </row>
    <row r="1517" spans="1:26" ht="13.35" customHeight="1" x14ac:dyDescent="0.25">
      <c r="B1517" s="2" t="s">
        <v>81</v>
      </c>
      <c r="C1517" s="227" t="s">
        <v>7</v>
      </c>
      <c r="D1517" s="228"/>
      <c r="E1517" s="6" t="s">
        <v>87</v>
      </c>
      <c r="F1517" s="6" t="s">
        <v>306</v>
      </c>
      <c r="G1517" s="233"/>
      <c r="H1517" s="194"/>
      <c r="I1517" s="6" t="s">
        <v>83</v>
      </c>
      <c r="J1517" s="6" t="s">
        <v>84</v>
      </c>
      <c r="K1517" s="6" t="s">
        <v>83</v>
      </c>
      <c r="L1517" s="6" t="s">
        <v>84</v>
      </c>
      <c r="M1517" s="188"/>
    </row>
    <row r="1518" spans="1:26" ht="13.35" customHeight="1" x14ac:dyDescent="0.25">
      <c r="B1518" s="31"/>
      <c r="C1518" s="229"/>
      <c r="D1518" s="230"/>
      <c r="E1518" s="31"/>
      <c r="F1518" s="32"/>
      <c r="G1518" s="33" t="str">
        <f>IF(F1518="", "", H1518/F1518)</f>
        <v/>
      </c>
      <c r="H1518" s="33"/>
      <c r="I1518" s="33"/>
      <c r="J1518" s="33" t="str">
        <f>IF(I1518="", "", I1518*$F1518)</f>
        <v/>
      </c>
      <c r="K1518" s="33"/>
      <c r="L1518" s="33" t="str">
        <f>IF(K1518="", "", K1518*$F1518)</f>
        <v/>
      </c>
      <c r="M1518" s="30" t="e">
        <f>IF(K1518="", J1518/H1518, L1518/H1518)</f>
        <v>#VALUE!</v>
      </c>
    </row>
    <row r="1520" spans="1:26" ht="13.35" customHeight="1" x14ac:dyDescent="0.25">
      <c r="B1520" s="227" t="s">
        <v>100</v>
      </c>
      <c r="C1520" s="228"/>
      <c r="D1520" s="120"/>
      <c r="E1520" s="121"/>
      <c r="F1520" s="121"/>
      <c r="G1520" s="121"/>
      <c r="H1520" s="121"/>
      <c r="I1520" s="121"/>
      <c r="J1520" s="121"/>
      <c r="K1520" s="121"/>
      <c r="L1520" s="121"/>
      <c r="M1520" s="234"/>
    </row>
    <row r="1521" spans="2:26" ht="13.35" customHeight="1" x14ac:dyDescent="0.25">
      <c r="B1521" s="154"/>
      <c r="C1521" s="154"/>
      <c r="D1521" s="154"/>
      <c r="E1521" s="154"/>
      <c r="F1521" s="154"/>
      <c r="G1521" s="154"/>
      <c r="H1521" s="154"/>
      <c r="I1521" s="154"/>
      <c r="J1521" s="154"/>
      <c r="K1521" s="154"/>
      <c r="L1521" s="154"/>
      <c r="M1521" s="154"/>
    </row>
    <row r="1522" spans="2:26" ht="13.35" customHeight="1" x14ac:dyDescent="0.25">
      <c r="B1522" s="154"/>
      <c r="C1522" s="154"/>
      <c r="D1522" s="154"/>
      <c r="E1522" s="154"/>
      <c r="F1522" s="154"/>
      <c r="G1522" s="154"/>
      <c r="H1522" s="154"/>
      <c r="I1522" s="154"/>
      <c r="J1522" s="154"/>
      <c r="K1522" s="154"/>
      <c r="L1522" s="154"/>
      <c r="M1522" s="154"/>
    </row>
    <row r="1523" spans="2:26" ht="13.35" customHeight="1" x14ac:dyDescent="0.25">
      <c r="B1523" s="200" t="s">
        <v>2</v>
      </c>
      <c r="C1523" s="200"/>
      <c r="D1523" s="209">
        <f>'{Equipment Data Entry}'!B38</f>
        <v>0</v>
      </c>
      <c r="E1523" s="209"/>
      <c r="F1523" s="209"/>
      <c r="G1523" s="200" t="s">
        <v>3</v>
      </c>
      <c r="H1523" s="200"/>
      <c r="I1523" s="210" t="str">
        <f>IF('{Equipment Data Entry}'!C38="", "", '{Equipment Data Entry}'!C38)</f>
        <v/>
      </c>
      <c r="J1523" s="210"/>
      <c r="K1523" s="210"/>
      <c r="L1523" s="210"/>
      <c r="M1523" s="210"/>
    </row>
    <row r="1524" spans="2:26" ht="13.35" customHeight="1" x14ac:dyDescent="0.25">
      <c r="B1524" s="200"/>
      <c r="C1524" s="200"/>
      <c r="D1524" s="209"/>
      <c r="E1524" s="209"/>
      <c r="F1524" s="209"/>
      <c r="G1524" s="200"/>
      <c r="H1524" s="200"/>
      <c r="I1524" s="210"/>
      <c r="J1524" s="210"/>
      <c r="K1524" s="210"/>
      <c r="L1524" s="210"/>
      <c r="M1524" s="210"/>
    </row>
    <row r="1525" spans="2:26" ht="13.35" customHeight="1" x14ac:dyDescent="0.25">
      <c r="B1525" s="13"/>
      <c r="C1525" s="13"/>
      <c r="D1525" s="13"/>
      <c r="E1525" s="13"/>
      <c r="F1525" s="13"/>
      <c r="G1525" s="13"/>
      <c r="H1525" s="13"/>
      <c r="I1525" s="13"/>
      <c r="J1525" s="13"/>
      <c r="K1525" s="13"/>
      <c r="L1525" s="13"/>
      <c r="M1525" s="13"/>
    </row>
    <row r="1526" spans="2:26" ht="13.35" customHeight="1" x14ac:dyDescent="0.25">
      <c r="B1526" s="227" t="s">
        <v>91</v>
      </c>
      <c r="C1526" s="232"/>
      <c r="D1526" s="232"/>
      <c r="E1526" s="232"/>
      <c r="F1526" s="228"/>
      <c r="G1526" s="233" t="s">
        <v>85</v>
      </c>
      <c r="H1526" s="194" t="s">
        <v>82</v>
      </c>
      <c r="I1526" s="188" t="s">
        <v>67</v>
      </c>
      <c r="J1526" s="188"/>
      <c r="K1526" s="188" t="s">
        <v>68</v>
      </c>
      <c r="L1526" s="188"/>
      <c r="M1526" s="188" t="s">
        <v>15</v>
      </c>
    </row>
    <row r="1527" spans="2:26" ht="13.35" customHeight="1" x14ac:dyDescent="0.25">
      <c r="B1527" s="2" t="s">
        <v>81</v>
      </c>
      <c r="C1527" s="227" t="s">
        <v>7</v>
      </c>
      <c r="D1527" s="228"/>
      <c r="E1527" s="6" t="s">
        <v>87</v>
      </c>
      <c r="F1527" s="6" t="s">
        <v>306</v>
      </c>
      <c r="G1527" s="233"/>
      <c r="H1527" s="194"/>
      <c r="I1527" s="6" t="s">
        <v>83</v>
      </c>
      <c r="J1527" s="6" t="s">
        <v>84</v>
      </c>
      <c r="K1527" s="6" t="s">
        <v>83</v>
      </c>
      <c r="L1527" s="6" t="s">
        <v>84</v>
      </c>
      <c r="M1527" s="188"/>
    </row>
    <row r="1528" spans="2:26" ht="13.35" customHeight="1" x14ac:dyDescent="0.25">
      <c r="B1528" s="31"/>
      <c r="C1528" s="229"/>
      <c r="D1528" s="230"/>
      <c r="E1528" s="31"/>
      <c r="F1528" s="32"/>
      <c r="G1528" s="33" t="str">
        <f t="shared" ref="G1528:G1555" si="124">IF(F1528="", "", H1528/F1528)</f>
        <v/>
      </c>
      <c r="H1528" s="33"/>
      <c r="I1528" s="33"/>
      <c r="J1528" s="33" t="str">
        <f t="shared" ref="J1528:J1555" si="125">IF(I1528="", "", I1528*$F1528)</f>
        <v/>
      </c>
      <c r="K1528" s="33"/>
      <c r="L1528" s="33" t="str">
        <f t="shared" ref="L1528:L1555" si="126">IF(K1528="", "", K1528*$F1528)</f>
        <v/>
      </c>
      <c r="M1528" s="30" t="e">
        <f t="shared" ref="M1528:M1555" si="127">IF(K1528="", J1528/H1528, L1528/H1528)</f>
        <v>#VALUE!</v>
      </c>
      <c r="P1528" s="1" t="s">
        <v>224</v>
      </c>
    </row>
    <row r="1529" spans="2:26" ht="13.35" customHeight="1" x14ac:dyDescent="0.25">
      <c r="B1529" s="31"/>
      <c r="C1529" s="229"/>
      <c r="D1529" s="230"/>
      <c r="E1529" s="31"/>
      <c r="F1529" s="32"/>
      <c r="G1529" s="33" t="str">
        <f t="shared" si="124"/>
        <v/>
      </c>
      <c r="H1529" s="33"/>
      <c r="I1529" s="33"/>
      <c r="J1529" s="33" t="str">
        <f t="shared" si="125"/>
        <v/>
      </c>
      <c r="K1529" s="33"/>
      <c r="L1529" s="33" t="str">
        <f t="shared" si="126"/>
        <v/>
      </c>
      <c r="M1529" s="30" t="e">
        <f t="shared" si="127"/>
        <v>#VALUE!</v>
      </c>
    </row>
    <row r="1530" spans="2:26" ht="13.35" customHeight="1" x14ac:dyDescent="0.25">
      <c r="B1530" s="31"/>
      <c r="C1530" s="229"/>
      <c r="D1530" s="230"/>
      <c r="E1530" s="31"/>
      <c r="F1530" s="32"/>
      <c r="G1530" s="33" t="str">
        <f t="shared" si="124"/>
        <v/>
      </c>
      <c r="H1530" s="33"/>
      <c r="I1530" s="33"/>
      <c r="J1530" s="33" t="str">
        <f t="shared" si="125"/>
        <v/>
      </c>
      <c r="K1530" s="33"/>
      <c r="L1530" s="33" t="str">
        <f t="shared" si="126"/>
        <v/>
      </c>
      <c r="M1530" s="30" t="e">
        <f t="shared" si="127"/>
        <v>#VALUE!</v>
      </c>
    </row>
    <row r="1531" spans="2:26" ht="13.35" customHeight="1" x14ac:dyDescent="0.25">
      <c r="B1531" s="31"/>
      <c r="C1531" s="229"/>
      <c r="D1531" s="230"/>
      <c r="E1531" s="31"/>
      <c r="F1531" s="32"/>
      <c r="G1531" s="33" t="str">
        <f t="shared" si="124"/>
        <v/>
      </c>
      <c r="H1531" s="33"/>
      <c r="I1531" s="33"/>
      <c r="J1531" s="33" t="str">
        <f t="shared" si="125"/>
        <v/>
      </c>
      <c r="K1531" s="33"/>
      <c r="L1531" s="33" t="str">
        <f t="shared" si="126"/>
        <v/>
      </c>
      <c r="M1531" s="30" t="e">
        <f t="shared" si="127"/>
        <v>#VALUE!</v>
      </c>
      <c r="P1531" s="243"/>
      <c r="Q1531" s="244"/>
      <c r="R1531" s="244"/>
      <c r="S1531" s="244"/>
      <c r="T1531" s="244"/>
      <c r="U1531" s="244"/>
      <c r="V1531" s="244"/>
      <c r="W1531" s="244"/>
      <c r="X1531" s="244"/>
      <c r="Y1531" s="244"/>
      <c r="Z1531" s="245"/>
    </row>
    <row r="1532" spans="2:26" ht="13.35" customHeight="1" x14ac:dyDescent="0.25">
      <c r="B1532" s="31"/>
      <c r="C1532" s="229"/>
      <c r="D1532" s="230"/>
      <c r="E1532" s="31"/>
      <c r="F1532" s="32"/>
      <c r="G1532" s="33" t="str">
        <f t="shared" si="124"/>
        <v/>
      </c>
      <c r="H1532" s="33"/>
      <c r="I1532" s="33"/>
      <c r="J1532" s="33" t="str">
        <f t="shared" si="125"/>
        <v/>
      </c>
      <c r="K1532" s="33"/>
      <c r="L1532" s="33" t="str">
        <f t="shared" si="126"/>
        <v/>
      </c>
      <c r="M1532" s="30" t="e">
        <f t="shared" si="127"/>
        <v>#VALUE!</v>
      </c>
      <c r="P1532" s="237"/>
      <c r="Q1532" s="238"/>
      <c r="R1532" s="238"/>
      <c r="S1532" s="238"/>
      <c r="T1532" s="238"/>
      <c r="U1532" s="238"/>
      <c r="V1532" s="238"/>
      <c r="W1532" s="238"/>
      <c r="X1532" s="238"/>
      <c r="Y1532" s="238"/>
      <c r="Z1532" s="239"/>
    </row>
    <row r="1533" spans="2:26" ht="13.35" customHeight="1" x14ac:dyDescent="0.25">
      <c r="B1533" s="31"/>
      <c r="C1533" s="229"/>
      <c r="D1533" s="230"/>
      <c r="E1533" s="31"/>
      <c r="F1533" s="32"/>
      <c r="G1533" s="33" t="str">
        <f t="shared" si="124"/>
        <v/>
      </c>
      <c r="H1533" s="33"/>
      <c r="I1533" s="33"/>
      <c r="J1533" s="33" t="str">
        <f t="shared" si="125"/>
        <v/>
      </c>
      <c r="K1533" s="33"/>
      <c r="L1533" s="33" t="str">
        <f t="shared" si="126"/>
        <v/>
      </c>
      <c r="M1533" s="30" t="e">
        <f t="shared" si="127"/>
        <v>#VALUE!</v>
      </c>
      <c r="P1533" s="237"/>
      <c r="Q1533" s="238"/>
      <c r="R1533" s="238"/>
      <c r="S1533" s="238"/>
      <c r="T1533" s="238"/>
      <c r="U1533" s="238"/>
      <c r="V1533" s="238"/>
      <c r="W1533" s="238"/>
      <c r="X1533" s="238"/>
      <c r="Y1533" s="238"/>
      <c r="Z1533" s="239"/>
    </row>
    <row r="1534" spans="2:26" ht="13.35" customHeight="1" x14ac:dyDescent="0.25">
      <c r="B1534" s="31"/>
      <c r="C1534" s="229"/>
      <c r="D1534" s="230"/>
      <c r="E1534" s="31"/>
      <c r="F1534" s="32"/>
      <c r="G1534" s="33" t="str">
        <f t="shared" si="124"/>
        <v/>
      </c>
      <c r="H1534" s="33"/>
      <c r="I1534" s="33"/>
      <c r="J1534" s="33" t="str">
        <f t="shared" si="125"/>
        <v/>
      </c>
      <c r="K1534" s="33"/>
      <c r="L1534" s="33" t="str">
        <f t="shared" si="126"/>
        <v/>
      </c>
      <c r="M1534" s="30" t="e">
        <f t="shared" si="127"/>
        <v>#VALUE!</v>
      </c>
      <c r="P1534" s="237"/>
      <c r="Q1534" s="238"/>
      <c r="R1534" s="238"/>
      <c r="S1534" s="238"/>
      <c r="T1534" s="238"/>
      <c r="U1534" s="238"/>
      <c r="V1534" s="238"/>
      <c r="W1534" s="238"/>
      <c r="X1534" s="238"/>
      <c r="Y1534" s="238"/>
      <c r="Z1534" s="239"/>
    </row>
    <row r="1535" spans="2:26" ht="13.35" customHeight="1" x14ac:dyDescent="0.25">
      <c r="B1535" s="31"/>
      <c r="C1535" s="229"/>
      <c r="D1535" s="230"/>
      <c r="E1535" s="31"/>
      <c r="F1535" s="32"/>
      <c r="G1535" s="33" t="str">
        <f t="shared" si="124"/>
        <v/>
      </c>
      <c r="H1535" s="33"/>
      <c r="I1535" s="33"/>
      <c r="J1535" s="33" t="str">
        <f t="shared" si="125"/>
        <v/>
      </c>
      <c r="K1535" s="33"/>
      <c r="L1535" s="33" t="str">
        <f t="shared" si="126"/>
        <v/>
      </c>
      <c r="M1535" s="30" t="e">
        <f t="shared" si="127"/>
        <v>#VALUE!</v>
      </c>
      <c r="P1535" s="237"/>
      <c r="Q1535" s="238"/>
      <c r="R1535" s="238"/>
      <c r="S1535" s="238"/>
      <c r="T1535" s="238"/>
      <c r="U1535" s="238"/>
      <c r="V1535" s="238"/>
      <c r="W1535" s="238"/>
      <c r="X1535" s="238"/>
      <c r="Y1535" s="238"/>
      <c r="Z1535" s="239"/>
    </row>
    <row r="1536" spans="2:26" ht="13.35" customHeight="1" x14ac:dyDescent="0.25">
      <c r="B1536" s="31"/>
      <c r="C1536" s="229"/>
      <c r="D1536" s="230"/>
      <c r="E1536" s="31"/>
      <c r="F1536" s="32"/>
      <c r="G1536" s="33" t="str">
        <f t="shared" si="124"/>
        <v/>
      </c>
      <c r="H1536" s="33"/>
      <c r="I1536" s="33"/>
      <c r="J1536" s="33" t="str">
        <f t="shared" si="125"/>
        <v/>
      </c>
      <c r="K1536" s="33"/>
      <c r="L1536" s="33" t="str">
        <f t="shared" si="126"/>
        <v/>
      </c>
      <c r="M1536" s="30" t="e">
        <f t="shared" si="127"/>
        <v>#VALUE!</v>
      </c>
      <c r="P1536" s="237"/>
      <c r="Q1536" s="238"/>
      <c r="R1536" s="238"/>
      <c r="S1536" s="238"/>
      <c r="T1536" s="238"/>
      <c r="U1536" s="238"/>
      <c r="V1536" s="238"/>
      <c r="W1536" s="238"/>
      <c r="X1536" s="238"/>
      <c r="Y1536" s="238"/>
      <c r="Z1536" s="239"/>
    </row>
    <row r="1537" spans="2:26" ht="13.35" customHeight="1" x14ac:dyDescent="0.25">
      <c r="B1537" s="31"/>
      <c r="C1537" s="229"/>
      <c r="D1537" s="230"/>
      <c r="E1537" s="31"/>
      <c r="F1537" s="32"/>
      <c r="G1537" s="33" t="str">
        <f t="shared" si="124"/>
        <v/>
      </c>
      <c r="H1537" s="33"/>
      <c r="I1537" s="33"/>
      <c r="J1537" s="33" t="str">
        <f t="shared" si="125"/>
        <v/>
      </c>
      <c r="K1537" s="33"/>
      <c r="L1537" s="33" t="str">
        <f t="shared" si="126"/>
        <v/>
      </c>
      <c r="M1537" s="30" t="e">
        <f t="shared" si="127"/>
        <v>#VALUE!</v>
      </c>
      <c r="P1537" s="237"/>
      <c r="Q1537" s="238"/>
      <c r="R1537" s="238"/>
      <c r="S1537" s="238"/>
      <c r="T1537" s="238"/>
      <c r="U1537" s="238"/>
      <c r="V1537" s="238"/>
      <c r="W1537" s="238"/>
      <c r="X1537" s="238"/>
      <c r="Y1537" s="238"/>
      <c r="Z1537" s="239"/>
    </row>
    <row r="1538" spans="2:26" ht="13.35" customHeight="1" x14ac:dyDescent="0.25">
      <c r="B1538" s="31"/>
      <c r="C1538" s="229"/>
      <c r="D1538" s="230"/>
      <c r="E1538" s="31"/>
      <c r="F1538" s="32"/>
      <c r="G1538" s="33" t="str">
        <f t="shared" si="124"/>
        <v/>
      </c>
      <c r="H1538" s="33"/>
      <c r="I1538" s="33"/>
      <c r="J1538" s="33" t="str">
        <f t="shared" si="125"/>
        <v/>
      </c>
      <c r="K1538" s="33"/>
      <c r="L1538" s="33" t="str">
        <f t="shared" si="126"/>
        <v/>
      </c>
      <c r="M1538" s="30" t="e">
        <f t="shared" si="127"/>
        <v>#VALUE!</v>
      </c>
      <c r="P1538" s="237"/>
      <c r="Q1538" s="238"/>
      <c r="R1538" s="238"/>
      <c r="S1538" s="238"/>
      <c r="T1538" s="238"/>
      <c r="U1538" s="238"/>
      <c r="V1538" s="238"/>
      <c r="W1538" s="238"/>
      <c r="X1538" s="238"/>
      <c r="Y1538" s="238"/>
      <c r="Z1538" s="239"/>
    </row>
    <row r="1539" spans="2:26" ht="13.35" customHeight="1" x14ac:dyDescent="0.25">
      <c r="B1539" s="31"/>
      <c r="C1539" s="229"/>
      <c r="D1539" s="230"/>
      <c r="E1539" s="31"/>
      <c r="F1539" s="32"/>
      <c r="G1539" s="33" t="str">
        <f t="shared" si="124"/>
        <v/>
      </c>
      <c r="H1539" s="33"/>
      <c r="I1539" s="33"/>
      <c r="J1539" s="33" t="str">
        <f t="shared" si="125"/>
        <v/>
      </c>
      <c r="K1539" s="33"/>
      <c r="L1539" s="33" t="str">
        <f t="shared" si="126"/>
        <v/>
      </c>
      <c r="M1539" s="30" t="e">
        <f t="shared" si="127"/>
        <v>#VALUE!</v>
      </c>
      <c r="P1539" s="237"/>
      <c r="Q1539" s="238"/>
      <c r="R1539" s="238"/>
      <c r="S1539" s="238"/>
      <c r="T1539" s="238"/>
      <c r="U1539" s="238"/>
      <c r="V1539" s="238"/>
      <c r="W1539" s="238"/>
      <c r="X1539" s="238"/>
      <c r="Y1539" s="238"/>
      <c r="Z1539" s="239"/>
    </row>
    <row r="1540" spans="2:26" ht="13.35" customHeight="1" x14ac:dyDescent="0.25">
      <c r="B1540" s="31"/>
      <c r="C1540" s="229"/>
      <c r="D1540" s="230"/>
      <c r="E1540" s="31"/>
      <c r="F1540" s="32"/>
      <c r="G1540" s="33" t="str">
        <f t="shared" si="124"/>
        <v/>
      </c>
      <c r="H1540" s="33"/>
      <c r="I1540" s="33"/>
      <c r="J1540" s="33" t="str">
        <f t="shared" si="125"/>
        <v/>
      </c>
      <c r="K1540" s="33"/>
      <c r="L1540" s="33" t="str">
        <f t="shared" si="126"/>
        <v/>
      </c>
      <c r="M1540" s="30" t="e">
        <f t="shared" si="127"/>
        <v>#VALUE!</v>
      </c>
      <c r="P1540" s="237"/>
      <c r="Q1540" s="238"/>
      <c r="R1540" s="238"/>
      <c r="S1540" s="238"/>
      <c r="T1540" s="238"/>
      <c r="U1540" s="238"/>
      <c r="V1540" s="238"/>
      <c r="W1540" s="238"/>
      <c r="X1540" s="238"/>
      <c r="Y1540" s="238"/>
      <c r="Z1540" s="239"/>
    </row>
    <row r="1541" spans="2:26" ht="13.35" customHeight="1" x14ac:dyDescent="0.25">
      <c r="B1541" s="31"/>
      <c r="C1541" s="229"/>
      <c r="D1541" s="230"/>
      <c r="E1541" s="31"/>
      <c r="F1541" s="32"/>
      <c r="G1541" s="33" t="str">
        <f t="shared" si="124"/>
        <v/>
      </c>
      <c r="H1541" s="33"/>
      <c r="I1541" s="33"/>
      <c r="J1541" s="33" t="str">
        <f t="shared" si="125"/>
        <v/>
      </c>
      <c r="K1541" s="33"/>
      <c r="L1541" s="33" t="str">
        <f t="shared" si="126"/>
        <v/>
      </c>
      <c r="M1541" s="30" t="e">
        <f t="shared" si="127"/>
        <v>#VALUE!</v>
      </c>
      <c r="P1541" s="237"/>
      <c r="Q1541" s="238"/>
      <c r="R1541" s="238"/>
      <c r="S1541" s="238"/>
      <c r="T1541" s="238"/>
      <c r="U1541" s="238"/>
      <c r="V1541" s="238"/>
      <c r="W1541" s="238"/>
      <c r="X1541" s="238"/>
      <c r="Y1541" s="238"/>
      <c r="Z1541" s="239"/>
    </row>
    <row r="1542" spans="2:26" ht="13.35" customHeight="1" x14ac:dyDescent="0.25">
      <c r="B1542" s="31"/>
      <c r="C1542" s="229"/>
      <c r="D1542" s="230"/>
      <c r="E1542" s="31"/>
      <c r="F1542" s="32"/>
      <c r="G1542" s="33" t="str">
        <f t="shared" si="124"/>
        <v/>
      </c>
      <c r="H1542" s="33"/>
      <c r="I1542" s="33"/>
      <c r="J1542" s="33" t="str">
        <f t="shared" si="125"/>
        <v/>
      </c>
      <c r="K1542" s="33"/>
      <c r="L1542" s="33" t="str">
        <f t="shared" si="126"/>
        <v/>
      </c>
      <c r="M1542" s="30" t="e">
        <f t="shared" si="127"/>
        <v>#VALUE!</v>
      </c>
      <c r="P1542" s="237"/>
      <c r="Q1542" s="238"/>
      <c r="R1542" s="238"/>
      <c r="S1542" s="238"/>
      <c r="T1542" s="238"/>
      <c r="U1542" s="238"/>
      <c r="V1542" s="238"/>
      <c r="W1542" s="238"/>
      <c r="X1542" s="238"/>
      <c r="Y1542" s="238"/>
      <c r="Z1542" s="239"/>
    </row>
    <row r="1543" spans="2:26" ht="13.35" customHeight="1" x14ac:dyDescent="0.25">
      <c r="B1543" s="31"/>
      <c r="C1543" s="229"/>
      <c r="D1543" s="230"/>
      <c r="E1543" s="31"/>
      <c r="F1543" s="32"/>
      <c r="G1543" s="33" t="str">
        <f t="shared" si="124"/>
        <v/>
      </c>
      <c r="H1543" s="33"/>
      <c r="I1543" s="33"/>
      <c r="J1543" s="33" t="str">
        <f t="shared" si="125"/>
        <v/>
      </c>
      <c r="K1543" s="33"/>
      <c r="L1543" s="33" t="str">
        <f t="shared" si="126"/>
        <v/>
      </c>
      <c r="M1543" s="30" t="e">
        <f t="shared" si="127"/>
        <v>#VALUE!</v>
      </c>
      <c r="P1543" s="237"/>
      <c r="Q1543" s="238"/>
      <c r="R1543" s="238"/>
      <c r="S1543" s="238"/>
      <c r="T1543" s="238"/>
      <c r="U1543" s="238"/>
      <c r="V1543" s="238"/>
      <c r="W1543" s="238"/>
      <c r="X1543" s="238"/>
      <c r="Y1543" s="238"/>
      <c r="Z1543" s="239"/>
    </row>
    <row r="1544" spans="2:26" ht="13.35" customHeight="1" x14ac:dyDescent="0.25">
      <c r="B1544" s="31"/>
      <c r="C1544" s="229"/>
      <c r="D1544" s="230"/>
      <c r="E1544" s="31"/>
      <c r="F1544" s="32"/>
      <c r="G1544" s="33" t="str">
        <f t="shared" si="124"/>
        <v/>
      </c>
      <c r="H1544" s="33"/>
      <c r="I1544" s="33"/>
      <c r="J1544" s="33" t="str">
        <f t="shared" si="125"/>
        <v/>
      </c>
      <c r="K1544" s="33"/>
      <c r="L1544" s="33" t="str">
        <f t="shared" si="126"/>
        <v/>
      </c>
      <c r="M1544" s="30" t="e">
        <f t="shared" si="127"/>
        <v>#VALUE!</v>
      </c>
      <c r="P1544" s="237"/>
      <c r="Q1544" s="238"/>
      <c r="R1544" s="238"/>
      <c r="S1544" s="238"/>
      <c r="T1544" s="238"/>
      <c r="U1544" s="238"/>
      <c r="V1544" s="238"/>
      <c r="W1544" s="238"/>
      <c r="X1544" s="238"/>
      <c r="Y1544" s="238"/>
      <c r="Z1544" s="239"/>
    </row>
    <row r="1545" spans="2:26" ht="13.35" customHeight="1" x14ac:dyDescent="0.25">
      <c r="B1545" s="31"/>
      <c r="C1545" s="229"/>
      <c r="D1545" s="230"/>
      <c r="E1545" s="31"/>
      <c r="F1545" s="32"/>
      <c r="G1545" s="33" t="str">
        <f t="shared" si="124"/>
        <v/>
      </c>
      <c r="H1545" s="33"/>
      <c r="I1545" s="33"/>
      <c r="J1545" s="33" t="str">
        <f t="shared" si="125"/>
        <v/>
      </c>
      <c r="K1545" s="33"/>
      <c r="L1545" s="33" t="str">
        <f t="shared" si="126"/>
        <v/>
      </c>
      <c r="M1545" s="30" t="e">
        <f t="shared" si="127"/>
        <v>#VALUE!</v>
      </c>
      <c r="P1545" s="237"/>
      <c r="Q1545" s="238"/>
      <c r="R1545" s="238"/>
      <c r="S1545" s="238"/>
      <c r="T1545" s="238"/>
      <c r="U1545" s="238"/>
      <c r="V1545" s="238"/>
      <c r="W1545" s="238"/>
      <c r="X1545" s="238"/>
      <c r="Y1545" s="238"/>
      <c r="Z1545" s="239"/>
    </row>
    <row r="1546" spans="2:26" ht="13.35" customHeight="1" x14ac:dyDescent="0.25">
      <c r="B1546" s="31"/>
      <c r="C1546" s="229"/>
      <c r="D1546" s="230"/>
      <c r="E1546" s="31"/>
      <c r="F1546" s="32"/>
      <c r="G1546" s="33" t="str">
        <f t="shared" si="124"/>
        <v/>
      </c>
      <c r="H1546" s="33"/>
      <c r="I1546" s="33"/>
      <c r="J1546" s="33" t="str">
        <f t="shared" si="125"/>
        <v/>
      </c>
      <c r="K1546" s="33"/>
      <c r="L1546" s="33" t="str">
        <f t="shared" si="126"/>
        <v/>
      </c>
      <c r="M1546" s="30" t="e">
        <f t="shared" si="127"/>
        <v>#VALUE!</v>
      </c>
      <c r="P1546" s="237"/>
      <c r="Q1546" s="238"/>
      <c r="R1546" s="238"/>
      <c r="S1546" s="238"/>
      <c r="T1546" s="238"/>
      <c r="U1546" s="238"/>
      <c r="V1546" s="238"/>
      <c r="W1546" s="238"/>
      <c r="X1546" s="238"/>
      <c r="Y1546" s="238"/>
      <c r="Z1546" s="239"/>
    </row>
    <row r="1547" spans="2:26" ht="13.35" customHeight="1" x14ac:dyDescent="0.25">
      <c r="B1547" s="31"/>
      <c r="C1547" s="229"/>
      <c r="D1547" s="230"/>
      <c r="E1547" s="31"/>
      <c r="F1547" s="32"/>
      <c r="G1547" s="33" t="str">
        <f t="shared" si="124"/>
        <v/>
      </c>
      <c r="H1547" s="33"/>
      <c r="I1547" s="33"/>
      <c r="J1547" s="33" t="str">
        <f t="shared" si="125"/>
        <v/>
      </c>
      <c r="K1547" s="33"/>
      <c r="L1547" s="33" t="str">
        <f t="shared" si="126"/>
        <v/>
      </c>
      <c r="M1547" s="30" t="e">
        <f t="shared" si="127"/>
        <v>#VALUE!</v>
      </c>
      <c r="P1547" s="237"/>
      <c r="Q1547" s="238"/>
      <c r="R1547" s="238"/>
      <c r="S1547" s="238"/>
      <c r="T1547" s="238"/>
      <c r="U1547" s="238"/>
      <c r="V1547" s="238"/>
      <c r="W1547" s="238"/>
      <c r="X1547" s="238"/>
      <c r="Y1547" s="238"/>
      <c r="Z1547" s="239"/>
    </row>
    <row r="1548" spans="2:26" ht="13.35" customHeight="1" x14ac:dyDescent="0.25">
      <c r="B1548" s="31"/>
      <c r="C1548" s="229"/>
      <c r="D1548" s="230"/>
      <c r="E1548" s="31"/>
      <c r="F1548" s="32"/>
      <c r="G1548" s="33" t="str">
        <f t="shared" si="124"/>
        <v/>
      </c>
      <c r="H1548" s="33"/>
      <c r="I1548" s="33"/>
      <c r="J1548" s="33" t="str">
        <f t="shared" si="125"/>
        <v/>
      </c>
      <c r="K1548" s="33"/>
      <c r="L1548" s="33" t="str">
        <f t="shared" si="126"/>
        <v/>
      </c>
      <c r="M1548" s="30" t="e">
        <f t="shared" si="127"/>
        <v>#VALUE!</v>
      </c>
      <c r="P1548" s="237"/>
      <c r="Q1548" s="238"/>
      <c r="R1548" s="238"/>
      <c r="S1548" s="238"/>
      <c r="T1548" s="238"/>
      <c r="U1548" s="238"/>
      <c r="V1548" s="238"/>
      <c r="W1548" s="238"/>
      <c r="X1548" s="238"/>
      <c r="Y1548" s="238"/>
      <c r="Z1548" s="239"/>
    </row>
    <row r="1549" spans="2:26" ht="13.35" customHeight="1" x14ac:dyDescent="0.25">
      <c r="B1549" s="31"/>
      <c r="C1549" s="229"/>
      <c r="D1549" s="230"/>
      <c r="E1549" s="31"/>
      <c r="F1549" s="32"/>
      <c r="G1549" s="33" t="str">
        <f t="shared" si="124"/>
        <v/>
      </c>
      <c r="H1549" s="33"/>
      <c r="I1549" s="33"/>
      <c r="J1549" s="33" t="str">
        <f t="shared" si="125"/>
        <v/>
      </c>
      <c r="K1549" s="33"/>
      <c r="L1549" s="33" t="str">
        <f t="shared" si="126"/>
        <v/>
      </c>
      <c r="M1549" s="30" t="e">
        <f t="shared" si="127"/>
        <v>#VALUE!</v>
      </c>
      <c r="P1549" s="237"/>
      <c r="Q1549" s="238"/>
      <c r="R1549" s="238"/>
      <c r="S1549" s="238"/>
      <c r="T1549" s="238"/>
      <c r="U1549" s="238"/>
      <c r="V1549" s="238"/>
      <c r="W1549" s="238"/>
      <c r="X1549" s="238"/>
      <c r="Y1549" s="238"/>
      <c r="Z1549" s="239"/>
    </row>
    <row r="1550" spans="2:26" ht="13.35" customHeight="1" x14ac:dyDescent="0.25">
      <c r="B1550" s="31"/>
      <c r="C1550" s="229"/>
      <c r="D1550" s="230"/>
      <c r="E1550" s="31"/>
      <c r="F1550" s="32"/>
      <c r="G1550" s="33" t="str">
        <f t="shared" si="124"/>
        <v/>
      </c>
      <c r="H1550" s="33"/>
      <c r="I1550" s="33"/>
      <c r="J1550" s="33" t="str">
        <f t="shared" si="125"/>
        <v/>
      </c>
      <c r="K1550" s="33"/>
      <c r="L1550" s="33" t="str">
        <f t="shared" si="126"/>
        <v/>
      </c>
      <c r="M1550" s="30" t="e">
        <f t="shared" si="127"/>
        <v>#VALUE!</v>
      </c>
      <c r="P1550" s="237"/>
      <c r="Q1550" s="238"/>
      <c r="R1550" s="238"/>
      <c r="S1550" s="238"/>
      <c r="T1550" s="238"/>
      <c r="U1550" s="238"/>
      <c r="V1550" s="238"/>
      <c r="W1550" s="238"/>
      <c r="X1550" s="238"/>
      <c r="Y1550" s="238"/>
      <c r="Z1550" s="239"/>
    </row>
    <row r="1551" spans="2:26" ht="13.35" customHeight="1" x14ac:dyDescent="0.25">
      <c r="B1551" s="31"/>
      <c r="C1551" s="229"/>
      <c r="D1551" s="230"/>
      <c r="E1551" s="31"/>
      <c r="F1551" s="32"/>
      <c r="G1551" s="33" t="str">
        <f t="shared" si="124"/>
        <v/>
      </c>
      <c r="H1551" s="33"/>
      <c r="I1551" s="33"/>
      <c r="J1551" s="33" t="str">
        <f t="shared" si="125"/>
        <v/>
      </c>
      <c r="K1551" s="33"/>
      <c r="L1551" s="33" t="str">
        <f t="shared" si="126"/>
        <v/>
      </c>
      <c r="M1551" s="30" t="e">
        <f t="shared" si="127"/>
        <v>#VALUE!</v>
      </c>
      <c r="P1551" s="237"/>
      <c r="Q1551" s="238"/>
      <c r="R1551" s="238"/>
      <c r="S1551" s="238"/>
      <c r="T1551" s="238"/>
      <c r="U1551" s="238"/>
      <c r="V1551" s="238"/>
      <c r="W1551" s="238"/>
      <c r="X1551" s="238"/>
      <c r="Y1551" s="238"/>
      <c r="Z1551" s="239"/>
    </row>
    <row r="1552" spans="2:26" ht="13.35" customHeight="1" x14ac:dyDescent="0.25">
      <c r="B1552" s="31"/>
      <c r="C1552" s="229"/>
      <c r="D1552" s="230"/>
      <c r="E1552" s="31"/>
      <c r="F1552" s="32"/>
      <c r="G1552" s="33" t="str">
        <f t="shared" si="124"/>
        <v/>
      </c>
      <c r="H1552" s="33"/>
      <c r="I1552" s="33"/>
      <c r="J1552" s="33" t="str">
        <f t="shared" si="125"/>
        <v/>
      </c>
      <c r="K1552" s="33"/>
      <c r="L1552" s="33" t="str">
        <f t="shared" si="126"/>
        <v/>
      </c>
      <c r="M1552" s="30" t="e">
        <f t="shared" si="127"/>
        <v>#VALUE!</v>
      </c>
      <c r="P1552" s="237"/>
      <c r="Q1552" s="238"/>
      <c r="R1552" s="238"/>
      <c r="S1552" s="238"/>
      <c r="T1552" s="238"/>
      <c r="U1552" s="238"/>
      <c r="V1552" s="238"/>
      <c r="W1552" s="238"/>
      <c r="X1552" s="238"/>
      <c r="Y1552" s="238"/>
      <c r="Z1552" s="239"/>
    </row>
    <row r="1553" spans="1:26" ht="13.35" customHeight="1" x14ac:dyDescent="0.25">
      <c r="B1553" s="31"/>
      <c r="C1553" s="229"/>
      <c r="D1553" s="230"/>
      <c r="E1553" s="31"/>
      <c r="F1553" s="32"/>
      <c r="G1553" s="33" t="str">
        <f t="shared" si="124"/>
        <v/>
      </c>
      <c r="H1553" s="33"/>
      <c r="I1553" s="33"/>
      <c r="J1553" s="33" t="str">
        <f t="shared" si="125"/>
        <v/>
      </c>
      <c r="K1553" s="33"/>
      <c r="L1553" s="33" t="str">
        <f t="shared" si="126"/>
        <v/>
      </c>
      <c r="M1553" s="30" t="e">
        <f t="shared" si="127"/>
        <v>#VALUE!</v>
      </c>
      <c r="P1553" s="237"/>
      <c r="Q1553" s="238"/>
      <c r="R1553" s="238"/>
      <c r="S1553" s="238"/>
      <c r="T1553" s="238"/>
      <c r="U1553" s="238"/>
      <c r="V1553" s="238"/>
      <c r="W1553" s="238"/>
      <c r="X1553" s="238"/>
      <c r="Y1553" s="238"/>
      <c r="Z1553" s="239"/>
    </row>
    <row r="1554" spans="1:26" ht="13.35" customHeight="1" x14ac:dyDescent="0.25">
      <c r="B1554" s="31"/>
      <c r="C1554" s="229"/>
      <c r="D1554" s="230"/>
      <c r="E1554" s="31"/>
      <c r="F1554" s="32"/>
      <c r="G1554" s="33" t="str">
        <f t="shared" si="124"/>
        <v/>
      </c>
      <c r="H1554" s="33"/>
      <c r="I1554" s="33"/>
      <c r="J1554" s="33" t="str">
        <f t="shared" si="125"/>
        <v/>
      </c>
      <c r="K1554" s="33"/>
      <c r="L1554" s="33" t="str">
        <f t="shared" si="126"/>
        <v/>
      </c>
      <c r="M1554" s="30" t="e">
        <f t="shared" si="127"/>
        <v>#VALUE!</v>
      </c>
      <c r="P1554" s="237"/>
      <c r="Q1554" s="238"/>
      <c r="R1554" s="238"/>
      <c r="S1554" s="238"/>
      <c r="T1554" s="238"/>
      <c r="U1554" s="238"/>
      <c r="V1554" s="238"/>
      <c r="W1554" s="238"/>
      <c r="X1554" s="238"/>
      <c r="Y1554" s="238"/>
      <c r="Z1554" s="239"/>
    </row>
    <row r="1555" spans="1:26" ht="13.35" customHeight="1" x14ac:dyDescent="0.25">
      <c r="B1555" s="31"/>
      <c r="C1555" s="229"/>
      <c r="D1555" s="230"/>
      <c r="E1555" s="31"/>
      <c r="F1555" s="32"/>
      <c r="G1555" s="33" t="str">
        <f t="shared" si="124"/>
        <v/>
      </c>
      <c r="H1555" s="33"/>
      <c r="I1555" s="33"/>
      <c r="J1555" s="33" t="str">
        <f t="shared" si="125"/>
        <v/>
      </c>
      <c r="K1555" s="33"/>
      <c r="L1555" s="33" t="str">
        <f t="shared" si="126"/>
        <v/>
      </c>
      <c r="M1555" s="34" t="e">
        <f t="shared" si="127"/>
        <v>#VALUE!</v>
      </c>
      <c r="P1555" s="237"/>
      <c r="Q1555" s="238"/>
      <c r="R1555" s="238"/>
      <c r="S1555" s="238"/>
      <c r="T1555" s="238"/>
      <c r="U1555" s="238"/>
      <c r="V1555" s="238"/>
      <c r="W1555" s="238"/>
      <c r="X1555" s="238"/>
      <c r="Y1555" s="238"/>
      <c r="Z1555" s="239"/>
    </row>
    <row r="1556" spans="1:26" ht="13.35" customHeight="1" x14ac:dyDescent="0.25">
      <c r="A1556" s="39"/>
      <c r="B1556" s="42"/>
      <c r="C1556" s="231" t="s">
        <v>86</v>
      </c>
      <c r="D1556" s="231"/>
      <c r="E1556" s="42"/>
      <c r="F1556" s="42"/>
      <c r="G1556" s="43"/>
      <c r="H1556" s="43" t="str">
        <f>IF(SUM(H1528:H1555)=0,"",SUM(H1528:H1555))</f>
        <v/>
      </c>
      <c r="I1556" s="43"/>
      <c r="J1556" s="43" t="str">
        <f>IF(SUM(J1528:J1555)=0,"",SUM(J1528:J1555))</f>
        <v/>
      </c>
      <c r="K1556" s="43"/>
      <c r="L1556" s="43" t="str">
        <f>IF(SUM(L1528:L1555)=0,"",SUM(L1528:L1555))</f>
        <v/>
      </c>
      <c r="M1556" s="35" t="e">
        <f>IF(L1556="", J1556/H1556, L1556/H1556)</f>
        <v>#VALUE!</v>
      </c>
      <c r="P1556" s="237"/>
      <c r="Q1556" s="238"/>
      <c r="R1556" s="238"/>
      <c r="S1556" s="238"/>
      <c r="T1556" s="238"/>
      <c r="U1556" s="238"/>
      <c r="V1556" s="238"/>
      <c r="W1556" s="238"/>
      <c r="X1556" s="238"/>
      <c r="Y1556" s="238"/>
      <c r="Z1556" s="239"/>
    </row>
    <row r="1557" spans="1:26" ht="13.35" customHeight="1" x14ac:dyDescent="0.25">
      <c r="P1557" s="237"/>
      <c r="Q1557" s="238"/>
      <c r="R1557" s="238"/>
      <c r="S1557" s="238"/>
      <c r="T1557" s="238"/>
      <c r="U1557" s="238"/>
      <c r="V1557" s="238"/>
      <c r="W1557" s="238"/>
      <c r="X1557" s="238"/>
      <c r="Y1557" s="238"/>
      <c r="Z1557" s="239"/>
    </row>
    <row r="1558" spans="1:26" ht="13.35" customHeight="1" x14ac:dyDescent="0.25">
      <c r="B1558" s="227" t="s">
        <v>89</v>
      </c>
      <c r="C1558" s="232"/>
      <c r="D1558" s="232"/>
      <c r="E1558" s="232"/>
      <c r="F1558" s="228"/>
      <c r="G1558" s="233" t="s">
        <v>85</v>
      </c>
      <c r="H1558" s="194" t="s">
        <v>82</v>
      </c>
      <c r="I1558" s="188" t="s">
        <v>67</v>
      </c>
      <c r="J1558" s="188"/>
      <c r="K1558" s="188" t="s">
        <v>68</v>
      </c>
      <c r="L1558" s="188"/>
      <c r="M1558" s="188" t="s">
        <v>15</v>
      </c>
      <c r="P1558" s="240"/>
      <c r="Q1558" s="241"/>
      <c r="R1558" s="241"/>
      <c r="S1558" s="241"/>
      <c r="T1558" s="241"/>
      <c r="U1558" s="241"/>
      <c r="V1558" s="241"/>
      <c r="W1558" s="241"/>
      <c r="X1558" s="241"/>
      <c r="Y1558" s="241"/>
      <c r="Z1558" s="242"/>
    </row>
    <row r="1559" spans="1:26" ht="13.35" customHeight="1" x14ac:dyDescent="0.25">
      <c r="B1559" s="2" t="s">
        <v>81</v>
      </c>
      <c r="C1559" s="227" t="s">
        <v>7</v>
      </c>
      <c r="D1559" s="228"/>
      <c r="E1559" s="6" t="s">
        <v>87</v>
      </c>
      <c r="F1559" s="6" t="s">
        <v>306</v>
      </c>
      <c r="G1559" s="233"/>
      <c r="H1559" s="194"/>
      <c r="I1559" s="6" t="s">
        <v>83</v>
      </c>
      <c r="J1559" s="6" t="s">
        <v>84</v>
      </c>
      <c r="K1559" s="6" t="s">
        <v>83</v>
      </c>
      <c r="L1559" s="6" t="s">
        <v>84</v>
      </c>
      <c r="M1559" s="188"/>
    </row>
    <row r="1560" spans="1:26" ht="13.35" customHeight="1" x14ac:dyDescent="0.25">
      <c r="B1560" s="31"/>
      <c r="C1560" s="229"/>
      <c r="D1560" s="230"/>
      <c r="E1560" s="31"/>
      <c r="F1560" s="32"/>
      <c r="G1560" s="33" t="str">
        <f>IF(F1560="", "", H1560/F1560)</f>
        <v/>
      </c>
      <c r="H1560" s="33" t="str">
        <f>IF(H1556="","",H1556-H1567)</f>
        <v/>
      </c>
      <c r="I1560" s="33"/>
      <c r="J1560" s="33" t="str">
        <f>IF(I1560="", "", I1560*$F1560)</f>
        <v/>
      </c>
      <c r="K1560" s="33"/>
      <c r="L1560" s="33" t="str">
        <f>IF(L1567="", "", L1556-L1567)</f>
        <v/>
      </c>
      <c r="M1560" s="30" t="e">
        <f>IF(K1560="", J1560/H1560, L1560/H1560)</f>
        <v>#VALUE!</v>
      </c>
    </row>
    <row r="1561" spans="1:26" ht="13.35" customHeight="1" x14ac:dyDescent="0.25">
      <c r="B1561" s="31"/>
      <c r="C1561" s="229"/>
      <c r="D1561" s="230"/>
      <c r="E1561" s="31"/>
      <c r="F1561" s="32"/>
      <c r="G1561" s="33" t="str">
        <f>IF(F1561="", "", H1561/F1561)</f>
        <v/>
      </c>
      <c r="H1561" s="33"/>
      <c r="I1561" s="33"/>
      <c r="J1561" s="33" t="str">
        <f>IF(I1561="", "", I1561*$F1561)</f>
        <v/>
      </c>
      <c r="K1561" s="33"/>
      <c r="L1561" s="33" t="str">
        <f>IF(K1561="", "", K1561*$F1561)</f>
        <v/>
      </c>
      <c r="M1561" s="30" t="e">
        <f>IF(K1561="", J1561/H1561, L1561/H1561)</f>
        <v>#VALUE!</v>
      </c>
    </row>
    <row r="1562" spans="1:26" ht="13.35" customHeight="1" x14ac:dyDescent="0.25">
      <c r="B1562" s="31"/>
      <c r="C1562" s="229"/>
      <c r="D1562" s="230"/>
      <c r="E1562" s="31"/>
      <c r="F1562" s="32"/>
      <c r="G1562" s="33" t="str">
        <f>IF(F1562="", "", H1562/F1562)</f>
        <v/>
      </c>
      <c r="H1562" s="33"/>
      <c r="I1562" s="33"/>
      <c r="J1562" s="33" t="str">
        <f>IF(I1562="", "", I1562*$F1562)</f>
        <v/>
      </c>
      <c r="K1562" s="33"/>
      <c r="L1562" s="33" t="str">
        <f>IF(K1562="", "", K1562*$F1562)</f>
        <v/>
      </c>
      <c r="M1562" s="34" t="e">
        <f>IF(K1562="", J1562/H1562, L1562/H1562)</f>
        <v>#VALUE!</v>
      </c>
    </row>
    <row r="1563" spans="1:26" ht="13.35" customHeight="1" x14ac:dyDescent="0.25">
      <c r="A1563" s="39"/>
      <c r="B1563" s="42"/>
      <c r="C1563" s="231" t="s">
        <v>86</v>
      </c>
      <c r="D1563" s="231"/>
      <c r="E1563" s="42"/>
      <c r="F1563" s="42"/>
      <c r="G1563" s="43"/>
      <c r="H1563" s="43" t="str">
        <f>IF(SUM(H1560:H1562)=0, "", SUM(H1560:H1562))</f>
        <v/>
      </c>
      <c r="I1563" s="42"/>
      <c r="J1563" s="43" t="str">
        <f>IF(SUM(J1560:J1562)=0, "", SUM(J1560:J1562))</f>
        <v/>
      </c>
      <c r="K1563" s="42"/>
      <c r="L1563" s="43" t="str">
        <f>IF(SUM(L1560:L1562)=0, "", SUM(L1560:L1562))</f>
        <v/>
      </c>
      <c r="M1563" s="35" t="e">
        <f>IF(L1563="", J1563/H1563, L1563/H1563)</f>
        <v>#VALUE!</v>
      </c>
    </row>
    <row r="1565" spans="1:26" ht="13.35" customHeight="1" x14ac:dyDescent="0.25">
      <c r="B1565" s="227" t="s">
        <v>90</v>
      </c>
      <c r="C1565" s="232"/>
      <c r="D1565" s="232"/>
      <c r="E1565" s="232"/>
      <c r="F1565" s="228"/>
      <c r="G1565" s="233" t="s">
        <v>85</v>
      </c>
      <c r="H1565" s="194" t="s">
        <v>82</v>
      </c>
      <c r="I1565" s="188" t="s">
        <v>67</v>
      </c>
      <c r="J1565" s="188"/>
      <c r="K1565" s="188" t="s">
        <v>68</v>
      </c>
      <c r="L1565" s="188"/>
      <c r="M1565" s="188" t="s">
        <v>15</v>
      </c>
    </row>
    <row r="1566" spans="1:26" ht="13.35" customHeight="1" x14ac:dyDescent="0.25">
      <c r="B1566" s="2" t="s">
        <v>81</v>
      </c>
      <c r="C1566" s="227" t="s">
        <v>7</v>
      </c>
      <c r="D1566" s="228"/>
      <c r="E1566" s="6" t="s">
        <v>87</v>
      </c>
      <c r="F1566" s="6" t="s">
        <v>306</v>
      </c>
      <c r="G1566" s="233"/>
      <c r="H1566" s="194"/>
      <c r="I1566" s="6" t="s">
        <v>83</v>
      </c>
      <c r="J1566" s="6" t="s">
        <v>84</v>
      </c>
      <c r="K1566" s="6" t="s">
        <v>83</v>
      </c>
      <c r="L1566" s="6" t="s">
        <v>84</v>
      </c>
      <c r="M1566" s="188"/>
    </row>
    <row r="1567" spans="1:26" ht="13.35" customHeight="1" x14ac:dyDescent="0.25">
      <c r="B1567" s="31"/>
      <c r="C1567" s="229"/>
      <c r="D1567" s="230"/>
      <c r="E1567" s="31"/>
      <c r="F1567" s="32"/>
      <c r="G1567" s="33" t="str">
        <f>IF(F1567="", "", H1567/F1567)</f>
        <v/>
      </c>
      <c r="H1567" s="33"/>
      <c r="I1567" s="33"/>
      <c r="J1567" s="33" t="str">
        <f>IF(I1567="", "", I1567*$F1567)</f>
        <v/>
      </c>
      <c r="K1567" s="33"/>
      <c r="L1567" s="33" t="str">
        <f>IF(K1567="", "", K1567*$F1567)</f>
        <v/>
      </c>
      <c r="M1567" s="30" t="e">
        <f>IF(K1567="", J1567/H1567, L1567/H1567)</f>
        <v>#VALUE!</v>
      </c>
    </row>
    <row r="1569" spans="2:26" ht="13.35" customHeight="1" x14ac:dyDescent="0.25">
      <c r="B1569" s="227" t="s">
        <v>100</v>
      </c>
      <c r="C1569" s="228"/>
      <c r="D1569" s="120"/>
      <c r="E1569" s="121"/>
      <c r="F1569" s="121"/>
      <c r="G1569" s="121"/>
      <c r="H1569" s="121"/>
      <c r="I1569" s="121"/>
      <c r="J1569" s="121"/>
      <c r="K1569" s="121"/>
      <c r="L1569" s="121"/>
      <c r="M1569" s="234"/>
    </row>
    <row r="1570" spans="2:26" ht="13.35" customHeight="1" x14ac:dyDescent="0.25">
      <c r="B1570" s="154"/>
      <c r="C1570" s="154"/>
      <c r="D1570" s="154"/>
      <c r="E1570" s="154"/>
      <c r="F1570" s="154"/>
      <c r="G1570" s="154"/>
      <c r="H1570" s="154"/>
      <c r="I1570" s="154"/>
      <c r="J1570" s="154"/>
      <c r="K1570" s="154"/>
      <c r="L1570" s="154"/>
      <c r="M1570" s="154"/>
    </row>
    <row r="1571" spans="2:26" ht="13.35" customHeight="1" x14ac:dyDescent="0.25">
      <c r="B1571" s="154"/>
      <c r="C1571" s="154"/>
      <c r="D1571" s="154"/>
      <c r="E1571" s="154"/>
      <c r="F1571" s="154"/>
      <c r="G1571" s="154"/>
      <c r="H1571" s="154"/>
      <c r="I1571" s="154"/>
      <c r="J1571" s="154"/>
      <c r="K1571" s="154"/>
      <c r="L1571" s="154"/>
      <c r="M1571" s="154"/>
    </row>
    <row r="1572" spans="2:26" ht="13.35" customHeight="1" x14ac:dyDescent="0.25">
      <c r="B1572" s="200" t="s">
        <v>2</v>
      </c>
      <c r="C1572" s="200"/>
      <c r="D1572" s="209">
        <f>'{Equipment Data Entry}'!B39</f>
        <v>0</v>
      </c>
      <c r="E1572" s="209"/>
      <c r="F1572" s="209"/>
      <c r="G1572" s="200" t="s">
        <v>3</v>
      </c>
      <c r="H1572" s="200"/>
      <c r="I1572" s="210" t="str">
        <f>IF('{Equipment Data Entry}'!C39="", "", '{Equipment Data Entry}'!C39)</f>
        <v/>
      </c>
      <c r="J1572" s="210"/>
      <c r="K1572" s="210"/>
      <c r="L1572" s="210"/>
      <c r="M1572" s="210"/>
    </row>
    <row r="1573" spans="2:26" ht="13.35" customHeight="1" x14ac:dyDescent="0.25">
      <c r="B1573" s="200"/>
      <c r="C1573" s="200"/>
      <c r="D1573" s="209"/>
      <c r="E1573" s="209"/>
      <c r="F1573" s="209"/>
      <c r="G1573" s="200"/>
      <c r="H1573" s="200"/>
      <c r="I1573" s="210"/>
      <c r="J1573" s="210"/>
      <c r="K1573" s="210"/>
      <c r="L1573" s="210"/>
      <c r="M1573" s="210"/>
    </row>
    <row r="1574" spans="2:26" ht="13.35" customHeight="1" x14ac:dyDescent="0.25">
      <c r="B1574" s="13"/>
      <c r="C1574" s="13"/>
      <c r="D1574" s="13"/>
      <c r="E1574" s="13"/>
      <c r="F1574" s="13"/>
      <c r="G1574" s="13"/>
      <c r="H1574" s="13"/>
      <c r="I1574" s="13"/>
      <c r="J1574" s="13"/>
      <c r="K1574" s="13"/>
      <c r="L1574" s="13"/>
      <c r="M1574" s="13"/>
    </row>
    <row r="1575" spans="2:26" ht="13.35" customHeight="1" x14ac:dyDescent="0.25">
      <c r="B1575" s="227" t="s">
        <v>91</v>
      </c>
      <c r="C1575" s="232"/>
      <c r="D1575" s="232"/>
      <c r="E1575" s="232"/>
      <c r="F1575" s="228"/>
      <c r="G1575" s="233" t="s">
        <v>85</v>
      </c>
      <c r="H1575" s="194" t="s">
        <v>82</v>
      </c>
      <c r="I1575" s="188" t="s">
        <v>67</v>
      </c>
      <c r="J1575" s="188"/>
      <c r="K1575" s="188" t="s">
        <v>68</v>
      </c>
      <c r="L1575" s="188"/>
      <c r="M1575" s="188" t="s">
        <v>15</v>
      </c>
    </row>
    <row r="1576" spans="2:26" ht="13.35" customHeight="1" x14ac:dyDescent="0.25">
      <c r="B1576" s="2" t="s">
        <v>81</v>
      </c>
      <c r="C1576" s="227" t="s">
        <v>7</v>
      </c>
      <c r="D1576" s="228"/>
      <c r="E1576" s="6" t="s">
        <v>87</v>
      </c>
      <c r="F1576" s="6" t="s">
        <v>306</v>
      </c>
      <c r="G1576" s="233"/>
      <c r="H1576" s="194"/>
      <c r="I1576" s="6" t="s">
        <v>83</v>
      </c>
      <c r="J1576" s="6" t="s">
        <v>84</v>
      </c>
      <c r="K1576" s="6" t="s">
        <v>83</v>
      </c>
      <c r="L1576" s="6" t="s">
        <v>84</v>
      </c>
      <c r="M1576" s="188"/>
    </row>
    <row r="1577" spans="2:26" ht="13.35" customHeight="1" x14ac:dyDescent="0.25">
      <c r="B1577" s="31"/>
      <c r="C1577" s="229"/>
      <c r="D1577" s="230"/>
      <c r="E1577" s="31"/>
      <c r="F1577" s="32"/>
      <c r="G1577" s="33" t="str">
        <f t="shared" ref="G1577:G1604" si="128">IF(F1577="", "", H1577/F1577)</f>
        <v/>
      </c>
      <c r="H1577" s="33"/>
      <c r="I1577" s="33"/>
      <c r="J1577" s="33" t="str">
        <f t="shared" ref="J1577:J1604" si="129">IF(I1577="", "", I1577*$F1577)</f>
        <v/>
      </c>
      <c r="K1577" s="33"/>
      <c r="L1577" s="33" t="str">
        <f t="shared" ref="L1577:L1604" si="130">IF(K1577="", "", K1577*$F1577)</f>
        <v/>
      </c>
      <c r="M1577" s="30" t="e">
        <f t="shared" ref="M1577:M1604" si="131">IF(K1577="", J1577/H1577, L1577/H1577)</f>
        <v>#VALUE!</v>
      </c>
      <c r="P1577" s="1" t="s">
        <v>224</v>
      </c>
    </row>
    <row r="1578" spans="2:26" ht="13.35" customHeight="1" x14ac:dyDescent="0.25">
      <c r="B1578" s="31"/>
      <c r="C1578" s="229"/>
      <c r="D1578" s="230"/>
      <c r="E1578" s="31"/>
      <c r="F1578" s="32"/>
      <c r="G1578" s="33" t="str">
        <f t="shared" si="128"/>
        <v/>
      </c>
      <c r="H1578" s="33"/>
      <c r="I1578" s="33"/>
      <c r="J1578" s="33" t="str">
        <f t="shared" si="129"/>
        <v/>
      </c>
      <c r="K1578" s="33"/>
      <c r="L1578" s="33" t="str">
        <f t="shared" si="130"/>
        <v/>
      </c>
      <c r="M1578" s="30" t="e">
        <f t="shared" si="131"/>
        <v>#VALUE!</v>
      </c>
    </row>
    <row r="1579" spans="2:26" ht="13.35" customHeight="1" x14ac:dyDescent="0.25">
      <c r="B1579" s="31"/>
      <c r="C1579" s="229"/>
      <c r="D1579" s="230"/>
      <c r="E1579" s="31"/>
      <c r="F1579" s="32"/>
      <c r="G1579" s="33" t="str">
        <f t="shared" si="128"/>
        <v/>
      </c>
      <c r="H1579" s="33"/>
      <c r="I1579" s="33"/>
      <c r="J1579" s="33" t="str">
        <f t="shared" si="129"/>
        <v/>
      </c>
      <c r="K1579" s="33"/>
      <c r="L1579" s="33" t="str">
        <f t="shared" si="130"/>
        <v/>
      </c>
      <c r="M1579" s="30" t="e">
        <f t="shared" si="131"/>
        <v>#VALUE!</v>
      </c>
    </row>
    <row r="1580" spans="2:26" ht="13.35" customHeight="1" x14ac:dyDescent="0.25">
      <c r="B1580" s="31"/>
      <c r="C1580" s="229"/>
      <c r="D1580" s="230"/>
      <c r="E1580" s="31"/>
      <c r="F1580" s="32"/>
      <c r="G1580" s="33" t="str">
        <f t="shared" si="128"/>
        <v/>
      </c>
      <c r="H1580" s="33"/>
      <c r="I1580" s="33"/>
      <c r="J1580" s="33" t="str">
        <f t="shared" si="129"/>
        <v/>
      </c>
      <c r="K1580" s="33"/>
      <c r="L1580" s="33" t="str">
        <f t="shared" si="130"/>
        <v/>
      </c>
      <c r="M1580" s="30" t="e">
        <f t="shared" si="131"/>
        <v>#VALUE!</v>
      </c>
      <c r="P1580" s="243"/>
      <c r="Q1580" s="244"/>
      <c r="R1580" s="244"/>
      <c r="S1580" s="244"/>
      <c r="T1580" s="244"/>
      <c r="U1580" s="244"/>
      <c r="V1580" s="244"/>
      <c r="W1580" s="244"/>
      <c r="X1580" s="244"/>
      <c r="Y1580" s="244"/>
      <c r="Z1580" s="245"/>
    </row>
    <row r="1581" spans="2:26" ht="13.35" customHeight="1" x14ac:dyDescent="0.25">
      <c r="B1581" s="31"/>
      <c r="C1581" s="229"/>
      <c r="D1581" s="230"/>
      <c r="E1581" s="31"/>
      <c r="F1581" s="32"/>
      <c r="G1581" s="33" t="str">
        <f t="shared" si="128"/>
        <v/>
      </c>
      <c r="H1581" s="33"/>
      <c r="I1581" s="33"/>
      <c r="J1581" s="33" t="str">
        <f t="shared" si="129"/>
        <v/>
      </c>
      <c r="K1581" s="33"/>
      <c r="L1581" s="33" t="str">
        <f t="shared" si="130"/>
        <v/>
      </c>
      <c r="M1581" s="30" t="e">
        <f t="shared" si="131"/>
        <v>#VALUE!</v>
      </c>
      <c r="P1581" s="237"/>
      <c r="Q1581" s="238"/>
      <c r="R1581" s="238"/>
      <c r="S1581" s="238"/>
      <c r="T1581" s="238"/>
      <c r="U1581" s="238"/>
      <c r="V1581" s="238"/>
      <c r="W1581" s="238"/>
      <c r="X1581" s="238"/>
      <c r="Y1581" s="238"/>
      <c r="Z1581" s="239"/>
    </row>
    <row r="1582" spans="2:26" ht="13.35" customHeight="1" x14ac:dyDescent="0.25">
      <c r="B1582" s="31"/>
      <c r="C1582" s="229"/>
      <c r="D1582" s="230"/>
      <c r="E1582" s="31"/>
      <c r="F1582" s="32"/>
      <c r="G1582" s="33" t="str">
        <f t="shared" si="128"/>
        <v/>
      </c>
      <c r="H1582" s="33"/>
      <c r="I1582" s="33"/>
      <c r="J1582" s="33" t="str">
        <f t="shared" si="129"/>
        <v/>
      </c>
      <c r="K1582" s="33"/>
      <c r="L1582" s="33" t="str">
        <f t="shared" si="130"/>
        <v/>
      </c>
      <c r="M1582" s="30" t="e">
        <f t="shared" si="131"/>
        <v>#VALUE!</v>
      </c>
      <c r="P1582" s="237"/>
      <c r="Q1582" s="238"/>
      <c r="R1582" s="238"/>
      <c r="S1582" s="238"/>
      <c r="T1582" s="238"/>
      <c r="U1582" s="238"/>
      <c r="V1582" s="238"/>
      <c r="W1582" s="238"/>
      <c r="X1582" s="238"/>
      <c r="Y1582" s="238"/>
      <c r="Z1582" s="239"/>
    </row>
    <row r="1583" spans="2:26" ht="13.35" customHeight="1" x14ac:dyDescent="0.25">
      <c r="B1583" s="31"/>
      <c r="C1583" s="229"/>
      <c r="D1583" s="230"/>
      <c r="E1583" s="31"/>
      <c r="F1583" s="32"/>
      <c r="G1583" s="33" t="str">
        <f t="shared" si="128"/>
        <v/>
      </c>
      <c r="H1583" s="33"/>
      <c r="I1583" s="33"/>
      <c r="J1583" s="33" t="str">
        <f t="shared" si="129"/>
        <v/>
      </c>
      <c r="K1583" s="33"/>
      <c r="L1583" s="33" t="str">
        <f t="shared" si="130"/>
        <v/>
      </c>
      <c r="M1583" s="30" t="e">
        <f t="shared" si="131"/>
        <v>#VALUE!</v>
      </c>
      <c r="P1583" s="237"/>
      <c r="Q1583" s="238"/>
      <c r="R1583" s="238"/>
      <c r="S1583" s="238"/>
      <c r="T1583" s="238"/>
      <c r="U1583" s="238"/>
      <c r="V1583" s="238"/>
      <c r="W1583" s="238"/>
      <c r="X1583" s="238"/>
      <c r="Y1583" s="238"/>
      <c r="Z1583" s="239"/>
    </row>
    <row r="1584" spans="2:26" ht="13.35" customHeight="1" x14ac:dyDescent="0.25">
      <c r="B1584" s="31"/>
      <c r="C1584" s="229"/>
      <c r="D1584" s="230"/>
      <c r="E1584" s="31"/>
      <c r="F1584" s="32"/>
      <c r="G1584" s="33" t="str">
        <f t="shared" si="128"/>
        <v/>
      </c>
      <c r="H1584" s="33"/>
      <c r="I1584" s="33"/>
      <c r="J1584" s="33" t="str">
        <f t="shared" si="129"/>
        <v/>
      </c>
      <c r="K1584" s="33"/>
      <c r="L1584" s="33" t="str">
        <f t="shared" si="130"/>
        <v/>
      </c>
      <c r="M1584" s="30" t="e">
        <f t="shared" si="131"/>
        <v>#VALUE!</v>
      </c>
      <c r="P1584" s="237"/>
      <c r="Q1584" s="238"/>
      <c r="R1584" s="238"/>
      <c r="S1584" s="238"/>
      <c r="T1584" s="238"/>
      <c r="U1584" s="238"/>
      <c r="V1584" s="238"/>
      <c r="W1584" s="238"/>
      <c r="X1584" s="238"/>
      <c r="Y1584" s="238"/>
      <c r="Z1584" s="239"/>
    </row>
    <row r="1585" spans="2:26" ht="13.35" customHeight="1" x14ac:dyDescent="0.25">
      <c r="B1585" s="31"/>
      <c r="C1585" s="229"/>
      <c r="D1585" s="230"/>
      <c r="E1585" s="31"/>
      <c r="F1585" s="32"/>
      <c r="G1585" s="33" t="str">
        <f t="shared" si="128"/>
        <v/>
      </c>
      <c r="H1585" s="33"/>
      <c r="I1585" s="33"/>
      <c r="J1585" s="33" t="str">
        <f t="shared" si="129"/>
        <v/>
      </c>
      <c r="K1585" s="33"/>
      <c r="L1585" s="33" t="str">
        <f t="shared" si="130"/>
        <v/>
      </c>
      <c r="M1585" s="30" t="e">
        <f t="shared" si="131"/>
        <v>#VALUE!</v>
      </c>
      <c r="P1585" s="237"/>
      <c r="Q1585" s="238"/>
      <c r="R1585" s="238"/>
      <c r="S1585" s="238"/>
      <c r="T1585" s="238"/>
      <c r="U1585" s="238"/>
      <c r="V1585" s="238"/>
      <c r="W1585" s="238"/>
      <c r="X1585" s="238"/>
      <c r="Y1585" s="238"/>
      <c r="Z1585" s="239"/>
    </row>
    <row r="1586" spans="2:26" ht="13.35" customHeight="1" x14ac:dyDescent="0.25">
      <c r="B1586" s="31"/>
      <c r="C1586" s="229"/>
      <c r="D1586" s="230"/>
      <c r="E1586" s="31"/>
      <c r="F1586" s="32"/>
      <c r="G1586" s="33" t="str">
        <f t="shared" si="128"/>
        <v/>
      </c>
      <c r="H1586" s="33"/>
      <c r="I1586" s="33"/>
      <c r="J1586" s="33" t="str">
        <f t="shared" si="129"/>
        <v/>
      </c>
      <c r="K1586" s="33"/>
      <c r="L1586" s="33" t="str">
        <f t="shared" si="130"/>
        <v/>
      </c>
      <c r="M1586" s="30" t="e">
        <f t="shared" si="131"/>
        <v>#VALUE!</v>
      </c>
      <c r="P1586" s="237"/>
      <c r="Q1586" s="238"/>
      <c r="R1586" s="238"/>
      <c r="S1586" s="238"/>
      <c r="T1586" s="238"/>
      <c r="U1586" s="238"/>
      <c r="V1586" s="238"/>
      <c r="W1586" s="238"/>
      <c r="X1586" s="238"/>
      <c r="Y1586" s="238"/>
      <c r="Z1586" s="239"/>
    </row>
    <row r="1587" spans="2:26" ht="13.35" customHeight="1" x14ac:dyDescent="0.25">
      <c r="B1587" s="31"/>
      <c r="C1587" s="229"/>
      <c r="D1587" s="230"/>
      <c r="E1587" s="31"/>
      <c r="F1587" s="32"/>
      <c r="G1587" s="33" t="str">
        <f t="shared" si="128"/>
        <v/>
      </c>
      <c r="H1587" s="33"/>
      <c r="I1587" s="33"/>
      <c r="J1587" s="33" t="str">
        <f t="shared" si="129"/>
        <v/>
      </c>
      <c r="K1587" s="33"/>
      <c r="L1587" s="33" t="str">
        <f t="shared" si="130"/>
        <v/>
      </c>
      <c r="M1587" s="30" t="e">
        <f t="shared" si="131"/>
        <v>#VALUE!</v>
      </c>
      <c r="P1587" s="237"/>
      <c r="Q1587" s="238"/>
      <c r="R1587" s="238"/>
      <c r="S1587" s="238"/>
      <c r="T1587" s="238"/>
      <c r="U1587" s="238"/>
      <c r="V1587" s="238"/>
      <c r="W1587" s="238"/>
      <c r="X1587" s="238"/>
      <c r="Y1587" s="238"/>
      <c r="Z1587" s="239"/>
    </row>
    <row r="1588" spans="2:26" ht="13.35" customHeight="1" x14ac:dyDescent="0.25">
      <c r="B1588" s="31"/>
      <c r="C1588" s="229"/>
      <c r="D1588" s="230"/>
      <c r="E1588" s="31"/>
      <c r="F1588" s="32"/>
      <c r="G1588" s="33" t="str">
        <f t="shared" si="128"/>
        <v/>
      </c>
      <c r="H1588" s="33"/>
      <c r="I1588" s="33"/>
      <c r="J1588" s="33" t="str">
        <f t="shared" si="129"/>
        <v/>
      </c>
      <c r="K1588" s="33"/>
      <c r="L1588" s="33" t="str">
        <f t="shared" si="130"/>
        <v/>
      </c>
      <c r="M1588" s="30" t="e">
        <f t="shared" si="131"/>
        <v>#VALUE!</v>
      </c>
      <c r="P1588" s="237"/>
      <c r="Q1588" s="238"/>
      <c r="R1588" s="238"/>
      <c r="S1588" s="238"/>
      <c r="T1588" s="238"/>
      <c r="U1588" s="238"/>
      <c r="V1588" s="238"/>
      <c r="W1588" s="238"/>
      <c r="X1588" s="238"/>
      <c r="Y1588" s="238"/>
      <c r="Z1588" s="239"/>
    </row>
    <row r="1589" spans="2:26" ht="13.35" customHeight="1" x14ac:dyDescent="0.25">
      <c r="B1589" s="31"/>
      <c r="C1589" s="229"/>
      <c r="D1589" s="230"/>
      <c r="E1589" s="31"/>
      <c r="F1589" s="32"/>
      <c r="G1589" s="33" t="str">
        <f t="shared" si="128"/>
        <v/>
      </c>
      <c r="H1589" s="33"/>
      <c r="I1589" s="33"/>
      <c r="J1589" s="33" t="str">
        <f t="shared" si="129"/>
        <v/>
      </c>
      <c r="K1589" s="33"/>
      <c r="L1589" s="33" t="str">
        <f t="shared" si="130"/>
        <v/>
      </c>
      <c r="M1589" s="30" t="e">
        <f t="shared" si="131"/>
        <v>#VALUE!</v>
      </c>
      <c r="P1589" s="237"/>
      <c r="Q1589" s="238"/>
      <c r="R1589" s="238"/>
      <c r="S1589" s="238"/>
      <c r="T1589" s="238"/>
      <c r="U1589" s="238"/>
      <c r="V1589" s="238"/>
      <c r="W1589" s="238"/>
      <c r="X1589" s="238"/>
      <c r="Y1589" s="238"/>
      <c r="Z1589" s="239"/>
    </row>
    <row r="1590" spans="2:26" ht="13.35" customHeight="1" x14ac:dyDescent="0.25">
      <c r="B1590" s="31"/>
      <c r="C1590" s="229"/>
      <c r="D1590" s="230"/>
      <c r="E1590" s="31"/>
      <c r="F1590" s="32"/>
      <c r="G1590" s="33" t="str">
        <f t="shared" si="128"/>
        <v/>
      </c>
      <c r="H1590" s="33"/>
      <c r="I1590" s="33"/>
      <c r="J1590" s="33" t="str">
        <f t="shared" si="129"/>
        <v/>
      </c>
      <c r="K1590" s="33"/>
      <c r="L1590" s="33" t="str">
        <f t="shared" si="130"/>
        <v/>
      </c>
      <c r="M1590" s="30" t="e">
        <f t="shared" si="131"/>
        <v>#VALUE!</v>
      </c>
      <c r="P1590" s="237"/>
      <c r="Q1590" s="238"/>
      <c r="R1590" s="238"/>
      <c r="S1590" s="238"/>
      <c r="T1590" s="238"/>
      <c r="U1590" s="238"/>
      <c r="V1590" s="238"/>
      <c r="W1590" s="238"/>
      <c r="X1590" s="238"/>
      <c r="Y1590" s="238"/>
      <c r="Z1590" s="239"/>
    </row>
    <row r="1591" spans="2:26" ht="13.35" customHeight="1" x14ac:dyDescent="0.25">
      <c r="B1591" s="31"/>
      <c r="C1591" s="229"/>
      <c r="D1591" s="230"/>
      <c r="E1591" s="31"/>
      <c r="F1591" s="32"/>
      <c r="G1591" s="33" t="str">
        <f t="shared" si="128"/>
        <v/>
      </c>
      <c r="H1591" s="33"/>
      <c r="I1591" s="33"/>
      <c r="J1591" s="33" t="str">
        <f t="shared" si="129"/>
        <v/>
      </c>
      <c r="K1591" s="33"/>
      <c r="L1591" s="33" t="str">
        <f t="shared" si="130"/>
        <v/>
      </c>
      <c r="M1591" s="30" t="e">
        <f t="shared" si="131"/>
        <v>#VALUE!</v>
      </c>
      <c r="P1591" s="237"/>
      <c r="Q1591" s="238"/>
      <c r="R1591" s="238"/>
      <c r="S1591" s="238"/>
      <c r="T1591" s="238"/>
      <c r="U1591" s="238"/>
      <c r="V1591" s="238"/>
      <c r="W1591" s="238"/>
      <c r="X1591" s="238"/>
      <c r="Y1591" s="238"/>
      <c r="Z1591" s="239"/>
    </row>
    <row r="1592" spans="2:26" ht="13.35" customHeight="1" x14ac:dyDescent="0.25">
      <c r="B1592" s="31"/>
      <c r="C1592" s="229"/>
      <c r="D1592" s="230"/>
      <c r="E1592" s="31"/>
      <c r="F1592" s="32"/>
      <c r="G1592" s="33" t="str">
        <f t="shared" si="128"/>
        <v/>
      </c>
      <c r="H1592" s="33"/>
      <c r="I1592" s="33"/>
      <c r="J1592" s="33" t="str">
        <f t="shared" si="129"/>
        <v/>
      </c>
      <c r="K1592" s="33"/>
      <c r="L1592" s="33" t="str">
        <f t="shared" si="130"/>
        <v/>
      </c>
      <c r="M1592" s="30" t="e">
        <f t="shared" si="131"/>
        <v>#VALUE!</v>
      </c>
      <c r="P1592" s="237"/>
      <c r="Q1592" s="238"/>
      <c r="R1592" s="238"/>
      <c r="S1592" s="238"/>
      <c r="T1592" s="238"/>
      <c r="U1592" s="238"/>
      <c r="V1592" s="238"/>
      <c r="W1592" s="238"/>
      <c r="X1592" s="238"/>
      <c r="Y1592" s="238"/>
      <c r="Z1592" s="239"/>
    </row>
    <row r="1593" spans="2:26" ht="13.35" customHeight="1" x14ac:dyDescent="0.25">
      <c r="B1593" s="31"/>
      <c r="C1593" s="229"/>
      <c r="D1593" s="230"/>
      <c r="E1593" s="31"/>
      <c r="F1593" s="32"/>
      <c r="G1593" s="33" t="str">
        <f t="shared" si="128"/>
        <v/>
      </c>
      <c r="H1593" s="33"/>
      <c r="I1593" s="33"/>
      <c r="J1593" s="33" t="str">
        <f t="shared" si="129"/>
        <v/>
      </c>
      <c r="K1593" s="33"/>
      <c r="L1593" s="33" t="str">
        <f t="shared" si="130"/>
        <v/>
      </c>
      <c r="M1593" s="30" t="e">
        <f t="shared" si="131"/>
        <v>#VALUE!</v>
      </c>
      <c r="P1593" s="237"/>
      <c r="Q1593" s="238"/>
      <c r="R1593" s="238"/>
      <c r="S1593" s="238"/>
      <c r="T1593" s="238"/>
      <c r="U1593" s="238"/>
      <c r="V1593" s="238"/>
      <c r="W1593" s="238"/>
      <c r="X1593" s="238"/>
      <c r="Y1593" s="238"/>
      <c r="Z1593" s="239"/>
    </row>
    <row r="1594" spans="2:26" ht="13.35" customHeight="1" x14ac:dyDescent="0.25">
      <c r="B1594" s="31"/>
      <c r="C1594" s="229"/>
      <c r="D1594" s="230"/>
      <c r="E1594" s="31"/>
      <c r="F1594" s="32"/>
      <c r="G1594" s="33" t="str">
        <f t="shared" si="128"/>
        <v/>
      </c>
      <c r="H1594" s="33"/>
      <c r="I1594" s="33"/>
      <c r="J1594" s="33" t="str">
        <f t="shared" si="129"/>
        <v/>
      </c>
      <c r="K1594" s="33"/>
      <c r="L1594" s="33" t="str">
        <f t="shared" si="130"/>
        <v/>
      </c>
      <c r="M1594" s="30" t="e">
        <f t="shared" si="131"/>
        <v>#VALUE!</v>
      </c>
      <c r="P1594" s="237"/>
      <c r="Q1594" s="238"/>
      <c r="R1594" s="238"/>
      <c r="S1594" s="238"/>
      <c r="T1594" s="238"/>
      <c r="U1594" s="238"/>
      <c r="V1594" s="238"/>
      <c r="W1594" s="238"/>
      <c r="X1594" s="238"/>
      <c r="Y1594" s="238"/>
      <c r="Z1594" s="239"/>
    </row>
    <row r="1595" spans="2:26" ht="13.35" customHeight="1" x14ac:dyDescent="0.25">
      <c r="B1595" s="31"/>
      <c r="C1595" s="229"/>
      <c r="D1595" s="230"/>
      <c r="E1595" s="31"/>
      <c r="F1595" s="32"/>
      <c r="G1595" s="33" t="str">
        <f t="shared" si="128"/>
        <v/>
      </c>
      <c r="H1595" s="33"/>
      <c r="I1595" s="33"/>
      <c r="J1595" s="33" t="str">
        <f t="shared" si="129"/>
        <v/>
      </c>
      <c r="K1595" s="33"/>
      <c r="L1595" s="33" t="str">
        <f t="shared" si="130"/>
        <v/>
      </c>
      <c r="M1595" s="30" t="e">
        <f t="shared" si="131"/>
        <v>#VALUE!</v>
      </c>
      <c r="P1595" s="237"/>
      <c r="Q1595" s="238"/>
      <c r="R1595" s="238"/>
      <c r="S1595" s="238"/>
      <c r="T1595" s="238"/>
      <c r="U1595" s="238"/>
      <c r="V1595" s="238"/>
      <c r="W1595" s="238"/>
      <c r="X1595" s="238"/>
      <c r="Y1595" s="238"/>
      <c r="Z1595" s="239"/>
    </row>
    <row r="1596" spans="2:26" ht="13.35" customHeight="1" x14ac:dyDescent="0.25">
      <c r="B1596" s="31"/>
      <c r="C1596" s="229"/>
      <c r="D1596" s="230"/>
      <c r="E1596" s="31"/>
      <c r="F1596" s="32"/>
      <c r="G1596" s="33" t="str">
        <f t="shared" si="128"/>
        <v/>
      </c>
      <c r="H1596" s="33"/>
      <c r="I1596" s="33"/>
      <c r="J1596" s="33" t="str">
        <f t="shared" si="129"/>
        <v/>
      </c>
      <c r="K1596" s="33"/>
      <c r="L1596" s="33" t="str">
        <f t="shared" si="130"/>
        <v/>
      </c>
      <c r="M1596" s="30" t="e">
        <f t="shared" si="131"/>
        <v>#VALUE!</v>
      </c>
      <c r="P1596" s="237"/>
      <c r="Q1596" s="238"/>
      <c r="R1596" s="238"/>
      <c r="S1596" s="238"/>
      <c r="T1596" s="238"/>
      <c r="U1596" s="238"/>
      <c r="V1596" s="238"/>
      <c r="W1596" s="238"/>
      <c r="X1596" s="238"/>
      <c r="Y1596" s="238"/>
      <c r="Z1596" s="239"/>
    </row>
    <row r="1597" spans="2:26" ht="13.35" customHeight="1" x14ac:dyDescent="0.25">
      <c r="B1597" s="31"/>
      <c r="C1597" s="229"/>
      <c r="D1597" s="230"/>
      <c r="E1597" s="31"/>
      <c r="F1597" s="32"/>
      <c r="G1597" s="33" t="str">
        <f t="shared" si="128"/>
        <v/>
      </c>
      <c r="H1597" s="33"/>
      <c r="I1597" s="33"/>
      <c r="J1597" s="33" t="str">
        <f t="shared" si="129"/>
        <v/>
      </c>
      <c r="K1597" s="33"/>
      <c r="L1597" s="33" t="str">
        <f t="shared" si="130"/>
        <v/>
      </c>
      <c r="M1597" s="30" t="e">
        <f t="shared" si="131"/>
        <v>#VALUE!</v>
      </c>
      <c r="P1597" s="237"/>
      <c r="Q1597" s="238"/>
      <c r="R1597" s="238"/>
      <c r="S1597" s="238"/>
      <c r="T1597" s="238"/>
      <c r="U1597" s="238"/>
      <c r="V1597" s="238"/>
      <c r="W1597" s="238"/>
      <c r="X1597" s="238"/>
      <c r="Y1597" s="238"/>
      <c r="Z1597" s="239"/>
    </row>
    <row r="1598" spans="2:26" ht="13.35" customHeight="1" x14ac:dyDescent="0.25">
      <c r="B1598" s="31"/>
      <c r="C1598" s="229"/>
      <c r="D1598" s="230"/>
      <c r="E1598" s="31"/>
      <c r="F1598" s="32"/>
      <c r="G1598" s="33" t="str">
        <f t="shared" si="128"/>
        <v/>
      </c>
      <c r="H1598" s="33"/>
      <c r="I1598" s="33"/>
      <c r="J1598" s="33" t="str">
        <f t="shared" si="129"/>
        <v/>
      </c>
      <c r="K1598" s="33"/>
      <c r="L1598" s="33" t="str">
        <f t="shared" si="130"/>
        <v/>
      </c>
      <c r="M1598" s="30" t="e">
        <f t="shared" si="131"/>
        <v>#VALUE!</v>
      </c>
      <c r="P1598" s="237"/>
      <c r="Q1598" s="238"/>
      <c r="R1598" s="238"/>
      <c r="S1598" s="238"/>
      <c r="T1598" s="238"/>
      <c r="U1598" s="238"/>
      <c r="V1598" s="238"/>
      <c r="W1598" s="238"/>
      <c r="X1598" s="238"/>
      <c r="Y1598" s="238"/>
      <c r="Z1598" s="239"/>
    </row>
    <row r="1599" spans="2:26" ht="13.35" customHeight="1" x14ac:dyDescent="0.25">
      <c r="B1599" s="31"/>
      <c r="C1599" s="229"/>
      <c r="D1599" s="230"/>
      <c r="E1599" s="31"/>
      <c r="F1599" s="32"/>
      <c r="G1599" s="33" t="str">
        <f t="shared" si="128"/>
        <v/>
      </c>
      <c r="H1599" s="33"/>
      <c r="I1599" s="33"/>
      <c r="J1599" s="33" t="str">
        <f t="shared" si="129"/>
        <v/>
      </c>
      <c r="K1599" s="33"/>
      <c r="L1599" s="33" t="str">
        <f t="shared" si="130"/>
        <v/>
      </c>
      <c r="M1599" s="30" t="e">
        <f t="shared" si="131"/>
        <v>#VALUE!</v>
      </c>
      <c r="P1599" s="237"/>
      <c r="Q1599" s="238"/>
      <c r="R1599" s="238"/>
      <c r="S1599" s="238"/>
      <c r="T1599" s="238"/>
      <c r="U1599" s="238"/>
      <c r="V1599" s="238"/>
      <c r="W1599" s="238"/>
      <c r="X1599" s="238"/>
      <c r="Y1599" s="238"/>
      <c r="Z1599" s="239"/>
    </row>
    <row r="1600" spans="2:26" ht="13.35" customHeight="1" x14ac:dyDescent="0.25">
      <c r="B1600" s="31"/>
      <c r="C1600" s="229"/>
      <c r="D1600" s="230"/>
      <c r="E1600" s="31"/>
      <c r="F1600" s="32"/>
      <c r="G1600" s="33" t="str">
        <f t="shared" si="128"/>
        <v/>
      </c>
      <c r="H1600" s="33"/>
      <c r="I1600" s="33"/>
      <c r="J1600" s="33" t="str">
        <f t="shared" si="129"/>
        <v/>
      </c>
      <c r="K1600" s="33"/>
      <c r="L1600" s="33" t="str">
        <f t="shared" si="130"/>
        <v/>
      </c>
      <c r="M1600" s="30" t="e">
        <f t="shared" si="131"/>
        <v>#VALUE!</v>
      </c>
      <c r="P1600" s="237"/>
      <c r="Q1600" s="238"/>
      <c r="R1600" s="238"/>
      <c r="S1600" s="238"/>
      <c r="T1600" s="238"/>
      <c r="U1600" s="238"/>
      <c r="V1600" s="238"/>
      <c r="W1600" s="238"/>
      <c r="X1600" s="238"/>
      <c r="Y1600" s="238"/>
      <c r="Z1600" s="239"/>
    </row>
    <row r="1601" spans="1:26" ht="13.35" customHeight="1" x14ac:dyDescent="0.25">
      <c r="B1601" s="31"/>
      <c r="C1601" s="229"/>
      <c r="D1601" s="230"/>
      <c r="E1601" s="31"/>
      <c r="F1601" s="32"/>
      <c r="G1601" s="33" t="str">
        <f t="shared" si="128"/>
        <v/>
      </c>
      <c r="H1601" s="33"/>
      <c r="I1601" s="33"/>
      <c r="J1601" s="33" t="str">
        <f t="shared" si="129"/>
        <v/>
      </c>
      <c r="K1601" s="33"/>
      <c r="L1601" s="33" t="str">
        <f t="shared" si="130"/>
        <v/>
      </c>
      <c r="M1601" s="30" t="e">
        <f t="shared" si="131"/>
        <v>#VALUE!</v>
      </c>
      <c r="P1601" s="237"/>
      <c r="Q1601" s="238"/>
      <c r="R1601" s="238"/>
      <c r="S1601" s="238"/>
      <c r="T1601" s="238"/>
      <c r="U1601" s="238"/>
      <c r="V1601" s="238"/>
      <c r="W1601" s="238"/>
      <c r="X1601" s="238"/>
      <c r="Y1601" s="238"/>
      <c r="Z1601" s="239"/>
    </row>
    <row r="1602" spans="1:26" ht="13.35" customHeight="1" x14ac:dyDescent="0.25">
      <c r="B1602" s="31"/>
      <c r="C1602" s="229"/>
      <c r="D1602" s="230"/>
      <c r="E1602" s="31"/>
      <c r="F1602" s="32"/>
      <c r="G1602" s="33" t="str">
        <f t="shared" si="128"/>
        <v/>
      </c>
      <c r="H1602" s="33"/>
      <c r="I1602" s="33"/>
      <c r="J1602" s="33" t="str">
        <f t="shared" si="129"/>
        <v/>
      </c>
      <c r="K1602" s="33"/>
      <c r="L1602" s="33" t="str">
        <f t="shared" si="130"/>
        <v/>
      </c>
      <c r="M1602" s="30" t="e">
        <f t="shared" si="131"/>
        <v>#VALUE!</v>
      </c>
      <c r="P1602" s="237"/>
      <c r="Q1602" s="238"/>
      <c r="R1602" s="238"/>
      <c r="S1602" s="238"/>
      <c r="T1602" s="238"/>
      <c r="U1602" s="238"/>
      <c r="V1602" s="238"/>
      <c r="W1602" s="238"/>
      <c r="X1602" s="238"/>
      <c r="Y1602" s="238"/>
      <c r="Z1602" s="239"/>
    </row>
    <row r="1603" spans="1:26" ht="13.35" customHeight="1" x14ac:dyDescent="0.25">
      <c r="B1603" s="31"/>
      <c r="C1603" s="229"/>
      <c r="D1603" s="230"/>
      <c r="E1603" s="31"/>
      <c r="F1603" s="32"/>
      <c r="G1603" s="33" t="str">
        <f t="shared" si="128"/>
        <v/>
      </c>
      <c r="H1603" s="33"/>
      <c r="I1603" s="33"/>
      <c r="J1603" s="33" t="str">
        <f t="shared" si="129"/>
        <v/>
      </c>
      <c r="K1603" s="33"/>
      <c r="L1603" s="33" t="str">
        <f t="shared" si="130"/>
        <v/>
      </c>
      <c r="M1603" s="30" t="e">
        <f t="shared" si="131"/>
        <v>#VALUE!</v>
      </c>
      <c r="P1603" s="237"/>
      <c r="Q1603" s="238"/>
      <c r="R1603" s="238"/>
      <c r="S1603" s="238"/>
      <c r="T1603" s="238"/>
      <c r="U1603" s="238"/>
      <c r="V1603" s="238"/>
      <c r="W1603" s="238"/>
      <c r="X1603" s="238"/>
      <c r="Y1603" s="238"/>
      <c r="Z1603" s="239"/>
    </row>
    <row r="1604" spans="1:26" ht="13.35" customHeight="1" x14ac:dyDescent="0.25">
      <c r="B1604" s="31"/>
      <c r="C1604" s="229"/>
      <c r="D1604" s="230"/>
      <c r="E1604" s="31"/>
      <c r="F1604" s="32"/>
      <c r="G1604" s="33" t="str">
        <f t="shared" si="128"/>
        <v/>
      </c>
      <c r="H1604" s="33"/>
      <c r="I1604" s="33"/>
      <c r="J1604" s="33" t="str">
        <f t="shared" si="129"/>
        <v/>
      </c>
      <c r="K1604" s="33"/>
      <c r="L1604" s="33" t="str">
        <f t="shared" si="130"/>
        <v/>
      </c>
      <c r="M1604" s="34" t="e">
        <f t="shared" si="131"/>
        <v>#VALUE!</v>
      </c>
      <c r="P1604" s="237"/>
      <c r="Q1604" s="238"/>
      <c r="R1604" s="238"/>
      <c r="S1604" s="238"/>
      <c r="T1604" s="238"/>
      <c r="U1604" s="238"/>
      <c r="V1604" s="238"/>
      <c r="W1604" s="238"/>
      <c r="X1604" s="238"/>
      <c r="Y1604" s="238"/>
      <c r="Z1604" s="239"/>
    </row>
    <row r="1605" spans="1:26" ht="13.35" customHeight="1" x14ac:dyDescent="0.25">
      <c r="A1605" s="39"/>
      <c r="B1605" s="42"/>
      <c r="C1605" s="231" t="s">
        <v>86</v>
      </c>
      <c r="D1605" s="231"/>
      <c r="E1605" s="42"/>
      <c r="F1605" s="42"/>
      <c r="G1605" s="43"/>
      <c r="H1605" s="43" t="str">
        <f>IF(SUM(H1577:H1604)=0,"",SUM(H1577:H1604))</f>
        <v/>
      </c>
      <c r="I1605" s="43"/>
      <c r="J1605" s="43" t="str">
        <f>IF(SUM(J1577:J1604)=0,"",SUM(J1577:J1604))</f>
        <v/>
      </c>
      <c r="K1605" s="43"/>
      <c r="L1605" s="43" t="str">
        <f>IF(SUM(L1577:L1604)=0,"",SUM(L1577:L1604))</f>
        <v/>
      </c>
      <c r="M1605" s="35" t="e">
        <f>IF(L1605="", J1605/H1605, L1605/H1605)</f>
        <v>#VALUE!</v>
      </c>
      <c r="P1605" s="237"/>
      <c r="Q1605" s="238"/>
      <c r="R1605" s="238"/>
      <c r="S1605" s="238"/>
      <c r="T1605" s="238"/>
      <c r="U1605" s="238"/>
      <c r="V1605" s="238"/>
      <c r="W1605" s="238"/>
      <c r="X1605" s="238"/>
      <c r="Y1605" s="238"/>
      <c r="Z1605" s="239"/>
    </row>
    <row r="1606" spans="1:26" ht="13.35" customHeight="1" x14ac:dyDescent="0.25">
      <c r="P1606" s="237"/>
      <c r="Q1606" s="238"/>
      <c r="R1606" s="238"/>
      <c r="S1606" s="238"/>
      <c r="T1606" s="238"/>
      <c r="U1606" s="238"/>
      <c r="V1606" s="238"/>
      <c r="W1606" s="238"/>
      <c r="X1606" s="238"/>
      <c r="Y1606" s="238"/>
      <c r="Z1606" s="239"/>
    </row>
    <row r="1607" spans="1:26" ht="13.35" customHeight="1" x14ac:dyDescent="0.25">
      <c r="B1607" s="227" t="s">
        <v>89</v>
      </c>
      <c r="C1607" s="232"/>
      <c r="D1607" s="232"/>
      <c r="E1607" s="232"/>
      <c r="F1607" s="228"/>
      <c r="G1607" s="233" t="s">
        <v>85</v>
      </c>
      <c r="H1607" s="194" t="s">
        <v>82</v>
      </c>
      <c r="I1607" s="188" t="s">
        <v>67</v>
      </c>
      <c r="J1607" s="188"/>
      <c r="K1607" s="188" t="s">
        <v>68</v>
      </c>
      <c r="L1607" s="188"/>
      <c r="M1607" s="188" t="s">
        <v>15</v>
      </c>
      <c r="P1607" s="240"/>
      <c r="Q1607" s="241"/>
      <c r="R1607" s="241"/>
      <c r="S1607" s="241"/>
      <c r="T1607" s="241"/>
      <c r="U1607" s="241"/>
      <c r="V1607" s="241"/>
      <c r="W1607" s="241"/>
      <c r="X1607" s="241"/>
      <c r="Y1607" s="241"/>
      <c r="Z1607" s="242"/>
    </row>
    <row r="1608" spans="1:26" ht="13.35" customHeight="1" x14ac:dyDescent="0.25">
      <c r="B1608" s="2" t="s">
        <v>81</v>
      </c>
      <c r="C1608" s="227" t="s">
        <v>7</v>
      </c>
      <c r="D1608" s="228"/>
      <c r="E1608" s="6" t="s">
        <v>87</v>
      </c>
      <c r="F1608" s="6" t="s">
        <v>306</v>
      </c>
      <c r="G1608" s="233"/>
      <c r="H1608" s="194"/>
      <c r="I1608" s="6" t="s">
        <v>83</v>
      </c>
      <c r="J1608" s="6" t="s">
        <v>84</v>
      </c>
      <c r="K1608" s="6" t="s">
        <v>83</v>
      </c>
      <c r="L1608" s="6" t="s">
        <v>84</v>
      </c>
      <c r="M1608" s="188"/>
    </row>
    <row r="1609" spans="1:26" ht="13.35" customHeight="1" x14ac:dyDescent="0.25">
      <c r="B1609" s="31"/>
      <c r="C1609" s="229"/>
      <c r="D1609" s="230"/>
      <c r="E1609" s="31"/>
      <c r="F1609" s="32"/>
      <c r="G1609" s="33" t="str">
        <f>IF(F1609="", "", H1609/F1609)</f>
        <v/>
      </c>
      <c r="H1609" s="33" t="str">
        <f>IF(H1605="","",H1605-H1616)</f>
        <v/>
      </c>
      <c r="I1609" s="33"/>
      <c r="J1609" s="33" t="str">
        <f>IF(I1609="", "", I1609*$F1609)</f>
        <v/>
      </c>
      <c r="K1609" s="33"/>
      <c r="L1609" s="33" t="str">
        <f>IF(L1616="", "", L1605-L1616)</f>
        <v/>
      </c>
      <c r="M1609" s="30" t="e">
        <f>IF(K1609="", J1609/H1609, L1609/H1609)</f>
        <v>#VALUE!</v>
      </c>
    </row>
    <row r="1610" spans="1:26" ht="13.35" customHeight="1" x14ac:dyDescent="0.25">
      <c r="B1610" s="31"/>
      <c r="C1610" s="229"/>
      <c r="D1610" s="230"/>
      <c r="E1610" s="31"/>
      <c r="F1610" s="32"/>
      <c r="G1610" s="33" t="str">
        <f>IF(F1610="", "", H1610/F1610)</f>
        <v/>
      </c>
      <c r="H1610" s="33"/>
      <c r="I1610" s="33"/>
      <c r="J1610" s="33" t="str">
        <f>IF(I1610="", "", I1610*$F1610)</f>
        <v/>
      </c>
      <c r="K1610" s="33"/>
      <c r="L1610" s="33" t="str">
        <f>IF(K1610="", "", K1610*$F1610)</f>
        <v/>
      </c>
      <c r="M1610" s="30" t="e">
        <f>IF(K1610="", J1610/H1610, L1610/H1610)</f>
        <v>#VALUE!</v>
      </c>
    </row>
    <row r="1611" spans="1:26" ht="13.35" customHeight="1" x14ac:dyDescent="0.25">
      <c r="B1611" s="31"/>
      <c r="C1611" s="229"/>
      <c r="D1611" s="230"/>
      <c r="E1611" s="31"/>
      <c r="F1611" s="32"/>
      <c r="G1611" s="33" t="str">
        <f>IF(F1611="", "", H1611/F1611)</f>
        <v/>
      </c>
      <c r="H1611" s="33"/>
      <c r="I1611" s="33"/>
      <c r="J1611" s="33" t="str">
        <f>IF(I1611="", "", I1611*$F1611)</f>
        <v/>
      </c>
      <c r="K1611" s="33"/>
      <c r="L1611" s="33" t="str">
        <f>IF(K1611="", "", K1611*$F1611)</f>
        <v/>
      </c>
      <c r="M1611" s="34" t="e">
        <f>IF(K1611="", J1611/H1611, L1611/H1611)</f>
        <v>#VALUE!</v>
      </c>
    </row>
    <row r="1612" spans="1:26" ht="13.35" customHeight="1" x14ac:dyDescent="0.25">
      <c r="A1612" s="39"/>
      <c r="B1612" s="42"/>
      <c r="C1612" s="231" t="s">
        <v>86</v>
      </c>
      <c r="D1612" s="231"/>
      <c r="E1612" s="42"/>
      <c r="F1612" s="42"/>
      <c r="G1612" s="43"/>
      <c r="H1612" s="43" t="str">
        <f>IF(SUM(H1609:H1611)=0, "", SUM(H1609:H1611))</f>
        <v/>
      </c>
      <c r="I1612" s="42"/>
      <c r="J1612" s="43" t="str">
        <f>IF(SUM(J1609:J1611)=0, "", SUM(J1609:J1611))</f>
        <v/>
      </c>
      <c r="K1612" s="42"/>
      <c r="L1612" s="43" t="str">
        <f>IF(SUM(L1609:L1611)=0, "", SUM(L1609:L1611))</f>
        <v/>
      </c>
      <c r="M1612" s="35" t="e">
        <f>IF(L1612="", J1612/H1612, L1612/H1612)</f>
        <v>#VALUE!</v>
      </c>
    </row>
    <row r="1614" spans="1:26" ht="13.35" customHeight="1" x14ac:dyDescent="0.25">
      <c r="B1614" s="227" t="s">
        <v>90</v>
      </c>
      <c r="C1614" s="232"/>
      <c r="D1614" s="232"/>
      <c r="E1614" s="232"/>
      <c r="F1614" s="228"/>
      <c r="G1614" s="233" t="s">
        <v>85</v>
      </c>
      <c r="H1614" s="194" t="s">
        <v>82</v>
      </c>
      <c r="I1614" s="188" t="s">
        <v>67</v>
      </c>
      <c r="J1614" s="188"/>
      <c r="K1614" s="188" t="s">
        <v>68</v>
      </c>
      <c r="L1614" s="188"/>
      <c r="M1614" s="188" t="s">
        <v>15</v>
      </c>
    </row>
    <row r="1615" spans="1:26" ht="13.35" customHeight="1" x14ac:dyDescent="0.25">
      <c r="B1615" s="2" t="s">
        <v>81</v>
      </c>
      <c r="C1615" s="227" t="s">
        <v>7</v>
      </c>
      <c r="D1615" s="228"/>
      <c r="E1615" s="6" t="s">
        <v>87</v>
      </c>
      <c r="F1615" s="6" t="s">
        <v>306</v>
      </c>
      <c r="G1615" s="233"/>
      <c r="H1615" s="194"/>
      <c r="I1615" s="6" t="s">
        <v>83</v>
      </c>
      <c r="J1615" s="6" t="s">
        <v>84</v>
      </c>
      <c r="K1615" s="6" t="s">
        <v>83</v>
      </c>
      <c r="L1615" s="6" t="s">
        <v>84</v>
      </c>
      <c r="M1615" s="188"/>
    </row>
    <row r="1616" spans="1:26" ht="13.35" customHeight="1" x14ac:dyDescent="0.25">
      <c r="B1616" s="31"/>
      <c r="C1616" s="229"/>
      <c r="D1616" s="230"/>
      <c r="E1616" s="31"/>
      <c r="F1616" s="32"/>
      <c r="G1616" s="33" t="str">
        <f>IF(F1616="", "", H1616/F1616)</f>
        <v/>
      </c>
      <c r="H1616" s="33"/>
      <c r="I1616" s="33"/>
      <c r="J1616" s="33" t="str">
        <f>IF(I1616="", "", I1616*$F1616)</f>
        <v/>
      </c>
      <c r="K1616" s="33"/>
      <c r="L1616" s="33" t="str">
        <f>IF(K1616="", "", K1616*$F1616)</f>
        <v/>
      </c>
      <c r="M1616" s="30" t="e">
        <f>IF(K1616="", J1616/H1616, L1616/H1616)</f>
        <v>#VALUE!</v>
      </c>
    </row>
    <row r="1618" spans="2:26" ht="13.35" customHeight="1" x14ac:dyDescent="0.25">
      <c r="B1618" s="227" t="s">
        <v>100</v>
      </c>
      <c r="C1618" s="228"/>
      <c r="D1618" s="120"/>
      <c r="E1618" s="121"/>
      <c r="F1618" s="121"/>
      <c r="G1618" s="121"/>
      <c r="H1618" s="121"/>
      <c r="I1618" s="121"/>
      <c r="J1618" s="121"/>
      <c r="K1618" s="121"/>
      <c r="L1618" s="121"/>
      <c r="M1618" s="234"/>
    </row>
    <row r="1619" spans="2:26" ht="13.35" customHeight="1" x14ac:dyDescent="0.25">
      <c r="B1619" s="154"/>
      <c r="C1619" s="154"/>
      <c r="D1619" s="154"/>
      <c r="E1619" s="154"/>
      <c r="F1619" s="154"/>
      <c r="G1619" s="154"/>
      <c r="H1619" s="154"/>
      <c r="I1619" s="154"/>
      <c r="J1619" s="154"/>
      <c r="K1619" s="154"/>
      <c r="L1619" s="154"/>
      <c r="M1619" s="154"/>
    </row>
    <row r="1620" spans="2:26" ht="13.35" customHeight="1" x14ac:dyDescent="0.25">
      <c r="B1620" s="154"/>
      <c r="C1620" s="154"/>
      <c r="D1620" s="154"/>
      <c r="E1620" s="154"/>
      <c r="F1620" s="154"/>
      <c r="G1620" s="154"/>
      <c r="H1620" s="154"/>
      <c r="I1620" s="154"/>
      <c r="J1620" s="154"/>
      <c r="K1620" s="154"/>
      <c r="L1620" s="154"/>
      <c r="M1620" s="154"/>
    </row>
    <row r="1621" spans="2:26" ht="13.35" customHeight="1" x14ac:dyDescent="0.25">
      <c r="B1621" s="200" t="s">
        <v>2</v>
      </c>
      <c r="C1621" s="200"/>
      <c r="D1621" s="209">
        <f>'{Equipment Data Entry}'!B40</f>
        <v>0</v>
      </c>
      <c r="E1621" s="209"/>
      <c r="F1621" s="209"/>
      <c r="G1621" s="200" t="s">
        <v>3</v>
      </c>
      <c r="H1621" s="200"/>
      <c r="I1621" s="210" t="str">
        <f>IF('{Equipment Data Entry}'!C40="", "", '{Equipment Data Entry}'!C40)</f>
        <v/>
      </c>
      <c r="J1621" s="210"/>
      <c r="K1621" s="210"/>
      <c r="L1621" s="210"/>
      <c r="M1621" s="210"/>
    </row>
    <row r="1622" spans="2:26" ht="13.35" customHeight="1" x14ac:dyDescent="0.25">
      <c r="B1622" s="200"/>
      <c r="C1622" s="200"/>
      <c r="D1622" s="209"/>
      <c r="E1622" s="209"/>
      <c r="F1622" s="209"/>
      <c r="G1622" s="200"/>
      <c r="H1622" s="200"/>
      <c r="I1622" s="210"/>
      <c r="J1622" s="210"/>
      <c r="K1622" s="210"/>
      <c r="L1622" s="210"/>
      <c r="M1622" s="210"/>
    </row>
    <row r="1623" spans="2:26" ht="13.35" customHeight="1" x14ac:dyDescent="0.25">
      <c r="B1623" s="13"/>
      <c r="C1623" s="13"/>
      <c r="D1623" s="13"/>
      <c r="E1623" s="13"/>
      <c r="F1623" s="13"/>
      <c r="G1623" s="13"/>
      <c r="H1623" s="13"/>
      <c r="I1623" s="13"/>
      <c r="J1623" s="13"/>
      <c r="K1623" s="13"/>
      <c r="L1623" s="13"/>
      <c r="M1623" s="13"/>
    </row>
    <row r="1624" spans="2:26" ht="13.35" customHeight="1" x14ac:dyDescent="0.25">
      <c r="B1624" s="227" t="s">
        <v>91</v>
      </c>
      <c r="C1624" s="232"/>
      <c r="D1624" s="232"/>
      <c r="E1624" s="232"/>
      <c r="F1624" s="228"/>
      <c r="G1624" s="233" t="s">
        <v>85</v>
      </c>
      <c r="H1624" s="194" t="s">
        <v>82</v>
      </c>
      <c r="I1624" s="188" t="s">
        <v>67</v>
      </c>
      <c r="J1624" s="188"/>
      <c r="K1624" s="188" t="s">
        <v>68</v>
      </c>
      <c r="L1624" s="188"/>
      <c r="M1624" s="188" t="s">
        <v>15</v>
      </c>
    </row>
    <row r="1625" spans="2:26" ht="13.35" customHeight="1" x14ac:dyDescent="0.25">
      <c r="B1625" s="2" t="s">
        <v>81</v>
      </c>
      <c r="C1625" s="227" t="s">
        <v>7</v>
      </c>
      <c r="D1625" s="228"/>
      <c r="E1625" s="6" t="s">
        <v>87</v>
      </c>
      <c r="F1625" s="6" t="s">
        <v>306</v>
      </c>
      <c r="G1625" s="233"/>
      <c r="H1625" s="194"/>
      <c r="I1625" s="6" t="s">
        <v>83</v>
      </c>
      <c r="J1625" s="6" t="s">
        <v>84</v>
      </c>
      <c r="K1625" s="6" t="s">
        <v>83</v>
      </c>
      <c r="L1625" s="6" t="s">
        <v>84</v>
      </c>
      <c r="M1625" s="188"/>
    </row>
    <row r="1626" spans="2:26" ht="13.35" customHeight="1" x14ac:dyDescent="0.25">
      <c r="B1626" s="31"/>
      <c r="C1626" s="229"/>
      <c r="D1626" s="230"/>
      <c r="E1626" s="31"/>
      <c r="F1626" s="32"/>
      <c r="G1626" s="33" t="str">
        <f t="shared" ref="G1626:G1653" si="132">IF(F1626="", "", H1626/F1626)</f>
        <v/>
      </c>
      <c r="H1626" s="33"/>
      <c r="I1626" s="33"/>
      <c r="J1626" s="33" t="str">
        <f t="shared" ref="J1626:J1653" si="133">IF(I1626="", "", I1626*$F1626)</f>
        <v/>
      </c>
      <c r="K1626" s="33"/>
      <c r="L1626" s="33" t="str">
        <f t="shared" ref="L1626:L1653" si="134">IF(K1626="", "", K1626*$F1626)</f>
        <v/>
      </c>
      <c r="M1626" s="30" t="e">
        <f t="shared" ref="M1626:M1653" si="135">IF(K1626="", J1626/H1626, L1626/H1626)</f>
        <v>#VALUE!</v>
      </c>
      <c r="P1626" s="1" t="s">
        <v>224</v>
      </c>
    </row>
    <row r="1627" spans="2:26" ht="13.35" customHeight="1" x14ac:dyDescent="0.25">
      <c r="B1627" s="31"/>
      <c r="C1627" s="229"/>
      <c r="D1627" s="230"/>
      <c r="E1627" s="31"/>
      <c r="F1627" s="32"/>
      <c r="G1627" s="33" t="str">
        <f t="shared" si="132"/>
        <v/>
      </c>
      <c r="H1627" s="33"/>
      <c r="I1627" s="33"/>
      <c r="J1627" s="33" t="str">
        <f t="shared" si="133"/>
        <v/>
      </c>
      <c r="K1627" s="33"/>
      <c r="L1627" s="33" t="str">
        <f t="shared" si="134"/>
        <v/>
      </c>
      <c r="M1627" s="30" t="e">
        <f t="shared" si="135"/>
        <v>#VALUE!</v>
      </c>
    </row>
    <row r="1628" spans="2:26" ht="13.35" customHeight="1" x14ac:dyDescent="0.25">
      <c r="B1628" s="31"/>
      <c r="C1628" s="229"/>
      <c r="D1628" s="230"/>
      <c r="E1628" s="31"/>
      <c r="F1628" s="32"/>
      <c r="G1628" s="33" t="str">
        <f t="shared" si="132"/>
        <v/>
      </c>
      <c r="H1628" s="33"/>
      <c r="I1628" s="33"/>
      <c r="J1628" s="33" t="str">
        <f t="shared" si="133"/>
        <v/>
      </c>
      <c r="K1628" s="33"/>
      <c r="L1628" s="33" t="str">
        <f t="shared" si="134"/>
        <v/>
      </c>
      <c r="M1628" s="30" t="e">
        <f t="shared" si="135"/>
        <v>#VALUE!</v>
      </c>
    </row>
    <row r="1629" spans="2:26" ht="13.35" customHeight="1" x14ac:dyDescent="0.25">
      <c r="B1629" s="31"/>
      <c r="C1629" s="229"/>
      <c r="D1629" s="230"/>
      <c r="E1629" s="31"/>
      <c r="F1629" s="32"/>
      <c r="G1629" s="33" t="str">
        <f t="shared" si="132"/>
        <v/>
      </c>
      <c r="H1629" s="33"/>
      <c r="I1629" s="33"/>
      <c r="J1629" s="33" t="str">
        <f t="shared" si="133"/>
        <v/>
      </c>
      <c r="K1629" s="33"/>
      <c r="L1629" s="33" t="str">
        <f t="shared" si="134"/>
        <v/>
      </c>
      <c r="M1629" s="30" t="e">
        <f t="shared" si="135"/>
        <v>#VALUE!</v>
      </c>
      <c r="P1629" s="243"/>
      <c r="Q1629" s="244"/>
      <c r="R1629" s="244"/>
      <c r="S1629" s="244"/>
      <c r="T1629" s="244"/>
      <c r="U1629" s="244"/>
      <c r="V1629" s="244"/>
      <c r="W1629" s="244"/>
      <c r="X1629" s="244"/>
      <c r="Y1629" s="244"/>
      <c r="Z1629" s="245"/>
    </row>
    <row r="1630" spans="2:26" ht="13.35" customHeight="1" x14ac:dyDescent="0.25">
      <c r="B1630" s="31"/>
      <c r="C1630" s="229"/>
      <c r="D1630" s="230"/>
      <c r="E1630" s="31"/>
      <c r="F1630" s="32"/>
      <c r="G1630" s="33" t="str">
        <f t="shared" si="132"/>
        <v/>
      </c>
      <c r="H1630" s="33"/>
      <c r="I1630" s="33"/>
      <c r="J1630" s="33" t="str">
        <f t="shared" si="133"/>
        <v/>
      </c>
      <c r="K1630" s="33"/>
      <c r="L1630" s="33" t="str">
        <f t="shared" si="134"/>
        <v/>
      </c>
      <c r="M1630" s="30" t="e">
        <f t="shared" si="135"/>
        <v>#VALUE!</v>
      </c>
      <c r="P1630" s="237"/>
      <c r="Q1630" s="238"/>
      <c r="R1630" s="238"/>
      <c r="S1630" s="238"/>
      <c r="T1630" s="238"/>
      <c r="U1630" s="238"/>
      <c r="V1630" s="238"/>
      <c r="W1630" s="238"/>
      <c r="X1630" s="238"/>
      <c r="Y1630" s="238"/>
      <c r="Z1630" s="239"/>
    </row>
    <row r="1631" spans="2:26" ht="13.35" customHeight="1" x14ac:dyDescent="0.25">
      <c r="B1631" s="31"/>
      <c r="C1631" s="229"/>
      <c r="D1631" s="230"/>
      <c r="E1631" s="31"/>
      <c r="F1631" s="32"/>
      <c r="G1631" s="33" t="str">
        <f t="shared" si="132"/>
        <v/>
      </c>
      <c r="H1631" s="33"/>
      <c r="I1631" s="33"/>
      <c r="J1631" s="33" t="str">
        <f t="shared" si="133"/>
        <v/>
      </c>
      <c r="K1631" s="33"/>
      <c r="L1631" s="33" t="str">
        <f t="shared" si="134"/>
        <v/>
      </c>
      <c r="M1631" s="30" t="e">
        <f t="shared" si="135"/>
        <v>#VALUE!</v>
      </c>
      <c r="P1631" s="237"/>
      <c r="Q1631" s="238"/>
      <c r="R1631" s="238"/>
      <c r="S1631" s="238"/>
      <c r="T1631" s="238"/>
      <c r="U1631" s="238"/>
      <c r="V1631" s="238"/>
      <c r="W1631" s="238"/>
      <c r="X1631" s="238"/>
      <c r="Y1631" s="238"/>
      <c r="Z1631" s="239"/>
    </row>
    <row r="1632" spans="2:26" ht="13.35" customHeight="1" x14ac:dyDescent="0.25">
      <c r="B1632" s="31"/>
      <c r="C1632" s="229"/>
      <c r="D1632" s="230"/>
      <c r="E1632" s="31"/>
      <c r="F1632" s="32"/>
      <c r="G1632" s="33" t="str">
        <f t="shared" si="132"/>
        <v/>
      </c>
      <c r="H1632" s="33"/>
      <c r="I1632" s="33"/>
      <c r="J1632" s="33" t="str">
        <f t="shared" si="133"/>
        <v/>
      </c>
      <c r="K1632" s="33"/>
      <c r="L1632" s="33" t="str">
        <f t="shared" si="134"/>
        <v/>
      </c>
      <c r="M1632" s="30" t="e">
        <f t="shared" si="135"/>
        <v>#VALUE!</v>
      </c>
      <c r="P1632" s="237"/>
      <c r="Q1632" s="238"/>
      <c r="R1632" s="238"/>
      <c r="S1632" s="238"/>
      <c r="T1632" s="238"/>
      <c r="U1632" s="238"/>
      <c r="V1632" s="238"/>
      <c r="W1632" s="238"/>
      <c r="X1632" s="238"/>
      <c r="Y1632" s="238"/>
      <c r="Z1632" s="239"/>
    </row>
    <row r="1633" spans="2:26" ht="13.35" customHeight="1" x14ac:dyDescent="0.25">
      <c r="B1633" s="31"/>
      <c r="C1633" s="229"/>
      <c r="D1633" s="230"/>
      <c r="E1633" s="31"/>
      <c r="F1633" s="32"/>
      <c r="G1633" s="33" t="str">
        <f t="shared" si="132"/>
        <v/>
      </c>
      <c r="H1633" s="33"/>
      <c r="I1633" s="33"/>
      <c r="J1633" s="33" t="str">
        <f t="shared" si="133"/>
        <v/>
      </c>
      <c r="K1633" s="33"/>
      <c r="L1633" s="33" t="str">
        <f t="shared" si="134"/>
        <v/>
      </c>
      <c r="M1633" s="30" t="e">
        <f t="shared" si="135"/>
        <v>#VALUE!</v>
      </c>
      <c r="P1633" s="237"/>
      <c r="Q1633" s="238"/>
      <c r="R1633" s="238"/>
      <c r="S1633" s="238"/>
      <c r="T1633" s="238"/>
      <c r="U1633" s="238"/>
      <c r="V1633" s="238"/>
      <c r="W1633" s="238"/>
      <c r="X1633" s="238"/>
      <c r="Y1633" s="238"/>
      <c r="Z1633" s="239"/>
    </row>
    <row r="1634" spans="2:26" ht="13.35" customHeight="1" x14ac:dyDescent="0.25">
      <c r="B1634" s="31"/>
      <c r="C1634" s="229"/>
      <c r="D1634" s="230"/>
      <c r="E1634" s="31"/>
      <c r="F1634" s="32"/>
      <c r="G1634" s="33" t="str">
        <f t="shared" si="132"/>
        <v/>
      </c>
      <c r="H1634" s="33"/>
      <c r="I1634" s="33"/>
      <c r="J1634" s="33" t="str">
        <f t="shared" si="133"/>
        <v/>
      </c>
      <c r="K1634" s="33"/>
      <c r="L1634" s="33" t="str">
        <f t="shared" si="134"/>
        <v/>
      </c>
      <c r="M1634" s="30" t="e">
        <f t="shared" si="135"/>
        <v>#VALUE!</v>
      </c>
      <c r="P1634" s="237"/>
      <c r="Q1634" s="238"/>
      <c r="R1634" s="238"/>
      <c r="S1634" s="238"/>
      <c r="T1634" s="238"/>
      <c r="U1634" s="238"/>
      <c r="V1634" s="238"/>
      <c r="W1634" s="238"/>
      <c r="X1634" s="238"/>
      <c r="Y1634" s="238"/>
      <c r="Z1634" s="239"/>
    </row>
    <row r="1635" spans="2:26" ht="13.35" customHeight="1" x14ac:dyDescent="0.25">
      <c r="B1635" s="31"/>
      <c r="C1635" s="229"/>
      <c r="D1635" s="230"/>
      <c r="E1635" s="31"/>
      <c r="F1635" s="32"/>
      <c r="G1635" s="33" t="str">
        <f t="shared" si="132"/>
        <v/>
      </c>
      <c r="H1635" s="33"/>
      <c r="I1635" s="33"/>
      <c r="J1635" s="33" t="str">
        <f t="shared" si="133"/>
        <v/>
      </c>
      <c r="K1635" s="33"/>
      <c r="L1635" s="33" t="str">
        <f t="shared" si="134"/>
        <v/>
      </c>
      <c r="M1635" s="30" t="e">
        <f t="shared" si="135"/>
        <v>#VALUE!</v>
      </c>
      <c r="P1635" s="237"/>
      <c r="Q1635" s="238"/>
      <c r="R1635" s="238"/>
      <c r="S1635" s="238"/>
      <c r="T1635" s="238"/>
      <c r="U1635" s="238"/>
      <c r="V1635" s="238"/>
      <c r="W1635" s="238"/>
      <c r="X1635" s="238"/>
      <c r="Y1635" s="238"/>
      <c r="Z1635" s="239"/>
    </row>
    <row r="1636" spans="2:26" ht="13.35" customHeight="1" x14ac:dyDescent="0.25">
      <c r="B1636" s="31"/>
      <c r="C1636" s="229"/>
      <c r="D1636" s="230"/>
      <c r="E1636" s="31"/>
      <c r="F1636" s="32"/>
      <c r="G1636" s="33" t="str">
        <f t="shared" si="132"/>
        <v/>
      </c>
      <c r="H1636" s="33"/>
      <c r="I1636" s="33"/>
      <c r="J1636" s="33" t="str">
        <f t="shared" si="133"/>
        <v/>
      </c>
      <c r="K1636" s="33"/>
      <c r="L1636" s="33" t="str">
        <f t="shared" si="134"/>
        <v/>
      </c>
      <c r="M1636" s="30" t="e">
        <f t="shared" si="135"/>
        <v>#VALUE!</v>
      </c>
      <c r="P1636" s="237"/>
      <c r="Q1636" s="238"/>
      <c r="R1636" s="238"/>
      <c r="S1636" s="238"/>
      <c r="T1636" s="238"/>
      <c r="U1636" s="238"/>
      <c r="V1636" s="238"/>
      <c r="W1636" s="238"/>
      <c r="X1636" s="238"/>
      <c r="Y1636" s="238"/>
      <c r="Z1636" s="239"/>
    </row>
    <row r="1637" spans="2:26" ht="13.35" customHeight="1" x14ac:dyDescent="0.25">
      <c r="B1637" s="31"/>
      <c r="C1637" s="229"/>
      <c r="D1637" s="230"/>
      <c r="E1637" s="31"/>
      <c r="F1637" s="32"/>
      <c r="G1637" s="33" t="str">
        <f t="shared" si="132"/>
        <v/>
      </c>
      <c r="H1637" s="33"/>
      <c r="I1637" s="33"/>
      <c r="J1637" s="33" t="str">
        <f t="shared" si="133"/>
        <v/>
      </c>
      <c r="K1637" s="33"/>
      <c r="L1637" s="33" t="str">
        <f t="shared" si="134"/>
        <v/>
      </c>
      <c r="M1637" s="30" t="e">
        <f t="shared" si="135"/>
        <v>#VALUE!</v>
      </c>
      <c r="P1637" s="237"/>
      <c r="Q1637" s="238"/>
      <c r="R1637" s="238"/>
      <c r="S1637" s="238"/>
      <c r="T1637" s="238"/>
      <c r="U1637" s="238"/>
      <c r="V1637" s="238"/>
      <c r="W1637" s="238"/>
      <c r="X1637" s="238"/>
      <c r="Y1637" s="238"/>
      <c r="Z1637" s="239"/>
    </row>
    <row r="1638" spans="2:26" ht="13.35" customHeight="1" x14ac:dyDescent="0.25">
      <c r="B1638" s="31"/>
      <c r="C1638" s="229"/>
      <c r="D1638" s="230"/>
      <c r="E1638" s="31"/>
      <c r="F1638" s="32"/>
      <c r="G1638" s="33" t="str">
        <f t="shared" si="132"/>
        <v/>
      </c>
      <c r="H1638" s="33"/>
      <c r="I1638" s="33"/>
      <c r="J1638" s="33" t="str">
        <f t="shared" si="133"/>
        <v/>
      </c>
      <c r="K1638" s="33"/>
      <c r="L1638" s="33" t="str">
        <f t="shared" si="134"/>
        <v/>
      </c>
      <c r="M1638" s="30" t="e">
        <f t="shared" si="135"/>
        <v>#VALUE!</v>
      </c>
      <c r="P1638" s="237"/>
      <c r="Q1638" s="238"/>
      <c r="R1638" s="238"/>
      <c r="S1638" s="238"/>
      <c r="T1638" s="238"/>
      <c r="U1638" s="238"/>
      <c r="V1638" s="238"/>
      <c r="W1638" s="238"/>
      <c r="X1638" s="238"/>
      <c r="Y1638" s="238"/>
      <c r="Z1638" s="239"/>
    </row>
    <row r="1639" spans="2:26" ht="13.35" customHeight="1" x14ac:dyDescent="0.25">
      <c r="B1639" s="31"/>
      <c r="C1639" s="229"/>
      <c r="D1639" s="230"/>
      <c r="E1639" s="31"/>
      <c r="F1639" s="32"/>
      <c r="G1639" s="33" t="str">
        <f t="shared" si="132"/>
        <v/>
      </c>
      <c r="H1639" s="33"/>
      <c r="I1639" s="33"/>
      <c r="J1639" s="33" t="str">
        <f t="shared" si="133"/>
        <v/>
      </c>
      <c r="K1639" s="33"/>
      <c r="L1639" s="33" t="str">
        <f t="shared" si="134"/>
        <v/>
      </c>
      <c r="M1639" s="30" t="e">
        <f t="shared" si="135"/>
        <v>#VALUE!</v>
      </c>
      <c r="P1639" s="237"/>
      <c r="Q1639" s="238"/>
      <c r="R1639" s="238"/>
      <c r="S1639" s="238"/>
      <c r="T1639" s="238"/>
      <c r="U1639" s="238"/>
      <c r="V1639" s="238"/>
      <c r="W1639" s="238"/>
      <c r="X1639" s="238"/>
      <c r="Y1639" s="238"/>
      <c r="Z1639" s="239"/>
    </row>
    <row r="1640" spans="2:26" ht="13.35" customHeight="1" x14ac:dyDescent="0.25">
      <c r="B1640" s="31"/>
      <c r="C1640" s="229"/>
      <c r="D1640" s="230"/>
      <c r="E1640" s="31"/>
      <c r="F1640" s="32"/>
      <c r="G1640" s="33" t="str">
        <f t="shared" si="132"/>
        <v/>
      </c>
      <c r="H1640" s="33"/>
      <c r="I1640" s="33"/>
      <c r="J1640" s="33" t="str">
        <f t="shared" si="133"/>
        <v/>
      </c>
      <c r="K1640" s="33"/>
      <c r="L1640" s="33" t="str">
        <f t="shared" si="134"/>
        <v/>
      </c>
      <c r="M1640" s="30" t="e">
        <f t="shared" si="135"/>
        <v>#VALUE!</v>
      </c>
      <c r="P1640" s="237"/>
      <c r="Q1640" s="238"/>
      <c r="R1640" s="238"/>
      <c r="S1640" s="238"/>
      <c r="T1640" s="238"/>
      <c r="U1640" s="238"/>
      <c r="V1640" s="238"/>
      <c r="W1640" s="238"/>
      <c r="X1640" s="238"/>
      <c r="Y1640" s="238"/>
      <c r="Z1640" s="239"/>
    </row>
    <row r="1641" spans="2:26" ht="13.35" customHeight="1" x14ac:dyDescent="0.25">
      <c r="B1641" s="31"/>
      <c r="C1641" s="229"/>
      <c r="D1641" s="230"/>
      <c r="E1641" s="31"/>
      <c r="F1641" s="32"/>
      <c r="G1641" s="33" t="str">
        <f t="shared" si="132"/>
        <v/>
      </c>
      <c r="H1641" s="33"/>
      <c r="I1641" s="33"/>
      <c r="J1641" s="33" t="str">
        <f t="shared" si="133"/>
        <v/>
      </c>
      <c r="K1641" s="33"/>
      <c r="L1641" s="33" t="str">
        <f t="shared" si="134"/>
        <v/>
      </c>
      <c r="M1641" s="30" t="e">
        <f t="shared" si="135"/>
        <v>#VALUE!</v>
      </c>
      <c r="P1641" s="237"/>
      <c r="Q1641" s="238"/>
      <c r="R1641" s="238"/>
      <c r="S1641" s="238"/>
      <c r="T1641" s="238"/>
      <c r="U1641" s="238"/>
      <c r="V1641" s="238"/>
      <c r="W1641" s="238"/>
      <c r="X1641" s="238"/>
      <c r="Y1641" s="238"/>
      <c r="Z1641" s="239"/>
    </row>
    <row r="1642" spans="2:26" ht="13.35" customHeight="1" x14ac:dyDescent="0.25">
      <c r="B1642" s="31"/>
      <c r="C1642" s="229"/>
      <c r="D1642" s="230"/>
      <c r="E1642" s="31"/>
      <c r="F1642" s="32"/>
      <c r="G1642" s="33" t="str">
        <f t="shared" si="132"/>
        <v/>
      </c>
      <c r="H1642" s="33"/>
      <c r="I1642" s="33"/>
      <c r="J1642" s="33" t="str">
        <f t="shared" si="133"/>
        <v/>
      </c>
      <c r="K1642" s="33"/>
      <c r="L1642" s="33" t="str">
        <f t="shared" si="134"/>
        <v/>
      </c>
      <c r="M1642" s="30" t="e">
        <f t="shared" si="135"/>
        <v>#VALUE!</v>
      </c>
      <c r="P1642" s="237"/>
      <c r="Q1642" s="238"/>
      <c r="R1642" s="238"/>
      <c r="S1642" s="238"/>
      <c r="T1642" s="238"/>
      <c r="U1642" s="238"/>
      <c r="V1642" s="238"/>
      <c r="W1642" s="238"/>
      <c r="X1642" s="238"/>
      <c r="Y1642" s="238"/>
      <c r="Z1642" s="239"/>
    </row>
    <row r="1643" spans="2:26" ht="13.35" customHeight="1" x14ac:dyDescent="0.25">
      <c r="B1643" s="31"/>
      <c r="C1643" s="229"/>
      <c r="D1643" s="230"/>
      <c r="E1643" s="31"/>
      <c r="F1643" s="32"/>
      <c r="G1643" s="33" t="str">
        <f t="shared" si="132"/>
        <v/>
      </c>
      <c r="H1643" s="33"/>
      <c r="I1643" s="33"/>
      <c r="J1643" s="33" t="str">
        <f t="shared" si="133"/>
        <v/>
      </c>
      <c r="K1643" s="33"/>
      <c r="L1643" s="33" t="str">
        <f t="shared" si="134"/>
        <v/>
      </c>
      <c r="M1643" s="30" t="e">
        <f t="shared" si="135"/>
        <v>#VALUE!</v>
      </c>
      <c r="P1643" s="237"/>
      <c r="Q1643" s="238"/>
      <c r="R1643" s="238"/>
      <c r="S1643" s="238"/>
      <c r="T1643" s="238"/>
      <c r="U1643" s="238"/>
      <c r="V1643" s="238"/>
      <c r="W1643" s="238"/>
      <c r="X1643" s="238"/>
      <c r="Y1643" s="238"/>
      <c r="Z1643" s="239"/>
    </row>
    <row r="1644" spans="2:26" ht="13.35" customHeight="1" x14ac:dyDescent="0.25">
      <c r="B1644" s="31"/>
      <c r="C1644" s="229"/>
      <c r="D1644" s="230"/>
      <c r="E1644" s="31"/>
      <c r="F1644" s="32"/>
      <c r="G1644" s="33" t="str">
        <f t="shared" si="132"/>
        <v/>
      </c>
      <c r="H1644" s="33"/>
      <c r="I1644" s="33"/>
      <c r="J1644" s="33" t="str">
        <f t="shared" si="133"/>
        <v/>
      </c>
      <c r="K1644" s="33"/>
      <c r="L1644" s="33" t="str">
        <f t="shared" si="134"/>
        <v/>
      </c>
      <c r="M1644" s="30" t="e">
        <f t="shared" si="135"/>
        <v>#VALUE!</v>
      </c>
      <c r="P1644" s="237"/>
      <c r="Q1644" s="238"/>
      <c r="R1644" s="238"/>
      <c r="S1644" s="238"/>
      <c r="T1644" s="238"/>
      <c r="U1644" s="238"/>
      <c r="V1644" s="238"/>
      <c r="W1644" s="238"/>
      <c r="X1644" s="238"/>
      <c r="Y1644" s="238"/>
      <c r="Z1644" s="239"/>
    </row>
    <row r="1645" spans="2:26" ht="13.35" customHeight="1" x14ac:dyDescent="0.25">
      <c r="B1645" s="31"/>
      <c r="C1645" s="229"/>
      <c r="D1645" s="230"/>
      <c r="E1645" s="31"/>
      <c r="F1645" s="32"/>
      <c r="G1645" s="33" t="str">
        <f t="shared" si="132"/>
        <v/>
      </c>
      <c r="H1645" s="33"/>
      <c r="I1645" s="33"/>
      <c r="J1645" s="33" t="str">
        <f t="shared" si="133"/>
        <v/>
      </c>
      <c r="K1645" s="33"/>
      <c r="L1645" s="33" t="str">
        <f t="shared" si="134"/>
        <v/>
      </c>
      <c r="M1645" s="30" t="e">
        <f t="shared" si="135"/>
        <v>#VALUE!</v>
      </c>
      <c r="P1645" s="237"/>
      <c r="Q1645" s="238"/>
      <c r="R1645" s="238"/>
      <c r="S1645" s="238"/>
      <c r="T1645" s="238"/>
      <c r="U1645" s="238"/>
      <c r="V1645" s="238"/>
      <c r="W1645" s="238"/>
      <c r="X1645" s="238"/>
      <c r="Y1645" s="238"/>
      <c r="Z1645" s="239"/>
    </row>
    <row r="1646" spans="2:26" ht="13.35" customHeight="1" x14ac:dyDescent="0.25">
      <c r="B1646" s="31"/>
      <c r="C1646" s="229"/>
      <c r="D1646" s="230"/>
      <c r="E1646" s="31"/>
      <c r="F1646" s="32"/>
      <c r="G1646" s="33" t="str">
        <f t="shared" si="132"/>
        <v/>
      </c>
      <c r="H1646" s="33"/>
      <c r="I1646" s="33"/>
      <c r="J1646" s="33" t="str">
        <f t="shared" si="133"/>
        <v/>
      </c>
      <c r="K1646" s="33"/>
      <c r="L1646" s="33" t="str">
        <f t="shared" si="134"/>
        <v/>
      </c>
      <c r="M1646" s="30" t="e">
        <f t="shared" si="135"/>
        <v>#VALUE!</v>
      </c>
      <c r="P1646" s="237"/>
      <c r="Q1646" s="238"/>
      <c r="R1646" s="238"/>
      <c r="S1646" s="238"/>
      <c r="T1646" s="238"/>
      <c r="U1646" s="238"/>
      <c r="V1646" s="238"/>
      <c r="W1646" s="238"/>
      <c r="X1646" s="238"/>
      <c r="Y1646" s="238"/>
      <c r="Z1646" s="239"/>
    </row>
    <row r="1647" spans="2:26" ht="13.35" customHeight="1" x14ac:dyDescent="0.25">
      <c r="B1647" s="31"/>
      <c r="C1647" s="229"/>
      <c r="D1647" s="230"/>
      <c r="E1647" s="31"/>
      <c r="F1647" s="32"/>
      <c r="G1647" s="33" t="str">
        <f t="shared" si="132"/>
        <v/>
      </c>
      <c r="H1647" s="33"/>
      <c r="I1647" s="33"/>
      <c r="J1647" s="33" t="str">
        <f t="shared" si="133"/>
        <v/>
      </c>
      <c r="K1647" s="33"/>
      <c r="L1647" s="33" t="str">
        <f t="shared" si="134"/>
        <v/>
      </c>
      <c r="M1647" s="30" t="e">
        <f t="shared" si="135"/>
        <v>#VALUE!</v>
      </c>
      <c r="P1647" s="237"/>
      <c r="Q1647" s="238"/>
      <c r="R1647" s="238"/>
      <c r="S1647" s="238"/>
      <c r="T1647" s="238"/>
      <c r="U1647" s="238"/>
      <c r="V1647" s="238"/>
      <c r="W1647" s="238"/>
      <c r="X1647" s="238"/>
      <c r="Y1647" s="238"/>
      <c r="Z1647" s="239"/>
    </row>
    <row r="1648" spans="2:26" ht="13.35" customHeight="1" x14ac:dyDescent="0.25">
      <c r="B1648" s="31"/>
      <c r="C1648" s="229"/>
      <c r="D1648" s="230"/>
      <c r="E1648" s="31"/>
      <c r="F1648" s="32"/>
      <c r="G1648" s="33" t="str">
        <f t="shared" si="132"/>
        <v/>
      </c>
      <c r="H1648" s="33"/>
      <c r="I1648" s="33"/>
      <c r="J1648" s="33" t="str">
        <f t="shared" si="133"/>
        <v/>
      </c>
      <c r="K1648" s="33"/>
      <c r="L1648" s="33" t="str">
        <f t="shared" si="134"/>
        <v/>
      </c>
      <c r="M1648" s="30" t="e">
        <f t="shared" si="135"/>
        <v>#VALUE!</v>
      </c>
      <c r="P1648" s="237"/>
      <c r="Q1648" s="238"/>
      <c r="R1648" s="238"/>
      <c r="S1648" s="238"/>
      <c r="T1648" s="238"/>
      <c r="U1648" s="238"/>
      <c r="V1648" s="238"/>
      <c r="W1648" s="238"/>
      <c r="X1648" s="238"/>
      <c r="Y1648" s="238"/>
      <c r="Z1648" s="239"/>
    </row>
    <row r="1649" spans="1:26" ht="13.35" customHeight="1" x14ac:dyDescent="0.25">
      <c r="B1649" s="31"/>
      <c r="C1649" s="229"/>
      <c r="D1649" s="230"/>
      <c r="E1649" s="31"/>
      <c r="F1649" s="32"/>
      <c r="G1649" s="33" t="str">
        <f t="shared" si="132"/>
        <v/>
      </c>
      <c r="H1649" s="33"/>
      <c r="I1649" s="33"/>
      <c r="J1649" s="33" t="str">
        <f t="shared" si="133"/>
        <v/>
      </c>
      <c r="K1649" s="33"/>
      <c r="L1649" s="33" t="str">
        <f t="shared" si="134"/>
        <v/>
      </c>
      <c r="M1649" s="30" t="e">
        <f t="shared" si="135"/>
        <v>#VALUE!</v>
      </c>
      <c r="P1649" s="237"/>
      <c r="Q1649" s="238"/>
      <c r="R1649" s="238"/>
      <c r="S1649" s="238"/>
      <c r="T1649" s="238"/>
      <c r="U1649" s="238"/>
      <c r="V1649" s="238"/>
      <c r="W1649" s="238"/>
      <c r="X1649" s="238"/>
      <c r="Y1649" s="238"/>
      <c r="Z1649" s="239"/>
    </row>
    <row r="1650" spans="1:26" ht="13.35" customHeight="1" x14ac:dyDescent="0.25">
      <c r="B1650" s="31"/>
      <c r="C1650" s="229"/>
      <c r="D1650" s="230"/>
      <c r="E1650" s="31"/>
      <c r="F1650" s="32"/>
      <c r="G1650" s="33" t="str">
        <f t="shared" si="132"/>
        <v/>
      </c>
      <c r="H1650" s="33"/>
      <c r="I1650" s="33"/>
      <c r="J1650" s="33" t="str">
        <f t="shared" si="133"/>
        <v/>
      </c>
      <c r="K1650" s="33"/>
      <c r="L1650" s="33" t="str">
        <f t="shared" si="134"/>
        <v/>
      </c>
      <c r="M1650" s="30" t="e">
        <f t="shared" si="135"/>
        <v>#VALUE!</v>
      </c>
      <c r="P1650" s="237"/>
      <c r="Q1650" s="238"/>
      <c r="R1650" s="238"/>
      <c r="S1650" s="238"/>
      <c r="T1650" s="238"/>
      <c r="U1650" s="238"/>
      <c r="V1650" s="238"/>
      <c r="W1650" s="238"/>
      <c r="X1650" s="238"/>
      <c r="Y1650" s="238"/>
      <c r="Z1650" s="239"/>
    </row>
    <row r="1651" spans="1:26" ht="13.35" customHeight="1" x14ac:dyDescent="0.25">
      <c r="B1651" s="31"/>
      <c r="C1651" s="229"/>
      <c r="D1651" s="230"/>
      <c r="E1651" s="31"/>
      <c r="F1651" s="32"/>
      <c r="G1651" s="33" t="str">
        <f t="shared" si="132"/>
        <v/>
      </c>
      <c r="H1651" s="33"/>
      <c r="I1651" s="33"/>
      <c r="J1651" s="33" t="str">
        <f t="shared" si="133"/>
        <v/>
      </c>
      <c r="K1651" s="33"/>
      <c r="L1651" s="33" t="str">
        <f t="shared" si="134"/>
        <v/>
      </c>
      <c r="M1651" s="30" t="e">
        <f t="shared" si="135"/>
        <v>#VALUE!</v>
      </c>
      <c r="P1651" s="237"/>
      <c r="Q1651" s="238"/>
      <c r="R1651" s="238"/>
      <c r="S1651" s="238"/>
      <c r="T1651" s="238"/>
      <c r="U1651" s="238"/>
      <c r="V1651" s="238"/>
      <c r="W1651" s="238"/>
      <c r="X1651" s="238"/>
      <c r="Y1651" s="238"/>
      <c r="Z1651" s="239"/>
    </row>
    <row r="1652" spans="1:26" ht="13.35" customHeight="1" x14ac:dyDescent="0.25">
      <c r="B1652" s="31"/>
      <c r="C1652" s="229"/>
      <c r="D1652" s="230"/>
      <c r="E1652" s="31"/>
      <c r="F1652" s="32"/>
      <c r="G1652" s="33" t="str">
        <f t="shared" si="132"/>
        <v/>
      </c>
      <c r="H1652" s="33"/>
      <c r="I1652" s="33"/>
      <c r="J1652" s="33" t="str">
        <f t="shared" si="133"/>
        <v/>
      </c>
      <c r="K1652" s="33"/>
      <c r="L1652" s="33" t="str">
        <f t="shared" si="134"/>
        <v/>
      </c>
      <c r="M1652" s="30" t="e">
        <f t="shared" si="135"/>
        <v>#VALUE!</v>
      </c>
      <c r="P1652" s="237"/>
      <c r="Q1652" s="238"/>
      <c r="R1652" s="238"/>
      <c r="S1652" s="238"/>
      <c r="T1652" s="238"/>
      <c r="U1652" s="238"/>
      <c r="V1652" s="238"/>
      <c r="W1652" s="238"/>
      <c r="X1652" s="238"/>
      <c r="Y1652" s="238"/>
      <c r="Z1652" s="239"/>
    </row>
    <row r="1653" spans="1:26" ht="13.35" customHeight="1" x14ac:dyDescent="0.25">
      <c r="B1653" s="31"/>
      <c r="C1653" s="229"/>
      <c r="D1653" s="230"/>
      <c r="E1653" s="31"/>
      <c r="F1653" s="32"/>
      <c r="G1653" s="33" t="str">
        <f t="shared" si="132"/>
        <v/>
      </c>
      <c r="H1653" s="33"/>
      <c r="I1653" s="33"/>
      <c r="J1653" s="33" t="str">
        <f t="shared" si="133"/>
        <v/>
      </c>
      <c r="K1653" s="33"/>
      <c r="L1653" s="33" t="str">
        <f t="shared" si="134"/>
        <v/>
      </c>
      <c r="M1653" s="34" t="e">
        <f t="shared" si="135"/>
        <v>#VALUE!</v>
      </c>
      <c r="P1653" s="237"/>
      <c r="Q1653" s="238"/>
      <c r="R1653" s="238"/>
      <c r="S1653" s="238"/>
      <c r="T1653" s="238"/>
      <c r="U1653" s="238"/>
      <c r="V1653" s="238"/>
      <c r="W1653" s="238"/>
      <c r="X1653" s="238"/>
      <c r="Y1653" s="238"/>
      <c r="Z1653" s="239"/>
    </row>
    <row r="1654" spans="1:26" ht="13.35" customHeight="1" x14ac:dyDescent="0.25">
      <c r="A1654" s="39"/>
      <c r="B1654" s="42"/>
      <c r="C1654" s="231" t="s">
        <v>86</v>
      </c>
      <c r="D1654" s="231"/>
      <c r="E1654" s="42"/>
      <c r="F1654" s="42"/>
      <c r="G1654" s="43"/>
      <c r="H1654" s="43" t="str">
        <f>IF(SUM(H1626:H1653)=0,"",SUM(H1626:H1653))</f>
        <v/>
      </c>
      <c r="I1654" s="43"/>
      <c r="J1654" s="43" t="str">
        <f>IF(SUM(J1626:J1653)=0,"",SUM(J1626:J1653))</f>
        <v/>
      </c>
      <c r="K1654" s="43"/>
      <c r="L1654" s="43" t="str">
        <f>IF(SUM(L1626:L1653)=0,"",SUM(L1626:L1653))</f>
        <v/>
      </c>
      <c r="M1654" s="35" t="e">
        <f>IF(L1654="", J1654/H1654, L1654/H1654)</f>
        <v>#VALUE!</v>
      </c>
      <c r="P1654" s="237"/>
      <c r="Q1654" s="238"/>
      <c r="R1654" s="238"/>
      <c r="S1654" s="238"/>
      <c r="T1654" s="238"/>
      <c r="U1654" s="238"/>
      <c r="V1654" s="238"/>
      <c r="W1654" s="238"/>
      <c r="X1654" s="238"/>
      <c r="Y1654" s="238"/>
      <c r="Z1654" s="239"/>
    </row>
    <row r="1655" spans="1:26" ht="13.35" customHeight="1" x14ac:dyDescent="0.25">
      <c r="P1655" s="237"/>
      <c r="Q1655" s="238"/>
      <c r="R1655" s="238"/>
      <c r="S1655" s="238"/>
      <c r="T1655" s="238"/>
      <c r="U1655" s="238"/>
      <c r="V1655" s="238"/>
      <c r="W1655" s="238"/>
      <c r="X1655" s="238"/>
      <c r="Y1655" s="238"/>
      <c r="Z1655" s="239"/>
    </row>
    <row r="1656" spans="1:26" ht="13.35" customHeight="1" x14ac:dyDescent="0.25">
      <c r="B1656" s="227" t="s">
        <v>89</v>
      </c>
      <c r="C1656" s="232"/>
      <c r="D1656" s="232"/>
      <c r="E1656" s="232"/>
      <c r="F1656" s="228"/>
      <c r="G1656" s="233" t="s">
        <v>85</v>
      </c>
      <c r="H1656" s="194" t="s">
        <v>82</v>
      </c>
      <c r="I1656" s="188" t="s">
        <v>67</v>
      </c>
      <c r="J1656" s="188"/>
      <c r="K1656" s="188" t="s">
        <v>68</v>
      </c>
      <c r="L1656" s="188"/>
      <c r="M1656" s="188" t="s">
        <v>15</v>
      </c>
      <c r="P1656" s="240"/>
      <c r="Q1656" s="241"/>
      <c r="R1656" s="241"/>
      <c r="S1656" s="241"/>
      <c r="T1656" s="241"/>
      <c r="U1656" s="241"/>
      <c r="V1656" s="241"/>
      <c r="W1656" s="241"/>
      <c r="X1656" s="241"/>
      <c r="Y1656" s="241"/>
      <c r="Z1656" s="242"/>
    </row>
    <row r="1657" spans="1:26" ht="13.35" customHeight="1" x14ac:dyDescent="0.25">
      <c r="B1657" s="2" t="s">
        <v>81</v>
      </c>
      <c r="C1657" s="227" t="s">
        <v>7</v>
      </c>
      <c r="D1657" s="228"/>
      <c r="E1657" s="6" t="s">
        <v>87</v>
      </c>
      <c r="F1657" s="6" t="s">
        <v>306</v>
      </c>
      <c r="G1657" s="233"/>
      <c r="H1657" s="194"/>
      <c r="I1657" s="6" t="s">
        <v>83</v>
      </c>
      <c r="J1657" s="6" t="s">
        <v>84</v>
      </c>
      <c r="K1657" s="6" t="s">
        <v>83</v>
      </c>
      <c r="L1657" s="6" t="s">
        <v>84</v>
      </c>
      <c r="M1657" s="188"/>
    </row>
    <row r="1658" spans="1:26" ht="13.35" customHeight="1" x14ac:dyDescent="0.25">
      <c r="B1658" s="31"/>
      <c r="C1658" s="229"/>
      <c r="D1658" s="230"/>
      <c r="E1658" s="31"/>
      <c r="F1658" s="32"/>
      <c r="G1658" s="33" t="str">
        <f>IF(F1658="", "", H1658/F1658)</f>
        <v/>
      </c>
      <c r="H1658" s="33" t="str">
        <f>IF(H1654="","",H1654-H1665)</f>
        <v/>
      </c>
      <c r="I1658" s="33"/>
      <c r="J1658" s="33" t="str">
        <f>IF(I1658="", "", I1658*$F1658)</f>
        <v/>
      </c>
      <c r="K1658" s="33"/>
      <c r="L1658" s="33" t="str">
        <f>IF(L1665="", "", L1654-L1665)</f>
        <v/>
      </c>
      <c r="M1658" s="30" t="e">
        <f>IF(K1658="", J1658/H1658, L1658/H1658)</f>
        <v>#VALUE!</v>
      </c>
    </row>
    <row r="1659" spans="1:26" ht="13.35" customHeight="1" x14ac:dyDescent="0.25">
      <c r="B1659" s="31"/>
      <c r="C1659" s="229"/>
      <c r="D1659" s="230"/>
      <c r="E1659" s="31"/>
      <c r="F1659" s="32"/>
      <c r="G1659" s="33" t="str">
        <f>IF(F1659="", "", H1659/F1659)</f>
        <v/>
      </c>
      <c r="H1659" s="33"/>
      <c r="I1659" s="33"/>
      <c r="J1659" s="33" t="str">
        <f>IF(I1659="", "", I1659*$F1659)</f>
        <v/>
      </c>
      <c r="K1659" s="33"/>
      <c r="L1659" s="33" t="str">
        <f>IF(K1659="", "", K1659*$F1659)</f>
        <v/>
      </c>
      <c r="M1659" s="30" t="e">
        <f>IF(K1659="", J1659/H1659, L1659/H1659)</f>
        <v>#VALUE!</v>
      </c>
    </row>
    <row r="1660" spans="1:26" ht="13.35" customHeight="1" x14ac:dyDescent="0.25">
      <c r="B1660" s="31"/>
      <c r="C1660" s="229"/>
      <c r="D1660" s="230"/>
      <c r="E1660" s="31"/>
      <c r="F1660" s="32"/>
      <c r="G1660" s="33" t="str">
        <f>IF(F1660="", "", H1660/F1660)</f>
        <v/>
      </c>
      <c r="H1660" s="33"/>
      <c r="I1660" s="33"/>
      <c r="J1660" s="33" t="str">
        <f>IF(I1660="", "", I1660*$F1660)</f>
        <v/>
      </c>
      <c r="K1660" s="33"/>
      <c r="L1660" s="33" t="str">
        <f>IF(K1660="", "", K1660*$F1660)</f>
        <v/>
      </c>
      <c r="M1660" s="34" t="e">
        <f>IF(K1660="", J1660/H1660, L1660/H1660)</f>
        <v>#VALUE!</v>
      </c>
    </row>
    <row r="1661" spans="1:26" ht="13.35" customHeight="1" x14ac:dyDescent="0.25">
      <c r="A1661" s="39"/>
      <c r="B1661" s="42"/>
      <c r="C1661" s="231" t="s">
        <v>86</v>
      </c>
      <c r="D1661" s="231"/>
      <c r="E1661" s="42"/>
      <c r="F1661" s="42"/>
      <c r="G1661" s="43"/>
      <c r="H1661" s="43" t="str">
        <f>IF(SUM(H1658:H1660)=0, "", SUM(H1658:H1660))</f>
        <v/>
      </c>
      <c r="I1661" s="42"/>
      <c r="J1661" s="43" t="str">
        <f>IF(SUM(J1658:J1660)=0, "", SUM(J1658:J1660))</f>
        <v/>
      </c>
      <c r="K1661" s="42"/>
      <c r="L1661" s="43" t="str">
        <f>IF(SUM(L1658:L1660)=0, "", SUM(L1658:L1660))</f>
        <v/>
      </c>
      <c r="M1661" s="35" t="e">
        <f>IF(L1661="", J1661/H1661, L1661/H1661)</f>
        <v>#VALUE!</v>
      </c>
    </row>
    <row r="1663" spans="1:26" ht="13.35" customHeight="1" x14ac:dyDescent="0.25">
      <c r="B1663" s="227" t="s">
        <v>90</v>
      </c>
      <c r="C1663" s="232"/>
      <c r="D1663" s="232"/>
      <c r="E1663" s="232"/>
      <c r="F1663" s="228"/>
      <c r="G1663" s="233" t="s">
        <v>85</v>
      </c>
      <c r="H1663" s="194" t="s">
        <v>82</v>
      </c>
      <c r="I1663" s="188" t="s">
        <v>67</v>
      </c>
      <c r="J1663" s="188"/>
      <c r="K1663" s="188" t="s">
        <v>68</v>
      </c>
      <c r="L1663" s="188"/>
      <c r="M1663" s="188" t="s">
        <v>15</v>
      </c>
    </row>
    <row r="1664" spans="1:26" ht="13.35" customHeight="1" x14ac:dyDescent="0.25">
      <c r="B1664" s="2" t="s">
        <v>81</v>
      </c>
      <c r="C1664" s="227" t="s">
        <v>7</v>
      </c>
      <c r="D1664" s="228"/>
      <c r="E1664" s="6" t="s">
        <v>87</v>
      </c>
      <c r="F1664" s="6" t="s">
        <v>306</v>
      </c>
      <c r="G1664" s="233"/>
      <c r="H1664" s="194"/>
      <c r="I1664" s="6" t="s">
        <v>83</v>
      </c>
      <c r="J1664" s="6" t="s">
        <v>84</v>
      </c>
      <c r="K1664" s="6" t="s">
        <v>83</v>
      </c>
      <c r="L1664" s="6" t="s">
        <v>84</v>
      </c>
      <c r="M1664" s="188"/>
    </row>
    <row r="1665" spans="2:26" ht="13.35" customHeight="1" x14ac:dyDescent="0.25">
      <c r="B1665" s="31"/>
      <c r="C1665" s="229"/>
      <c r="D1665" s="230"/>
      <c r="E1665" s="31"/>
      <c r="F1665" s="32"/>
      <c r="G1665" s="33" t="str">
        <f>IF(F1665="", "", H1665/F1665)</f>
        <v/>
      </c>
      <c r="H1665" s="33"/>
      <c r="I1665" s="33"/>
      <c r="J1665" s="33" t="str">
        <f>IF(I1665="", "", I1665*$F1665)</f>
        <v/>
      </c>
      <c r="K1665" s="33"/>
      <c r="L1665" s="33" t="str">
        <f>IF(K1665="", "", K1665*$F1665)</f>
        <v/>
      </c>
      <c r="M1665" s="30" t="e">
        <f>IF(K1665="", J1665/H1665, L1665/H1665)</f>
        <v>#VALUE!</v>
      </c>
    </row>
    <row r="1667" spans="2:26" ht="13.35" customHeight="1" x14ac:dyDescent="0.25">
      <c r="B1667" s="227" t="s">
        <v>100</v>
      </c>
      <c r="C1667" s="228"/>
      <c r="D1667" s="120"/>
      <c r="E1667" s="121"/>
      <c r="F1667" s="121"/>
      <c r="G1667" s="121"/>
      <c r="H1667" s="121"/>
      <c r="I1667" s="121"/>
      <c r="J1667" s="121"/>
      <c r="K1667" s="121"/>
      <c r="L1667" s="121"/>
      <c r="M1667" s="234"/>
    </row>
    <row r="1668" spans="2:26" ht="13.35" customHeight="1" x14ac:dyDescent="0.25">
      <c r="B1668" s="154"/>
      <c r="C1668" s="154"/>
      <c r="D1668" s="154"/>
      <c r="E1668" s="154"/>
      <c r="F1668" s="154"/>
      <c r="G1668" s="154"/>
      <c r="H1668" s="154"/>
      <c r="I1668" s="154"/>
      <c r="J1668" s="154"/>
      <c r="K1668" s="154"/>
      <c r="L1668" s="154"/>
      <c r="M1668" s="154"/>
    </row>
    <row r="1669" spans="2:26" ht="13.35" customHeight="1" x14ac:dyDescent="0.25">
      <c r="B1669" s="154"/>
      <c r="C1669" s="154"/>
      <c r="D1669" s="154"/>
      <c r="E1669" s="154"/>
      <c r="F1669" s="154"/>
      <c r="G1669" s="154"/>
      <c r="H1669" s="154"/>
      <c r="I1669" s="154"/>
      <c r="J1669" s="154"/>
      <c r="K1669" s="154"/>
      <c r="L1669" s="154"/>
      <c r="M1669" s="154"/>
    </row>
    <row r="1670" spans="2:26" ht="13.35" customHeight="1" x14ac:dyDescent="0.25">
      <c r="B1670" s="200" t="s">
        <v>2</v>
      </c>
      <c r="C1670" s="200"/>
      <c r="D1670" s="209">
        <f>'{Equipment Data Entry}'!B41</f>
        <v>0</v>
      </c>
      <c r="E1670" s="209"/>
      <c r="F1670" s="209"/>
      <c r="G1670" s="200" t="s">
        <v>3</v>
      </c>
      <c r="H1670" s="200"/>
      <c r="I1670" s="210" t="str">
        <f>IF('{Equipment Data Entry}'!C41="", "", '{Equipment Data Entry}'!C41)</f>
        <v/>
      </c>
      <c r="J1670" s="210"/>
      <c r="K1670" s="210"/>
      <c r="L1670" s="210"/>
      <c r="M1670" s="210"/>
    </row>
    <row r="1671" spans="2:26" ht="13.35" customHeight="1" x14ac:dyDescent="0.25">
      <c r="B1671" s="200"/>
      <c r="C1671" s="200"/>
      <c r="D1671" s="209"/>
      <c r="E1671" s="209"/>
      <c r="F1671" s="209"/>
      <c r="G1671" s="200"/>
      <c r="H1671" s="200"/>
      <c r="I1671" s="210"/>
      <c r="J1671" s="210"/>
      <c r="K1671" s="210"/>
      <c r="L1671" s="210"/>
      <c r="M1671" s="210"/>
    </row>
    <row r="1672" spans="2:26" ht="13.35" customHeight="1" x14ac:dyDescent="0.25">
      <c r="B1672" s="13"/>
      <c r="C1672" s="13"/>
      <c r="D1672" s="13"/>
      <c r="E1672" s="13"/>
      <c r="F1672" s="13"/>
      <c r="G1672" s="13"/>
      <c r="H1672" s="13"/>
      <c r="I1672" s="13"/>
      <c r="J1672" s="13"/>
      <c r="K1672" s="13"/>
      <c r="L1672" s="13"/>
      <c r="M1672" s="13"/>
    </row>
    <row r="1673" spans="2:26" ht="13.35" customHeight="1" x14ac:dyDescent="0.25">
      <c r="B1673" s="227" t="s">
        <v>91</v>
      </c>
      <c r="C1673" s="232"/>
      <c r="D1673" s="232"/>
      <c r="E1673" s="232"/>
      <c r="F1673" s="228"/>
      <c r="G1673" s="233" t="s">
        <v>85</v>
      </c>
      <c r="H1673" s="194" t="s">
        <v>82</v>
      </c>
      <c r="I1673" s="188" t="s">
        <v>67</v>
      </c>
      <c r="J1673" s="188"/>
      <c r="K1673" s="188" t="s">
        <v>68</v>
      </c>
      <c r="L1673" s="188"/>
      <c r="M1673" s="188" t="s">
        <v>15</v>
      </c>
    </row>
    <row r="1674" spans="2:26" ht="13.35" customHeight="1" x14ac:dyDescent="0.25">
      <c r="B1674" s="2" t="s">
        <v>81</v>
      </c>
      <c r="C1674" s="227" t="s">
        <v>7</v>
      </c>
      <c r="D1674" s="228"/>
      <c r="E1674" s="6" t="s">
        <v>87</v>
      </c>
      <c r="F1674" s="6" t="s">
        <v>306</v>
      </c>
      <c r="G1674" s="233"/>
      <c r="H1674" s="194"/>
      <c r="I1674" s="6" t="s">
        <v>83</v>
      </c>
      <c r="J1674" s="6" t="s">
        <v>84</v>
      </c>
      <c r="K1674" s="6" t="s">
        <v>83</v>
      </c>
      <c r="L1674" s="6" t="s">
        <v>84</v>
      </c>
      <c r="M1674" s="188"/>
    </row>
    <row r="1675" spans="2:26" ht="13.35" customHeight="1" x14ac:dyDescent="0.25">
      <c r="B1675" s="31"/>
      <c r="C1675" s="229"/>
      <c r="D1675" s="230"/>
      <c r="E1675" s="31"/>
      <c r="F1675" s="32"/>
      <c r="G1675" s="33" t="str">
        <f t="shared" ref="G1675:G1702" si="136">IF(F1675="", "", H1675/F1675)</f>
        <v/>
      </c>
      <c r="H1675" s="33"/>
      <c r="I1675" s="33"/>
      <c r="J1675" s="33" t="str">
        <f t="shared" ref="J1675:J1702" si="137">IF(I1675="", "", I1675*$F1675)</f>
        <v/>
      </c>
      <c r="K1675" s="33"/>
      <c r="L1675" s="33" t="str">
        <f t="shared" ref="L1675:L1702" si="138">IF(K1675="", "", K1675*$F1675)</f>
        <v/>
      </c>
      <c r="M1675" s="30" t="e">
        <f t="shared" ref="M1675:M1702" si="139">IF(K1675="", J1675/H1675, L1675/H1675)</f>
        <v>#VALUE!</v>
      </c>
      <c r="P1675" s="1" t="s">
        <v>224</v>
      </c>
    </row>
    <row r="1676" spans="2:26" ht="13.35" customHeight="1" x14ac:dyDescent="0.25">
      <c r="B1676" s="31"/>
      <c r="C1676" s="229"/>
      <c r="D1676" s="230"/>
      <c r="E1676" s="31"/>
      <c r="F1676" s="32"/>
      <c r="G1676" s="33" t="str">
        <f t="shared" si="136"/>
        <v/>
      </c>
      <c r="H1676" s="33"/>
      <c r="I1676" s="33"/>
      <c r="J1676" s="33" t="str">
        <f t="shared" si="137"/>
        <v/>
      </c>
      <c r="K1676" s="33"/>
      <c r="L1676" s="33" t="str">
        <f t="shared" si="138"/>
        <v/>
      </c>
      <c r="M1676" s="30" t="e">
        <f t="shared" si="139"/>
        <v>#VALUE!</v>
      </c>
    </row>
    <row r="1677" spans="2:26" ht="13.35" customHeight="1" x14ac:dyDescent="0.25">
      <c r="B1677" s="31"/>
      <c r="C1677" s="229"/>
      <c r="D1677" s="230"/>
      <c r="E1677" s="31"/>
      <c r="F1677" s="32"/>
      <c r="G1677" s="33" t="str">
        <f t="shared" si="136"/>
        <v/>
      </c>
      <c r="H1677" s="33"/>
      <c r="I1677" s="33"/>
      <c r="J1677" s="33" t="str">
        <f t="shared" si="137"/>
        <v/>
      </c>
      <c r="K1677" s="33"/>
      <c r="L1677" s="33" t="str">
        <f t="shared" si="138"/>
        <v/>
      </c>
      <c r="M1677" s="30" t="e">
        <f t="shared" si="139"/>
        <v>#VALUE!</v>
      </c>
    </row>
    <row r="1678" spans="2:26" ht="13.35" customHeight="1" x14ac:dyDescent="0.25">
      <c r="B1678" s="31"/>
      <c r="C1678" s="229"/>
      <c r="D1678" s="230"/>
      <c r="E1678" s="31"/>
      <c r="F1678" s="32"/>
      <c r="G1678" s="33" t="str">
        <f t="shared" si="136"/>
        <v/>
      </c>
      <c r="H1678" s="33"/>
      <c r="I1678" s="33"/>
      <c r="J1678" s="33" t="str">
        <f t="shared" si="137"/>
        <v/>
      </c>
      <c r="K1678" s="33"/>
      <c r="L1678" s="33" t="str">
        <f t="shared" si="138"/>
        <v/>
      </c>
      <c r="M1678" s="30" t="e">
        <f t="shared" si="139"/>
        <v>#VALUE!</v>
      </c>
      <c r="P1678" s="243"/>
      <c r="Q1678" s="244"/>
      <c r="R1678" s="244"/>
      <c r="S1678" s="244"/>
      <c r="T1678" s="244"/>
      <c r="U1678" s="244"/>
      <c r="V1678" s="244"/>
      <c r="W1678" s="244"/>
      <c r="X1678" s="244"/>
      <c r="Y1678" s="244"/>
      <c r="Z1678" s="245"/>
    </row>
    <row r="1679" spans="2:26" ht="13.35" customHeight="1" x14ac:dyDescent="0.25">
      <c r="B1679" s="31"/>
      <c r="C1679" s="229"/>
      <c r="D1679" s="230"/>
      <c r="E1679" s="31"/>
      <c r="F1679" s="32"/>
      <c r="G1679" s="33" t="str">
        <f t="shared" si="136"/>
        <v/>
      </c>
      <c r="H1679" s="33"/>
      <c r="I1679" s="33"/>
      <c r="J1679" s="33" t="str">
        <f t="shared" si="137"/>
        <v/>
      </c>
      <c r="K1679" s="33"/>
      <c r="L1679" s="33" t="str">
        <f t="shared" si="138"/>
        <v/>
      </c>
      <c r="M1679" s="30" t="e">
        <f t="shared" si="139"/>
        <v>#VALUE!</v>
      </c>
      <c r="P1679" s="237"/>
      <c r="Q1679" s="238"/>
      <c r="R1679" s="238"/>
      <c r="S1679" s="238"/>
      <c r="T1679" s="238"/>
      <c r="U1679" s="238"/>
      <c r="V1679" s="238"/>
      <c r="W1679" s="238"/>
      <c r="X1679" s="238"/>
      <c r="Y1679" s="238"/>
      <c r="Z1679" s="239"/>
    </row>
    <row r="1680" spans="2:26" ht="13.35" customHeight="1" x14ac:dyDescent="0.25">
      <c r="B1680" s="31"/>
      <c r="C1680" s="229"/>
      <c r="D1680" s="230"/>
      <c r="E1680" s="31"/>
      <c r="F1680" s="32"/>
      <c r="G1680" s="33" t="str">
        <f t="shared" si="136"/>
        <v/>
      </c>
      <c r="H1680" s="33"/>
      <c r="I1680" s="33"/>
      <c r="J1680" s="33" t="str">
        <f t="shared" si="137"/>
        <v/>
      </c>
      <c r="K1680" s="33"/>
      <c r="L1680" s="33" t="str">
        <f t="shared" si="138"/>
        <v/>
      </c>
      <c r="M1680" s="30" t="e">
        <f t="shared" si="139"/>
        <v>#VALUE!</v>
      </c>
      <c r="P1680" s="237"/>
      <c r="Q1680" s="238"/>
      <c r="R1680" s="238"/>
      <c r="S1680" s="238"/>
      <c r="T1680" s="238"/>
      <c r="U1680" s="238"/>
      <c r="V1680" s="238"/>
      <c r="W1680" s="238"/>
      <c r="X1680" s="238"/>
      <c r="Y1680" s="238"/>
      <c r="Z1680" s="239"/>
    </row>
    <row r="1681" spans="2:26" ht="13.35" customHeight="1" x14ac:dyDescent="0.25">
      <c r="B1681" s="31"/>
      <c r="C1681" s="229"/>
      <c r="D1681" s="230"/>
      <c r="E1681" s="31"/>
      <c r="F1681" s="32"/>
      <c r="G1681" s="33" t="str">
        <f t="shared" si="136"/>
        <v/>
      </c>
      <c r="H1681" s="33"/>
      <c r="I1681" s="33"/>
      <c r="J1681" s="33" t="str">
        <f t="shared" si="137"/>
        <v/>
      </c>
      <c r="K1681" s="33"/>
      <c r="L1681" s="33" t="str">
        <f t="shared" si="138"/>
        <v/>
      </c>
      <c r="M1681" s="30" t="e">
        <f t="shared" si="139"/>
        <v>#VALUE!</v>
      </c>
      <c r="P1681" s="237"/>
      <c r="Q1681" s="238"/>
      <c r="R1681" s="238"/>
      <c r="S1681" s="238"/>
      <c r="T1681" s="238"/>
      <c r="U1681" s="238"/>
      <c r="V1681" s="238"/>
      <c r="W1681" s="238"/>
      <c r="X1681" s="238"/>
      <c r="Y1681" s="238"/>
      <c r="Z1681" s="239"/>
    </row>
    <row r="1682" spans="2:26" ht="13.35" customHeight="1" x14ac:dyDescent="0.25">
      <c r="B1682" s="31"/>
      <c r="C1682" s="229"/>
      <c r="D1682" s="230"/>
      <c r="E1682" s="31"/>
      <c r="F1682" s="32"/>
      <c r="G1682" s="33" t="str">
        <f t="shared" si="136"/>
        <v/>
      </c>
      <c r="H1682" s="33"/>
      <c r="I1682" s="33"/>
      <c r="J1682" s="33" t="str">
        <f t="shared" si="137"/>
        <v/>
      </c>
      <c r="K1682" s="33"/>
      <c r="L1682" s="33" t="str">
        <f t="shared" si="138"/>
        <v/>
      </c>
      <c r="M1682" s="30" t="e">
        <f t="shared" si="139"/>
        <v>#VALUE!</v>
      </c>
      <c r="P1682" s="237"/>
      <c r="Q1682" s="238"/>
      <c r="R1682" s="238"/>
      <c r="S1682" s="238"/>
      <c r="T1682" s="238"/>
      <c r="U1682" s="238"/>
      <c r="V1682" s="238"/>
      <c r="W1682" s="238"/>
      <c r="X1682" s="238"/>
      <c r="Y1682" s="238"/>
      <c r="Z1682" s="239"/>
    </row>
    <row r="1683" spans="2:26" ht="13.35" customHeight="1" x14ac:dyDescent="0.25">
      <c r="B1683" s="31"/>
      <c r="C1683" s="229"/>
      <c r="D1683" s="230"/>
      <c r="E1683" s="31"/>
      <c r="F1683" s="32"/>
      <c r="G1683" s="33" t="str">
        <f t="shared" si="136"/>
        <v/>
      </c>
      <c r="H1683" s="33"/>
      <c r="I1683" s="33"/>
      <c r="J1683" s="33" t="str">
        <f t="shared" si="137"/>
        <v/>
      </c>
      <c r="K1683" s="33"/>
      <c r="L1683" s="33" t="str">
        <f t="shared" si="138"/>
        <v/>
      </c>
      <c r="M1683" s="30" t="e">
        <f t="shared" si="139"/>
        <v>#VALUE!</v>
      </c>
      <c r="P1683" s="237"/>
      <c r="Q1683" s="238"/>
      <c r="R1683" s="238"/>
      <c r="S1683" s="238"/>
      <c r="T1683" s="238"/>
      <c r="U1683" s="238"/>
      <c r="V1683" s="238"/>
      <c r="W1683" s="238"/>
      <c r="X1683" s="238"/>
      <c r="Y1683" s="238"/>
      <c r="Z1683" s="239"/>
    </row>
    <row r="1684" spans="2:26" ht="13.35" customHeight="1" x14ac:dyDescent="0.25">
      <c r="B1684" s="31"/>
      <c r="C1684" s="229"/>
      <c r="D1684" s="230"/>
      <c r="E1684" s="31"/>
      <c r="F1684" s="32"/>
      <c r="G1684" s="33" t="str">
        <f t="shared" si="136"/>
        <v/>
      </c>
      <c r="H1684" s="33"/>
      <c r="I1684" s="33"/>
      <c r="J1684" s="33" t="str">
        <f t="shared" si="137"/>
        <v/>
      </c>
      <c r="K1684" s="33"/>
      <c r="L1684" s="33" t="str">
        <f t="shared" si="138"/>
        <v/>
      </c>
      <c r="M1684" s="30" t="e">
        <f t="shared" si="139"/>
        <v>#VALUE!</v>
      </c>
      <c r="P1684" s="237"/>
      <c r="Q1684" s="238"/>
      <c r="R1684" s="238"/>
      <c r="S1684" s="238"/>
      <c r="T1684" s="238"/>
      <c r="U1684" s="238"/>
      <c r="V1684" s="238"/>
      <c r="W1684" s="238"/>
      <c r="X1684" s="238"/>
      <c r="Y1684" s="238"/>
      <c r="Z1684" s="239"/>
    </row>
    <row r="1685" spans="2:26" ht="13.35" customHeight="1" x14ac:dyDescent="0.25">
      <c r="B1685" s="31"/>
      <c r="C1685" s="229"/>
      <c r="D1685" s="230"/>
      <c r="E1685" s="31"/>
      <c r="F1685" s="32"/>
      <c r="G1685" s="33" t="str">
        <f t="shared" si="136"/>
        <v/>
      </c>
      <c r="H1685" s="33"/>
      <c r="I1685" s="33"/>
      <c r="J1685" s="33" t="str">
        <f t="shared" si="137"/>
        <v/>
      </c>
      <c r="K1685" s="33"/>
      <c r="L1685" s="33" t="str">
        <f t="shared" si="138"/>
        <v/>
      </c>
      <c r="M1685" s="30" t="e">
        <f t="shared" si="139"/>
        <v>#VALUE!</v>
      </c>
      <c r="P1685" s="237"/>
      <c r="Q1685" s="238"/>
      <c r="R1685" s="238"/>
      <c r="S1685" s="238"/>
      <c r="T1685" s="238"/>
      <c r="U1685" s="238"/>
      <c r="V1685" s="238"/>
      <c r="W1685" s="238"/>
      <c r="X1685" s="238"/>
      <c r="Y1685" s="238"/>
      <c r="Z1685" s="239"/>
    </row>
    <row r="1686" spans="2:26" ht="13.35" customHeight="1" x14ac:dyDescent="0.25">
      <c r="B1686" s="31"/>
      <c r="C1686" s="229"/>
      <c r="D1686" s="230"/>
      <c r="E1686" s="31"/>
      <c r="F1686" s="32"/>
      <c r="G1686" s="33" t="str">
        <f t="shared" si="136"/>
        <v/>
      </c>
      <c r="H1686" s="33"/>
      <c r="I1686" s="33"/>
      <c r="J1686" s="33" t="str">
        <f t="shared" si="137"/>
        <v/>
      </c>
      <c r="K1686" s="33"/>
      <c r="L1686" s="33" t="str">
        <f t="shared" si="138"/>
        <v/>
      </c>
      <c r="M1686" s="30" t="e">
        <f t="shared" si="139"/>
        <v>#VALUE!</v>
      </c>
      <c r="P1686" s="237"/>
      <c r="Q1686" s="238"/>
      <c r="R1686" s="238"/>
      <c r="S1686" s="238"/>
      <c r="T1686" s="238"/>
      <c r="U1686" s="238"/>
      <c r="V1686" s="238"/>
      <c r="W1686" s="238"/>
      <c r="X1686" s="238"/>
      <c r="Y1686" s="238"/>
      <c r="Z1686" s="239"/>
    </row>
    <row r="1687" spans="2:26" ht="13.35" customHeight="1" x14ac:dyDescent="0.25">
      <c r="B1687" s="31"/>
      <c r="C1687" s="229"/>
      <c r="D1687" s="230"/>
      <c r="E1687" s="31"/>
      <c r="F1687" s="32"/>
      <c r="G1687" s="33" t="str">
        <f t="shared" si="136"/>
        <v/>
      </c>
      <c r="H1687" s="33"/>
      <c r="I1687" s="33"/>
      <c r="J1687" s="33" t="str">
        <f t="shared" si="137"/>
        <v/>
      </c>
      <c r="K1687" s="33"/>
      <c r="L1687" s="33" t="str">
        <f t="shared" si="138"/>
        <v/>
      </c>
      <c r="M1687" s="30" t="e">
        <f t="shared" si="139"/>
        <v>#VALUE!</v>
      </c>
      <c r="P1687" s="237"/>
      <c r="Q1687" s="238"/>
      <c r="R1687" s="238"/>
      <c r="S1687" s="238"/>
      <c r="T1687" s="238"/>
      <c r="U1687" s="238"/>
      <c r="V1687" s="238"/>
      <c r="W1687" s="238"/>
      <c r="X1687" s="238"/>
      <c r="Y1687" s="238"/>
      <c r="Z1687" s="239"/>
    </row>
    <row r="1688" spans="2:26" ht="13.35" customHeight="1" x14ac:dyDescent="0.25">
      <c r="B1688" s="31"/>
      <c r="C1688" s="229"/>
      <c r="D1688" s="230"/>
      <c r="E1688" s="31"/>
      <c r="F1688" s="32"/>
      <c r="G1688" s="33" t="str">
        <f t="shared" si="136"/>
        <v/>
      </c>
      <c r="H1688" s="33"/>
      <c r="I1688" s="33"/>
      <c r="J1688" s="33" t="str">
        <f t="shared" si="137"/>
        <v/>
      </c>
      <c r="K1688" s="33"/>
      <c r="L1688" s="33" t="str">
        <f t="shared" si="138"/>
        <v/>
      </c>
      <c r="M1688" s="30" t="e">
        <f t="shared" si="139"/>
        <v>#VALUE!</v>
      </c>
      <c r="P1688" s="237"/>
      <c r="Q1688" s="238"/>
      <c r="R1688" s="238"/>
      <c r="S1688" s="238"/>
      <c r="T1688" s="238"/>
      <c r="U1688" s="238"/>
      <c r="V1688" s="238"/>
      <c r="W1688" s="238"/>
      <c r="X1688" s="238"/>
      <c r="Y1688" s="238"/>
      <c r="Z1688" s="239"/>
    </row>
    <row r="1689" spans="2:26" ht="13.35" customHeight="1" x14ac:dyDescent="0.25">
      <c r="B1689" s="31"/>
      <c r="C1689" s="229"/>
      <c r="D1689" s="230"/>
      <c r="E1689" s="31"/>
      <c r="F1689" s="32"/>
      <c r="G1689" s="33" t="str">
        <f t="shared" si="136"/>
        <v/>
      </c>
      <c r="H1689" s="33"/>
      <c r="I1689" s="33"/>
      <c r="J1689" s="33" t="str">
        <f t="shared" si="137"/>
        <v/>
      </c>
      <c r="K1689" s="33"/>
      <c r="L1689" s="33" t="str">
        <f t="shared" si="138"/>
        <v/>
      </c>
      <c r="M1689" s="30" t="e">
        <f t="shared" si="139"/>
        <v>#VALUE!</v>
      </c>
      <c r="P1689" s="237"/>
      <c r="Q1689" s="238"/>
      <c r="R1689" s="238"/>
      <c r="S1689" s="238"/>
      <c r="T1689" s="238"/>
      <c r="U1689" s="238"/>
      <c r="V1689" s="238"/>
      <c r="W1689" s="238"/>
      <c r="X1689" s="238"/>
      <c r="Y1689" s="238"/>
      <c r="Z1689" s="239"/>
    </row>
    <row r="1690" spans="2:26" ht="13.35" customHeight="1" x14ac:dyDescent="0.25">
      <c r="B1690" s="31"/>
      <c r="C1690" s="229"/>
      <c r="D1690" s="230"/>
      <c r="E1690" s="31"/>
      <c r="F1690" s="32"/>
      <c r="G1690" s="33" t="str">
        <f t="shared" si="136"/>
        <v/>
      </c>
      <c r="H1690" s="33"/>
      <c r="I1690" s="33"/>
      <c r="J1690" s="33" t="str">
        <f t="shared" si="137"/>
        <v/>
      </c>
      <c r="K1690" s="33"/>
      <c r="L1690" s="33" t="str">
        <f t="shared" si="138"/>
        <v/>
      </c>
      <c r="M1690" s="30" t="e">
        <f t="shared" si="139"/>
        <v>#VALUE!</v>
      </c>
      <c r="P1690" s="237"/>
      <c r="Q1690" s="238"/>
      <c r="R1690" s="238"/>
      <c r="S1690" s="238"/>
      <c r="T1690" s="238"/>
      <c r="U1690" s="238"/>
      <c r="V1690" s="238"/>
      <c r="W1690" s="238"/>
      <c r="X1690" s="238"/>
      <c r="Y1690" s="238"/>
      <c r="Z1690" s="239"/>
    </row>
    <row r="1691" spans="2:26" ht="13.35" customHeight="1" x14ac:dyDescent="0.25">
      <c r="B1691" s="31"/>
      <c r="C1691" s="229"/>
      <c r="D1691" s="230"/>
      <c r="E1691" s="31"/>
      <c r="F1691" s="32"/>
      <c r="G1691" s="33" t="str">
        <f t="shared" si="136"/>
        <v/>
      </c>
      <c r="H1691" s="33"/>
      <c r="I1691" s="33"/>
      <c r="J1691" s="33" t="str">
        <f t="shared" si="137"/>
        <v/>
      </c>
      <c r="K1691" s="33"/>
      <c r="L1691" s="33" t="str">
        <f t="shared" si="138"/>
        <v/>
      </c>
      <c r="M1691" s="30" t="e">
        <f t="shared" si="139"/>
        <v>#VALUE!</v>
      </c>
      <c r="P1691" s="237"/>
      <c r="Q1691" s="238"/>
      <c r="R1691" s="238"/>
      <c r="S1691" s="238"/>
      <c r="T1691" s="238"/>
      <c r="U1691" s="238"/>
      <c r="V1691" s="238"/>
      <c r="W1691" s="238"/>
      <c r="X1691" s="238"/>
      <c r="Y1691" s="238"/>
      <c r="Z1691" s="239"/>
    </row>
    <row r="1692" spans="2:26" ht="13.35" customHeight="1" x14ac:dyDescent="0.25">
      <c r="B1692" s="31"/>
      <c r="C1692" s="229"/>
      <c r="D1692" s="230"/>
      <c r="E1692" s="31"/>
      <c r="F1692" s="32"/>
      <c r="G1692" s="33" t="str">
        <f t="shared" si="136"/>
        <v/>
      </c>
      <c r="H1692" s="33"/>
      <c r="I1692" s="33"/>
      <c r="J1692" s="33" t="str">
        <f t="shared" si="137"/>
        <v/>
      </c>
      <c r="K1692" s="33"/>
      <c r="L1692" s="33" t="str">
        <f t="shared" si="138"/>
        <v/>
      </c>
      <c r="M1692" s="30" t="e">
        <f t="shared" si="139"/>
        <v>#VALUE!</v>
      </c>
      <c r="P1692" s="237"/>
      <c r="Q1692" s="238"/>
      <c r="R1692" s="238"/>
      <c r="S1692" s="238"/>
      <c r="T1692" s="238"/>
      <c r="U1692" s="238"/>
      <c r="V1692" s="238"/>
      <c r="W1692" s="238"/>
      <c r="X1692" s="238"/>
      <c r="Y1692" s="238"/>
      <c r="Z1692" s="239"/>
    </row>
    <row r="1693" spans="2:26" ht="13.35" customHeight="1" x14ac:dyDescent="0.25">
      <c r="B1693" s="31"/>
      <c r="C1693" s="229"/>
      <c r="D1693" s="230"/>
      <c r="E1693" s="31"/>
      <c r="F1693" s="32"/>
      <c r="G1693" s="33" t="str">
        <f t="shared" si="136"/>
        <v/>
      </c>
      <c r="H1693" s="33"/>
      <c r="I1693" s="33"/>
      <c r="J1693" s="33" t="str">
        <f t="shared" si="137"/>
        <v/>
      </c>
      <c r="K1693" s="33"/>
      <c r="L1693" s="33" t="str">
        <f t="shared" si="138"/>
        <v/>
      </c>
      <c r="M1693" s="30" t="e">
        <f t="shared" si="139"/>
        <v>#VALUE!</v>
      </c>
      <c r="P1693" s="237"/>
      <c r="Q1693" s="238"/>
      <c r="R1693" s="238"/>
      <c r="S1693" s="238"/>
      <c r="T1693" s="238"/>
      <c r="U1693" s="238"/>
      <c r="V1693" s="238"/>
      <c r="W1693" s="238"/>
      <c r="X1693" s="238"/>
      <c r="Y1693" s="238"/>
      <c r="Z1693" s="239"/>
    </row>
    <row r="1694" spans="2:26" ht="13.35" customHeight="1" x14ac:dyDescent="0.25">
      <c r="B1694" s="31"/>
      <c r="C1694" s="229"/>
      <c r="D1694" s="230"/>
      <c r="E1694" s="31"/>
      <c r="F1694" s="32"/>
      <c r="G1694" s="33" t="str">
        <f t="shared" si="136"/>
        <v/>
      </c>
      <c r="H1694" s="33"/>
      <c r="I1694" s="33"/>
      <c r="J1694" s="33" t="str">
        <f t="shared" si="137"/>
        <v/>
      </c>
      <c r="K1694" s="33"/>
      <c r="L1694" s="33" t="str">
        <f t="shared" si="138"/>
        <v/>
      </c>
      <c r="M1694" s="30" t="e">
        <f t="shared" si="139"/>
        <v>#VALUE!</v>
      </c>
      <c r="P1694" s="237"/>
      <c r="Q1694" s="238"/>
      <c r="R1694" s="238"/>
      <c r="S1694" s="238"/>
      <c r="T1694" s="238"/>
      <c r="U1694" s="238"/>
      <c r="V1694" s="238"/>
      <c r="W1694" s="238"/>
      <c r="X1694" s="238"/>
      <c r="Y1694" s="238"/>
      <c r="Z1694" s="239"/>
    </row>
    <row r="1695" spans="2:26" ht="13.35" customHeight="1" x14ac:dyDescent="0.25">
      <c r="B1695" s="31"/>
      <c r="C1695" s="229"/>
      <c r="D1695" s="230"/>
      <c r="E1695" s="31"/>
      <c r="F1695" s="32"/>
      <c r="G1695" s="33" t="str">
        <f t="shared" si="136"/>
        <v/>
      </c>
      <c r="H1695" s="33"/>
      <c r="I1695" s="33"/>
      <c r="J1695" s="33" t="str">
        <f t="shared" si="137"/>
        <v/>
      </c>
      <c r="K1695" s="33"/>
      <c r="L1695" s="33" t="str">
        <f t="shared" si="138"/>
        <v/>
      </c>
      <c r="M1695" s="30" t="e">
        <f t="shared" si="139"/>
        <v>#VALUE!</v>
      </c>
      <c r="P1695" s="237"/>
      <c r="Q1695" s="238"/>
      <c r="R1695" s="238"/>
      <c r="S1695" s="238"/>
      <c r="T1695" s="238"/>
      <c r="U1695" s="238"/>
      <c r="V1695" s="238"/>
      <c r="W1695" s="238"/>
      <c r="X1695" s="238"/>
      <c r="Y1695" s="238"/>
      <c r="Z1695" s="239"/>
    </row>
    <row r="1696" spans="2:26" ht="13.35" customHeight="1" x14ac:dyDescent="0.25">
      <c r="B1696" s="31"/>
      <c r="C1696" s="229"/>
      <c r="D1696" s="230"/>
      <c r="E1696" s="31"/>
      <c r="F1696" s="32"/>
      <c r="G1696" s="33" t="str">
        <f t="shared" si="136"/>
        <v/>
      </c>
      <c r="H1696" s="33"/>
      <c r="I1696" s="33"/>
      <c r="J1696" s="33" t="str">
        <f t="shared" si="137"/>
        <v/>
      </c>
      <c r="K1696" s="33"/>
      <c r="L1696" s="33" t="str">
        <f t="shared" si="138"/>
        <v/>
      </c>
      <c r="M1696" s="30" t="e">
        <f t="shared" si="139"/>
        <v>#VALUE!</v>
      </c>
      <c r="P1696" s="237"/>
      <c r="Q1696" s="238"/>
      <c r="R1696" s="238"/>
      <c r="S1696" s="238"/>
      <c r="T1696" s="238"/>
      <c r="U1696" s="238"/>
      <c r="V1696" s="238"/>
      <c r="W1696" s="238"/>
      <c r="X1696" s="238"/>
      <c r="Y1696" s="238"/>
      <c r="Z1696" s="239"/>
    </row>
    <row r="1697" spans="1:26" ht="13.35" customHeight="1" x14ac:dyDescent="0.25">
      <c r="B1697" s="31"/>
      <c r="C1697" s="229"/>
      <c r="D1697" s="230"/>
      <c r="E1697" s="31"/>
      <c r="F1697" s="32"/>
      <c r="G1697" s="33" t="str">
        <f t="shared" si="136"/>
        <v/>
      </c>
      <c r="H1697" s="33"/>
      <c r="I1697" s="33"/>
      <c r="J1697" s="33" t="str">
        <f t="shared" si="137"/>
        <v/>
      </c>
      <c r="K1697" s="33"/>
      <c r="L1697" s="33" t="str">
        <f t="shared" si="138"/>
        <v/>
      </c>
      <c r="M1697" s="30" t="e">
        <f t="shared" si="139"/>
        <v>#VALUE!</v>
      </c>
      <c r="P1697" s="237"/>
      <c r="Q1697" s="238"/>
      <c r="R1697" s="238"/>
      <c r="S1697" s="238"/>
      <c r="T1697" s="238"/>
      <c r="U1697" s="238"/>
      <c r="V1697" s="238"/>
      <c r="W1697" s="238"/>
      <c r="X1697" s="238"/>
      <c r="Y1697" s="238"/>
      <c r="Z1697" s="239"/>
    </row>
    <row r="1698" spans="1:26" ht="13.35" customHeight="1" x14ac:dyDescent="0.25">
      <c r="B1698" s="31"/>
      <c r="C1698" s="229"/>
      <c r="D1698" s="230"/>
      <c r="E1698" s="31"/>
      <c r="F1698" s="32"/>
      <c r="G1698" s="33" t="str">
        <f t="shared" si="136"/>
        <v/>
      </c>
      <c r="H1698" s="33"/>
      <c r="I1698" s="33"/>
      <c r="J1698" s="33" t="str">
        <f t="shared" si="137"/>
        <v/>
      </c>
      <c r="K1698" s="33"/>
      <c r="L1698" s="33" t="str">
        <f t="shared" si="138"/>
        <v/>
      </c>
      <c r="M1698" s="30" t="e">
        <f t="shared" si="139"/>
        <v>#VALUE!</v>
      </c>
      <c r="P1698" s="237"/>
      <c r="Q1698" s="238"/>
      <c r="R1698" s="238"/>
      <c r="S1698" s="238"/>
      <c r="T1698" s="238"/>
      <c r="U1698" s="238"/>
      <c r="V1698" s="238"/>
      <c r="W1698" s="238"/>
      <c r="X1698" s="238"/>
      <c r="Y1698" s="238"/>
      <c r="Z1698" s="239"/>
    </row>
    <row r="1699" spans="1:26" ht="13.35" customHeight="1" x14ac:dyDescent="0.25">
      <c r="B1699" s="31"/>
      <c r="C1699" s="229"/>
      <c r="D1699" s="230"/>
      <c r="E1699" s="31"/>
      <c r="F1699" s="32"/>
      <c r="G1699" s="33" t="str">
        <f t="shared" si="136"/>
        <v/>
      </c>
      <c r="H1699" s="33"/>
      <c r="I1699" s="33"/>
      <c r="J1699" s="33" t="str">
        <f t="shared" si="137"/>
        <v/>
      </c>
      <c r="K1699" s="33"/>
      <c r="L1699" s="33" t="str">
        <f t="shared" si="138"/>
        <v/>
      </c>
      <c r="M1699" s="30" t="e">
        <f t="shared" si="139"/>
        <v>#VALUE!</v>
      </c>
      <c r="P1699" s="237"/>
      <c r="Q1699" s="238"/>
      <c r="R1699" s="238"/>
      <c r="S1699" s="238"/>
      <c r="T1699" s="238"/>
      <c r="U1699" s="238"/>
      <c r="V1699" s="238"/>
      <c r="W1699" s="238"/>
      <c r="X1699" s="238"/>
      <c r="Y1699" s="238"/>
      <c r="Z1699" s="239"/>
    </row>
    <row r="1700" spans="1:26" ht="13.35" customHeight="1" x14ac:dyDescent="0.25">
      <c r="B1700" s="31"/>
      <c r="C1700" s="229"/>
      <c r="D1700" s="230"/>
      <c r="E1700" s="31"/>
      <c r="F1700" s="32"/>
      <c r="G1700" s="33" t="str">
        <f t="shared" si="136"/>
        <v/>
      </c>
      <c r="H1700" s="33"/>
      <c r="I1700" s="33"/>
      <c r="J1700" s="33" t="str">
        <f t="shared" si="137"/>
        <v/>
      </c>
      <c r="K1700" s="33"/>
      <c r="L1700" s="33" t="str">
        <f t="shared" si="138"/>
        <v/>
      </c>
      <c r="M1700" s="30" t="e">
        <f t="shared" si="139"/>
        <v>#VALUE!</v>
      </c>
      <c r="P1700" s="237"/>
      <c r="Q1700" s="238"/>
      <c r="R1700" s="238"/>
      <c r="S1700" s="238"/>
      <c r="T1700" s="238"/>
      <c r="U1700" s="238"/>
      <c r="V1700" s="238"/>
      <c r="W1700" s="238"/>
      <c r="X1700" s="238"/>
      <c r="Y1700" s="238"/>
      <c r="Z1700" s="239"/>
    </row>
    <row r="1701" spans="1:26" ht="13.35" customHeight="1" x14ac:dyDescent="0.25">
      <c r="B1701" s="31"/>
      <c r="C1701" s="229"/>
      <c r="D1701" s="230"/>
      <c r="E1701" s="31"/>
      <c r="F1701" s="32"/>
      <c r="G1701" s="33" t="str">
        <f t="shared" si="136"/>
        <v/>
      </c>
      <c r="H1701" s="33"/>
      <c r="I1701" s="33"/>
      <c r="J1701" s="33" t="str">
        <f t="shared" si="137"/>
        <v/>
      </c>
      <c r="K1701" s="33"/>
      <c r="L1701" s="33" t="str">
        <f t="shared" si="138"/>
        <v/>
      </c>
      <c r="M1701" s="30" t="e">
        <f t="shared" si="139"/>
        <v>#VALUE!</v>
      </c>
      <c r="P1701" s="237"/>
      <c r="Q1701" s="238"/>
      <c r="R1701" s="238"/>
      <c r="S1701" s="238"/>
      <c r="T1701" s="238"/>
      <c r="U1701" s="238"/>
      <c r="V1701" s="238"/>
      <c r="W1701" s="238"/>
      <c r="X1701" s="238"/>
      <c r="Y1701" s="238"/>
      <c r="Z1701" s="239"/>
    </row>
    <row r="1702" spans="1:26" ht="13.35" customHeight="1" x14ac:dyDescent="0.25">
      <c r="B1702" s="31"/>
      <c r="C1702" s="229"/>
      <c r="D1702" s="230"/>
      <c r="E1702" s="31"/>
      <c r="F1702" s="32"/>
      <c r="G1702" s="33" t="str">
        <f t="shared" si="136"/>
        <v/>
      </c>
      <c r="H1702" s="33"/>
      <c r="I1702" s="33"/>
      <c r="J1702" s="33" t="str">
        <f t="shared" si="137"/>
        <v/>
      </c>
      <c r="K1702" s="33"/>
      <c r="L1702" s="33" t="str">
        <f t="shared" si="138"/>
        <v/>
      </c>
      <c r="M1702" s="34" t="e">
        <f t="shared" si="139"/>
        <v>#VALUE!</v>
      </c>
      <c r="P1702" s="237"/>
      <c r="Q1702" s="238"/>
      <c r="R1702" s="238"/>
      <c r="S1702" s="238"/>
      <c r="T1702" s="238"/>
      <c r="U1702" s="238"/>
      <c r="V1702" s="238"/>
      <c r="W1702" s="238"/>
      <c r="X1702" s="238"/>
      <c r="Y1702" s="238"/>
      <c r="Z1702" s="239"/>
    </row>
    <row r="1703" spans="1:26" ht="13.35" customHeight="1" x14ac:dyDescent="0.25">
      <c r="A1703" s="39"/>
      <c r="B1703" s="42"/>
      <c r="C1703" s="231" t="s">
        <v>86</v>
      </c>
      <c r="D1703" s="231"/>
      <c r="E1703" s="42"/>
      <c r="F1703" s="42"/>
      <c r="G1703" s="43"/>
      <c r="H1703" s="43" t="str">
        <f>IF(SUM(H1675:H1702)=0,"",SUM(H1675:H1702))</f>
        <v/>
      </c>
      <c r="I1703" s="43"/>
      <c r="J1703" s="43" t="str">
        <f>IF(SUM(J1675:J1702)=0,"",SUM(J1675:J1702))</f>
        <v/>
      </c>
      <c r="K1703" s="43"/>
      <c r="L1703" s="43" t="str">
        <f>IF(SUM(L1675:L1702)=0,"",SUM(L1675:L1702))</f>
        <v/>
      </c>
      <c r="M1703" s="35" t="e">
        <f>IF(L1703="", J1703/H1703, L1703/H1703)</f>
        <v>#VALUE!</v>
      </c>
      <c r="P1703" s="237"/>
      <c r="Q1703" s="238"/>
      <c r="R1703" s="238"/>
      <c r="S1703" s="238"/>
      <c r="T1703" s="238"/>
      <c r="U1703" s="238"/>
      <c r="V1703" s="238"/>
      <c r="W1703" s="238"/>
      <c r="X1703" s="238"/>
      <c r="Y1703" s="238"/>
      <c r="Z1703" s="239"/>
    </row>
    <row r="1704" spans="1:26" ht="13.35" customHeight="1" x14ac:dyDescent="0.25">
      <c r="P1704" s="237"/>
      <c r="Q1704" s="238"/>
      <c r="R1704" s="238"/>
      <c r="S1704" s="238"/>
      <c r="T1704" s="238"/>
      <c r="U1704" s="238"/>
      <c r="V1704" s="238"/>
      <c r="W1704" s="238"/>
      <c r="X1704" s="238"/>
      <c r="Y1704" s="238"/>
      <c r="Z1704" s="239"/>
    </row>
    <row r="1705" spans="1:26" ht="13.35" customHeight="1" x14ac:dyDescent="0.25">
      <c r="B1705" s="227" t="s">
        <v>89</v>
      </c>
      <c r="C1705" s="232"/>
      <c r="D1705" s="232"/>
      <c r="E1705" s="232"/>
      <c r="F1705" s="228"/>
      <c r="G1705" s="233" t="s">
        <v>85</v>
      </c>
      <c r="H1705" s="194" t="s">
        <v>82</v>
      </c>
      <c r="I1705" s="188" t="s">
        <v>67</v>
      </c>
      <c r="J1705" s="188"/>
      <c r="K1705" s="188" t="s">
        <v>68</v>
      </c>
      <c r="L1705" s="188"/>
      <c r="M1705" s="188" t="s">
        <v>15</v>
      </c>
      <c r="P1705" s="240"/>
      <c r="Q1705" s="241"/>
      <c r="R1705" s="241"/>
      <c r="S1705" s="241"/>
      <c r="T1705" s="241"/>
      <c r="U1705" s="241"/>
      <c r="V1705" s="241"/>
      <c r="W1705" s="241"/>
      <c r="X1705" s="241"/>
      <c r="Y1705" s="241"/>
      <c r="Z1705" s="242"/>
    </row>
    <row r="1706" spans="1:26" ht="13.35" customHeight="1" x14ac:dyDescent="0.25">
      <c r="B1706" s="2" t="s">
        <v>81</v>
      </c>
      <c r="C1706" s="227" t="s">
        <v>7</v>
      </c>
      <c r="D1706" s="228"/>
      <c r="E1706" s="6" t="s">
        <v>87</v>
      </c>
      <c r="F1706" s="6" t="s">
        <v>306</v>
      </c>
      <c r="G1706" s="233"/>
      <c r="H1706" s="194"/>
      <c r="I1706" s="6" t="s">
        <v>83</v>
      </c>
      <c r="J1706" s="6" t="s">
        <v>84</v>
      </c>
      <c r="K1706" s="6" t="s">
        <v>83</v>
      </c>
      <c r="L1706" s="6" t="s">
        <v>84</v>
      </c>
      <c r="M1706" s="188"/>
    </row>
    <row r="1707" spans="1:26" ht="13.35" customHeight="1" x14ac:dyDescent="0.25">
      <c r="B1707" s="31"/>
      <c r="C1707" s="229"/>
      <c r="D1707" s="230"/>
      <c r="E1707" s="31"/>
      <c r="F1707" s="32"/>
      <c r="G1707" s="33" t="str">
        <f>IF(F1707="", "", H1707/F1707)</f>
        <v/>
      </c>
      <c r="H1707" s="33" t="str">
        <f>IF(H1703="","",H1703-H1714)</f>
        <v/>
      </c>
      <c r="I1707" s="33"/>
      <c r="J1707" s="33" t="str">
        <f>IF(I1707="", "", I1707*$F1707)</f>
        <v/>
      </c>
      <c r="K1707" s="33"/>
      <c r="L1707" s="33" t="str">
        <f>IF(L1714="", "", L1703-L1714)</f>
        <v/>
      </c>
      <c r="M1707" s="30" t="e">
        <f>IF(K1707="", J1707/H1707, L1707/H1707)</f>
        <v>#VALUE!</v>
      </c>
    </row>
    <row r="1708" spans="1:26" ht="13.35" customHeight="1" x14ac:dyDescent="0.25">
      <c r="B1708" s="31"/>
      <c r="C1708" s="229"/>
      <c r="D1708" s="230"/>
      <c r="E1708" s="31"/>
      <c r="F1708" s="32"/>
      <c r="G1708" s="33" t="str">
        <f>IF(F1708="", "", H1708/F1708)</f>
        <v/>
      </c>
      <c r="H1708" s="33"/>
      <c r="I1708" s="33"/>
      <c r="J1708" s="33" t="str">
        <f>IF(I1708="", "", I1708*$F1708)</f>
        <v/>
      </c>
      <c r="K1708" s="33"/>
      <c r="L1708" s="33" t="str">
        <f>IF(K1708="", "", K1708*$F1708)</f>
        <v/>
      </c>
      <c r="M1708" s="30" t="e">
        <f>IF(K1708="", J1708/H1708, L1708/H1708)</f>
        <v>#VALUE!</v>
      </c>
    </row>
    <row r="1709" spans="1:26" ht="13.35" customHeight="1" x14ac:dyDescent="0.25">
      <c r="B1709" s="31"/>
      <c r="C1709" s="229"/>
      <c r="D1709" s="230"/>
      <c r="E1709" s="31"/>
      <c r="F1709" s="32"/>
      <c r="G1709" s="33" t="str">
        <f>IF(F1709="", "", H1709/F1709)</f>
        <v/>
      </c>
      <c r="H1709" s="33"/>
      <c r="I1709" s="33"/>
      <c r="J1709" s="33" t="str">
        <f>IF(I1709="", "", I1709*$F1709)</f>
        <v/>
      </c>
      <c r="K1709" s="33"/>
      <c r="L1709" s="33" t="str">
        <f>IF(K1709="", "", K1709*$F1709)</f>
        <v/>
      </c>
      <c r="M1709" s="34" t="e">
        <f>IF(K1709="", J1709/H1709, L1709/H1709)</f>
        <v>#VALUE!</v>
      </c>
    </row>
    <row r="1710" spans="1:26" ht="13.35" customHeight="1" x14ac:dyDescent="0.25">
      <c r="A1710" s="39"/>
      <c r="B1710" s="42"/>
      <c r="C1710" s="231" t="s">
        <v>86</v>
      </c>
      <c r="D1710" s="231"/>
      <c r="E1710" s="42"/>
      <c r="F1710" s="42"/>
      <c r="G1710" s="43"/>
      <c r="H1710" s="43" t="str">
        <f>IF(SUM(H1707:H1709)=0, "", SUM(H1707:H1709))</f>
        <v/>
      </c>
      <c r="I1710" s="42"/>
      <c r="J1710" s="43" t="str">
        <f>IF(SUM(J1707:J1709)=0, "", SUM(J1707:J1709))</f>
        <v/>
      </c>
      <c r="K1710" s="42"/>
      <c r="L1710" s="43" t="str">
        <f>IF(SUM(L1707:L1709)=0, "", SUM(L1707:L1709))</f>
        <v/>
      </c>
      <c r="M1710" s="35" t="e">
        <f>IF(L1710="", J1710/H1710, L1710/H1710)</f>
        <v>#VALUE!</v>
      </c>
    </row>
    <row r="1712" spans="1:26" ht="13.35" customHeight="1" x14ac:dyDescent="0.25">
      <c r="B1712" s="227" t="s">
        <v>90</v>
      </c>
      <c r="C1712" s="232"/>
      <c r="D1712" s="232"/>
      <c r="E1712" s="232"/>
      <c r="F1712" s="228"/>
      <c r="G1712" s="233" t="s">
        <v>85</v>
      </c>
      <c r="H1712" s="194" t="s">
        <v>82</v>
      </c>
      <c r="I1712" s="188" t="s">
        <v>67</v>
      </c>
      <c r="J1712" s="188"/>
      <c r="K1712" s="188" t="s">
        <v>68</v>
      </c>
      <c r="L1712" s="188"/>
      <c r="M1712" s="188" t="s">
        <v>15</v>
      </c>
    </row>
    <row r="1713" spans="2:26" ht="13.35" customHeight="1" x14ac:dyDescent="0.25">
      <c r="B1713" s="2" t="s">
        <v>81</v>
      </c>
      <c r="C1713" s="227" t="s">
        <v>7</v>
      </c>
      <c r="D1713" s="228"/>
      <c r="E1713" s="6" t="s">
        <v>87</v>
      </c>
      <c r="F1713" s="6" t="s">
        <v>306</v>
      </c>
      <c r="G1713" s="233"/>
      <c r="H1713" s="194"/>
      <c r="I1713" s="6" t="s">
        <v>83</v>
      </c>
      <c r="J1713" s="6" t="s">
        <v>84</v>
      </c>
      <c r="K1713" s="6" t="s">
        <v>83</v>
      </c>
      <c r="L1713" s="6" t="s">
        <v>84</v>
      </c>
      <c r="M1713" s="188"/>
    </row>
    <row r="1714" spans="2:26" ht="13.35" customHeight="1" x14ac:dyDescent="0.25">
      <c r="B1714" s="31"/>
      <c r="C1714" s="229"/>
      <c r="D1714" s="230"/>
      <c r="E1714" s="31"/>
      <c r="F1714" s="32"/>
      <c r="G1714" s="33" t="str">
        <f>IF(F1714="", "", H1714/F1714)</f>
        <v/>
      </c>
      <c r="H1714" s="33"/>
      <c r="I1714" s="33"/>
      <c r="J1714" s="33" t="str">
        <f>IF(I1714="", "", I1714*$F1714)</f>
        <v/>
      </c>
      <c r="K1714" s="33"/>
      <c r="L1714" s="33" t="str">
        <f>IF(K1714="", "", K1714*$F1714)</f>
        <v/>
      </c>
      <c r="M1714" s="30" t="e">
        <f>IF(K1714="", J1714/H1714, L1714/H1714)</f>
        <v>#VALUE!</v>
      </c>
    </row>
    <row r="1716" spans="2:26" ht="13.35" customHeight="1" x14ac:dyDescent="0.25">
      <c r="B1716" s="227" t="s">
        <v>100</v>
      </c>
      <c r="C1716" s="228"/>
      <c r="D1716" s="120"/>
      <c r="E1716" s="121"/>
      <c r="F1716" s="121"/>
      <c r="G1716" s="121"/>
      <c r="H1716" s="121"/>
      <c r="I1716" s="121"/>
      <c r="J1716" s="121"/>
      <c r="K1716" s="121"/>
      <c r="L1716" s="121"/>
      <c r="M1716" s="234"/>
    </row>
    <row r="1717" spans="2:26" ht="13.35" customHeight="1" x14ac:dyDescent="0.25">
      <c r="B1717" s="154"/>
      <c r="C1717" s="154"/>
      <c r="D1717" s="154"/>
      <c r="E1717" s="154"/>
      <c r="F1717" s="154"/>
      <c r="G1717" s="154"/>
      <c r="H1717" s="154"/>
      <c r="I1717" s="154"/>
      <c r="J1717" s="154"/>
      <c r="K1717" s="154"/>
      <c r="L1717" s="154"/>
      <c r="M1717" s="154"/>
    </row>
    <row r="1718" spans="2:26" ht="13.35" customHeight="1" x14ac:dyDescent="0.25">
      <c r="B1718" s="154"/>
      <c r="C1718" s="154"/>
      <c r="D1718" s="154"/>
      <c r="E1718" s="154"/>
      <c r="F1718" s="154"/>
      <c r="G1718" s="154"/>
      <c r="H1718" s="154"/>
      <c r="I1718" s="154"/>
      <c r="J1718" s="154"/>
      <c r="K1718" s="154"/>
      <c r="L1718" s="154"/>
      <c r="M1718" s="154"/>
    </row>
    <row r="1719" spans="2:26" ht="13.35" customHeight="1" x14ac:dyDescent="0.25">
      <c r="B1719" s="200" t="s">
        <v>2</v>
      </c>
      <c r="C1719" s="200"/>
      <c r="D1719" s="209">
        <f>'{Equipment Data Entry}'!B42</f>
        <v>0</v>
      </c>
      <c r="E1719" s="209"/>
      <c r="F1719" s="209"/>
      <c r="G1719" s="200" t="s">
        <v>3</v>
      </c>
      <c r="H1719" s="200"/>
      <c r="I1719" s="210" t="str">
        <f>IF('{Equipment Data Entry}'!C42="", "", '{Equipment Data Entry}'!C42)</f>
        <v/>
      </c>
      <c r="J1719" s="210"/>
      <c r="K1719" s="210"/>
      <c r="L1719" s="210"/>
      <c r="M1719" s="210"/>
    </row>
    <row r="1720" spans="2:26" ht="13.35" customHeight="1" x14ac:dyDescent="0.25">
      <c r="B1720" s="200"/>
      <c r="C1720" s="200"/>
      <c r="D1720" s="209"/>
      <c r="E1720" s="209"/>
      <c r="F1720" s="209"/>
      <c r="G1720" s="200"/>
      <c r="H1720" s="200"/>
      <c r="I1720" s="210"/>
      <c r="J1720" s="210"/>
      <c r="K1720" s="210"/>
      <c r="L1720" s="210"/>
      <c r="M1720" s="210"/>
    </row>
    <row r="1721" spans="2:26" ht="13.35" customHeight="1" x14ac:dyDescent="0.25">
      <c r="B1721" s="13"/>
      <c r="C1721" s="13"/>
      <c r="D1721" s="13"/>
      <c r="E1721" s="13"/>
      <c r="F1721" s="13"/>
      <c r="G1721" s="13"/>
      <c r="H1721" s="13"/>
      <c r="I1721" s="13"/>
      <c r="J1721" s="13"/>
      <c r="K1721" s="13"/>
      <c r="L1721" s="13"/>
      <c r="M1721" s="13"/>
    </row>
    <row r="1722" spans="2:26" ht="13.35" customHeight="1" x14ac:dyDescent="0.25">
      <c r="B1722" s="227" t="s">
        <v>91</v>
      </c>
      <c r="C1722" s="232"/>
      <c r="D1722" s="232"/>
      <c r="E1722" s="232"/>
      <c r="F1722" s="228"/>
      <c r="G1722" s="233" t="s">
        <v>85</v>
      </c>
      <c r="H1722" s="194" t="s">
        <v>82</v>
      </c>
      <c r="I1722" s="188" t="s">
        <v>67</v>
      </c>
      <c r="J1722" s="188"/>
      <c r="K1722" s="188" t="s">
        <v>68</v>
      </c>
      <c r="L1722" s="188"/>
      <c r="M1722" s="188" t="s">
        <v>15</v>
      </c>
    </row>
    <row r="1723" spans="2:26" ht="13.35" customHeight="1" x14ac:dyDescent="0.25">
      <c r="B1723" s="2" t="s">
        <v>81</v>
      </c>
      <c r="C1723" s="227" t="s">
        <v>7</v>
      </c>
      <c r="D1723" s="228"/>
      <c r="E1723" s="6" t="s">
        <v>87</v>
      </c>
      <c r="F1723" s="6" t="s">
        <v>306</v>
      </c>
      <c r="G1723" s="233"/>
      <c r="H1723" s="194"/>
      <c r="I1723" s="6" t="s">
        <v>83</v>
      </c>
      <c r="J1723" s="6" t="s">
        <v>84</v>
      </c>
      <c r="K1723" s="6" t="s">
        <v>83</v>
      </c>
      <c r="L1723" s="6" t="s">
        <v>84</v>
      </c>
      <c r="M1723" s="188"/>
    </row>
    <row r="1724" spans="2:26" ht="13.35" customHeight="1" x14ac:dyDescent="0.25">
      <c r="B1724" s="31"/>
      <c r="C1724" s="229"/>
      <c r="D1724" s="230"/>
      <c r="E1724" s="31"/>
      <c r="F1724" s="32"/>
      <c r="G1724" s="33" t="str">
        <f t="shared" ref="G1724:G1751" si="140">IF(F1724="", "", H1724/F1724)</f>
        <v/>
      </c>
      <c r="H1724" s="33"/>
      <c r="I1724" s="33"/>
      <c r="J1724" s="33" t="str">
        <f t="shared" ref="J1724:J1751" si="141">IF(I1724="", "", I1724*$F1724)</f>
        <v/>
      </c>
      <c r="K1724" s="33"/>
      <c r="L1724" s="33" t="str">
        <f t="shared" ref="L1724:L1751" si="142">IF(K1724="", "", K1724*$F1724)</f>
        <v/>
      </c>
      <c r="M1724" s="30" t="e">
        <f t="shared" ref="M1724:M1751" si="143">IF(K1724="", J1724/H1724, L1724/H1724)</f>
        <v>#VALUE!</v>
      </c>
      <c r="P1724" s="1" t="s">
        <v>224</v>
      </c>
    </row>
    <row r="1725" spans="2:26" ht="13.35" customHeight="1" x14ac:dyDescent="0.25">
      <c r="B1725" s="31"/>
      <c r="C1725" s="229"/>
      <c r="D1725" s="230"/>
      <c r="E1725" s="31"/>
      <c r="F1725" s="32"/>
      <c r="G1725" s="33" t="str">
        <f t="shared" si="140"/>
        <v/>
      </c>
      <c r="H1725" s="33"/>
      <c r="I1725" s="33"/>
      <c r="J1725" s="33" t="str">
        <f t="shared" si="141"/>
        <v/>
      </c>
      <c r="K1725" s="33"/>
      <c r="L1725" s="33" t="str">
        <f t="shared" si="142"/>
        <v/>
      </c>
      <c r="M1725" s="30" t="e">
        <f t="shared" si="143"/>
        <v>#VALUE!</v>
      </c>
    </row>
    <row r="1726" spans="2:26" ht="13.35" customHeight="1" x14ac:dyDescent="0.25">
      <c r="B1726" s="31"/>
      <c r="C1726" s="229"/>
      <c r="D1726" s="230"/>
      <c r="E1726" s="31"/>
      <c r="F1726" s="32"/>
      <c r="G1726" s="33" t="str">
        <f t="shared" si="140"/>
        <v/>
      </c>
      <c r="H1726" s="33"/>
      <c r="I1726" s="33"/>
      <c r="J1726" s="33" t="str">
        <f t="shared" si="141"/>
        <v/>
      </c>
      <c r="K1726" s="33"/>
      <c r="L1726" s="33" t="str">
        <f t="shared" si="142"/>
        <v/>
      </c>
      <c r="M1726" s="30" t="e">
        <f t="shared" si="143"/>
        <v>#VALUE!</v>
      </c>
    </row>
    <row r="1727" spans="2:26" ht="13.35" customHeight="1" x14ac:dyDescent="0.25">
      <c r="B1727" s="31"/>
      <c r="C1727" s="229"/>
      <c r="D1727" s="230"/>
      <c r="E1727" s="31"/>
      <c r="F1727" s="32"/>
      <c r="G1727" s="33" t="str">
        <f t="shared" si="140"/>
        <v/>
      </c>
      <c r="H1727" s="33"/>
      <c r="I1727" s="33"/>
      <c r="J1727" s="33" t="str">
        <f t="shared" si="141"/>
        <v/>
      </c>
      <c r="K1727" s="33"/>
      <c r="L1727" s="33" t="str">
        <f t="shared" si="142"/>
        <v/>
      </c>
      <c r="M1727" s="30" t="e">
        <f t="shared" si="143"/>
        <v>#VALUE!</v>
      </c>
      <c r="P1727" s="243"/>
      <c r="Q1727" s="244"/>
      <c r="R1727" s="244"/>
      <c r="S1727" s="244"/>
      <c r="T1727" s="244"/>
      <c r="U1727" s="244"/>
      <c r="V1727" s="244"/>
      <c r="W1727" s="244"/>
      <c r="X1727" s="244"/>
      <c r="Y1727" s="244"/>
      <c r="Z1727" s="245"/>
    </row>
    <row r="1728" spans="2:26" ht="13.35" customHeight="1" x14ac:dyDescent="0.25">
      <c r="B1728" s="31"/>
      <c r="C1728" s="229"/>
      <c r="D1728" s="230"/>
      <c r="E1728" s="31"/>
      <c r="F1728" s="32"/>
      <c r="G1728" s="33" t="str">
        <f t="shared" si="140"/>
        <v/>
      </c>
      <c r="H1728" s="33"/>
      <c r="I1728" s="33"/>
      <c r="J1728" s="33" t="str">
        <f t="shared" si="141"/>
        <v/>
      </c>
      <c r="K1728" s="33"/>
      <c r="L1728" s="33" t="str">
        <f t="shared" si="142"/>
        <v/>
      </c>
      <c r="M1728" s="30" t="e">
        <f t="shared" si="143"/>
        <v>#VALUE!</v>
      </c>
      <c r="P1728" s="237"/>
      <c r="Q1728" s="238"/>
      <c r="R1728" s="238"/>
      <c r="S1728" s="238"/>
      <c r="T1728" s="238"/>
      <c r="U1728" s="238"/>
      <c r="V1728" s="238"/>
      <c r="W1728" s="238"/>
      <c r="X1728" s="238"/>
      <c r="Y1728" s="238"/>
      <c r="Z1728" s="239"/>
    </row>
    <row r="1729" spans="2:26" ht="13.35" customHeight="1" x14ac:dyDescent="0.25">
      <c r="B1729" s="31"/>
      <c r="C1729" s="229"/>
      <c r="D1729" s="230"/>
      <c r="E1729" s="31"/>
      <c r="F1729" s="32"/>
      <c r="G1729" s="33" t="str">
        <f t="shared" si="140"/>
        <v/>
      </c>
      <c r="H1729" s="33"/>
      <c r="I1729" s="33"/>
      <c r="J1729" s="33" t="str">
        <f t="shared" si="141"/>
        <v/>
      </c>
      <c r="K1729" s="33"/>
      <c r="L1729" s="33" t="str">
        <f t="shared" si="142"/>
        <v/>
      </c>
      <c r="M1729" s="30" t="e">
        <f t="shared" si="143"/>
        <v>#VALUE!</v>
      </c>
      <c r="P1729" s="237"/>
      <c r="Q1729" s="238"/>
      <c r="R1729" s="238"/>
      <c r="S1729" s="238"/>
      <c r="T1729" s="238"/>
      <c r="U1729" s="238"/>
      <c r="V1729" s="238"/>
      <c r="W1729" s="238"/>
      <c r="X1729" s="238"/>
      <c r="Y1729" s="238"/>
      <c r="Z1729" s="239"/>
    </row>
    <row r="1730" spans="2:26" ht="13.35" customHeight="1" x14ac:dyDescent="0.25">
      <c r="B1730" s="31"/>
      <c r="C1730" s="229"/>
      <c r="D1730" s="230"/>
      <c r="E1730" s="31"/>
      <c r="F1730" s="32"/>
      <c r="G1730" s="33" t="str">
        <f t="shared" si="140"/>
        <v/>
      </c>
      <c r="H1730" s="33"/>
      <c r="I1730" s="33"/>
      <c r="J1730" s="33" t="str">
        <f t="shared" si="141"/>
        <v/>
      </c>
      <c r="K1730" s="33"/>
      <c r="L1730" s="33" t="str">
        <f t="shared" si="142"/>
        <v/>
      </c>
      <c r="M1730" s="30" t="e">
        <f t="shared" si="143"/>
        <v>#VALUE!</v>
      </c>
      <c r="P1730" s="237"/>
      <c r="Q1730" s="238"/>
      <c r="R1730" s="238"/>
      <c r="S1730" s="238"/>
      <c r="T1730" s="238"/>
      <c r="U1730" s="238"/>
      <c r="V1730" s="238"/>
      <c r="W1730" s="238"/>
      <c r="X1730" s="238"/>
      <c r="Y1730" s="238"/>
      <c r="Z1730" s="239"/>
    </row>
    <row r="1731" spans="2:26" ht="13.35" customHeight="1" x14ac:dyDescent="0.25">
      <c r="B1731" s="31"/>
      <c r="C1731" s="229"/>
      <c r="D1731" s="230"/>
      <c r="E1731" s="31"/>
      <c r="F1731" s="32"/>
      <c r="G1731" s="33" t="str">
        <f t="shared" si="140"/>
        <v/>
      </c>
      <c r="H1731" s="33"/>
      <c r="I1731" s="33"/>
      <c r="J1731" s="33" t="str">
        <f t="shared" si="141"/>
        <v/>
      </c>
      <c r="K1731" s="33"/>
      <c r="L1731" s="33" t="str">
        <f t="shared" si="142"/>
        <v/>
      </c>
      <c r="M1731" s="30" t="e">
        <f t="shared" si="143"/>
        <v>#VALUE!</v>
      </c>
      <c r="P1731" s="237"/>
      <c r="Q1731" s="238"/>
      <c r="R1731" s="238"/>
      <c r="S1731" s="238"/>
      <c r="T1731" s="238"/>
      <c r="U1731" s="238"/>
      <c r="V1731" s="238"/>
      <c r="W1731" s="238"/>
      <c r="X1731" s="238"/>
      <c r="Y1731" s="238"/>
      <c r="Z1731" s="239"/>
    </row>
    <row r="1732" spans="2:26" ht="13.35" customHeight="1" x14ac:dyDescent="0.25">
      <c r="B1732" s="31"/>
      <c r="C1732" s="229"/>
      <c r="D1732" s="230"/>
      <c r="E1732" s="31"/>
      <c r="F1732" s="32"/>
      <c r="G1732" s="33" t="str">
        <f t="shared" si="140"/>
        <v/>
      </c>
      <c r="H1732" s="33"/>
      <c r="I1732" s="33"/>
      <c r="J1732" s="33" t="str">
        <f t="shared" si="141"/>
        <v/>
      </c>
      <c r="K1732" s="33"/>
      <c r="L1732" s="33" t="str">
        <f t="shared" si="142"/>
        <v/>
      </c>
      <c r="M1732" s="30" t="e">
        <f t="shared" si="143"/>
        <v>#VALUE!</v>
      </c>
      <c r="P1732" s="237"/>
      <c r="Q1732" s="238"/>
      <c r="R1732" s="238"/>
      <c r="S1732" s="238"/>
      <c r="T1732" s="238"/>
      <c r="U1732" s="238"/>
      <c r="V1732" s="238"/>
      <c r="W1732" s="238"/>
      <c r="X1732" s="238"/>
      <c r="Y1732" s="238"/>
      <c r="Z1732" s="239"/>
    </row>
    <row r="1733" spans="2:26" ht="13.35" customHeight="1" x14ac:dyDescent="0.25">
      <c r="B1733" s="31"/>
      <c r="C1733" s="229"/>
      <c r="D1733" s="230"/>
      <c r="E1733" s="31"/>
      <c r="F1733" s="32"/>
      <c r="G1733" s="33" t="str">
        <f t="shared" si="140"/>
        <v/>
      </c>
      <c r="H1733" s="33"/>
      <c r="I1733" s="33"/>
      <c r="J1733" s="33" t="str">
        <f t="shared" si="141"/>
        <v/>
      </c>
      <c r="K1733" s="33"/>
      <c r="L1733" s="33" t="str">
        <f t="shared" si="142"/>
        <v/>
      </c>
      <c r="M1733" s="30" t="e">
        <f t="shared" si="143"/>
        <v>#VALUE!</v>
      </c>
      <c r="P1733" s="237"/>
      <c r="Q1733" s="238"/>
      <c r="R1733" s="238"/>
      <c r="S1733" s="238"/>
      <c r="T1733" s="238"/>
      <c r="U1733" s="238"/>
      <c r="V1733" s="238"/>
      <c r="W1733" s="238"/>
      <c r="X1733" s="238"/>
      <c r="Y1733" s="238"/>
      <c r="Z1733" s="239"/>
    </row>
    <row r="1734" spans="2:26" ht="13.35" customHeight="1" x14ac:dyDescent="0.25">
      <c r="B1734" s="31"/>
      <c r="C1734" s="229"/>
      <c r="D1734" s="230"/>
      <c r="E1734" s="31"/>
      <c r="F1734" s="32"/>
      <c r="G1734" s="33" t="str">
        <f t="shared" si="140"/>
        <v/>
      </c>
      <c r="H1734" s="33"/>
      <c r="I1734" s="33"/>
      <c r="J1734" s="33" t="str">
        <f t="shared" si="141"/>
        <v/>
      </c>
      <c r="K1734" s="33"/>
      <c r="L1734" s="33" t="str">
        <f t="shared" si="142"/>
        <v/>
      </c>
      <c r="M1734" s="30" t="e">
        <f t="shared" si="143"/>
        <v>#VALUE!</v>
      </c>
      <c r="P1734" s="237"/>
      <c r="Q1734" s="238"/>
      <c r="R1734" s="238"/>
      <c r="S1734" s="238"/>
      <c r="T1734" s="238"/>
      <c r="U1734" s="238"/>
      <c r="V1734" s="238"/>
      <c r="W1734" s="238"/>
      <c r="X1734" s="238"/>
      <c r="Y1734" s="238"/>
      <c r="Z1734" s="239"/>
    </row>
    <row r="1735" spans="2:26" ht="13.35" customHeight="1" x14ac:dyDescent="0.25">
      <c r="B1735" s="31"/>
      <c r="C1735" s="229"/>
      <c r="D1735" s="230"/>
      <c r="E1735" s="31"/>
      <c r="F1735" s="32"/>
      <c r="G1735" s="33" t="str">
        <f t="shared" si="140"/>
        <v/>
      </c>
      <c r="H1735" s="33"/>
      <c r="I1735" s="33"/>
      <c r="J1735" s="33" t="str">
        <f t="shared" si="141"/>
        <v/>
      </c>
      <c r="K1735" s="33"/>
      <c r="L1735" s="33" t="str">
        <f t="shared" si="142"/>
        <v/>
      </c>
      <c r="M1735" s="30" t="e">
        <f t="shared" si="143"/>
        <v>#VALUE!</v>
      </c>
      <c r="P1735" s="237"/>
      <c r="Q1735" s="238"/>
      <c r="R1735" s="238"/>
      <c r="S1735" s="238"/>
      <c r="T1735" s="238"/>
      <c r="U1735" s="238"/>
      <c r="V1735" s="238"/>
      <c r="W1735" s="238"/>
      <c r="X1735" s="238"/>
      <c r="Y1735" s="238"/>
      <c r="Z1735" s="239"/>
    </row>
    <row r="1736" spans="2:26" ht="13.35" customHeight="1" x14ac:dyDescent="0.25">
      <c r="B1736" s="31"/>
      <c r="C1736" s="229"/>
      <c r="D1736" s="230"/>
      <c r="E1736" s="31"/>
      <c r="F1736" s="32"/>
      <c r="G1736" s="33" t="str">
        <f t="shared" si="140"/>
        <v/>
      </c>
      <c r="H1736" s="33"/>
      <c r="I1736" s="33"/>
      <c r="J1736" s="33" t="str">
        <f t="shared" si="141"/>
        <v/>
      </c>
      <c r="K1736" s="33"/>
      <c r="L1736" s="33" t="str">
        <f t="shared" si="142"/>
        <v/>
      </c>
      <c r="M1736" s="30" t="e">
        <f t="shared" si="143"/>
        <v>#VALUE!</v>
      </c>
      <c r="P1736" s="237"/>
      <c r="Q1736" s="238"/>
      <c r="R1736" s="238"/>
      <c r="S1736" s="238"/>
      <c r="T1736" s="238"/>
      <c r="U1736" s="238"/>
      <c r="V1736" s="238"/>
      <c r="W1736" s="238"/>
      <c r="X1736" s="238"/>
      <c r="Y1736" s="238"/>
      <c r="Z1736" s="239"/>
    </row>
    <row r="1737" spans="2:26" ht="13.35" customHeight="1" x14ac:dyDescent="0.25">
      <c r="B1737" s="31"/>
      <c r="C1737" s="229"/>
      <c r="D1737" s="230"/>
      <c r="E1737" s="31"/>
      <c r="F1737" s="32"/>
      <c r="G1737" s="33" t="str">
        <f t="shared" si="140"/>
        <v/>
      </c>
      <c r="H1737" s="33"/>
      <c r="I1737" s="33"/>
      <c r="J1737" s="33" t="str">
        <f t="shared" si="141"/>
        <v/>
      </c>
      <c r="K1737" s="33"/>
      <c r="L1737" s="33" t="str">
        <f t="shared" si="142"/>
        <v/>
      </c>
      <c r="M1737" s="30" t="e">
        <f t="shared" si="143"/>
        <v>#VALUE!</v>
      </c>
      <c r="P1737" s="237"/>
      <c r="Q1737" s="238"/>
      <c r="R1737" s="238"/>
      <c r="S1737" s="238"/>
      <c r="T1737" s="238"/>
      <c r="U1737" s="238"/>
      <c r="V1737" s="238"/>
      <c r="W1737" s="238"/>
      <c r="X1737" s="238"/>
      <c r="Y1737" s="238"/>
      <c r="Z1737" s="239"/>
    </row>
    <row r="1738" spans="2:26" ht="13.35" customHeight="1" x14ac:dyDescent="0.25">
      <c r="B1738" s="31"/>
      <c r="C1738" s="229"/>
      <c r="D1738" s="230"/>
      <c r="E1738" s="31"/>
      <c r="F1738" s="32"/>
      <c r="G1738" s="33" t="str">
        <f t="shared" si="140"/>
        <v/>
      </c>
      <c r="H1738" s="33"/>
      <c r="I1738" s="33"/>
      <c r="J1738" s="33" t="str">
        <f t="shared" si="141"/>
        <v/>
      </c>
      <c r="K1738" s="33"/>
      <c r="L1738" s="33" t="str">
        <f t="shared" si="142"/>
        <v/>
      </c>
      <c r="M1738" s="30" t="e">
        <f t="shared" si="143"/>
        <v>#VALUE!</v>
      </c>
      <c r="P1738" s="237"/>
      <c r="Q1738" s="238"/>
      <c r="R1738" s="238"/>
      <c r="S1738" s="238"/>
      <c r="T1738" s="238"/>
      <c r="U1738" s="238"/>
      <c r="V1738" s="238"/>
      <c r="W1738" s="238"/>
      <c r="X1738" s="238"/>
      <c r="Y1738" s="238"/>
      <c r="Z1738" s="239"/>
    </row>
    <row r="1739" spans="2:26" ht="13.35" customHeight="1" x14ac:dyDescent="0.25">
      <c r="B1739" s="31"/>
      <c r="C1739" s="229"/>
      <c r="D1739" s="230"/>
      <c r="E1739" s="31"/>
      <c r="F1739" s="32"/>
      <c r="G1739" s="33" t="str">
        <f t="shared" si="140"/>
        <v/>
      </c>
      <c r="H1739" s="33"/>
      <c r="I1739" s="33"/>
      <c r="J1739" s="33" t="str">
        <f t="shared" si="141"/>
        <v/>
      </c>
      <c r="K1739" s="33"/>
      <c r="L1739" s="33" t="str">
        <f t="shared" si="142"/>
        <v/>
      </c>
      <c r="M1739" s="30" t="e">
        <f t="shared" si="143"/>
        <v>#VALUE!</v>
      </c>
      <c r="P1739" s="237"/>
      <c r="Q1739" s="238"/>
      <c r="R1739" s="238"/>
      <c r="S1739" s="238"/>
      <c r="T1739" s="238"/>
      <c r="U1739" s="238"/>
      <c r="V1739" s="238"/>
      <c r="W1739" s="238"/>
      <c r="X1739" s="238"/>
      <c r="Y1739" s="238"/>
      <c r="Z1739" s="239"/>
    </row>
    <row r="1740" spans="2:26" ht="13.35" customHeight="1" x14ac:dyDescent="0.25">
      <c r="B1740" s="31"/>
      <c r="C1740" s="229"/>
      <c r="D1740" s="230"/>
      <c r="E1740" s="31"/>
      <c r="F1740" s="32"/>
      <c r="G1740" s="33" t="str">
        <f t="shared" si="140"/>
        <v/>
      </c>
      <c r="H1740" s="33"/>
      <c r="I1740" s="33"/>
      <c r="J1740" s="33" t="str">
        <f t="shared" si="141"/>
        <v/>
      </c>
      <c r="K1740" s="33"/>
      <c r="L1740" s="33" t="str">
        <f t="shared" si="142"/>
        <v/>
      </c>
      <c r="M1740" s="30" t="e">
        <f t="shared" si="143"/>
        <v>#VALUE!</v>
      </c>
      <c r="P1740" s="237"/>
      <c r="Q1740" s="238"/>
      <c r="R1740" s="238"/>
      <c r="S1740" s="238"/>
      <c r="T1740" s="238"/>
      <c r="U1740" s="238"/>
      <c r="V1740" s="238"/>
      <c r="W1740" s="238"/>
      <c r="X1740" s="238"/>
      <c r="Y1740" s="238"/>
      <c r="Z1740" s="239"/>
    </row>
    <row r="1741" spans="2:26" ht="13.35" customHeight="1" x14ac:dyDescent="0.25">
      <c r="B1741" s="31"/>
      <c r="C1741" s="229"/>
      <c r="D1741" s="230"/>
      <c r="E1741" s="31"/>
      <c r="F1741" s="32"/>
      <c r="G1741" s="33" t="str">
        <f t="shared" si="140"/>
        <v/>
      </c>
      <c r="H1741" s="33"/>
      <c r="I1741" s="33"/>
      <c r="J1741" s="33" t="str">
        <f t="shared" si="141"/>
        <v/>
      </c>
      <c r="K1741" s="33"/>
      <c r="L1741" s="33" t="str">
        <f t="shared" si="142"/>
        <v/>
      </c>
      <c r="M1741" s="30" t="e">
        <f t="shared" si="143"/>
        <v>#VALUE!</v>
      </c>
      <c r="P1741" s="237"/>
      <c r="Q1741" s="238"/>
      <c r="R1741" s="238"/>
      <c r="S1741" s="238"/>
      <c r="T1741" s="238"/>
      <c r="U1741" s="238"/>
      <c r="V1741" s="238"/>
      <c r="W1741" s="238"/>
      <c r="X1741" s="238"/>
      <c r="Y1741" s="238"/>
      <c r="Z1741" s="239"/>
    </row>
    <row r="1742" spans="2:26" ht="13.35" customHeight="1" x14ac:dyDescent="0.25">
      <c r="B1742" s="31"/>
      <c r="C1742" s="229"/>
      <c r="D1742" s="230"/>
      <c r="E1742" s="31"/>
      <c r="F1742" s="32"/>
      <c r="G1742" s="33" t="str">
        <f t="shared" si="140"/>
        <v/>
      </c>
      <c r="H1742" s="33"/>
      <c r="I1742" s="33"/>
      <c r="J1742" s="33" t="str">
        <f t="shared" si="141"/>
        <v/>
      </c>
      <c r="K1742" s="33"/>
      <c r="L1742" s="33" t="str">
        <f t="shared" si="142"/>
        <v/>
      </c>
      <c r="M1742" s="30" t="e">
        <f t="shared" si="143"/>
        <v>#VALUE!</v>
      </c>
      <c r="P1742" s="237"/>
      <c r="Q1742" s="238"/>
      <c r="R1742" s="238"/>
      <c r="S1742" s="238"/>
      <c r="T1742" s="238"/>
      <c r="U1742" s="238"/>
      <c r="V1742" s="238"/>
      <c r="W1742" s="238"/>
      <c r="X1742" s="238"/>
      <c r="Y1742" s="238"/>
      <c r="Z1742" s="239"/>
    </row>
    <row r="1743" spans="2:26" ht="13.35" customHeight="1" x14ac:dyDescent="0.25">
      <c r="B1743" s="31"/>
      <c r="C1743" s="229"/>
      <c r="D1743" s="230"/>
      <c r="E1743" s="31"/>
      <c r="F1743" s="32"/>
      <c r="G1743" s="33" t="str">
        <f t="shared" si="140"/>
        <v/>
      </c>
      <c r="H1743" s="33"/>
      <c r="I1743" s="33"/>
      <c r="J1743" s="33" t="str">
        <f t="shared" si="141"/>
        <v/>
      </c>
      <c r="K1743" s="33"/>
      <c r="L1743" s="33" t="str">
        <f t="shared" si="142"/>
        <v/>
      </c>
      <c r="M1743" s="30" t="e">
        <f t="shared" si="143"/>
        <v>#VALUE!</v>
      </c>
      <c r="P1743" s="237"/>
      <c r="Q1743" s="238"/>
      <c r="R1743" s="238"/>
      <c r="S1743" s="238"/>
      <c r="T1743" s="238"/>
      <c r="U1743" s="238"/>
      <c r="V1743" s="238"/>
      <c r="W1743" s="238"/>
      <c r="X1743" s="238"/>
      <c r="Y1743" s="238"/>
      <c r="Z1743" s="239"/>
    </row>
    <row r="1744" spans="2:26" ht="13.35" customHeight="1" x14ac:dyDescent="0.25">
      <c r="B1744" s="31"/>
      <c r="C1744" s="229"/>
      <c r="D1744" s="230"/>
      <c r="E1744" s="31"/>
      <c r="F1744" s="32"/>
      <c r="G1744" s="33" t="str">
        <f t="shared" si="140"/>
        <v/>
      </c>
      <c r="H1744" s="33"/>
      <c r="I1744" s="33"/>
      <c r="J1744" s="33" t="str">
        <f t="shared" si="141"/>
        <v/>
      </c>
      <c r="K1744" s="33"/>
      <c r="L1744" s="33" t="str">
        <f t="shared" si="142"/>
        <v/>
      </c>
      <c r="M1744" s="30" t="e">
        <f t="shared" si="143"/>
        <v>#VALUE!</v>
      </c>
      <c r="P1744" s="237"/>
      <c r="Q1744" s="238"/>
      <c r="R1744" s="238"/>
      <c r="S1744" s="238"/>
      <c r="T1744" s="238"/>
      <c r="U1744" s="238"/>
      <c r="V1744" s="238"/>
      <c r="W1744" s="238"/>
      <c r="X1744" s="238"/>
      <c r="Y1744" s="238"/>
      <c r="Z1744" s="239"/>
    </row>
    <row r="1745" spans="1:26" ht="13.35" customHeight="1" x14ac:dyDescent="0.25">
      <c r="B1745" s="31"/>
      <c r="C1745" s="229"/>
      <c r="D1745" s="230"/>
      <c r="E1745" s="31"/>
      <c r="F1745" s="32"/>
      <c r="G1745" s="33" t="str">
        <f t="shared" si="140"/>
        <v/>
      </c>
      <c r="H1745" s="33"/>
      <c r="I1745" s="33"/>
      <c r="J1745" s="33" t="str">
        <f t="shared" si="141"/>
        <v/>
      </c>
      <c r="K1745" s="33"/>
      <c r="L1745" s="33" t="str">
        <f t="shared" si="142"/>
        <v/>
      </c>
      <c r="M1745" s="30" t="e">
        <f t="shared" si="143"/>
        <v>#VALUE!</v>
      </c>
      <c r="P1745" s="237"/>
      <c r="Q1745" s="238"/>
      <c r="R1745" s="238"/>
      <c r="S1745" s="238"/>
      <c r="T1745" s="238"/>
      <c r="U1745" s="238"/>
      <c r="V1745" s="238"/>
      <c r="W1745" s="238"/>
      <c r="X1745" s="238"/>
      <c r="Y1745" s="238"/>
      <c r="Z1745" s="239"/>
    </row>
    <row r="1746" spans="1:26" ht="13.35" customHeight="1" x14ac:dyDescent="0.25">
      <c r="B1746" s="31"/>
      <c r="C1746" s="229"/>
      <c r="D1746" s="230"/>
      <c r="E1746" s="31"/>
      <c r="F1746" s="32"/>
      <c r="G1746" s="33" t="str">
        <f t="shared" si="140"/>
        <v/>
      </c>
      <c r="H1746" s="33"/>
      <c r="I1746" s="33"/>
      <c r="J1746" s="33" t="str">
        <f t="shared" si="141"/>
        <v/>
      </c>
      <c r="K1746" s="33"/>
      <c r="L1746" s="33" t="str">
        <f t="shared" si="142"/>
        <v/>
      </c>
      <c r="M1746" s="30" t="e">
        <f t="shared" si="143"/>
        <v>#VALUE!</v>
      </c>
      <c r="P1746" s="237"/>
      <c r="Q1746" s="238"/>
      <c r="R1746" s="238"/>
      <c r="S1746" s="238"/>
      <c r="T1746" s="238"/>
      <c r="U1746" s="238"/>
      <c r="V1746" s="238"/>
      <c r="W1746" s="238"/>
      <c r="X1746" s="238"/>
      <c r="Y1746" s="238"/>
      <c r="Z1746" s="239"/>
    </row>
    <row r="1747" spans="1:26" ht="13.35" customHeight="1" x14ac:dyDescent="0.25">
      <c r="B1747" s="31"/>
      <c r="C1747" s="229"/>
      <c r="D1747" s="230"/>
      <c r="E1747" s="31"/>
      <c r="F1747" s="32"/>
      <c r="G1747" s="33" t="str">
        <f t="shared" si="140"/>
        <v/>
      </c>
      <c r="H1747" s="33"/>
      <c r="I1747" s="33"/>
      <c r="J1747" s="33" t="str">
        <f t="shared" si="141"/>
        <v/>
      </c>
      <c r="K1747" s="33"/>
      <c r="L1747" s="33" t="str">
        <f t="shared" si="142"/>
        <v/>
      </c>
      <c r="M1747" s="30" t="e">
        <f t="shared" si="143"/>
        <v>#VALUE!</v>
      </c>
      <c r="P1747" s="237"/>
      <c r="Q1747" s="238"/>
      <c r="R1747" s="238"/>
      <c r="S1747" s="238"/>
      <c r="T1747" s="238"/>
      <c r="U1747" s="238"/>
      <c r="V1747" s="238"/>
      <c r="W1747" s="238"/>
      <c r="X1747" s="238"/>
      <c r="Y1747" s="238"/>
      <c r="Z1747" s="239"/>
    </row>
    <row r="1748" spans="1:26" ht="13.35" customHeight="1" x14ac:dyDescent="0.25">
      <c r="B1748" s="31"/>
      <c r="C1748" s="229"/>
      <c r="D1748" s="230"/>
      <c r="E1748" s="31"/>
      <c r="F1748" s="32"/>
      <c r="G1748" s="33" t="str">
        <f t="shared" si="140"/>
        <v/>
      </c>
      <c r="H1748" s="33"/>
      <c r="I1748" s="33"/>
      <c r="J1748" s="33" t="str">
        <f t="shared" si="141"/>
        <v/>
      </c>
      <c r="K1748" s="33"/>
      <c r="L1748" s="33" t="str">
        <f t="shared" si="142"/>
        <v/>
      </c>
      <c r="M1748" s="30" t="e">
        <f t="shared" si="143"/>
        <v>#VALUE!</v>
      </c>
      <c r="P1748" s="237"/>
      <c r="Q1748" s="238"/>
      <c r="R1748" s="238"/>
      <c r="S1748" s="238"/>
      <c r="T1748" s="238"/>
      <c r="U1748" s="238"/>
      <c r="V1748" s="238"/>
      <c r="W1748" s="238"/>
      <c r="X1748" s="238"/>
      <c r="Y1748" s="238"/>
      <c r="Z1748" s="239"/>
    </row>
    <row r="1749" spans="1:26" ht="13.35" customHeight="1" x14ac:dyDescent="0.25">
      <c r="B1749" s="31"/>
      <c r="C1749" s="229"/>
      <c r="D1749" s="230"/>
      <c r="E1749" s="31"/>
      <c r="F1749" s="32"/>
      <c r="G1749" s="33" t="str">
        <f t="shared" si="140"/>
        <v/>
      </c>
      <c r="H1749" s="33"/>
      <c r="I1749" s="33"/>
      <c r="J1749" s="33" t="str">
        <f t="shared" si="141"/>
        <v/>
      </c>
      <c r="K1749" s="33"/>
      <c r="L1749" s="33" t="str">
        <f t="shared" si="142"/>
        <v/>
      </c>
      <c r="M1749" s="30" t="e">
        <f t="shared" si="143"/>
        <v>#VALUE!</v>
      </c>
      <c r="P1749" s="237"/>
      <c r="Q1749" s="238"/>
      <c r="R1749" s="238"/>
      <c r="S1749" s="238"/>
      <c r="T1749" s="238"/>
      <c r="U1749" s="238"/>
      <c r="V1749" s="238"/>
      <c r="W1749" s="238"/>
      <c r="X1749" s="238"/>
      <c r="Y1749" s="238"/>
      <c r="Z1749" s="239"/>
    </row>
    <row r="1750" spans="1:26" ht="13.35" customHeight="1" x14ac:dyDescent="0.25">
      <c r="B1750" s="31"/>
      <c r="C1750" s="229"/>
      <c r="D1750" s="230"/>
      <c r="E1750" s="31"/>
      <c r="F1750" s="32"/>
      <c r="G1750" s="33" t="str">
        <f t="shared" si="140"/>
        <v/>
      </c>
      <c r="H1750" s="33"/>
      <c r="I1750" s="33"/>
      <c r="J1750" s="33" t="str">
        <f t="shared" si="141"/>
        <v/>
      </c>
      <c r="K1750" s="33"/>
      <c r="L1750" s="33" t="str">
        <f t="shared" si="142"/>
        <v/>
      </c>
      <c r="M1750" s="30" t="e">
        <f t="shared" si="143"/>
        <v>#VALUE!</v>
      </c>
      <c r="P1750" s="237"/>
      <c r="Q1750" s="238"/>
      <c r="R1750" s="238"/>
      <c r="S1750" s="238"/>
      <c r="T1750" s="238"/>
      <c r="U1750" s="238"/>
      <c r="V1750" s="238"/>
      <c r="W1750" s="238"/>
      <c r="X1750" s="238"/>
      <c r="Y1750" s="238"/>
      <c r="Z1750" s="239"/>
    </row>
    <row r="1751" spans="1:26" ht="13.35" customHeight="1" x14ac:dyDescent="0.25">
      <c r="B1751" s="31"/>
      <c r="C1751" s="229"/>
      <c r="D1751" s="230"/>
      <c r="E1751" s="31"/>
      <c r="F1751" s="32"/>
      <c r="G1751" s="33" t="str">
        <f t="shared" si="140"/>
        <v/>
      </c>
      <c r="H1751" s="33"/>
      <c r="I1751" s="33"/>
      <c r="J1751" s="33" t="str">
        <f t="shared" si="141"/>
        <v/>
      </c>
      <c r="K1751" s="33"/>
      <c r="L1751" s="33" t="str">
        <f t="shared" si="142"/>
        <v/>
      </c>
      <c r="M1751" s="34" t="e">
        <f t="shared" si="143"/>
        <v>#VALUE!</v>
      </c>
      <c r="P1751" s="237"/>
      <c r="Q1751" s="238"/>
      <c r="R1751" s="238"/>
      <c r="S1751" s="238"/>
      <c r="T1751" s="238"/>
      <c r="U1751" s="238"/>
      <c r="V1751" s="238"/>
      <c r="W1751" s="238"/>
      <c r="X1751" s="238"/>
      <c r="Y1751" s="238"/>
      <c r="Z1751" s="239"/>
    </row>
    <row r="1752" spans="1:26" ht="13.35" customHeight="1" x14ac:dyDescent="0.25">
      <c r="A1752" s="39"/>
      <c r="B1752" s="42"/>
      <c r="C1752" s="231" t="s">
        <v>86</v>
      </c>
      <c r="D1752" s="231"/>
      <c r="E1752" s="42"/>
      <c r="F1752" s="42"/>
      <c r="G1752" s="43"/>
      <c r="H1752" s="43" t="str">
        <f>IF(SUM(H1724:H1751)=0,"",SUM(H1724:H1751))</f>
        <v/>
      </c>
      <c r="I1752" s="43"/>
      <c r="J1752" s="43" t="str">
        <f>IF(SUM(J1724:J1751)=0,"",SUM(J1724:J1751))</f>
        <v/>
      </c>
      <c r="K1752" s="43"/>
      <c r="L1752" s="43" t="str">
        <f>IF(SUM(L1724:L1751)=0,"",SUM(L1724:L1751))</f>
        <v/>
      </c>
      <c r="M1752" s="35" t="e">
        <f>IF(L1752="", J1752/H1752, L1752/H1752)</f>
        <v>#VALUE!</v>
      </c>
      <c r="P1752" s="237"/>
      <c r="Q1752" s="238"/>
      <c r="R1752" s="238"/>
      <c r="S1752" s="238"/>
      <c r="T1752" s="238"/>
      <c r="U1752" s="238"/>
      <c r="V1752" s="238"/>
      <c r="W1752" s="238"/>
      <c r="X1752" s="238"/>
      <c r="Y1752" s="238"/>
      <c r="Z1752" s="239"/>
    </row>
    <row r="1753" spans="1:26" ht="13.35" customHeight="1" x14ac:dyDescent="0.25">
      <c r="P1753" s="237"/>
      <c r="Q1753" s="238"/>
      <c r="R1753" s="238"/>
      <c r="S1753" s="238"/>
      <c r="T1753" s="238"/>
      <c r="U1753" s="238"/>
      <c r="V1753" s="238"/>
      <c r="W1753" s="238"/>
      <c r="X1753" s="238"/>
      <c r="Y1753" s="238"/>
      <c r="Z1753" s="239"/>
    </row>
    <row r="1754" spans="1:26" ht="13.35" customHeight="1" x14ac:dyDescent="0.25">
      <c r="B1754" s="227" t="s">
        <v>89</v>
      </c>
      <c r="C1754" s="232"/>
      <c r="D1754" s="232"/>
      <c r="E1754" s="232"/>
      <c r="F1754" s="228"/>
      <c r="G1754" s="233" t="s">
        <v>85</v>
      </c>
      <c r="H1754" s="194" t="s">
        <v>82</v>
      </c>
      <c r="I1754" s="188" t="s">
        <v>67</v>
      </c>
      <c r="J1754" s="188"/>
      <c r="K1754" s="188" t="s">
        <v>68</v>
      </c>
      <c r="L1754" s="188"/>
      <c r="M1754" s="188" t="s">
        <v>15</v>
      </c>
      <c r="P1754" s="240"/>
      <c r="Q1754" s="241"/>
      <c r="R1754" s="241"/>
      <c r="S1754" s="241"/>
      <c r="T1754" s="241"/>
      <c r="U1754" s="241"/>
      <c r="V1754" s="241"/>
      <c r="W1754" s="241"/>
      <c r="X1754" s="241"/>
      <c r="Y1754" s="241"/>
      <c r="Z1754" s="242"/>
    </row>
    <row r="1755" spans="1:26" ht="13.35" customHeight="1" x14ac:dyDescent="0.25">
      <c r="B1755" s="2" t="s">
        <v>81</v>
      </c>
      <c r="C1755" s="227" t="s">
        <v>7</v>
      </c>
      <c r="D1755" s="228"/>
      <c r="E1755" s="6" t="s">
        <v>87</v>
      </c>
      <c r="F1755" s="6" t="s">
        <v>306</v>
      </c>
      <c r="G1755" s="233"/>
      <c r="H1755" s="194"/>
      <c r="I1755" s="6" t="s">
        <v>83</v>
      </c>
      <c r="J1755" s="6" t="s">
        <v>84</v>
      </c>
      <c r="K1755" s="6" t="s">
        <v>83</v>
      </c>
      <c r="L1755" s="6" t="s">
        <v>84</v>
      </c>
      <c r="M1755" s="188"/>
    </row>
    <row r="1756" spans="1:26" ht="13.35" customHeight="1" x14ac:dyDescent="0.25">
      <c r="B1756" s="31"/>
      <c r="C1756" s="229"/>
      <c r="D1756" s="230"/>
      <c r="E1756" s="31"/>
      <c r="F1756" s="32"/>
      <c r="G1756" s="33" t="str">
        <f>IF(F1756="", "", H1756/F1756)</f>
        <v/>
      </c>
      <c r="H1756" s="33" t="str">
        <f>IF(H1752="","",H1752-H1763)</f>
        <v/>
      </c>
      <c r="I1756" s="33"/>
      <c r="J1756" s="33" t="str">
        <f>IF(I1756="", "", I1756*$F1756)</f>
        <v/>
      </c>
      <c r="K1756" s="33"/>
      <c r="L1756" s="33" t="str">
        <f>IF(L1763="", "", L1752-L1763)</f>
        <v/>
      </c>
      <c r="M1756" s="30" t="e">
        <f>IF(K1756="", J1756/H1756, L1756/H1756)</f>
        <v>#VALUE!</v>
      </c>
    </row>
    <row r="1757" spans="1:26" ht="13.35" customHeight="1" x14ac:dyDescent="0.25">
      <c r="B1757" s="31"/>
      <c r="C1757" s="229"/>
      <c r="D1757" s="230"/>
      <c r="E1757" s="31"/>
      <c r="F1757" s="32"/>
      <c r="G1757" s="33" t="str">
        <f>IF(F1757="", "", H1757/F1757)</f>
        <v/>
      </c>
      <c r="H1757" s="33"/>
      <c r="I1757" s="33"/>
      <c r="J1757" s="33" t="str">
        <f>IF(I1757="", "", I1757*$F1757)</f>
        <v/>
      </c>
      <c r="K1757" s="33"/>
      <c r="L1757" s="33" t="str">
        <f>IF(K1757="", "", K1757*$F1757)</f>
        <v/>
      </c>
      <c r="M1757" s="30" t="e">
        <f>IF(K1757="", J1757/H1757, L1757/H1757)</f>
        <v>#VALUE!</v>
      </c>
    </row>
    <row r="1758" spans="1:26" ht="13.35" customHeight="1" x14ac:dyDescent="0.25">
      <c r="B1758" s="31"/>
      <c r="C1758" s="229"/>
      <c r="D1758" s="230"/>
      <c r="E1758" s="31"/>
      <c r="F1758" s="32"/>
      <c r="G1758" s="33" t="str">
        <f>IF(F1758="", "", H1758/F1758)</f>
        <v/>
      </c>
      <c r="H1758" s="33"/>
      <c r="I1758" s="33"/>
      <c r="J1758" s="33" t="str">
        <f>IF(I1758="", "", I1758*$F1758)</f>
        <v/>
      </c>
      <c r="K1758" s="33"/>
      <c r="L1758" s="33" t="str">
        <f>IF(K1758="", "", K1758*$F1758)</f>
        <v/>
      </c>
      <c r="M1758" s="34" t="e">
        <f>IF(K1758="", J1758/H1758, L1758/H1758)</f>
        <v>#VALUE!</v>
      </c>
    </row>
    <row r="1759" spans="1:26" ht="13.35" customHeight="1" x14ac:dyDescent="0.25">
      <c r="A1759" s="39"/>
      <c r="B1759" s="42"/>
      <c r="C1759" s="231" t="s">
        <v>86</v>
      </c>
      <c r="D1759" s="231"/>
      <c r="E1759" s="42"/>
      <c r="F1759" s="42"/>
      <c r="G1759" s="43"/>
      <c r="H1759" s="43" t="str">
        <f>IF(SUM(H1756:H1758)=0, "", SUM(H1756:H1758))</f>
        <v/>
      </c>
      <c r="I1759" s="42"/>
      <c r="J1759" s="43" t="str">
        <f>IF(SUM(J1756:J1758)=0, "", SUM(J1756:J1758))</f>
        <v/>
      </c>
      <c r="K1759" s="42"/>
      <c r="L1759" s="43" t="str">
        <f>IF(SUM(L1756:L1758)=0, "", SUM(L1756:L1758))</f>
        <v/>
      </c>
      <c r="M1759" s="35" t="e">
        <f>IF(L1759="", J1759/H1759, L1759/H1759)</f>
        <v>#VALUE!</v>
      </c>
    </row>
    <row r="1761" spans="2:26" ht="13.35" customHeight="1" x14ac:dyDescent="0.25">
      <c r="B1761" s="227" t="s">
        <v>90</v>
      </c>
      <c r="C1761" s="232"/>
      <c r="D1761" s="232"/>
      <c r="E1761" s="232"/>
      <c r="F1761" s="228"/>
      <c r="G1761" s="233" t="s">
        <v>85</v>
      </c>
      <c r="H1761" s="194" t="s">
        <v>82</v>
      </c>
      <c r="I1761" s="188" t="s">
        <v>67</v>
      </c>
      <c r="J1761" s="188"/>
      <c r="K1761" s="188" t="s">
        <v>68</v>
      </c>
      <c r="L1761" s="188"/>
      <c r="M1761" s="188" t="s">
        <v>15</v>
      </c>
    </row>
    <row r="1762" spans="2:26" ht="13.35" customHeight="1" x14ac:dyDescent="0.25">
      <c r="B1762" s="2" t="s">
        <v>81</v>
      </c>
      <c r="C1762" s="227" t="s">
        <v>7</v>
      </c>
      <c r="D1762" s="228"/>
      <c r="E1762" s="6" t="s">
        <v>87</v>
      </c>
      <c r="F1762" s="6" t="s">
        <v>306</v>
      </c>
      <c r="G1762" s="233"/>
      <c r="H1762" s="194"/>
      <c r="I1762" s="6" t="s">
        <v>83</v>
      </c>
      <c r="J1762" s="6" t="s">
        <v>84</v>
      </c>
      <c r="K1762" s="6" t="s">
        <v>83</v>
      </c>
      <c r="L1762" s="6" t="s">
        <v>84</v>
      </c>
      <c r="M1762" s="188"/>
    </row>
    <row r="1763" spans="2:26" ht="13.35" customHeight="1" x14ac:dyDescent="0.25">
      <c r="B1763" s="31"/>
      <c r="C1763" s="229"/>
      <c r="D1763" s="230"/>
      <c r="E1763" s="31"/>
      <c r="F1763" s="32"/>
      <c r="G1763" s="33" t="str">
        <f>IF(F1763="", "", H1763/F1763)</f>
        <v/>
      </c>
      <c r="H1763" s="33"/>
      <c r="I1763" s="33"/>
      <c r="J1763" s="33" t="str">
        <f>IF(I1763="", "", I1763*$F1763)</f>
        <v/>
      </c>
      <c r="K1763" s="33"/>
      <c r="L1763" s="33" t="str">
        <f>IF(K1763="", "", K1763*$F1763)</f>
        <v/>
      </c>
      <c r="M1763" s="30" t="e">
        <f>IF(K1763="", J1763/H1763, L1763/H1763)</f>
        <v>#VALUE!</v>
      </c>
    </row>
    <row r="1765" spans="2:26" ht="13.35" customHeight="1" x14ac:dyDescent="0.25">
      <c r="B1765" s="227" t="s">
        <v>100</v>
      </c>
      <c r="C1765" s="228"/>
      <c r="D1765" s="120"/>
      <c r="E1765" s="121"/>
      <c r="F1765" s="121"/>
      <c r="G1765" s="121"/>
      <c r="H1765" s="121"/>
      <c r="I1765" s="121"/>
      <c r="J1765" s="121"/>
      <c r="K1765" s="121"/>
      <c r="L1765" s="121"/>
      <c r="M1765" s="234"/>
    </row>
    <row r="1766" spans="2:26" ht="13.35" customHeight="1" x14ac:dyDescent="0.25">
      <c r="B1766" s="154"/>
      <c r="C1766" s="154"/>
      <c r="D1766" s="154"/>
      <c r="E1766" s="154"/>
      <c r="F1766" s="154"/>
      <c r="G1766" s="154"/>
      <c r="H1766" s="154"/>
      <c r="I1766" s="154"/>
      <c r="J1766" s="154"/>
      <c r="K1766" s="154"/>
      <c r="L1766" s="154"/>
      <c r="M1766" s="154"/>
    </row>
    <row r="1767" spans="2:26" ht="13.35" customHeight="1" x14ac:dyDescent="0.25">
      <c r="B1767" s="154"/>
      <c r="C1767" s="154"/>
      <c r="D1767" s="154"/>
      <c r="E1767" s="154"/>
      <c r="F1767" s="154"/>
      <c r="G1767" s="154"/>
      <c r="H1767" s="154"/>
      <c r="I1767" s="154"/>
      <c r="J1767" s="154"/>
      <c r="K1767" s="154"/>
      <c r="L1767" s="154"/>
      <c r="M1767" s="154"/>
    </row>
    <row r="1768" spans="2:26" ht="13.35" customHeight="1" x14ac:dyDescent="0.25">
      <c r="B1768" s="200" t="s">
        <v>2</v>
      </c>
      <c r="C1768" s="200"/>
      <c r="D1768" s="209">
        <f>'{Equipment Data Entry}'!B43</f>
        <v>0</v>
      </c>
      <c r="E1768" s="209"/>
      <c r="F1768" s="209"/>
      <c r="G1768" s="200" t="s">
        <v>3</v>
      </c>
      <c r="H1768" s="200"/>
      <c r="I1768" s="210" t="str">
        <f>IF('{Equipment Data Entry}'!C43="", "", '{Equipment Data Entry}'!C43)</f>
        <v/>
      </c>
      <c r="J1768" s="210"/>
      <c r="K1768" s="210"/>
      <c r="L1768" s="210"/>
      <c r="M1768" s="210"/>
    </row>
    <row r="1769" spans="2:26" ht="13.35" customHeight="1" x14ac:dyDescent="0.25">
      <c r="B1769" s="200"/>
      <c r="C1769" s="200"/>
      <c r="D1769" s="209"/>
      <c r="E1769" s="209"/>
      <c r="F1769" s="209"/>
      <c r="G1769" s="200"/>
      <c r="H1769" s="200"/>
      <c r="I1769" s="210"/>
      <c r="J1769" s="210"/>
      <c r="K1769" s="210"/>
      <c r="L1769" s="210"/>
      <c r="M1769" s="210"/>
    </row>
    <row r="1770" spans="2:26" ht="13.35" customHeight="1" x14ac:dyDescent="0.25">
      <c r="B1770" s="13"/>
      <c r="C1770" s="13"/>
      <c r="D1770" s="13"/>
      <c r="E1770" s="13"/>
      <c r="F1770" s="13"/>
      <c r="G1770" s="13"/>
      <c r="H1770" s="13"/>
      <c r="I1770" s="13"/>
      <c r="J1770" s="13"/>
      <c r="K1770" s="13"/>
      <c r="L1770" s="13"/>
      <c r="M1770" s="13"/>
    </row>
    <row r="1771" spans="2:26" ht="13.35" customHeight="1" x14ac:dyDescent="0.25">
      <c r="B1771" s="227" t="s">
        <v>91</v>
      </c>
      <c r="C1771" s="232"/>
      <c r="D1771" s="232"/>
      <c r="E1771" s="232"/>
      <c r="F1771" s="228"/>
      <c r="G1771" s="233" t="s">
        <v>85</v>
      </c>
      <c r="H1771" s="194" t="s">
        <v>82</v>
      </c>
      <c r="I1771" s="188" t="s">
        <v>67</v>
      </c>
      <c r="J1771" s="188"/>
      <c r="K1771" s="188" t="s">
        <v>68</v>
      </c>
      <c r="L1771" s="188"/>
      <c r="M1771" s="188" t="s">
        <v>15</v>
      </c>
    </row>
    <row r="1772" spans="2:26" ht="13.35" customHeight="1" x14ac:dyDescent="0.25">
      <c r="B1772" s="2" t="s">
        <v>81</v>
      </c>
      <c r="C1772" s="227" t="s">
        <v>7</v>
      </c>
      <c r="D1772" s="228"/>
      <c r="E1772" s="6" t="s">
        <v>87</v>
      </c>
      <c r="F1772" s="6" t="s">
        <v>306</v>
      </c>
      <c r="G1772" s="233"/>
      <c r="H1772" s="194"/>
      <c r="I1772" s="6" t="s">
        <v>83</v>
      </c>
      <c r="J1772" s="6" t="s">
        <v>84</v>
      </c>
      <c r="K1772" s="6" t="s">
        <v>83</v>
      </c>
      <c r="L1772" s="6" t="s">
        <v>84</v>
      </c>
      <c r="M1772" s="188"/>
    </row>
    <row r="1773" spans="2:26" ht="13.35" customHeight="1" x14ac:dyDescent="0.25">
      <c r="B1773" s="31"/>
      <c r="C1773" s="229"/>
      <c r="D1773" s="230"/>
      <c r="E1773" s="31"/>
      <c r="F1773" s="32"/>
      <c r="G1773" s="33" t="str">
        <f t="shared" ref="G1773:G1800" si="144">IF(F1773="", "", H1773/F1773)</f>
        <v/>
      </c>
      <c r="H1773" s="33"/>
      <c r="I1773" s="33"/>
      <c r="J1773" s="33" t="str">
        <f t="shared" ref="J1773:J1800" si="145">IF(I1773="", "", I1773*$F1773)</f>
        <v/>
      </c>
      <c r="K1773" s="33"/>
      <c r="L1773" s="33" t="str">
        <f t="shared" ref="L1773:L1800" si="146">IF(K1773="", "", K1773*$F1773)</f>
        <v/>
      </c>
      <c r="M1773" s="30" t="e">
        <f t="shared" ref="M1773:M1800" si="147">IF(K1773="", J1773/H1773, L1773/H1773)</f>
        <v>#VALUE!</v>
      </c>
      <c r="P1773" s="1" t="s">
        <v>224</v>
      </c>
    </row>
    <row r="1774" spans="2:26" ht="13.35" customHeight="1" x14ac:dyDescent="0.25">
      <c r="B1774" s="31"/>
      <c r="C1774" s="229"/>
      <c r="D1774" s="230"/>
      <c r="E1774" s="31"/>
      <c r="F1774" s="32"/>
      <c r="G1774" s="33" t="str">
        <f t="shared" si="144"/>
        <v/>
      </c>
      <c r="H1774" s="33"/>
      <c r="I1774" s="33"/>
      <c r="J1774" s="33" t="str">
        <f t="shared" si="145"/>
        <v/>
      </c>
      <c r="K1774" s="33"/>
      <c r="L1774" s="33" t="str">
        <f t="shared" si="146"/>
        <v/>
      </c>
      <c r="M1774" s="30" t="e">
        <f t="shared" si="147"/>
        <v>#VALUE!</v>
      </c>
    </row>
    <row r="1775" spans="2:26" ht="13.35" customHeight="1" x14ac:dyDescent="0.25">
      <c r="B1775" s="31"/>
      <c r="C1775" s="229"/>
      <c r="D1775" s="230"/>
      <c r="E1775" s="31"/>
      <c r="F1775" s="32"/>
      <c r="G1775" s="33" t="str">
        <f t="shared" si="144"/>
        <v/>
      </c>
      <c r="H1775" s="33"/>
      <c r="I1775" s="33"/>
      <c r="J1775" s="33" t="str">
        <f t="shared" si="145"/>
        <v/>
      </c>
      <c r="K1775" s="33"/>
      <c r="L1775" s="33" t="str">
        <f t="shared" si="146"/>
        <v/>
      </c>
      <c r="M1775" s="30" t="e">
        <f t="shared" si="147"/>
        <v>#VALUE!</v>
      </c>
    </row>
    <row r="1776" spans="2:26" ht="13.35" customHeight="1" x14ac:dyDescent="0.25">
      <c r="B1776" s="31"/>
      <c r="C1776" s="229"/>
      <c r="D1776" s="230"/>
      <c r="E1776" s="31"/>
      <c r="F1776" s="32"/>
      <c r="G1776" s="33" t="str">
        <f t="shared" si="144"/>
        <v/>
      </c>
      <c r="H1776" s="33"/>
      <c r="I1776" s="33"/>
      <c r="J1776" s="33" t="str">
        <f t="shared" si="145"/>
        <v/>
      </c>
      <c r="K1776" s="33"/>
      <c r="L1776" s="33" t="str">
        <f t="shared" si="146"/>
        <v/>
      </c>
      <c r="M1776" s="30" t="e">
        <f t="shared" si="147"/>
        <v>#VALUE!</v>
      </c>
      <c r="P1776" s="243"/>
      <c r="Q1776" s="244"/>
      <c r="R1776" s="244"/>
      <c r="S1776" s="244"/>
      <c r="T1776" s="244"/>
      <c r="U1776" s="244"/>
      <c r="V1776" s="244"/>
      <c r="W1776" s="244"/>
      <c r="X1776" s="244"/>
      <c r="Y1776" s="244"/>
      <c r="Z1776" s="245"/>
    </row>
    <row r="1777" spans="2:26" ht="13.35" customHeight="1" x14ac:dyDescent="0.25">
      <c r="B1777" s="31"/>
      <c r="C1777" s="229"/>
      <c r="D1777" s="230"/>
      <c r="E1777" s="31"/>
      <c r="F1777" s="32"/>
      <c r="G1777" s="33" t="str">
        <f t="shared" si="144"/>
        <v/>
      </c>
      <c r="H1777" s="33"/>
      <c r="I1777" s="33"/>
      <c r="J1777" s="33" t="str">
        <f t="shared" si="145"/>
        <v/>
      </c>
      <c r="K1777" s="33"/>
      <c r="L1777" s="33" t="str">
        <f t="shared" si="146"/>
        <v/>
      </c>
      <c r="M1777" s="30" t="e">
        <f t="shared" si="147"/>
        <v>#VALUE!</v>
      </c>
      <c r="P1777" s="237"/>
      <c r="Q1777" s="238"/>
      <c r="R1777" s="238"/>
      <c r="S1777" s="238"/>
      <c r="T1777" s="238"/>
      <c r="U1777" s="238"/>
      <c r="V1777" s="238"/>
      <c r="W1777" s="238"/>
      <c r="X1777" s="238"/>
      <c r="Y1777" s="238"/>
      <c r="Z1777" s="239"/>
    </row>
    <row r="1778" spans="2:26" ht="13.35" customHeight="1" x14ac:dyDescent="0.25">
      <c r="B1778" s="31"/>
      <c r="C1778" s="229"/>
      <c r="D1778" s="230"/>
      <c r="E1778" s="31"/>
      <c r="F1778" s="32"/>
      <c r="G1778" s="33" t="str">
        <f t="shared" si="144"/>
        <v/>
      </c>
      <c r="H1778" s="33"/>
      <c r="I1778" s="33"/>
      <c r="J1778" s="33" t="str">
        <f t="shared" si="145"/>
        <v/>
      </c>
      <c r="K1778" s="33"/>
      <c r="L1778" s="33" t="str">
        <f t="shared" si="146"/>
        <v/>
      </c>
      <c r="M1778" s="30" t="e">
        <f t="shared" si="147"/>
        <v>#VALUE!</v>
      </c>
      <c r="P1778" s="237"/>
      <c r="Q1778" s="238"/>
      <c r="R1778" s="238"/>
      <c r="S1778" s="238"/>
      <c r="T1778" s="238"/>
      <c r="U1778" s="238"/>
      <c r="V1778" s="238"/>
      <c r="W1778" s="238"/>
      <c r="X1778" s="238"/>
      <c r="Y1778" s="238"/>
      <c r="Z1778" s="239"/>
    </row>
    <row r="1779" spans="2:26" ht="13.35" customHeight="1" x14ac:dyDescent="0.25">
      <c r="B1779" s="31"/>
      <c r="C1779" s="229"/>
      <c r="D1779" s="230"/>
      <c r="E1779" s="31"/>
      <c r="F1779" s="32"/>
      <c r="G1779" s="33" t="str">
        <f t="shared" si="144"/>
        <v/>
      </c>
      <c r="H1779" s="33"/>
      <c r="I1779" s="33"/>
      <c r="J1779" s="33" t="str">
        <f t="shared" si="145"/>
        <v/>
      </c>
      <c r="K1779" s="33"/>
      <c r="L1779" s="33" t="str">
        <f t="shared" si="146"/>
        <v/>
      </c>
      <c r="M1779" s="30" t="e">
        <f t="shared" si="147"/>
        <v>#VALUE!</v>
      </c>
      <c r="P1779" s="237"/>
      <c r="Q1779" s="238"/>
      <c r="R1779" s="238"/>
      <c r="S1779" s="238"/>
      <c r="T1779" s="238"/>
      <c r="U1779" s="238"/>
      <c r="V1779" s="238"/>
      <c r="W1779" s="238"/>
      <c r="X1779" s="238"/>
      <c r="Y1779" s="238"/>
      <c r="Z1779" s="239"/>
    </row>
    <row r="1780" spans="2:26" ht="13.35" customHeight="1" x14ac:dyDescent="0.25">
      <c r="B1780" s="31"/>
      <c r="C1780" s="229"/>
      <c r="D1780" s="230"/>
      <c r="E1780" s="31"/>
      <c r="F1780" s="32"/>
      <c r="G1780" s="33" t="str">
        <f t="shared" si="144"/>
        <v/>
      </c>
      <c r="H1780" s="33"/>
      <c r="I1780" s="33"/>
      <c r="J1780" s="33" t="str">
        <f t="shared" si="145"/>
        <v/>
      </c>
      <c r="K1780" s="33"/>
      <c r="L1780" s="33" t="str">
        <f t="shared" si="146"/>
        <v/>
      </c>
      <c r="M1780" s="30" t="e">
        <f t="shared" si="147"/>
        <v>#VALUE!</v>
      </c>
      <c r="P1780" s="237"/>
      <c r="Q1780" s="238"/>
      <c r="R1780" s="238"/>
      <c r="S1780" s="238"/>
      <c r="T1780" s="238"/>
      <c r="U1780" s="238"/>
      <c r="V1780" s="238"/>
      <c r="W1780" s="238"/>
      <c r="X1780" s="238"/>
      <c r="Y1780" s="238"/>
      <c r="Z1780" s="239"/>
    </row>
    <row r="1781" spans="2:26" ht="13.35" customHeight="1" x14ac:dyDescent="0.25">
      <c r="B1781" s="31"/>
      <c r="C1781" s="229"/>
      <c r="D1781" s="230"/>
      <c r="E1781" s="31"/>
      <c r="F1781" s="32"/>
      <c r="G1781" s="33" t="str">
        <f t="shared" si="144"/>
        <v/>
      </c>
      <c r="H1781" s="33"/>
      <c r="I1781" s="33"/>
      <c r="J1781" s="33" t="str">
        <f t="shared" si="145"/>
        <v/>
      </c>
      <c r="K1781" s="33"/>
      <c r="L1781" s="33" t="str">
        <f t="shared" si="146"/>
        <v/>
      </c>
      <c r="M1781" s="30" t="e">
        <f t="shared" si="147"/>
        <v>#VALUE!</v>
      </c>
      <c r="P1781" s="237"/>
      <c r="Q1781" s="238"/>
      <c r="R1781" s="238"/>
      <c r="S1781" s="238"/>
      <c r="T1781" s="238"/>
      <c r="U1781" s="238"/>
      <c r="V1781" s="238"/>
      <c r="W1781" s="238"/>
      <c r="X1781" s="238"/>
      <c r="Y1781" s="238"/>
      <c r="Z1781" s="239"/>
    </row>
    <row r="1782" spans="2:26" ht="13.35" customHeight="1" x14ac:dyDescent="0.25">
      <c r="B1782" s="31"/>
      <c r="C1782" s="229"/>
      <c r="D1782" s="230"/>
      <c r="E1782" s="31"/>
      <c r="F1782" s="32"/>
      <c r="G1782" s="33" t="str">
        <f t="shared" si="144"/>
        <v/>
      </c>
      <c r="H1782" s="33"/>
      <c r="I1782" s="33"/>
      <c r="J1782" s="33" t="str">
        <f t="shared" si="145"/>
        <v/>
      </c>
      <c r="K1782" s="33"/>
      <c r="L1782" s="33" t="str">
        <f t="shared" si="146"/>
        <v/>
      </c>
      <c r="M1782" s="30" t="e">
        <f t="shared" si="147"/>
        <v>#VALUE!</v>
      </c>
      <c r="P1782" s="237"/>
      <c r="Q1782" s="238"/>
      <c r="R1782" s="238"/>
      <c r="S1782" s="238"/>
      <c r="T1782" s="238"/>
      <c r="U1782" s="238"/>
      <c r="V1782" s="238"/>
      <c r="W1782" s="238"/>
      <c r="X1782" s="238"/>
      <c r="Y1782" s="238"/>
      <c r="Z1782" s="239"/>
    </row>
    <row r="1783" spans="2:26" ht="13.35" customHeight="1" x14ac:dyDescent="0.25">
      <c r="B1783" s="31"/>
      <c r="C1783" s="229"/>
      <c r="D1783" s="230"/>
      <c r="E1783" s="31"/>
      <c r="F1783" s="32"/>
      <c r="G1783" s="33" t="str">
        <f t="shared" si="144"/>
        <v/>
      </c>
      <c r="H1783" s="33"/>
      <c r="I1783" s="33"/>
      <c r="J1783" s="33" t="str">
        <f t="shared" si="145"/>
        <v/>
      </c>
      <c r="K1783" s="33"/>
      <c r="L1783" s="33" t="str">
        <f t="shared" si="146"/>
        <v/>
      </c>
      <c r="M1783" s="30" t="e">
        <f t="shared" si="147"/>
        <v>#VALUE!</v>
      </c>
      <c r="P1783" s="237"/>
      <c r="Q1783" s="238"/>
      <c r="R1783" s="238"/>
      <c r="S1783" s="238"/>
      <c r="T1783" s="238"/>
      <c r="U1783" s="238"/>
      <c r="V1783" s="238"/>
      <c r="W1783" s="238"/>
      <c r="X1783" s="238"/>
      <c r="Y1783" s="238"/>
      <c r="Z1783" s="239"/>
    </row>
    <row r="1784" spans="2:26" ht="13.35" customHeight="1" x14ac:dyDescent="0.25">
      <c r="B1784" s="31"/>
      <c r="C1784" s="229"/>
      <c r="D1784" s="230"/>
      <c r="E1784" s="31"/>
      <c r="F1784" s="32"/>
      <c r="G1784" s="33" t="str">
        <f t="shared" si="144"/>
        <v/>
      </c>
      <c r="H1784" s="33"/>
      <c r="I1784" s="33"/>
      <c r="J1784" s="33" t="str">
        <f t="shared" si="145"/>
        <v/>
      </c>
      <c r="K1784" s="33"/>
      <c r="L1784" s="33" t="str">
        <f t="shared" si="146"/>
        <v/>
      </c>
      <c r="M1784" s="30" t="e">
        <f t="shared" si="147"/>
        <v>#VALUE!</v>
      </c>
      <c r="P1784" s="237"/>
      <c r="Q1784" s="238"/>
      <c r="R1784" s="238"/>
      <c r="S1784" s="238"/>
      <c r="T1784" s="238"/>
      <c r="U1784" s="238"/>
      <c r="V1784" s="238"/>
      <c r="W1784" s="238"/>
      <c r="X1784" s="238"/>
      <c r="Y1784" s="238"/>
      <c r="Z1784" s="239"/>
    </row>
    <row r="1785" spans="2:26" ht="13.35" customHeight="1" x14ac:dyDescent="0.25">
      <c r="B1785" s="31"/>
      <c r="C1785" s="229"/>
      <c r="D1785" s="230"/>
      <c r="E1785" s="31"/>
      <c r="F1785" s="32"/>
      <c r="G1785" s="33" t="str">
        <f t="shared" si="144"/>
        <v/>
      </c>
      <c r="H1785" s="33"/>
      <c r="I1785" s="33"/>
      <c r="J1785" s="33" t="str">
        <f t="shared" si="145"/>
        <v/>
      </c>
      <c r="K1785" s="33"/>
      <c r="L1785" s="33" t="str">
        <f t="shared" si="146"/>
        <v/>
      </c>
      <c r="M1785" s="30" t="e">
        <f t="shared" si="147"/>
        <v>#VALUE!</v>
      </c>
      <c r="P1785" s="237"/>
      <c r="Q1785" s="238"/>
      <c r="R1785" s="238"/>
      <c r="S1785" s="238"/>
      <c r="T1785" s="238"/>
      <c r="U1785" s="238"/>
      <c r="V1785" s="238"/>
      <c r="W1785" s="238"/>
      <c r="X1785" s="238"/>
      <c r="Y1785" s="238"/>
      <c r="Z1785" s="239"/>
    </row>
    <row r="1786" spans="2:26" ht="13.35" customHeight="1" x14ac:dyDescent="0.25">
      <c r="B1786" s="31"/>
      <c r="C1786" s="229"/>
      <c r="D1786" s="230"/>
      <c r="E1786" s="31"/>
      <c r="F1786" s="32"/>
      <c r="G1786" s="33" t="str">
        <f t="shared" si="144"/>
        <v/>
      </c>
      <c r="H1786" s="33"/>
      <c r="I1786" s="33"/>
      <c r="J1786" s="33" t="str">
        <f t="shared" si="145"/>
        <v/>
      </c>
      <c r="K1786" s="33"/>
      <c r="L1786" s="33" t="str">
        <f t="shared" si="146"/>
        <v/>
      </c>
      <c r="M1786" s="30" t="e">
        <f t="shared" si="147"/>
        <v>#VALUE!</v>
      </c>
      <c r="P1786" s="237"/>
      <c r="Q1786" s="238"/>
      <c r="R1786" s="238"/>
      <c r="S1786" s="238"/>
      <c r="T1786" s="238"/>
      <c r="U1786" s="238"/>
      <c r="V1786" s="238"/>
      <c r="W1786" s="238"/>
      <c r="X1786" s="238"/>
      <c r="Y1786" s="238"/>
      <c r="Z1786" s="239"/>
    </row>
    <row r="1787" spans="2:26" ht="13.35" customHeight="1" x14ac:dyDescent="0.25">
      <c r="B1787" s="31"/>
      <c r="C1787" s="229"/>
      <c r="D1787" s="230"/>
      <c r="E1787" s="31"/>
      <c r="F1787" s="32"/>
      <c r="G1787" s="33" t="str">
        <f t="shared" si="144"/>
        <v/>
      </c>
      <c r="H1787" s="33"/>
      <c r="I1787" s="33"/>
      <c r="J1787" s="33" t="str">
        <f t="shared" si="145"/>
        <v/>
      </c>
      <c r="K1787" s="33"/>
      <c r="L1787" s="33" t="str">
        <f t="shared" si="146"/>
        <v/>
      </c>
      <c r="M1787" s="30" t="e">
        <f t="shared" si="147"/>
        <v>#VALUE!</v>
      </c>
      <c r="P1787" s="237"/>
      <c r="Q1787" s="238"/>
      <c r="R1787" s="238"/>
      <c r="S1787" s="238"/>
      <c r="T1787" s="238"/>
      <c r="U1787" s="238"/>
      <c r="V1787" s="238"/>
      <c r="W1787" s="238"/>
      <c r="X1787" s="238"/>
      <c r="Y1787" s="238"/>
      <c r="Z1787" s="239"/>
    </row>
    <row r="1788" spans="2:26" ht="13.35" customHeight="1" x14ac:dyDescent="0.25">
      <c r="B1788" s="31"/>
      <c r="C1788" s="229"/>
      <c r="D1788" s="230"/>
      <c r="E1788" s="31"/>
      <c r="F1788" s="32"/>
      <c r="G1788" s="33" t="str">
        <f t="shared" si="144"/>
        <v/>
      </c>
      <c r="H1788" s="33"/>
      <c r="I1788" s="33"/>
      <c r="J1788" s="33" t="str">
        <f t="shared" si="145"/>
        <v/>
      </c>
      <c r="K1788" s="33"/>
      <c r="L1788" s="33" t="str">
        <f t="shared" si="146"/>
        <v/>
      </c>
      <c r="M1788" s="30" t="e">
        <f t="shared" si="147"/>
        <v>#VALUE!</v>
      </c>
      <c r="P1788" s="237"/>
      <c r="Q1788" s="238"/>
      <c r="R1788" s="238"/>
      <c r="S1788" s="238"/>
      <c r="T1788" s="238"/>
      <c r="U1788" s="238"/>
      <c r="V1788" s="238"/>
      <c r="W1788" s="238"/>
      <c r="X1788" s="238"/>
      <c r="Y1788" s="238"/>
      <c r="Z1788" s="239"/>
    </row>
    <row r="1789" spans="2:26" ht="13.35" customHeight="1" x14ac:dyDescent="0.25">
      <c r="B1789" s="31"/>
      <c r="C1789" s="229"/>
      <c r="D1789" s="230"/>
      <c r="E1789" s="31"/>
      <c r="F1789" s="32"/>
      <c r="G1789" s="33" t="str">
        <f t="shared" si="144"/>
        <v/>
      </c>
      <c r="H1789" s="33"/>
      <c r="I1789" s="33"/>
      <c r="J1789" s="33" t="str">
        <f t="shared" si="145"/>
        <v/>
      </c>
      <c r="K1789" s="33"/>
      <c r="L1789" s="33" t="str">
        <f t="shared" si="146"/>
        <v/>
      </c>
      <c r="M1789" s="30" t="e">
        <f t="shared" si="147"/>
        <v>#VALUE!</v>
      </c>
      <c r="P1789" s="237"/>
      <c r="Q1789" s="238"/>
      <c r="R1789" s="238"/>
      <c r="S1789" s="238"/>
      <c r="T1789" s="238"/>
      <c r="U1789" s="238"/>
      <c r="V1789" s="238"/>
      <c r="W1789" s="238"/>
      <c r="X1789" s="238"/>
      <c r="Y1789" s="238"/>
      <c r="Z1789" s="239"/>
    </row>
    <row r="1790" spans="2:26" ht="13.35" customHeight="1" x14ac:dyDescent="0.25">
      <c r="B1790" s="31"/>
      <c r="C1790" s="229"/>
      <c r="D1790" s="230"/>
      <c r="E1790" s="31"/>
      <c r="F1790" s="32"/>
      <c r="G1790" s="33" t="str">
        <f t="shared" si="144"/>
        <v/>
      </c>
      <c r="H1790" s="33"/>
      <c r="I1790" s="33"/>
      <c r="J1790" s="33" t="str">
        <f t="shared" si="145"/>
        <v/>
      </c>
      <c r="K1790" s="33"/>
      <c r="L1790" s="33" t="str">
        <f t="shared" si="146"/>
        <v/>
      </c>
      <c r="M1790" s="30" t="e">
        <f t="shared" si="147"/>
        <v>#VALUE!</v>
      </c>
      <c r="P1790" s="237"/>
      <c r="Q1790" s="238"/>
      <c r="R1790" s="238"/>
      <c r="S1790" s="238"/>
      <c r="T1790" s="238"/>
      <c r="U1790" s="238"/>
      <c r="V1790" s="238"/>
      <c r="W1790" s="238"/>
      <c r="X1790" s="238"/>
      <c r="Y1790" s="238"/>
      <c r="Z1790" s="239"/>
    </row>
    <row r="1791" spans="2:26" ht="13.35" customHeight="1" x14ac:dyDescent="0.25">
      <c r="B1791" s="31"/>
      <c r="C1791" s="229"/>
      <c r="D1791" s="230"/>
      <c r="E1791" s="31"/>
      <c r="F1791" s="32"/>
      <c r="G1791" s="33" t="str">
        <f t="shared" si="144"/>
        <v/>
      </c>
      <c r="H1791" s="33"/>
      <c r="I1791" s="33"/>
      <c r="J1791" s="33" t="str">
        <f t="shared" si="145"/>
        <v/>
      </c>
      <c r="K1791" s="33"/>
      <c r="L1791" s="33" t="str">
        <f t="shared" si="146"/>
        <v/>
      </c>
      <c r="M1791" s="30" t="e">
        <f t="shared" si="147"/>
        <v>#VALUE!</v>
      </c>
      <c r="P1791" s="237"/>
      <c r="Q1791" s="238"/>
      <c r="R1791" s="238"/>
      <c r="S1791" s="238"/>
      <c r="T1791" s="238"/>
      <c r="U1791" s="238"/>
      <c r="V1791" s="238"/>
      <c r="W1791" s="238"/>
      <c r="X1791" s="238"/>
      <c r="Y1791" s="238"/>
      <c r="Z1791" s="239"/>
    </row>
    <row r="1792" spans="2:26" ht="13.35" customHeight="1" x14ac:dyDescent="0.25">
      <c r="B1792" s="31"/>
      <c r="C1792" s="229"/>
      <c r="D1792" s="230"/>
      <c r="E1792" s="31"/>
      <c r="F1792" s="32"/>
      <c r="G1792" s="33" t="str">
        <f t="shared" si="144"/>
        <v/>
      </c>
      <c r="H1792" s="33"/>
      <c r="I1792" s="33"/>
      <c r="J1792" s="33" t="str">
        <f t="shared" si="145"/>
        <v/>
      </c>
      <c r="K1792" s="33"/>
      <c r="L1792" s="33" t="str">
        <f t="shared" si="146"/>
        <v/>
      </c>
      <c r="M1792" s="30" t="e">
        <f t="shared" si="147"/>
        <v>#VALUE!</v>
      </c>
      <c r="P1792" s="237"/>
      <c r="Q1792" s="238"/>
      <c r="R1792" s="238"/>
      <c r="S1792" s="238"/>
      <c r="T1792" s="238"/>
      <c r="U1792" s="238"/>
      <c r="V1792" s="238"/>
      <c r="W1792" s="238"/>
      <c r="X1792" s="238"/>
      <c r="Y1792" s="238"/>
      <c r="Z1792" s="239"/>
    </row>
    <row r="1793" spans="1:26" ht="13.35" customHeight="1" x14ac:dyDescent="0.25">
      <c r="B1793" s="31"/>
      <c r="C1793" s="229"/>
      <c r="D1793" s="230"/>
      <c r="E1793" s="31"/>
      <c r="F1793" s="32"/>
      <c r="G1793" s="33" t="str">
        <f t="shared" si="144"/>
        <v/>
      </c>
      <c r="H1793" s="33"/>
      <c r="I1793" s="33"/>
      <c r="J1793" s="33" t="str">
        <f t="shared" si="145"/>
        <v/>
      </c>
      <c r="K1793" s="33"/>
      <c r="L1793" s="33" t="str">
        <f t="shared" si="146"/>
        <v/>
      </c>
      <c r="M1793" s="30" t="e">
        <f t="shared" si="147"/>
        <v>#VALUE!</v>
      </c>
      <c r="P1793" s="237"/>
      <c r="Q1793" s="238"/>
      <c r="R1793" s="238"/>
      <c r="S1793" s="238"/>
      <c r="T1793" s="238"/>
      <c r="U1793" s="238"/>
      <c r="V1793" s="238"/>
      <c r="W1793" s="238"/>
      <c r="X1793" s="238"/>
      <c r="Y1793" s="238"/>
      <c r="Z1793" s="239"/>
    </row>
    <row r="1794" spans="1:26" ht="13.35" customHeight="1" x14ac:dyDescent="0.25">
      <c r="B1794" s="31"/>
      <c r="C1794" s="229"/>
      <c r="D1794" s="230"/>
      <c r="E1794" s="31"/>
      <c r="F1794" s="32"/>
      <c r="G1794" s="33" t="str">
        <f t="shared" si="144"/>
        <v/>
      </c>
      <c r="H1794" s="33"/>
      <c r="I1794" s="33"/>
      <c r="J1794" s="33" t="str">
        <f t="shared" si="145"/>
        <v/>
      </c>
      <c r="K1794" s="33"/>
      <c r="L1794" s="33" t="str">
        <f t="shared" si="146"/>
        <v/>
      </c>
      <c r="M1794" s="30" t="e">
        <f t="shared" si="147"/>
        <v>#VALUE!</v>
      </c>
      <c r="P1794" s="237"/>
      <c r="Q1794" s="238"/>
      <c r="R1794" s="238"/>
      <c r="S1794" s="238"/>
      <c r="T1794" s="238"/>
      <c r="U1794" s="238"/>
      <c r="V1794" s="238"/>
      <c r="W1794" s="238"/>
      <c r="X1794" s="238"/>
      <c r="Y1794" s="238"/>
      <c r="Z1794" s="239"/>
    </row>
    <row r="1795" spans="1:26" ht="13.35" customHeight="1" x14ac:dyDescent="0.25">
      <c r="B1795" s="31"/>
      <c r="C1795" s="229"/>
      <c r="D1795" s="230"/>
      <c r="E1795" s="31"/>
      <c r="F1795" s="32"/>
      <c r="G1795" s="33" t="str">
        <f t="shared" si="144"/>
        <v/>
      </c>
      <c r="H1795" s="33"/>
      <c r="I1795" s="33"/>
      <c r="J1795" s="33" t="str">
        <f t="shared" si="145"/>
        <v/>
      </c>
      <c r="K1795" s="33"/>
      <c r="L1795" s="33" t="str">
        <f t="shared" si="146"/>
        <v/>
      </c>
      <c r="M1795" s="30" t="e">
        <f t="shared" si="147"/>
        <v>#VALUE!</v>
      </c>
      <c r="P1795" s="237"/>
      <c r="Q1795" s="238"/>
      <c r="R1795" s="238"/>
      <c r="S1795" s="238"/>
      <c r="T1795" s="238"/>
      <c r="U1795" s="238"/>
      <c r="V1795" s="238"/>
      <c r="W1795" s="238"/>
      <c r="X1795" s="238"/>
      <c r="Y1795" s="238"/>
      <c r="Z1795" s="239"/>
    </row>
    <row r="1796" spans="1:26" ht="13.35" customHeight="1" x14ac:dyDescent="0.25">
      <c r="B1796" s="31"/>
      <c r="C1796" s="229"/>
      <c r="D1796" s="230"/>
      <c r="E1796" s="31"/>
      <c r="F1796" s="32"/>
      <c r="G1796" s="33" t="str">
        <f t="shared" si="144"/>
        <v/>
      </c>
      <c r="H1796" s="33"/>
      <c r="I1796" s="33"/>
      <c r="J1796" s="33" t="str">
        <f t="shared" si="145"/>
        <v/>
      </c>
      <c r="K1796" s="33"/>
      <c r="L1796" s="33" t="str">
        <f t="shared" si="146"/>
        <v/>
      </c>
      <c r="M1796" s="30" t="e">
        <f t="shared" si="147"/>
        <v>#VALUE!</v>
      </c>
      <c r="P1796" s="237"/>
      <c r="Q1796" s="238"/>
      <c r="R1796" s="238"/>
      <c r="S1796" s="238"/>
      <c r="T1796" s="238"/>
      <c r="U1796" s="238"/>
      <c r="V1796" s="238"/>
      <c r="W1796" s="238"/>
      <c r="X1796" s="238"/>
      <c r="Y1796" s="238"/>
      <c r="Z1796" s="239"/>
    </row>
    <row r="1797" spans="1:26" ht="13.35" customHeight="1" x14ac:dyDescent="0.25">
      <c r="B1797" s="31"/>
      <c r="C1797" s="229"/>
      <c r="D1797" s="230"/>
      <c r="E1797" s="31"/>
      <c r="F1797" s="32"/>
      <c r="G1797" s="33" t="str">
        <f t="shared" si="144"/>
        <v/>
      </c>
      <c r="H1797" s="33"/>
      <c r="I1797" s="33"/>
      <c r="J1797" s="33" t="str">
        <f t="shared" si="145"/>
        <v/>
      </c>
      <c r="K1797" s="33"/>
      <c r="L1797" s="33" t="str">
        <f t="shared" si="146"/>
        <v/>
      </c>
      <c r="M1797" s="30" t="e">
        <f t="shared" si="147"/>
        <v>#VALUE!</v>
      </c>
      <c r="P1797" s="237"/>
      <c r="Q1797" s="238"/>
      <c r="R1797" s="238"/>
      <c r="S1797" s="238"/>
      <c r="T1797" s="238"/>
      <c r="U1797" s="238"/>
      <c r="V1797" s="238"/>
      <c r="W1797" s="238"/>
      <c r="X1797" s="238"/>
      <c r="Y1797" s="238"/>
      <c r="Z1797" s="239"/>
    </row>
    <row r="1798" spans="1:26" ht="13.35" customHeight="1" x14ac:dyDescent="0.25">
      <c r="B1798" s="31"/>
      <c r="C1798" s="229"/>
      <c r="D1798" s="230"/>
      <c r="E1798" s="31"/>
      <c r="F1798" s="32"/>
      <c r="G1798" s="33" t="str">
        <f t="shared" si="144"/>
        <v/>
      </c>
      <c r="H1798" s="33"/>
      <c r="I1798" s="33"/>
      <c r="J1798" s="33" t="str">
        <f t="shared" si="145"/>
        <v/>
      </c>
      <c r="K1798" s="33"/>
      <c r="L1798" s="33" t="str">
        <f t="shared" si="146"/>
        <v/>
      </c>
      <c r="M1798" s="30" t="e">
        <f t="shared" si="147"/>
        <v>#VALUE!</v>
      </c>
      <c r="P1798" s="237"/>
      <c r="Q1798" s="238"/>
      <c r="R1798" s="238"/>
      <c r="S1798" s="238"/>
      <c r="T1798" s="238"/>
      <c r="U1798" s="238"/>
      <c r="V1798" s="238"/>
      <c r="W1798" s="238"/>
      <c r="X1798" s="238"/>
      <c r="Y1798" s="238"/>
      <c r="Z1798" s="239"/>
    </row>
    <row r="1799" spans="1:26" ht="13.35" customHeight="1" x14ac:dyDescent="0.25">
      <c r="B1799" s="31"/>
      <c r="C1799" s="229"/>
      <c r="D1799" s="230"/>
      <c r="E1799" s="31"/>
      <c r="F1799" s="32"/>
      <c r="G1799" s="33" t="str">
        <f t="shared" si="144"/>
        <v/>
      </c>
      <c r="H1799" s="33"/>
      <c r="I1799" s="33"/>
      <c r="J1799" s="33" t="str">
        <f t="shared" si="145"/>
        <v/>
      </c>
      <c r="K1799" s="33"/>
      <c r="L1799" s="33" t="str">
        <f t="shared" si="146"/>
        <v/>
      </c>
      <c r="M1799" s="30" t="e">
        <f t="shared" si="147"/>
        <v>#VALUE!</v>
      </c>
      <c r="P1799" s="237"/>
      <c r="Q1799" s="238"/>
      <c r="R1799" s="238"/>
      <c r="S1799" s="238"/>
      <c r="T1799" s="238"/>
      <c r="U1799" s="238"/>
      <c r="V1799" s="238"/>
      <c r="W1799" s="238"/>
      <c r="X1799" s="238"/>
      <c r="Y1799" s="238"/>
      <c r="Z1799" s="239"/>
    </row>
    <row r="1800" spans="1:26" ht="13.35" customHeight="1" x14ac:dyDescent="0.25">
      <c r="B1800" s="31"/>
      <c r="C1800" s="229"/>
      <c r="D1800" s="230"/>
      <c r="E1800" s="31"/>
      <c r="F1800" s="32"/>
      <c r="G1800" s="33" t="str">
        <f t="shared" si="144"/>
        <v/>
      </c>
      <c r="H1800" s="33"/>
      <c r="I1800" s="33"/>
      <c r="J1800" s="33" t="str">
        <f t="shared" si="145"/>
        <v/>
      </c>
      <c r="K1800" s="33"/>
      <c r="L1800" s="33" t="str">
        <f t="shared" si="146"/>
        <v/>
      </c>
      <c r="M1800" s="34" t="e">
        <f t="shared" si="147"/>
        <v>#VALUE!</v>
      </c>
      <c r="P1800" s="237"/>
      <c r="Q1800" s="238"/>
      <c r="R1800" s="238"/>
      <c r="S1800" s="238"/>
      <c r="T1800" s="238"/>
      <c r="U1800" s="238"/>
      <c r="V1800" s="238"/>
      <c r="W1800" s="238"/>
      <c r="X1800" s="238"/>
      <c r="Y1800" s="238"/>
      <c r="Z1800" s="239"/>
    </row>
    <row r="1801" spans="1:26" ht="13.35" customHeight="1" x14ac:dyDescent="0.25">
      <c r="A1801" s="39"/>
      <c r="B1801" s="42"/>
      <c r="C1801" s="231" t="s">
        <v>86</v>
      </c>
      <c r="D1801" s="231"/>
      <c r="E1801" s="42"/>
      <c r="F1801" s="42"/>
      <c r="G1801" s="43"/>
      <c r="H1801" s="43" t="str">
        <f>IF(SUM(H1773:H1800)=0,"",SUM(H1773:H1800))</f>
        <v/>
      </c>
      <c r="I1801" s="43"/>
      <c r="J1801" s="43" t="str">
        <f>IF(SUM(J1773:J1800)=0,"",SUM(J1773:J1800))</f>
        <v/>
      </c>
      <c r="K1801" s="43"/>
      <c r="L1801" s="43" t="str">
        <f>IF(SUM(L1773:L1800)=0,"",SUM(L1773:L1800))</f>
        <v/>
      </c>
      <c r="M1801" s="35" t="e">
        <f>IF(L1801="", J1801/H1801, L1801/H1801)</f>
        <v>#VALUE!</v>
      </c>
      <c r="P1801" s="237"/>
      <c r="Q1801" s="238"/>
      <c r="R1801" s="238"/>
      <c r="S1801" s="238"/>
      <c r="T1801" s="238"/>
      <c r="U1801" s="238"/>
      <c r="V1801" s="238"/>
      <c r="W1801" s="238"/>
      <c r="X1801" s="238"/>
      <c r="Y1801" s="238"/>
      <c r="Z1801" s="239"/>
    </row>
    <row r="1802" spans="1:26" ht="13.35" customHeight="1" x14ac:dyDescent="0.25">
      <c r="P1802" s="237"/>
      <c r="Q1802" s="238"/>
      <c r="R1802" s="238"/>
      <c r="S1802" s="238"/>
      <c r="T1802" s="238"/>
      <c r="U1802" s="238"/>
      <c r="V1802" s="238"/>
      <c r="W1802" s="238"/>
      <c r="X1802" s="238"/>
      <c r="Y1802" s="238"/>
      <c r="Z1802" s="239"/>
    </row>
    <row r="1803" spans="1:26" ht="13.35" customHeight="1" x14ac:dyDescent="0.25">
      <c r="B1803" s="227" t="s">
        <v>89</v>
      </c>
      <c r="C1803" s="232"/>
      <c r="D1803" s="232"/>
      <c r="E1803" s="232"/>
      <c r="F1803" s="228"/>
      <c r="G1803" s="233" t="s">
        <v>85</v>
      </c>
      <c r="H1803" s="194" t="s">
        <v>82</v>
      </c>
      <c r="I1803" s="188" t="s">
        <v>67</v>
      </c>
      <c r="J1803" s="188"/>
      <c r="K1803" s="188" t="s">
        <v>68</v>
      </c>
      <c r="L1803" s="188"/>
      <c r="M1803" s="188" t="s">
        <v>15</v>
      </c>
      <c r="P1803" s="240"/>
      <c r="Q1803" s="241"/>
      <c r="R1803" s="241"/>
      <c r="S1803" s="241"/>
      <c r="T1803" s="241"/>
      <c r="U1803" s="241"/>
      <c r="V1803" s="241"/>
      <c r="W1803" s="241"/>
      <c r="X1803" s="241"/>
      <c r="Y1803" s="241"/>
      <c r="Z1803" s="242"/>
    </row>
    <row r="1804" spans="1:26" ht="13.35" customHeight="1" x14ac:dyDescent="0.25">
      <c r="B1804" s="2" t="s">
        <v>81</v>
      </c>
      <c r="C1804" s="227" t="s">
        <v>7</v>
      </c>
      <c r="D1804" s="228"/>
      <c r="E1804" s="6" t="s">
        <v>87</v>
      </c>
      <c r="F1804" s="6" t="s">
        <v>306</v>
      </c>
      <c r="G1804" s="233"/>
      <c r="H1804" s="194"/>
      <c r="I1804" s="6" t="s">
        <v>83</v>
      </c>
      <c r="J1804" s="6" t="s">
        <v>84</v>
      </c>
      <c r="K1804" s="6" t="s">
        <v>83</v>
      </c>
      <c r="L1804" s="6" t="s">
        <v>84</v>
      </c>
      <c r="M1804" s="188"/>
    </row>
    <row r="1805" spans="1:26" ht="13.35" customHeight="1" x14ac:dyDescent="0.25">
      <c r="B1805" s="31"/>
      <c r="C1805" s="229"/>
      <c r="D1805" s="230"/>
      <c r="E1805" s="31"/>
      <c r="F1805" s="32"/>
      <c r="G1805" s="33" t="str">
        <f>IF(F1805="", "", H1805/F1805)</f>
        <v/>
      </c>
      <c r="H1805" s="33" t="str">
        <f>IF(H1801="","",H1801-H1812)</f>
        <v/>
      </c>
      <c r="I1805" s="33"/>
      <c r="J1805" s="33" t="str">
        <f>IF(I1805="", "", I1805*$F1805)</f>
        <v/>
      </c>
      <c r="K1805" s="33"/>
      <c r="L1805" s="33" t="str">
        <f>IF(L1812="", "", L1801-L1812)</f>
        <v/>
      </c>
      <c r="M1805" s="30" t="e">
        <f>IF(K1805="", J1805/H1805, L1805/H1805)</f>
        <v>#VALUE!</v>
      </c>
    </row>
    <row r="1806" spans="1:26" ht="13.35" customHeight="1" x14ac:dyDescent="0.25">
      <c r="B1806" s="31"/>
      <c r="C1806" s="229"/>
      <c r="D1806" s="230"/>
      <c r="E1806" s="31"/>
      <c r="F1806" s="32"/>
      <c r="G1806" s="33" t="str">
        <f>IF(F1806="", "", H1806/F1806)</f>
        <v/>
      </c>
      <c r="H1806" s="33"/>
      <c r="I1806" s="33"/>
      <c r="J1806" s="33" t="str">
        <f>IF(I1806="", "", I1806*$F1806)</f>
        <v/>
      </c>
      <c r="K1806" s="33"/>
      <c r="L1806" s="33" t="str">
        <f>IF(K1806="", "", K1806*$F1806)</f>
        <v/>
      </c>
      <c r="M1806" s="30" t="e">
        <f>IF(K1806="", J1806/H1806, L1806/H1806)</f>
        <v>#VALUE!</v>
      </c>
    </row>
    <row r="1807" spans="1:26" ht="13.35" customHeight="1" x14ac:dyDescent="0.25">
      <c r="B1807" s="31"/>
      <c r="C1807" s="229"/>
      <c r="D1807" s="230"/>
      <c r="E1807" s="31"/>
      <c r="F1807" s="32"/>
      <c r="G1807" s="33" t="str">
        <f>IF(F1807="", "", H1807/F1807)</f>
        <v/>
      </c>
      <c r="H1807" s="33"/>
      <c r="I1807" s="33"/>
      <c r="J1807" s="33" t="str">
        <f>IF(I1807="", "", I1807*$F1807)</f>
        <v/>
      </c>
      <c r="K1807" s="33"/>
      <c r="L1807" s="33" t="str">
        <f>IF(K1807="", "", K1807*$F1807)</f>
        <v/>
      </c>
      <c r="M1807" s="34" t="e">
        <f>IF(K1807="", J1807/H1807, L1807/H1807)</f>
        <v>#VALUE!</v>
      </c>
    </row>
    <row r="1808" spans="1:26" ht="13.35" customHeight="1" x14ac:dyDescent="0.25">
      <c r="A1808" s="39"/>
      <c r="B1808" s="42"/>
      <c r="C1808" s="231" t="s">
        <v>86</v>
      </c>
      <c r="D1808" s="231"/>
      <c r="E1808" s="42"/>
      <c r="F1808" s="42"/>
      <c r="G1808" s="43"/>
      <c r="H1808" s="43" t="str">
        <f>IF(SUM(H1805:H1807)=0, "", SUM(H1805:H1807))</f>
        <v/>
      </c>
      <c r="I1808" s="42"/>
      <c r="J1808" s="43" t="str">
        <f>IF(SUM(J1805:J1807)=0, "", SUM(J1805:J1807))</f>
        <v/>
      </c>
      <c r="K1808" s="42"/>
      <c r="L1808" s="43" t="str">
        <f>IF(SUM(L1805:L1807)=0, "", SUM(L1805:L1807))</f>
        <v/>
      </c>
      <c r="M1808" s="35" t="e">
        <f>IF(L1808="", J1808/H1808, L1808/H1808)</f>
        <v>#VALUE!</v>
      </c>
    </row>
    <row r="1810" spans="2:16" ht="13.35" customHeight="1" x14ac:dyDescent="0.25">
      <c r="B1810" s="227" t="s">
        <v>90</v>
      </c>
      <c r="C1810" s="232"/>
      <c r="D1810" s="232"/>
      <c r="E1810" s="232"/>
      <c r="F1810" s="228"/>
      <c r="G1810" s="233" t="s">
        <v>85</v>
      </c>
      <c r="H1810" s="194" t="s">
        <v>82</v>
      </c>
      <c r="I1810" s="188" t="s">
        <v>67</v>
      </c>
      <c r="J1810" s="188"/>
      <c r="K1810" s="188" t="s">
        <v>68</v>
      </c>
      <c r="L1810" s="188"/>
      <c r="M1810" s="188" t="s">
        <v>15</v>
      </c>
    </row>
    <row r="1811" spans="2:16" ht="13.35" customHeight="1" x14ac:dyDescent="0.25">
      <c r="B1811" s="2" t="s">
        <v>81</v>
      </c>
      <c r="C1811" s="227" t="s">
        <v>7</v>
      </c>
      <c r="D1811" s="228"/>
      <c r="E1811" s="6" t="s">
        <v>87</v>
      </c>
      <c r="F1811" s="6" t="s">
        <v>306</v>
      </c>
      <c r="G1811" s="233"/>
      <c r="H1811" s="194"/>
      <c r="I1811" s="6" t="s">
        <v>83</v>
      </c>
      <c r="J1811" s="6" t="s">
        <v>84</v>
      </c>
      <c r="K1811" s="6" t="s">
        <v>83</v>
      </c>
      <c r="L1811" s="6" t="s">
        <v>84</v>
      </c>
      <c r="M1811" s="188"/>
    </row>
    <row r="1812" spans="2:16" ht="13.35" customHeight="1" x14ac:dyDescent="0.25">
      <c r="B1812" s="31"/>
      <c r="C1812" s="229"/>
      <c r="D1812" s="230"/>
      <c r="E1812" s="31"/>
      <c r="F1812" s="32"/>
      <c r="G1812" s="33" t="str">
        <f>IF(F1812="", "", H1812/F1812)</f>
        <v/>
      </c>
      <c r="H1812" s="33"/>
      <c r="I1812" s="33"/>
      <c r="J1812" s="33" t="str">
        <f>IF(I1812="", "", I1812*$F1812)</f>
        <v/>
      </c>
      <c r="K1812" s="33"/>
      <c r="L1812" s="33" t="str">
        <f>IF(K1812="", "", K1812*$F1812)</f>
        <v/>
      </c>
      <c r="M1812" s="30" t="e">
        <f>IF(K1812="", J1812/H1812, L1812/H1812)</f>
        <v>#VALUE!</v>
      </c>
    </row>
    <row r="1814" spans="2:16" ht="13.35" customHeight="1" x14ac:dyDescent="0.25">
      <c r="B1814" s="227" t="s">
        <v>100</v>
      </c>
      <c r="C1814" s="228"/>
      <c r="D1814" s="120"/>
      <c r="E1814" s="121"/>
      <c r="F1814" s="121"/>
      <c r="G1814" s="121"/>
      <c r="H1814" s="121"/>
      <c r="I1814" s="121"/>
      <c r="J1814" s="121"/>
      <c r="K1814" s="121"/>
      <c r="L1814" s="121"/>
      <c r="M1814" s="234"/>
    </row>
    <row r="1815" spans="2:16" ht="13.35" customHeight="1" x14ac:dyDescent="0.25">
      <c r="B1815" s="154"/>
      <c r="C1815" s="154"/>
      <c r="D1815" s="154"/>
      <c r="E1815" s="154"/>
      <c r="F1815" s="154"/>
      <c r="G1815" s="154"/>
      <c r="H1815" s="154"/>
      <c r="I1815" s="154"/>
      <c r="J1815" s="154"/>
      <c r="K1815" s="154"/>
      <c r="L1815" s="154"/>
      <c r="M1815" s="154"/>
    </row>
    <row r="1816" spans="2:16" ht="13.35" customHeight="1" x14ac:dyDescent="0.25">
      <c r="B1816" s="154"/>
      <c r="C1816" s="154"/>
      <c r="D1816" s="154"/>
      <c r="E1816" s="154"/>
      <c r="F1816" s="154"/>
      <c r="G1816" s="154"/>
      <c r="H1816" s="154"/>
      <c r="I1816" s="154"/>
      <c r="J1816" s="154"/>
      <c r="K1816" s="154"/>
      <c r="L1816" s="154"/>
      <c r="M1816" s="154"/>
    </row>
    <row r="1817" spans="2:16" ht="13.35" customHeight="1" x14ac:dyDescent="0.25">
      <c r="B1817" s="200" t="s">
        <v>2</v>
      </c>
      <c r="C1817" s="200"/>
      <c r="D1817" s="209">
        <f>'{Equipment Data Entry}'!B44</f>
        <v>0</v>
      </c>
      <c r="E1817" s="209"/>
      <c r="F1817" s="209"/>
      <c r="G1817" s="200" t="s">
        <v>3</v>
      </c>
      <c r="H1817" s="200"/>
      <c r="I1817" s="210" t="str">
        <f>IF('{Equipment Data Entry}'!C44="", "", '{Equipment Data Entry}'!C44)</f>
        <v/>
      </c>
      <c r="J1817" s="210"/>
      <c r="K1817" s="210"/>
      <c r="L1817" s="210"/>
      <c r="M1817" s="210"/>
    </row>
    <row r="1818" spans="2:16" ht="13.35" customHeight="1" x14ac:dyDescent="0.25">
      <c r="B1818" s="200"/>
      <c r="C1818" s="200"/>
      <c r="D1818" s="209"/>
      <c r="E1818" s="209"/>
      <c r="F1818" s="209"/>
      <c r="G1818" s="200"/>
      <c r="H1818" s="200"/>
      <c r="I1818" s="210"/>
      <c r="J1818" s="210"/>
      <c r="K1818" s="210"/>
      <c r="L1818" s="210"/>
      <c r="M1818" s="210"/>
    </row>
    <row r="1819" spans="2:16" ht="13.35" customHeight="1" x14ac:dyDescent="0.25">
      <c r="B1819" s="13"/>
      <c r="C1819" s="13"/>
      <c r="D1819" s="13"/>
      <c r="E1819" s="13"/>
      <c r="F1819" s="13"/>
      <c r="G1819" s="13"/>
      <c r="H1819" s="13"/>
      <c r="I1819" s="13"/>
      <c r="J1819" s="13"/>
      <c r="K1819" s="13"/>
      <c r="L1819" s="13"/>
      <c r="M1819" s="13"/>
    </row>
    <row r="1820" spans="2:16" ht="13.35" customHeight="1" x14ac:dyDescent="0.25">
      <c r="B1820" s="227" t="s">
        <v>91</v>
      </c>
      <c r="C1820" s="232"/>
      <c r="D1820" s="232"/>
      <c r="E1820" s="232"/>
      <c r="F1820" s="228"/>
      <c r="G1820" s="233" t="s">
        <v>85</v>
      </c>
      <c r="H1820" s="194" t="s">
        <v>82</v>
      </c>
      <c r="I1820" s="188" t="s">
        <v>67</v>
      </c>
      <c r="J1820" s="188"/>
      <c r="K1820" s="188" t="s">
        <v>68</v>
      </c>
      <c r="L1820" s="188"/>
      <c r="M1820" s="188" t="s">
        <v>15</v>
      </c>
    </row>
    <row r="1821" spans="2:16" ht="13.35" customHeight="1" x14ac:dyDescent="0.25">
      <c r="B1821" s="2" t="s">
        <v>81</v>
      </c>
      <c r="C1821" s="227" t="s">
        <v>7</v>
      </c>
      <c r="D1821" s="228"/>
      <c r="E1821" s="6" t="s">
        <v>87</v>
      </c>
      <c r="F1821" s="6" t="s">
        <v>306</v>
      </c>
      <c r="G1821" s="233"/>
      <c r="H1821" s="194"/>
      <c r="I1821" s="6" t="s">
        <v>83</v>
      </c>
      <c r="J1821" s="6" t="s">
        <v>84</v>
      </c>
      <c r="K1821" s="6" t="s">
        <v>83</v>
      </c>
      <c r="L1821" s="6" t="s">
        <v>84</v>
      </c>
      <c r="M1821" s="188"/>
    </row>
    <row r="1822" spans="2:16" ht="13.35" customHeight="1" x14ac:dyDescent="0.25">
      <c r="B1822" s="31"/>
      <c r="C1822" s="229"/>
      <c r="D1822" s="230"/>
      <c r="E1822" s="31"/>
      <c r="F1822" s="32"/>
      <c r="G1822" s="33" t="str">
        <f t="shared" ref="G1822:G1849" si="148">IF(F1822="", "", H1822/F1822)</f>
        <v/>
      </c>
      <c r="H1822" s="33"/>
      <c r="I1822" s="33"/>
      <c r="J1822" s="33" t="str">
        <f t="shared" ref="J1822:J1849" si="149">IF(I1822="", "", I1822*$F1822)</f>
        <v/>
      </c>
      <c r="K1822" s="33"/>
      <c r="L1822" s="33" t="str">
        <f t="shared" ref="L1822:L1849" si="150">IF(K1822="", "", K1822*$F1822)</f>
        <v/>
      </c>
      <c r="M1822" s="30" t="e">
        <f t="shared" ref="M1822:M1849" si="151">IF(K1822="", J1822/H1822, L1822/H1822)</f>
        <v>#VALUE!</v>
      </c>
      <c r="P1822" s="1" t="s">
        <v>224</v>
      </c>
    </row>
    <row r="1823" spans="2:16" ht="13.35" customHeight="1" x14ac:dyDescent="0.25">
      <c r="B1823" s="31"/>
      <c r="C1823" s="229"/>
      <c r="D1823" s="230"/>
      <c r="E1823" s="31"/>
      <c r="F1823" s="32"/>
      <c r="G1823" s="33" t="str">
        <f t="shared" si="148"/>
        <v/>
      </c>
      <c r="H1823" s="33"/>
      <c r="I1823" s="33"/>
      <c r="J1823" s="33" t="str">
        <f t="shared" si="149"/>
        <v/>
      </c>
      <c r="K1823" s="33"/>
      <c r="L1823" s="33" t="str">
        <f t="shared" si="150"/>
        <v/>
      </c>
      <c r="M1823" s="30" t="e">
        <f t="shared" si="151"/>
        <v>#VALUE!</v>
      </c>
    </row>
    <row r="1824" spans="2:16" ht="13.35" customHeight="1" x14ac:dyDescent="0.25">
      <c r="B1824" s="31"/>
      <c r="C1824" s="229"/>
      <c r="D1824" s="230"/>
      <c r="E1824" s="31"/>
      <c r="F1824" s="32"/>
      <c r="G1824" s="33" t="str">
        <f t="shared" si="148"/>
        <v/>
      </c>
      <c r="H1824" s="33"/>
      <c r="I1824" s="33"/>
      <c r="J1824" s="33" t="str">
        <f t="shared" si="149"/>
        <v/>
      </c>
      <c r="K1824" s="33"/>
      <c r="L1824" s="33" t="str">
        <f t="shared" si="150"/>
        <v/>
      </c>
      <c r="M1824" s="30" t="e">
        <f t="shared" si="151"/>
        <v>#VALUE!</v>
      </c>
    </row>
    <row r="1825" spans="2:26" ht="13.35" customHeight="1" x14ac:dyDescent="0.25">
      <c r="B1825" s="31"/>
      <c r="C1825" s="229"/>
      <c r="D1825" s="230"/>
      <c r="E1825" s="31"/>
      <c r="F1825" s="32"/>
      <c r="G1825" s="33" t="str">
        <f t="shared" si="148"/>
        <v/>
      </c>
      <c r="H1825" s="33"/>
      <c r="I1825" s="33"/>
      <c r="J1825" s="33" t="str">
        <f t="shared" si="149"/>
        <v/>
      </c>
      <c r="K1825" s="33"/>
      <c r="L1825" s="33" t="str">
        <f t="shared" si="150"/>
        <v/>
      </c>
      <c r="M1825" s="30" t="e">
        <f t="shared" si="151"/>
        <v>#VALUE!</v>
      </c>
      <c r="P1825" s="243"/>
      <c r="Q1825" s="244"/>
      <c r="R1825" s="244"/>
      <c r="S1825" s="244"/>
      <c r="T1825" s="244"/>
      <c r="U1825" s="244"/>
      <c r="V1825" s="244"/>
      <c r="W1825" s="244"/>
      <c r="X1825" s="244"/>
      <c r="Y1825" s="244"/>
      <c r="Z1825" s="245"/>
    </row>
    <row r="1826" spans="2:26" ht="13.35" customHeight="1" x14ac:dyDescent="0.25">
      <c r="B1826" s="31"/>
      <c r="C1826" s="229"/>
      <c r="D1826" s="230"/>
      <c r="E1826" s="31"/>
      <c r="F1826" s="32"/>
      <c r="G1826" s="33" t="str">
        <f t="shared" si="148"/>
        <v/>
      </c>
      <c r="H1826" s="33"/>
      <c r="I1826" s="33"/>
      <c r="J1826" s="33" t="str">
        <f t="shared" si="149"/>
        <v/>
      </c>
      <c r="K1826" s="33"/>
      <c r="L1826" s="33" t="str">
        <f t="shared" si="150"/>
        <v/>
      </c>
      <c r="M1826" s="30" t="e">
        <f t="shared" si="151"/>
        <v>#VALUE!</v>
      </c>
      <c r="P1826" s="237"/>
      <c r="Q1826" s="238"/>
      <c r="R1826" s="238"/>
      <c r="S1826" s="238"/>
      <c r="T1826" s="238"/>
      <c r="U1826" s="238"/>
      <c r="V1826" s="238"/>
      <c r="W1826" s="238"/>
      <c r="X1826" s="238"/>
      <c r="Y1826" s="238"/>
      <c r="Z1826" s="239"/>
    </row>
    <row r="1827" spans="2:26" ht="13.35" customHeight="1" x14ac:dyDescent="0.25">
      <c r="B1827" s="31"/>
      <c r="C1827" s="229"/>
      <c r="D1827" s="230"/>
      <c r="E1827" s="31"/>
      <c r="F1827" s="32"/>
      <c r="G1827" s="33" t="str">
        <f t="shared" si="148"/>
        <v/>
      </c>
      <c r="H1827" s="33"/>
      <c r="I1827" s="33"/>
      <c r="J1827" s="33" t="str">
        <f t="shared" si="149"/>
        <v/>
      </c>
      <c r="K1827" s="33"/>
      <c r="L1827" s="33" t="str">
        <f t="shared" si="150"/>
        <v/>
      </c>
      <c r="M1827" s="30" t="e">
        <f t="shared" si="151"/>
        <v>#VALUE!</v>
      </c>
      <c r="P1827" s="237"/>
      <c r="Q1827" s="238"/>
      <c r="R1827" s="238"/>
      <c r="S1827" s="238"/>
      <c r="T1827" s="238"/>
      <c r="U1827" s="238"/>
      <c r="V1827" s="238"/>
      <c r="W1827" s="238"/>
      <c r="X1827" s="238"/>
      <c r="Y1827" s="238"/>
      <c r="Z1827" s="239"/>
    </row>
    <row r="1828" spans="2:26" ht="13.35" customHeight="1" x14ac:dyDescent="0.25">
      <c r="B1828" s="31"/>
      <c r="C1828" s="229"/>
      <c r="D1828" s="230"/>
      <c r="E1828" s="31"/>
      <c r="F1828" s="32"/>
      <c r="G1828" s="33" t="str">
        <f t="shared" si="148"/>
        <v/>
      </c>
      <c r="H1828" s="33"/>
      <c r="I1828" s="33"/>
      <c r="J1828" s="33" t="str">
        <f t="shared" si="149"/>
        <v/>
      </c>
      <c r="K1828" s="33"/>
      <c r="L1828" s="33" t="str">
        <f t="shared" si="150"/>
        <v/>
      </c>
      <c r="M1828" s="30" t="e">
        <f t="shared" si="151"/>
        <v>#VALUE!</v>
      </c>
      <c r="P1828" s="237"/>
      <c r="Q1828" s="238"/>
      <c r="R1828" s="238"/>
      <c r="S1828" s="238"/>
      <c r="T1828" s="238"/>
      <c r="U1828" s="238"/>
      <c r="V1828" s="238"/>
      <c r="W1828" s="238"/>
      <c r="X1828" s="238"/>
      <c r="Y1828" s="238"/>
      <c r="Z1828" s="239"/>
    </row>
    <row r="1829" spans="2:26" ht="13.35" customHeight="1" x14ac:dyDescent="0.25">
      <c r="B1829" s="31"/>
      <c r="C1829" s="229"/>
      <c r="D1829" s="230"/>
      <c r="E1829" s="31"/>
      <c r="F1829" s="32"/>
      <c r="G1829" s="33" t="str">
        <f t="shared" si="148"/>
        <v/>
      </c>
      <c r="H1829" s="33"/>
      <c r="I1829" s="33"/>
      <c r="J1829" s="33" t="str">
        <f t="shared" si="149"/>
        <v/>
      </c>
      <c r="K1829" s="33"/>
      <c r="L1829" s="33" t="str">
        <f t="shared" si="150"/>
        <v/>
      </c>
      <c r="M1829" s="30" t="e">
        <f t="shared" si="151"/>
        <v>#VALUE!</v>
      </c>
      <c r="P1829" s="237"/>
      <c r="Q1829" s="238"/>
      <c r="R1829" s="238"/>
      <c r="S1829" s="238"/>
      <c r="T1829" s="238"/>
      <c r="U1829" s="238"/>
      <c r="V1829" s="238"/>
      <c r="W1829" s="238"/>
      <c r="X1829" s="238"/>
      <c r="Y1829" s="238"/>
      <c r="Z1829" s="239"/>
    </row>
    <row r="1830" spans="2:26" ht="13.35" customHeight="1" x14ac:dyDescent="0.25">
      <c r="B1830" s="31"/>
      <c r="C1830" s="229"/>
      <c r="D1830" s="230"/>
      <c r="E1830" s="31"/>
      <c r="F1830" s="32"/>
      <c r="G1830" s="33" t="str">
        <f t="shared" si="148"/>
        <v/>
      </c>
      <c r="H1830" s="33"/>
      <c r="I1830" s="33"/>
      <c r="J1830" s="33" t="str">
        <f t="shared" si="149"/>
        <v/>
      </c>
      <c r="K1830" s="33"/>
      <c r="L1830" s="33" t="str">
        <f t="shared" si="150"/>
        <v/>
      </c>
      <c r="M1830" s="30" t="e">
        <f t="shared" si="151"/>
        <v>#VALUE!</v>
      </c>
      <c r="P1830" s="237"/>
      <c r="Q1830" s="238"/>
      <c r="R1830" s="238"/>
      <c r="S1830" s="238"/>
      <c r="T1830" s="238"/>
      <c r="U1830" s="238"/>
      <c r="V1830" s="238"/>
      <c r="W1830" s="238"/>
      <c r="X1830" s="238"/>
      <c r="Y1830" s="238"/>
      <c r="Z1830" s="239"/>
    </row>
    <row r="1831" spans="2:26" ht="13.35" customHeight="1" x14ac:dyDescent="0.25">
      <c r="B1831" s="31"/>
      <c r="C1831" s="229"/>
      <c r="D1831" s="230"/>
      <c r="E1831" s="31"/>
      <c r="F1831" s="32"/>
      <c r="G1831" s="33" t="str">
        <f t="shared" si="148"/>
        <v/>
      </c>
      <c r="H1831" s="33"/>
      <c r="I1831" s="33"/>
      <c r="J1831" s="33" t="str">
        <f t="shared" si="149"/>
        <v/>
      </c>
      <c r="K1831" s="33"/>
      <c r="L1831" s="33" t="str">
        <f t="shared" si="150"/>
        <v/>
      </c>
      <c r="M1831" s="30" t="e">
        <f t="shared" si="151"/>
        <v>#VALUE!</v>
      </c>
      <c r="P1831" s="237"/>
      <c r="Q1831" s="238"/>
      <c r="R1831" s="238"/>
      <c r="S1831" s="238"/>
      <c r="T1831" s="238"/>
      <c r="U1831" s="238"/>
      <c r="V1831" s="238"/>
      <c r="W1831" s="238"/>
      <c r="X1831" s="238"/>
      <c r="Y1831" s="238"/>
      <c r="Z1831" s="239"/>
    </row>
    <row r="1832" spans="2:26" ht="13.35" customHeight="1" x14ac:dyDescent="0.25">
      <c r="B1832" s="31"/>
      <c r="C1832" s="229"/>
      <c r="D1832" s="230"/>
      <c r="E1832" s="31"/>
      <c r="F1832" s="32"/>
      <c r="G1832" s="33" t="str">
        <f t="shared" si="148"/>
        <v/>
      </c>
      <c r="H1832" s="33"/>
      <c r="I1832" s="33"/>
      <c r="J1832" s="33" t="str">
        <f t="shared" si="149"/>
        <v/>
      </c>
      <c r="K1832" s="33"/>
      <c r="L1832" s="33" t="str">
        <f t="shared" si="150"/>
        <v/>
      </c>
      <c r="M1832" s="30" t="e">
        <f t="shared" si="151"/>
        <v>#VALUE!</v>
      </c>
      <c r="P1832" s="237"/>
      <c r="Q1832" s="238"/>
      <c r="R1832" s="238"/>
      <c r="S1832" s="238"/>
      <c r="T1832" s="238"/>
      <c r="U1832" s="238"/>
      <c r="V1832" s="238"/>
      <c r="W1832" s="238"/>
      <c r="X1832" s="238"/>
      <c r="Y1832" s="238"/>
      <c r="Z1832" s="239"/>
    </row>
    <row r="1833" spans="2:26" ht="13.35" customHeight="1" x14ac:dyDescent="0.25">
      <c r="B1833" s="31"/>
      <c r="C1833" s="229"/>
      <c r="D1833" s="230"/>
      <c r="E1833" s="31"/>
      <c r="F1833" s="32"/>
      <c r="G1833" s="33" t="str">
        <f t="shared" si="148"/>
        <v/>
      </c>
      <c r="H1833" s="33"/>
      <c r="I1833" s="33"/>
      <c r="J1833" s="33" t="str">
        <f t="shared" si="149"/>
        <v/>
      </c>
      <c r="K1833" s="33"/>
      <c r="L1833" s="33" t="str">
        <f t="shared" si="150"/>
        <v/>
      </c>
      <c r="M1833" s="30" t="e">
        <f t="shared" si="151"/>
        <v>#VALUE!</v>
      </c>
      <c r="P1833" s="237"/>
      <c r="Q1833" s="238"/>
      <c r="R1833" s="238"/>
      <c r="S1833" s="238"/>
      <c r="T1833" s="238"/>
      <c r="U1833" s="238"/>
      <c r="V1833" s="238"/>
      <c r="W1833" s="238"/>
      <c r="X1833" s="238"/>
      <c r="Y1833" s="238"/>
      <c r="Z1833" s="239"/>
    </row>
    <row r="1834" spans="2:26" ht="13.35" customHeight="1" x14ac:dyDescent="0.25">
      <c r="B1834" s="31"/>
      <c r="C1834" s="229"/>
      <c r="D1834" s="230"/>
      <c r="E1834" s="31"/>
      <c r="F1834" s="32"/>
      <c r="G1834" s="33" t="str">
        <f t="shared" si="148"/>
        <v/>
      </c>
      <c r="H1834" s="33"/>
      <c r="I1834" s="33"/>
      <c r="J1834" s="33" t="str">
        <f t="shared" si="149"/>
        <v/>
      </c>
      <c r="K1834" s="33"/>
      <c r="L1834" s="33" t="str">
        <f t="shared" si="150"/>
        <v/>
      </c>
      <c r="M1834" s="30" t="e">
        <f t="shared" si="151"/>
        <v>#VALUE!</v>
      </c>
      <c r="P1834" s="237"/>
      <c r="Q1834" s="238"/>
      <c r="R1834" s="238"/>
      <c r="S1834" s="238"/>
      <c r="T1834" s="238"/>
      <c r="U1834" s="238"/>
      <c r="V1834" s="238"/>
      <c r="W1834" s="238"/>
      <c r="X1834" s="238"/>
      <c r="Y1834" s="238"/>
      <c r="Z1834" s="239"/>
    </row>
    <row r="1835" spans="2:26" ht="13.35" customHeight="1" x14ac:dyDescent="0.25">
      <c r="B1835" s="31"/>
      <c r="C1835" s="229"/>
      <c r="D1835" s="230"/>
      <c r="E1835" s="31"/>
      <c r="F1835" s="32"/>
      <c r="G1835" s="33" t="str">
        <f t="shared" si="148"/>
        <v/>
      </c>
      <c r="H1835" s="33"/>
      <c r="I1835" s="33"/>
      <c r="J1835" s="33" t="str">
        <f t="shared" si="149"/>
        <v/>
      </c>
      <c r="K1835" s="33"/>
      <c r="L1835" s="33" t="str">
        <f t="shared" si="150"/>
        <v/>
      </c>
      <c r="M1835" s="30" t="e">
        <f t="shared" si="151"/>
        <v>#VALUE!</v>
      </c>
      <c r="P1835" s="237"/>
      <c r="Q1835" s="238"/>
      <c r="R1835" s="238"/>
      <c r="S1835" s="238"/>
      <c r="T1835" s="238"/>
      <c r="U1835" s="238"/>
      <c r="V1835" s="238"/>
      <c r="W1835" s="238"/>
      <c r="X1835" s="238"/>
      <c r="Y1835" s="238"/>
      <c r="Z1835" s="239"/>
    </row>
    <row r="1836" spans="2:26" ht="13.35" customHeight="1" x14ac:dyDescent="0.25">
      <c r="B1836" s="31"/>
      <c r="C1836" s="229"/>
      <c r="D1836" s="230"/>
      <c r="E1836" s="31"/>
      <c r="F1836" s="32"/>
      <c r="G1836" s="33" t="str">
        <f t="shared" si="148"/>
        <v/>
      </c>
      <c r="H1836" s="33"/>
      <c r="I1836" s="33"/>
      <c r="J1836" s="33" t="str">
        <f t="shared" si="149"/>
        <v/>
      </c>
      <c r="K1836" s="33"/>
      <c r="L1836" s="33" t="str">
        <f t="shared" si="150"/>
        <v/>
      </c>
      <c r="M1836" s="30" t="e">
        <f t="shared" si="151"/>
        <v>#VALUE!</v>
      </c>
      <c r="P1836" s="237"/>
      <c r="Q1836" s="238"/>
      <c r="R1836" s="238"/>
      <c r="S1836" s="238"/>
      <c r="T1836" s="238"/>
      <c r="U1836" s="238"/>
      <c r="V1836" s="238"/>
      <c r="W1836" s="238"/>
      <c r="X1836" s="238"/>
      <c r="Y1836" s="238"/>
      <c r="Z1836" s="239"/>
    </row>
    <row r="1837" spans="2:26" ht="13.35" customHeight="1" x14ac:dyDescent="0.25">
      <c r="B1837" s="31"/>
      <c r="C1837" s="229"/>
      <c r="D1837" s="230"/>
      <c r="E1837" s="31"/>
      <c r="F1837" s="32"/>
      <c r="G1837" s="33" t="str">
        <f t="shared" si="148"/>
        <v/>
      </c>
      <c r="H1837" s="33"/>
      <c r="I1837" s="33"/>
      <c r="J1837" s="33" t="str">
        <f t="shared" si="149"/>
        <v/>
      </c>
      <c r="K1837" s="33"/>
      <c r="L1837" s="33" t="str">
        <f t="shared" si="150"/>
        <v/>
      </c>
      <c r="M1837" s="30" t="e">
        <f t="shared" si="151"/>
        <v>#VALUE!</v>
      </c>
      <c r="P1837" s="237"/>
      <c r="Q1837" s="238"/>
      <c r="R1837" s="238"/>
      <c r="S1837" s="238"/>
      <c r="T1837" s="238"/>
      <c r="U1837" s="238"/>
      <c r="V1837" s="238"/>
      <c r="W1837" s="238"/>
      <c r="X1837" s="238"/>
      <c r="Y1837" s="238"/>
      <c r="Z1837" s="239"/>
    </row>
    <row r="1838" spans="2:26" ht="13.35" customHeight="1" x14ac:dyDescent="0.25">
      <c r="B1838" s="31"/>
      <c r="C1838" s="229"/>
      <c r="D1838" s="230"/>
      <c r="E1838" s="31"/>
      <c r="F1838" s="32"/>
      <c r="G1838" s="33" t="str">
        <f t="shared" si="148"/>
        <v/>
      </c>
      <c r="H1838" s="33"/>
      <c r="I1838" s="33"/>
      <c r="J1838" s="33" t="str">
        <f t="shared" si="149"/>
        <v/>
      </c>
      <c r="K1838" s="33"/>
      <c r="L1838" s="33" t="str">
        <f t="shared" si="150"/>
        <v/>
      </c>
      <c r="M1838" s="30" t="e">
        <f t="shared" si="151"/>
        <v>#VALUE!</v>
      </c>
      <c r="P1838" s="237"/>
      <c r="Q1838" s="238"/>
      <c r="R1838" s="238"/>
      <c r="S1838" s="238"/>
      <c r="T1838" s="238"/>
      <c r="U1838" s="238"/>
      <c r="V1838" s="238"/>
      <c r="W1838" s="238"/>
      <c r="X1838" s="238"/>
      <c r="Y1838" s="238"/>
      <c r="Z1838" s="239"/>
    </row>
    <row r="1839" spans="2:26" ht="13.35" customHeight="1" x14ac:dyDescent="0.25">
      <c r="B1839" s="31"/>
      <c r="C1839" s="229"/>
      <c r="D1839" s="230"/>
      <c r="E1839" s="31"/>
      <c r="F1839" s="32"/>
      <c r="G1839" s="33" t="str">
        <f t="shared" si="148"/>
        <v/>
      </c>
      <c r="H1839" s="33"/>
      <c r="I1839" s="33"/>
      <c r="J1839" s="33" t="str">
        <f t="shared" si="149"/>
        <v/>
      </c>
      <c r="K1839" s="33"/>
      <c r="L1839" s="33" t="str">
        <f t="shared" si="150"/>
        <v/>
      </c>
      <c r="M1839" s="30" t="e">
        <f t="shared" si="151"/>
        <v>#VALUE!</v>
      </c>
      <c r="P1839" s="237"/>
      <c r="Q1839" s="238"/>
      <c r="R1839" s="238"/>
      <c r="S1839" s="238"/>
      <c r="T1839" s="238"/>
      <c r="U1839" s="238"/>
      <c r="V1839" s="238"/>
      <c r="W1839" s="238"/>
      <c r="X1839" s="238"/>
      <c r="Y1839" s="238"/>
      <c r="Z1839" s="239"/>
    </row>
    <row r="1840" spans="2:26" ht="13.35" customHeight="1" x14ac:dyDescent="0.25">
      <c r="B1840" s="31"/>
      <c r="C1840" s="229"/>
      <c r="D1840" s="230"/>
      <c r="E1840" s="31"/>
      <c r="F1840" s="32"/>
      <c r="G1840" s="33" t="str">
        <f t="shared" si="148"/>
        <v/>
      </c>
      <c r="H1840" s="33"/>
      <c r="I1840" s="33"/>
      <c r="J1840" s="33" t="str">
        <f t="shared" si="149"/>
        <v/>
      </c>
      <c r="K1840" s="33"/>
      <c r="L1840" s="33" t="str">
        <f t="shared" si="150"/>
        <v/>
      </c>
      <c r="M1840" s="30" t="e">
        <f t="shared" si="151"/>
        <v>#VALUE!</v>
      </c>
      <c r="P1840" s="237"/>
      <c r="Q1840" s="238"/>
      <c r="R1840" s="238"/>
      <c r="S1840" s="238"/>
      <c r="T1840" s="238"/>
      <c r="U1840" s="238"/>
      <c r="V1840" s="238"/>
      <c r="W1840" s="238"/>
      <c r="X1840" s="238"/>
      <c r="Y1840" s="238"/>
      <c r="Z1840" s="239"/>
    </row>
    <row r="1841" spans="1:26" ht="13.35" customHeight="1" x14ac:dyDescent="0.25">
      <c r="B1841" s="31"/>
      <c r="C1841" s="229"/>
      <c r="D1841" s="230"/>
      <c r="E1841" s="31"/>
      <c r="F1841" s="32"/>
      <c r="G1841" s="33" t="str">
        <f t="shared" si="148"/>
        <v/>
      </c>
      <c r="H1841" s="33"/>
      <c r="I1841" s="33"/>
      <c r="J1841" s="33" t="str">
        <f t="shared" si="149"/>
        <v/>
      </c>
      <c r="K1841" s="33"/>
      <c r="L1841" s="33" t="str">
        <f t="shared" si="150"/>
        <v/>
      </c>
      <c r="M1841" s="30" t="e">
        <f t="shared" si="151"/>
        <v>#VALUE!</v>
      </c>
      <c r="P1841" s="237"/>
      <c r="Q1841" s="238"/>
      <c r="R1841" s="238"/>
      <c r="S1841" s="238"/>
      <c r="T1841" s="238"/>
      <c r="U1841" s="238"/>
      <c r="V1841" s="238"/>
      <c r="W1841" s="238"/>
      <c r="X1841" s="238"/>
      <c r="Y1841" s="238"/>
      <c r="Z1841" s="239"/>
    </row>
    <row r="1842" spans="1:26" ht="13.35" customHeight="1" x14ac:dyDescent="0.25">
      <c r="B1842" s="31"/>
      <c r="C1842" s="229"/>
      <c r="D1842" s="230"/>
      <c r="E1842" s="31"/>
      <c r="F1842" s="32"/>
      <c r="G1842" s="33" t="str">
        <f t="shared" si="148"/>
        <v/>
      </c>
      <c r="H1842" s="33"/>
      <c r="I1842" s="33"/>
      <c r="J1842" s="33" t="str">
        <f t="shared" si="149"/>
        <v/>
      </c>
      <c r="K1842" s="33"/>
      <c r="L1842" s="33" t="str">
        <f t="shared" si="150"/>
        <v/>
      </c>
      <c r="M1842" s="30" t="e">
        <f t="shared" si="151"/>
        <v>#VALUE!</v>
      </c>
      <c r="P1842" s="237"/>
      <c r="Q1842" s="238"/>
      <c r="R1842" s="238"/>
      <c r="S1842" s="238"/>
      <c r="T1842" s="238"/>
      <c r="U1842" s="238"/>
      <c r="V1842" s="238"/>
      <c r="W1842" s="238"/>
      <c r="X1842" s="238"/>
      <c r="Y1842" s="238"/>
      <c r="Z1842" s="239"/>
    </row>
    <row r="1843" spans="1:26" ht="13.35" customHeight="1" x14ac:dyDescent="0.25">
      <c r="B1843" s="31"/>
      <c r="C1843" s="229"/>
      <c r="D1843" s="230"/>
      <c r="E1843" s="31"/>
      <c r="F1843" s="32"/>
      <c r="G1843" s="33" t="str">
        <f t="shared" si="148"/>
        <v/>
      </c>
      <c r="H1843" s="33"/>
      <c r="I1843" s="33"/>
      <c r="J1843" s="33" t="str">
        <f t="shared" si="149"/>
        <v/>
      </c>
      <c r="K1843" s="33"/>
      <c r="L1843" s="33" t="str">
        <f t="shared" si="150"/>
        <v/>
      </c>
      <c r="M1843" s="30" t="e">
        <f t="shared" si="151"/>
        <v>#VALUE!</v>
      </c>
      <c r="P1843" s="237"/>
      <c r="Q1843" s="238"/>
      <c r="R1843" s="238"/>
      <c r="S1843" s="238"/>
      <c r="T1843" s="238"/>
      <c r="U1843" s="238"/>
      <c r="V1843" s="238"/>
      <c r="W1843" s="238"/>
      <c r="X1843" s="238"/>
      <c r="Y1843" s="238"/>
      <c r="Z1843" s="239"/>
    </row>
    <row r="1844" spans="1:26" ht="13.35" customHeight="1" x14ac:dyDescent="0.25">
      <c r="B1844" s="31"/>
      <c r="C1844" s="229"/>
      <c r="D1844" s="230"/>
      <c r="E1844" s="31"/>
      <c r="F1844" s="32"/>
      <c r="G1844" s="33" t="str">
        <f t="shared" si="148"/>
        <v/>
      </c>
      <c r="H1844" s="33"/>
      <c r="I1844" s="33"/>
      <c r="J1844" s="33" t="str">
        <f t="shared" si="149"/>
        <v/>
      </c>
      <c r="K1844" s="33"/>
      <c r="L1844" s="33" t="str">
        <f t="shared" si="150"/>
        <v/>
      </c>
      <c r="M1844" s="30" t="e">
        <f t="shared" si="151"/>
        <v>#VALUE!</v>
      </c>
      <c r="P1844" s="237"/>
      <c r="Q1844" s="238"/>
      <c r="R1844" s="238"/>
      <c r="S1844" s="238"/>
      <c r="T1844" s="238"/>
      <c r="U1844" s="238"/>
      <c r="V1844" s="238"/>
      <c r="W1844" s="238"/>
      <c r="X1844" s="238"/>
      <c r="Y1844" s="238"/>
      <c r="Z1844" s="239"/>
    </row>
    <row r="1845" spans="1:26" ht="13.35" customHeight="1" x14ac:dyDescent="0.25">
      <c r="B1845" s="31"/>
      <c r="C1845" s="229"/>
      <c r="D1845" s="230"/>
      <c r="E1845" s="31"/>
      <c r="F1845" s="32"/>
      <c r="G1845" s="33" t="str">
        <f t="shared" si="148"/>
        <v/>
      </c>
      <c r="H1845" s="33"/>
      <c r="I1845" s="33"/>
      <c r="J1845" s="33" t="str">
        <f t="shared" si="149"/>
        <v/>
      </c>
      <c r="K1845" s="33"/>
      <c r="L1845" s="33" t="str">
        <f t="shared" si="150"/>
        <v/>
      </c>
      <c r="M1845" s="30" t="e">
        <f t="shared" si="151"/>
        <v>#VALUE!</v>
      </c>
      <c r="P1845" s="237"/>
      <c r="Q1845" s="238"/>
      <c r="R1845" s="238"/>
      <c r="S1845" s="238"/>
      <c r="T1845" s="238"/>
      <c r="U1845" s="238"/>
      <c r="V1845" s="238"/>
      <c r="W1845" s="238"/>
      <c r="X1845" s="238"/>
      <c r="Y1845" s="238"/>
      <c r="Z1845" s="239"/>
    </row>
    <row r="1846" spans="1:26" ht="13.35" customHeight="1" x14ac:dyDescent="0.25">
      <c r="B1846" s="31"/>
      <c r="C1846" s="229"/>
      <c r="D1846" s="230"/>
      <c r="E1846" s="31"/>
      <c r="F1846" s="32"/>
      <c r="G1846" s="33" t="str">
        <f t="shared" si="148"/>
        <v/>
      </c>
      <c r="H1846" s="33"/>
      <c r="I1846" s="33"/>
      <c r="J1846" s="33" t="str">
        <f t="shared" si="149"/>
        <v/>
      </c>
      <c r="K1846" s="33"/>
      <c r="L1846" s="33" t="str">
        <f t="shared" si="150"/>
        <v/>
      </c>
      <c r="M1846" s="30" t="e">
        <f t="shared" si="151"/>
        <v>#VALUE!</v>
      </c>
      <c r="P1846" s="237"/>
      <c r="Q1846" s="238"/>
      <c r="R1846" s="238"/>
      <c r="S1846" s="238"/>
      <c r="T1846" s="238"/>
      <c r="U1846" s="238"/>
      <c r="V1846" s="238"/>
      <c r="W1846" s="238"/>
      <c r="X1846" s="238"/>
      <c r="Y1846" s="238"/>
      <c r="Z1846" s="239"/>
    </row>
    <row r="1847" spans="1:26" ht="13.35" customHeight="1" x14ac:dyDescent="0.25">
      <c r="B1847" s="31"/>
      <c r="C1847" s="229"/>
      <c r="D1847" s="230"/>
      <c r="E1847" s="31"/>
      <c r="F1847" s="32"/>
      <c r="G1847" s="33" t="str">
        <f t="shared" si="148"/>
        <v/>
      </c>
      <c r="H1847" s="33"/>
      <c r="I1847" s="33"/>
      <c r="J1847" s="33" t="str">
        <f t="shared" si="149"/>
        <v/>
      </c>
      <c r="K1847" s="33"/>
      <c r="L1847" s="33" t="str">
        <f t="shared" si="150"/>
        <v/>
      </c>
      <c r="M1847" s="30" t="e">
        <f t="shared" si="151"/>
        <v>#VALUE!</v>
      </c>
      <c r="P1847" s="237"/>
      <c r="Q1847" s="238"/>
      <c r="R1847" s="238"/>
      <c r="S1847" s="238"/>
      <c r="T1847" s="238"/>
      <c r="U1847" s="238"/>
      <c r="V1847" s="238"/>
      <c r="W1847" s="238"/>
      <c r="X1847" s="238"/>
      <c r="Y1847" s="238"/>
      <c r="Z1847" s="239"/>
    </row>
    <row r="1848" spans="1:26" ht="13.35" customHeight="1" x14ac:dyDescent="0.25">
      <c r="B1848" s="31"/>
      <c r="C1848" s="229"/>
      <c r="D1848" s="230"/>
      <c r="E1848" s="31"/>
      <c r="F1848" s="32"/>
      <c r="G1848" s="33" t="str">
        <f t="shared" si="148"/>
        <v/>
      </c>
      <c r="H1848" s="33"/>
      <c r="I1848" s="33"/>
      <c r="J1848" s="33" t="str">
        <f t="shared" si="149"/>
        <v/>
      </c>
      <c r="K1848" s="33"/>
      <c r="L1848" s="33" t="str">
        <f t="shared" si="150"/>
        <v/>
      </c>
      <c r="M1848" s="30" t="e">
        <f t="shared" si="151"/>
        <v>#VALUE!</v>
      </c>
      <c r="P1848" s="237"/>
      <c r="Q1848" s="238"/>
      <c r="R1848" s="238"/>
      <c r="S1848" s="238"/>
      <c r="T1848" s="238"/>
      <c r="U1848" s="238"/>
      <c r="V1848" s="238"/>
      <c r="W1848" s="238"/>
      <c r="X1848" s="238"/>
      <c r="Y1848" s="238"/>
      <c r="Z1848" s="239"/>
    </row>
    <row r="1849" spans="1:26" ht="13.35" customHeight="1" x14ac:dyDescent="0.25">
      <c r="B1849" s="31"/>
      <c r="C1849" s="229"/>
      <c r="D1849" s="230"/>
      <c r="E1849" s="31"/>
      <c r="F1849" s="32"/>
      <c r="G1849" s="33" t="str">
        <f t="shared" si="148"/>
        <v/>
      </c>
      <c r="H1849" s="33"/>
      <c r="I1849" s="33"/>
      <c r="J1849" s="33" t="str">
        <f t="shared" si="149"/>
        <v/>
      </c>
      <c r="K1849" s="33"/>
      <c r="L1849" s="33" t="str">
        <f t="shared" si="150"/>
        <v/>
      </c>
      <c r="M1849" s="34" t="e">
        <f t="shared" si="151"/>
        <v>#VALUE!</v>
      </c>
      <c r="P1849" s="237"/>
      <c r="Q1849" s="238"/>
      <c r="R1849" s="238"/>
      <c r="S1849" s="238"/>
      <c r="T1849" s="238"/>
      <c r="U1849" s="238"/>
      <c r="V1849" s="238"/>
      <c r="W1849" s="238"/>
      <c r="X1849" s="238"/>
      <c r="Y1849" s="238"/>
      <c r="Z1849" s="239"/>
    </row>
    <row r="1850" spans="1:26" ht="13.35" customHeight="1" x14ac:dyDescent="0.25">
      <c r="A1850" s="39"/>
      <c r="B1850" s="42"/>
      <c r="C1850" s="231" t="s">
        <v>86</v>
      </c>
      <c r="D1850" s="231"/>
      <c r="E1850" s="42"/>
      <c r="F1850" s="42"/>
      <c r="G1850" s="43"/>
      <c r="H1850" s="43" t="str">
        <f>IF(SUM(H1822:H1849)=0,"",SUM(H1822:H1849))</f>
        <v/>
      </c>
      <c r="I1850" s="43"/>
      <c r="J1850" s="43" t="str">
        <f>IF(SUM(J1822:J1849)=0,"",SUM(J1822:J1849))</f>
        <v/>
      </c>
      <c r="K1850" s="43"/>
      <c r="L1850" s="43" t="str">
        <f>IF(SUM(L1822:L1849)=0,"",SUM(L1822:L1849))</f>
        <v/>
      </c>
      <c r="M1850" s="35" t="e">
        <f>IF(L1850="", J1850/H1850, L1850/H1850)</f>
        <v>#VALUE!</v>
      </c>
      <c r="P1850" s="237"/>
      <c r="Q1850" s="238"/>
      <c r="R1850" s="238"/>
      <c r="S1850" s="238"/>
      <c r="T1850" s="238"/>
      <c r="U1850" s="238"/>
      <c r="V1850" s="238"/>
      <c r="W1850" s="238"/>
      <c r="X1850" s="238"/>
      <c r="Y1850" s="238"/>
      <c r="Z1850" s="239"/>
    </row>
    <row r="1851" spans="1:26" ht="13.35" customHeight="1" x14ac:dyDescent="0.25">
      <c r="P1851" s="237"/>
      <c r="Q1851" s="238"/>
      <c r="R1851" s="238"/>
      <c r="S1851" s="238"/>
      <c r="T1851" s="238"/>
      <c r="U1851" s="238"/>
      <c r="V1851" s="238"/>
      <c r="W1851" s="238"/>
      <c r="X1851" s="238"/>
      <c r="Y1851" s="238"/>
      <c r="Z1851" s="239"/>
    </row>
    <row r="1852" spans="1:26" ht="13.35" customHeight="1" x14ac:dyDescent="0.25">
      <c r="B1852" s="227" t="s">
        <v>89</v>
      </c>
      <c r="C1852" s="232"/>
      <c r="D1852" s="232"/>
      <c r="E1852" s="232"/>
      <c r="F1852" s="228"/>
      <c r="G1852" s="233" t="s">
        <v>85</v>
      </c>
      <c r="H1852" s="194" t="s">
        <v>82</v>
      </c>
      <c r="I1852" s="188" t="s">
        <v>67</v>
      </c>
      <c r="J1852" s="188"/>
      <c r="K1852" s="188" t="s">
        <v>68</v>
      </c>
      <c r="L1852" s="188"/>
      <c r="M1852" s="188" t="s">
        <v>15</v>
      </c>
      <c r="P1852" s="240"/>
      <c r="Q1852" s="241"/>
      <c r="R1852" s="241"/>
      <c r="S1852" s="241"/>
      <c r="T1852" s="241"/>
      <c r="U1852" s="241"/>
      <c r="V1852" s="241"/>
      <c r="W1852" s="241"/>
      <c r="X1852" s="241"/>
      <c r="Y1852" s="241"/>
      <c r="Z1852" s="242"/>
    </row>
    <row r="1853" spans="1:26" ht="13.35" customHeight="1" x14ac:dyDescent="0.25">
      <c r="B1853" s="2" t="s">
        <v>81</v>
      </c>
      <c r="C1853" s="227" t="s">
        <v>7</v>
      </c>
      <c r="D1853" s="228"/>
      <c r="E1853" s="6" t="s">
        <v>87</v>
      </c>
      <c r="F1853" s="6" t="s">
        <v>306</v>
      </c>
      <c r="G1853" s="233"/>
      <c r="H1853" s="194"/>
      <c r="I1853" s="6" t="s">
        <v>83</v>
      </c>
      <c r="J1853" s="6" t="s">
        <v>84</v>
      </c>
      <c r="K1853" s="6" t="s">
        <v>83</v>
      </c>
      <c r="L1853" s="6" t="s">
        <v>84</v>
      </c>
      <c r="M1853" s="188"/>
    </row>
    <row r="1854" spans="1:26" ht="13.35" customHeight="1" x14ac:dyDescent="0.25">
      <c r="B1854" s="31"/>
      <c r="C1854" s="229"/>
      <c r="D1854" s="230"/>
      <c r="E1854" s="31"/>
      <c r="F1854" s="32"/>
      <c r="G1854" s="33" t="str">
        <f>IF(F1854="", "", H1854/F1854)</f>
        <v/>
      </c>
      <c r="H1854" s="33" t="str">
        <f>IF(H1850="","",H1850-H1861)</f>
        <v/>
      </c>
      <c r="I1854" s="33"/>
      <c r="J1854" s="33" t="str">
        <f>IF(I1854="", "", I1854*$F1854)</f>
        <v/>
      </c>
      <c r="K1854" s="33"/>
      <c r="L1854" s="33" t="str">
        <f>IF(L1861="", "", L1850-L1861)</f>
        <v/>
      </c>
      <c r="M1854" s="30" t="e">
        <f>IF(K1854="", J1854/H1854, L1854/H1854)</f>
        <v>#VALUE!</v>
      </c>
    </row>
    <row r="1855" spans="1:26" ht="13.35" customHeight="1" x14ac:dyDescent="0.25">
      <c r="B1855" s="31"/>
      <c r="C1855" s="229"/>
      <c r="D1855" s="230"/>
      <c r="E1855" s="31"/>
      <c r="F1855" s="32"/>
      <c r="G1855" s="33" t="str">
        <f>IF(F1855="", "", H1855/F1855)</f>
        <v/>
      </c>
      <c r="H1855" s="33"/>
      <c r="I1855" s="33"/>
      <c r="J1855" s="33" t="str">
        <f>IF(I1855="", "", I1855*$F1855)</f>
        <v/>
      </c>
      <c r="K1855" s="33"/>
      <c r="L1855" s="33" t="str">
        <f>IF(K1855="", "", K1855*$F1855)</f>
        <v/>
      </c>
      <c r="M1855" s="30" t="e">
        <f>IF(K1855="", J1855/H1855, L1855/H1855)</f>
        <v>#VALUE!</v>
      </c>
    </row>
    <row r="1856" spans="1:26" ht="13.35" customHeight="1" x14ac:dyDescent="0.25">
      <c r="B1856" s="31"/>
      <c r="C1856" s="229"/>
      <c r="D1856" s="230"/>
      <c r="E1856" s="31"/>
      <c r="F1856" s="32"/>
      <c r="G1856" s="33" t="str">
        <f>IF(F1856="", "", H1856/F1856)</f>
        <v/>
      </c>
      <c r="H1856" s="33"/>
      <c r="I1856" s="33"/>
      <c r="J1856" s="33" t="str">
        <f>IF(I1856="", "", I1856*$F1856)</f>
        <v/>
      </c>
      <c r="K1856" s="33"/>
      <c r="L1856" s="33" t="str">
        <f>IF(K1856="", "", K1856*$F1856)</f>
        <v/>
      </c>
      <c r="M1856" s="34" t="e">
        <f>IF(K1856="", J1856/H1856, L1856/H1856)</f>
        <v>#VALUE!</v>
      </c>
    </row>
    <row r="1857" spans="1:16" ht="13.35" customHeight="1" x14ac:dyDescent="0.25">
      <c r="A1857" s="39"/>
      <c r="B1857" s="42"/>
      <c r="C1857" s="231" t="s">
        <v>86</v>
      </c>
      <c r="D1857" s="231"/>
      <c r="E1857" s="42"/>
      <c r="F1857" s="42"/>
      <c r="G1857" s="43"/>
      <c r="H1857" s="43" t="str">
        <f>IF(SUM(H1854:H1856)=0, "", SUM(H1854:H1856))</f>
        <v/>
      </c>
      <c r="I1857" s="42"/>
      <c r="J1857" s="43" t="str">
        <f>IF(SUM(J1854:J1856)=0, "", SUM(J1854:J1856))</f>
        <v/>
      </c>
      <c r="K1857" s="42"/>
      <c r="L1857" s="43" t="str">
        <f>IF(SUM(L1854:L1856)=0, "", SUM(L1854:L1856))</f>
        <v/>
      </c>
      <c r="M1857" s="35" t="e">
        <f>IF(L1857="", J1857/H1857, L1857/H1857)</f>
        <v>#VALUE!</v>
      </c>
    </row>
    <row r="1859" spans="1:16" ht="13.35" customHeight="1" x14ac:dyDescent="0.25">
      <c r="B1859" s="227" t="s">
        <v>90</v>
      </c>
      <c r="C1859" s="232"/>
      <c r="D1859" s="232"/>
      <c r="E1859" s="232"/>
      <c r="F1859" s="228"/>
      <c r="G1859" s="233" t="s">
        <v>85</v>
      </c>
      <c r="H1859" s="194" t="s">
        <v>82</v>
      </c>
      <c r="I1859" s="188" t="s">
        <v>67</v>
      </c>
      <c r="J1859" s="188"/>
      <c r="K1859" s="188" t="s">
        <v>68</v>
      </c>
      <c r="L1859" s="188"/>
      <c r="M1859" s="188" t="s">
        <v>15</v>
      </c>
    </row>
    <row r="1860" spans="1:16" ht="13.35" customHeight="1" x14ac:dyDescent="0.25">
      <c r="B1860" s="2" t="s">
        <v>81</v>
      </c>
      <c r="C1860" s="227" t="s">
        <v>7</v>
      </c>
      <c r="D1860" s="228"/>
      <c r="E1860" s="6" t="s">
        <v>87</v>
      </c>
      <c r="F1860" s="6" t="s">
        <v>306</v>
      </c>
      <c r="G1860" s="233"/>
      <c r="H1860" s="194"/>
      <c r="I1860" s="6" t="s">
        <v>83</v>
      </c>
      <c r="J1860" s="6" t="s">
        <v>84</v>
      </c>
      <c r="K1860" s="6" t="s">
        <v>83</v>
      </c>
      <c r="L1860" s="6" t="s">
        <v>84</v>
      </c>
      <c r="M1860" s="188"/>
    </row>
    <row r="1861" spans="1:16" ht="13.35" customHeight="1" x14ac:dyDescent="0.25">
      <c r="B1861" s="31"/>
      <c r="C1861" s="229"/>
      <c r="D1861" s="230"/>
      <c r="E1861" s="31"/>
      <c r="F1861" s="32"/>
      <c r="G1861" s="33" t="str">
        <f>IF(F1861="", "", H1861/F1861)</f>
        <v/>
      </c>
      <c r="H1861" s="33"/>
      <c r="I1861" s="33"/>
      <c r="J1861" s="33" t="str">
        <f>IF(I1861="", "", I1861*$F1861)</f>
        <v/>
      </c>
      <c r="K1861" s="33"/>
      <c r="L1861" s="33" t="str">
        <f>IF(K1861="", "", K1861*$F1861)</f>
        <v/>
      </c>
      <c r="M1861" s="30" t="e">
        <f>IF(K1861="", J1861/H1861, L1861/H1861)</f>
        <v>#VALUE!</v>
      </c>
    </row>
    <row r="1863" spans="1:16" ht="13.35" customHeight="1" x14ac:dyDescent="0.25">
      <c r="B1863" s="227" t="s">
        <v>100</v>
      </c>
      <c r="C1863" s="228"/>
      <c r="D1863" s="120"/>
      <c r="E1863" s="121"/>
      <c r="F1863" s="121"/>
      <c r="G1863" s="121"/>
      <c r="H1863" s="121"/>
      <c r="I1863" s="121"/>
      <c r="J1863" s="121"/>
      <c r="K1863" s="121"/>
      <c r="L1863" s="121"/>
      <c r="M1863" s="234"/>
    </row>
    <row r="1864" spans="1:16" ht="13.35" customHeight="1" x14ac:dyDescent="0.25">
      <c r="B1864" s="154"/>
      <c r="C1864" s="154"/>
      <c r="D1864" s="154"/>
      <c r="E1864" s="154"/>
      <c r="F1864" s="154"/>
      <c r="G1864" s="154"/>
      <c r="H1864" s="154"/>
      <c r="I1864" s="154"/>
      <c r="J1864" s="154"/>
      <c r="K1864" s="154"/>
      <c r="L1864" s="154"/>
      <c r="M1864" s="154"/>
    </row>
    <row r="1865" spans="1:16" ht="13.35" customHeight="1" x14ac:dyDescent="0.25">
      <c r="B1865" s="154"/>
      <c r="C1865" s="154"/>
      <c r="D1865" s="154"/>
      <c r="E1865" s="154"/>
      <c r="F1865" s="154"/>
      <c r="G1865" s="154"/>
      <c r="H1865" s="154"/>
      <c r="I1865" s="154"/>
      <c r="J1865" s="154"/>
      <c r="K1865" s="154"/>
      <c r="L1865" s="154"/>
      <c r="M1865" s="154"/>
    </row>
    <row r="1866" spans="1:16" ht="13.35" customHeight="1" x14ac:dyDescent="0.25">
      <c r="B1866" s="200" t="s">
        <v>2</v>
      </c>
      <c r="C1866" s="200"/>
      <c r="D1866" s="209">
        <f>'{Equipment Data Entry}'!B45</f>
        <v>0</v>
      </c>
      <c r="E1866" s="209"/>
      <c r="F1866" s="209"/>
      <c r="G1866" s="200" t="s">
        <v>3</v>
      </c>
      <c r="H1866" s="200"/>
      <c r="I1866" s="210" t="str">
        <f>IF('{Equipment Data Entry}'!C45="", "", '{Equipment Data Entry}'!C45)</f>
        <v/>
      </c>
      <c r="J1866" s="210"/>
      <c r="K1866" s="210"/>
      <c r="L1866" s="210"/>
      <c r="M1866" s="210"/>
    </row>
    <row r="1867" spans="1:16" ht="13.35" customHeight="1" x14ac:dyDescent="0.25">
      <c r="B1867" s="200"/>
      <c r="C1867" s="200"/>
      <c r="D1867" s="209"/>
      <c r="E1867" s="209"/>
      <c r="F1867" s="209"/>
      <c r="G1867" s="200"/>
      <c r="H1867" s="200"/>
      <c r="I1867" s="210"/>
      <c r="J1867" s="210"/>
      <c r="K1867" s="210"/>
      <c r="L1867" s="210"/>
      <c r="M1867" s="210"/>
    </row>
    <row r="1868" spans="1:16" ht="13.35" customHeight="1" x14ac:dyDescent="0.25">
      <c r="B1868" s="13"/>
      <c r="C1868" s="13"/>
      <c r="D1868" s="13"/>
      <c r="E1868" s="13"/>
      <c r="F1868" s="13"/>
      <c r="G1868" s="13"/>
      <c r="H1868" s="13"/>
      <c r="I1868" s="13"/>
      <c r="J1868" s="13"/>
      <c r="K1868" s="13"/>
      <c r="L1868" s="13"/>
      <c r="M1868" s="13"/>
    </row>
    <row r="1869" spans="1:16" ht="13.35" customHeight="1" x14ac:dyDescent="0.25">
      <c r="B1869" s="227" t="s">
        <v>91</v>
      </c>
      <c r="C1869" s="232"/>
      <c r="D1869" s="232"/>
      <c r="E1869" s="232"/>
      <c r="F1869" s="228"/>
      <c r="G1869" s="233" t="s">
        <v>85</v>
      </c>
      <c r="H1869" s="194" t="s">
        <v>82</v>
      </c>
      <c r="I1869" s="188" t="s">
        <v>67</v>
      </c>
      <c r="J1869" s="188"/>
      <c r="K1869" s="188" t="s">
        <v>68</v>
      </c>
      <c r="L1869" s="188"/>
      <c r="M1869" s="188" t="s">
        <v>15</v>
      </c>
    </row>
    <row r="1870" spans="1:16" ht="13.35" customHeight="1" x14ac:dyDescent="0.25">
      <c r="B1870" s="2" t="s">
        <v>81</v>
      </c>
      <c r="C1870" s="227" t="s">
        <v>7</v>
      </c>
      <c r="D1870" s="228"/>
      <c r="E1870" s="6" t="s">
        <v>87</v>
      </c>
      <c r="F1870" s="6" t="s">
        <v>306</v>
      </c>
      <c r="G1870" s="233"/>
      <c r="H1870" s="194"/>
      <c r="I1870" s="6" t="s">
        <v>83</v>
      </c>
      <c r="J1870" s="6" t="s">
        <v>84</v>
      </c>
      <c r="K1870" s="6" t="s">
        <v>83</v>
      </c>
      <c r="L1870" s="6" t="s">
        <v>84</v>
      </c>
      <c r="M1870" s="188"/>
    </row>
    <row r="1871" spans="1:16" ht="13.35" customHeight="1" x14ac:dyDescent="0.25">
      <c r="B1871" s="31"/>
      <c r="C1871" s="229"/>
      <c r="D1871" s="230"/>
      <c r="E1871" s="31"/>
      <c r="F1871" s="32"/>
      <c r="G1871" s="33" t="str">
        <f t="shared" ref="G1871:G1898" si="152">IF(F1871="", "", H1871/F1871)</f>
        <v/>
      </c>
      <c r="H1871" s="33"/>
      <c r="I1871" s="33"/>
      <c r="J1871" s="33" t="str">
        <f t="shared" ref="J1871:J1898" si="153">IF(I1871="", "", I1871*$F1871)</f>
        <v/>
      </c>
      <c r="K1871" s="33"/>
      <c r="L1871" s="33" t="str">
        <f t="shared" ref="L1871:L1898" si="154">IF(K1871="", "", K1871*$F1871)</f>
        <v/>
      </c>
      <c r="M1871" s="30" t="e">
        <f t="shared" ref="M1871:M1898" si="155">IF(K1871="", J1871/H1871, L1871/H1871)</f>
        <v>#VALUE!</v>
      </c>
      <c r="P1871" s="1" t="s">
        <v>224</v>
      </c>
    </row>
    <row r="1872" spans="1:16" ht="13.35" customHeight="1" x14ac:dyDescent="0.25">
      <c r="B1872" s="31"/>
      <c r="C1872" s="229"/>
      <c r="D1872" s="230"/>
      <c r="E1872" s="31"/>
      <c r="F1872" s="32"/>
      <c r="G1872" s="33" t="str">
        <f t="shared" si="152"/>
        <v/>
      </c>
      <c r="H1872" s="33"/>
      <c r="I1872" s="33"/>
      <c r="J1872" s="33" t="str">
        <f t="shared" si="153"/>
        <v/>
      </c>
      <c r="K1872" s="33"/>
      <c r="L1872" s="33" t="str">
        <f t="shared" si="154"/>
        <v/>
      </c>
      <c r="M1872" s="30" t="e">
        <f t="shared" si="155"/>
        <v>#VALUE!</v>
      </c>
    </row>
    <row r="1873" spans="2:26" ht="13.35" customHeight="1" x14ac:dyDescent="0.25">
      <c r="B1873" s="31"/>
      <c r="C1873" s="229"/>
      <c r="D1873" s="230"/>
      <c r="E1873" s="31"/>
      <c r="F1873" s="32"/>
      <c r="G1873" s="33" t="str">
        <f t="shared" si="152"/>
        <v/>
      </c>
      <c r="H1873" s="33"/>
      <c r="I1873" s="33"/>
      <c r="J1873" s="33" t="str">
        <f t="shared" si="153"/>
        <v/>
      </c>
      <c r="K1873" s="33"/>
      <c r="L1873" s="33" t="str">
        <f t="shared" si="154"/>
        <v/>
      </c>
      <c r="M1873" s="30" t="e">
        <f t="shared" si="155"/>
        <v>#VALUE!</v>
      </c>
    </row>
    <row r="1874" spans="2:26" ht="13.35" customHeight="1" x14ac:dyDescent="0.25">
      <c r="B1874" s="31"/>
      <c r="C1874" s="229"/>
      <c r="D1874" s="230"/>
      <c r="E1874" s="31"/>
      <c r="F1874" s="32"/>
      <c r="G1874" s="33" t="str">
        <f t="shared" si="152"/>
        <v/>
      </c>
      <c r="H1874" s="33"/>
      <c r="I1874" s="33"/>
      <c r="J1874" s="33" t="str">
        <f t="shared" si="153"/>
        <v/>
      </c>
      <c r="K1874" s="33"/>
      <c r="L1874" s="33" t="str">
        <f t="shared" si="154"/>
        <v/>
      </c>
      <c r="M1874" s="30" t="e">
        <f t="shared" si="155"/>
        <v>#VALUE!</v>
      </c>
      <c r="P1874" s="243"/>
      <c r="Q1874" s="244"/>
      <c r="R1874" s="244"/>
      <c r="S1874" s="244"/>
      <c r="T1874" s="244"/>
      <c r="U1874" s="244"/>
      <c r="V1874" s="244"/>
      <c r="W1874" s="244"/>
      <c r="X1874" s="244"/>
      <c r="Y1874" s="244"/>
      <c r="Z1874" s="245"/>
    </row>
    <row r="1875" spans="2:26" ht="13.35" customHeight="1" x14ac:dyDescent="0.25">
      <c r="B1875" s="31"/>
      <c r="C1875" s="229"/>
      <c r="D1875" s="230"/>
      <c r="E1875" s="31"/>
      <c r="F1875" s="32"/>
      <c r="G1875" s="33" t="str">
        <f t="shared" si="152"/>
        <v/>
      </c>
      <c r="H1875" s="33"/>
      <c r="I1875" s="33"/>
      <c r="J1875" s="33" t="str">
        <f t="shared" si="153"/>
        <v/>
      </c>
      <c r="K1875" s="33"/>
      <c r="L1875" s="33" t="str">
        <f t="shared" si="154"/>
        <v/>
      </c>
      <c r="M1875" s="30" t="e">
        <f t="shared" si="155"/>
        <v>#VALUE!</v>
      </c>
      <c r="P1875" s="237"/>
      <c r="Q1875" s="238"/>
      <c r="R1875" s="238"/>
      <c r="S1875" s="238"/>
      <c r="T1875" s="238"/>
      <c r="U1875" s="238"/>
      <c r="V1875" s="238"/>
      <c r="W1875" s="238"/>
      <c r="X1875" s="238"/>
      <c r="Y1875" s="238"/>
      <c r="Z1875" s="239"/>
    </row>
    <row r="1876" spans="2:26" ht="13.35" customHeight="1" x14ac:dyDescent="0.25">
      <c r="B1876" s="31"/>
      <c r="C1876" s="229"/>
      <c r="D1876" s="230"/>
      <c r="E1876" s="31"/>
      <c r="F1876" s="32"/>
      <c r="G1876" s="33" t="str">
        <f t="shared" si="152"/>
        <v/>
      </c>
      <c r="H1876" s="33"/>
      <c r="I1876" s="33"/>
      <c r="J1876" s="33" t="str">
        <f t="shared" si="153"/>
        <v/>
      </c>
      <c r="K1876" s="33"/>
      <c r="L1876" s="33" t="str">
        <f t="shared" si="154"/>
        <v/>
      </c>
      <c r="M1876" s="30" t="e">
        <f t="shared" si="155"/>
        <v>#VALUE!</v>
      </c>
      <c r="P1876" s="237"/>
      <c r="Q1876" s="238"/>
      <c r="R1876" s="238"/>
      <c r="S1876" s="238"/>
      <c r="T1876" s="238"/>
      <c r="U1876" s="238"/>
      <c r="V1876" s="238"/>
      <c r="W1876" s="238"/>
      <c r="X1876" s="238"/>
      <c r="Y1876" s="238"/>
      <c r="Z1876" s="239"/>
    </row>
    <row r="1877" spans="2:26" ht="13.35" customHeight="1" x14ac:dyDescent="0.25">
      <c r="B1877" s="31"/>
      <c r="C1877" s="229"/>
      <c r="D1877" s="230"/>
      <c r="E1877" s="31"/>
      <c r="F1877" s="32"/>
      <c r="G1877" s="33" t="str">
        <f t="shared" si="152"/>
        <v/>
      </c>
      <c r="H1877" s="33"/>
      <c r="I1877" s="33"/>
      <c r="J1877" s="33" t="str">
        <f t="shared" si="153"/>
        <v/>
      </c>
      <c r="K1877" s="33"/>
      <c r="L1877" s="33" t="str">
        <f t="shared" si="154"/>
        <v/>
      </c>
      <c r="M1877" s="30" t="e">
        <f t="shared" si="155"/>
        <v>#VALUE!</v>
      </c>
      <c r="P1877" s="237"/>
      <c r="Q1877" s="238"/>
      <c r="R1877" s="238"/>
      <c r="S1877" s="238"/>
      <c r="T1877" s="238"/>
      <c r="U1877" s="238"/>
      <c r="V1877" s="238"/>
      <c r="W1877" s="238"/>
      <c r="X1877" s="238"/>
      <c r="Y1877" s="238"/>
      <c r="Z1877" s="239"/>
    </row>
    <row r="1878" spans="2:26" ht="13.35" customHeight="1" x14ac:dyDescent="0.25">
      <c r="B1878" s="31"/>
      <c r="C1878" s="229"/>
      <c r="D1878" s="230"/>
      <c r="E1878" s="31"/>
      <c r="F1878" s="32"/>
      <c r="G1878" s="33" t="str">
        <f t="shared" si="152"/>
        <v/>
      </c>
      <c r="H1878" s="33"/>
      <c r="I1878" s="33"/>
      <c r="J1878" s="33" t="str">
        <f t="shared" si="153"/>
        <v/>
      </c>
      <c r="K1878" s="33"/>
      <c r="L1878" s="33" t="str">
        <f t="shared" si="154"/>
        <v/>
      </c>
      <c r="M1878" s="30" t="e">
        <f t="shared" si="155"/>
        <v>#VALUE!</v>
      </c>
      <c r="P1878" s="237"/>
      <c r="Q1878" s="238"/>
      <c r="R1878" s="238"/>
      <c r="S1878" s="238"/>
      <c r="T1878" s="238"/>
      <c r="U1878" s="238"/>
      <c r="V1878" s="238"/>
      <c r="W1878" s="238"/>
      <c r="X1878" s="238"/>
      <c r="Y1878" s="238"/>
      <c r="Z1878" s="239"/>
    </row>
    <row r="1879" spans="2:26" ht="13.35" customHeight="1" x14ac:dyDescent="0.25">
      <c r="B1879" s="31"/>
      <c r="C1879" s="229"/>
      <c r="D1879" s="230"/>
      <c r="E1879" s="31"/>
      <c r="F1879" s="32"/>
      <c r="G1879" s="33" t="str">
        <f t="shared" si="152"/>
        <v/>
      </c>
      <c r="H1879" s="33"/>
      <c r="I1879" s="33"/>
      <c r="J1879" s="33" t="str">
        <f t="shared" si="153"/>
        <v/>
      </c>
      <c r="K1879" s="33"/>
      <c r="L1879" s="33" t="str">
        <f t="shared" si="154"/>
        <v/>
      </c>
      <c r="M1879" s="30" t="e">
        <f t="shared" si="155"/>
        <v>#VALUE!</v>
      </c>
      <c r="P1879" s="237"/>
      <c r="Q1879" s="238"/>
      <c r="R1879" s="238"/>
      <c r="S1879" s="238"/>
      <c r="T1879" s="238"/>
      <c r="U1879" s="238"/>
      <c r="V1879" s="238"/>
      <c r="W1879" s="238"/>
      <c r="X1879" s="238"/>
      <c r="Y1879" s="238"/>
      <c r="Z1879" s="239"/>
    </row>
    <row r="1880" spans="2:26" ht="13.35" customHeight="1" x14ac:dyDescent="0.25">
      <c r="B1880" s="31"/>
      <c r="C1880" s="229"/>
      <c r="D1880" s="230"/>
      <c r="E1880" s="31"/>
      <c r="F1880" s="32"/>
      <c r="G1880" s="33" t="str">
        <f t="shared" si="152"/>
        <v/>
      </c>
      <c r="H1880" s="33"/>
      <c r="I1880" s="33"/>
      <c r="J1880" s="33" t="str">
        <f t="shared" si="153"/>
        <v/>
      </c>
      <c r="K1880" s="33"/>
      <c r="L1880" s="33" t="str">
        <f t="shared" si="154"/>
        <v/>
      </c>
      <c r="M1880" s="30" t="e">
        <f t="shared" si="155"/>
        <v>#VALUE!</v>
      </c>
      <c r="P1880" s="237"/>
      <c r="Q1880" s="238"/>
      <c r="R1880" s="238"/>
      <c r="S1880" s="238"/>
      <c r="T1880" s="238"/>
      <c r="U1880" s="238"/>
      <c r="V1880" s="238"/>
      <c r="W1880" s="238"/>
      <c r="X1880" s="238"/>
      <c r="Y1880" s="238"/>
      <c r="Z1880" s="239"/>
    </row>
    <row r="1881" spans="2:26" ht="13.35" customHeight="1" x14ac:dyDescent="0.25">
      <c r="B1881" s="31"/>
      <c r="C1881" s="229"/>
      <c r="D1881" s="230"/>
      <c r="E1881" s="31"/>
      <c r="F1881" s="32"/>
      <c r="G1881" s="33" t="str">
        <f t="shared" si="152"/>
        <v/>
      </c>
      <c r="H1881" s="33"/>
      <c r="I1881" s="33"/>
      <c r="J1881" s="33" t="str">
        <f t="shared" si="153"/>
        <v/>
      </c>
      <c r="K1881" s="33"/>
      <c r="L1881" s="33" t="str">
        <f t="shared" si="154"/>
        <v/>
      </c>
      <c r="M1881" s="30" t="e">
        <f t="shared" si="155"/>
        <v>#VALUE!</v>
      </c>
      <c r="P1881" s="237"/>
      <c r="Q1881" s="238"/>
      <c r="R1881" s="238"/>
      <c r="S1881" s="238"/>
      <c r="T1881" s="238"/>
      <c r="U1881" s="238"/>
      <c r="V1881" s="238"/>
      <c r="W1881" s="238"/>
      <c r="X1881" s="238"/>
      <c r="Y1881" s="238"/>
      <c r="Z1881" s="239"/>
    </row>
    <row r="1882" spans="2:26" ht="13.35" customHeight="1" x14ac:dyDescent="0.25">
      <c r="B1882" s="31"/>
      <c r="C1882" s="229"/>
      <c r="D1882" s="230"/>
      <c r="E1882" s="31"/>
      <c r="F1882" s="32"/>
      <c r="G1882" s="33" t="str">
        <f t="shared" si="152"/>
        <v/>
      </c>
      <c r="H1882" s="33"/>
      <c r="I1882" s="33"/>
      <c r="J1882" s="33" t="str">
        <f t="shared" si="153"/>
        <v/>
      </c>
      <c r="K1882" s="33"/>
      <c r="L1882" s="33" t="str">
        <f t="shared" si="154"/>
        <v/>
      </c>
      <c r="M1882" s="30" t="e">
        <f t="shared" si="155"/>
        <v>#VALUE!</v>
      </c>
      <c r="P1882" s="237"/>
      <c r="Q1882" s="238"/>
      <c r="R1882" s="238"/>
      <c r="S1882" s="238"/>
      <c r="T1882" s="238"/>
      <c r="U1882" s="238"/>
      <c r="V1882" s="238"/>
      <c r="W1882" s="238"/>
      <c r="X1882" s="238"/>
      <c r="Y1882" s="238"/>
      <c r="Z1882" s="239"/>
    </row>
    <row r="1883" spans="2:26" ht="13.35" customHeight="1" x14ac:dyDescent="0.25">
      <c r="B1883" s="31"/>
      <c r="C1883" s="229"/>
      <c r="D1883" s="230"/>
      <c r="E1883" s="31"/>
      <c r="F1883" s="32"/>
      <c r="G1883" s="33" t="str">
        <f t="shared" si="152"/>
        <v/>
      </c>
      <c r="H1883" s="33"/>
      <c r="I1883" s="33"/>
      <c r="J1883" s="33" t="str">
        <f t="shared" si="153"/>
        <v/>
      </c>
      <c r="K1883" s="33"/>
      <c r="L1883" s="33" t="str">
        <f t="shared" si="154"/>
        <v/>
      </c>
      <c r="M1883" s="30" t="e">
        <f t="shared" si="155"/>
        <v>#VALUE!</v>
      </c>
      <c r="P1883" s="237"/>
      <c r="Q1883" s="238"/>
      <c r="R1883" s="238"/>
      <c r="S1883" s="238"/>
      <c r="T1883" s="238"/>
      <c r="U1883" s="238"/>
      <c r="V1883" s="238"/>
      <c r="W1883" s="238"/>
      <c r="X1883" s="238"/>
      <c r="Y1883" s="238"/>
      <c r="Z1883" s="239"/>
    </row>
    <row r="1884" spans="2:26" ht="13.35" customHeight="1" x14ac:dyDescent="0.25">
      <c r="B1884" s="31"/>
      <c r="C1884" s="229"/>
      <c r="D1884" s="230"/>
      <c r="E1884" s="31"/>
      <c r="F1884" s="32"/>
      <c r="G1884" s="33" t="str">
        <f t="shared" si="152"/>
        <v/>
      </c>
      <c r="H1884" s="33"/>
      <c r="I1884" s="33"/>
      <c r="J1884" s="33" t="str">
        <f t="shared" si="153"/>
        <v/>
      </c>
      <c r="K1884" s="33"/>
      <c r="L1884" s="33" t="str">
        <f t="shared" si="154"/>
        <v/>
      </c>
      <c r="M1884" s="30" t="e">
        <f t="shared" si="155"/>
        <v>#VALUE!</v>
      </c>
      <c r="P1884" s="237"/>
      <c r="Q1884" s="238"/>
      <c r="R1884" s="238"/>
      <c r="S1884" s="238"/>
      <c r="T1884" s="238"/>
      <c r="U1884" s="238"/>
      <c r="V1884" s="238"/>
      <c r="W1884" s="238"/>
      <c r="X1884" s="238"/>
      <c r="Y1884" s="238"/>
      <c r="Z1884" s="239"/>
    </row>
    <row r="1885" spans="2:26" ht="13.35" customHeight="1" x14ac:dyDescent="0.25">
      <c r="B1885" s="31"/>
      <c r="C1885" s="229"/>
      <c r="D1885" s="230"/>
      <c r="E1885" s="31"/>
      <c r="F1885" s="32"/>
      <c r="G1885" s="33" t="str">
        <f t="shared" si="152"/>
        <v/>
      </c>
      <c r="H1885" s="33"/>
      <c r="I1885" s="33"/>
      <c r="J1885" s="33" t="str">
        <f t="shared" si="153"/>
        <v/>
      </c>
      <c r="K1885" s="33"/>
      <c r="L1885" s="33" t="str">
        <f t="shared" si="154"/>
        <v/>
      </c>
      <c r="M1885" s="30" t="e">
        <f t="shared" si="155"/>
        <v>#VALUE!</v>
      </c>
      <c r="P1885" s="237"/>
      <c r="Q1885" s="238"/>
      <c r="R1885" s="238"/>
      <c r="S1885" s="238"/>
      <c r="T1885" s="238"/>
      <c r="U1885" s="238"/>
      <c r="V1885" s="238"/>
      <c r="W1885" s="238"/>
      <c r="X1885" s="238"/>
      <c r="Y1885" s="238"/>
      <c r="Z1885" s="239"/>
    </row>
    <row r="1886" spans="2:26" ht="13.35" customHeight="1" x14ac:dyDescent="0.25">
      <c r="B1886" s="31"/>
      <c r="C1886" s="229"/>
      <c r="D1886" s="230"/>
      <c r="E1886" s="31"/>
      <c r="F1886" s="32"/>
      <c r="G1886" s="33" t="str">
        <f t="shared" si="152"/>
        <v/>
      </c>
      <c r="H1886" s="33"/>
      <c r="I1886" s="33"/>
      <c r="J1886" s="33" t="str">
        <f t="shared" si="153"/>
        <v/>
      </c>
      <c r="K1886" s="33"/>
      <c r="L1886" s="33" t="str">
        <f t="shared" si="154"/>
        <v/>
      </c>
      <c r="M1886" s="30" t="e">
        <f t="shared" si="155"/>
        <v>#VALUE!</v>
      </c>
      <c r="P1886" s="237"/>
      <c r="Q1886" s="238"/>
      <c r="R1886" s="238"/>
      <c r="S1886" s="238"/>
      <c r="T1886" s="238"/>
      <c r="U1886" s="238"/>
      <c r="V1886" s="238"/>
      <c r="W1886" s="238"/>
      <c r="X1886" s="238"/>
      <c r="Y1886" s="238"/>
      <c r="Z1886" s="239"/>
    </row>
    <row r="1887" spans="2:26" ht="13.35" customHeight="1" x14ac:dyDescent="0.25">
      <c r="B1887" s="31"/>
      <c r="C1887" s="229"/>
      <c r="D1887" s="230"/>
      <c r="E1887" s="31"/>
      <c r="F1887" s="32"/>
      <c r="G1887" s="33" t="str">
        <f t="shared" si="152"/>
        <v/>
      </c>
      <c r="H1887" s="33"/>
      <c r="I1887" s="33"/>
      <c r="J1887" s="33" t="str">
        <f t="shared" si="153"/>
        <v/>
      </c>
      <c r="K1887" s="33"/>
      <c r="L1887" s="33" t="str">
        <f t="shared" si="154"/>
        <v/>
      </c>
      <c r="M1887" s="30" t="e">
        <f t="shared" si="155"/>
        <v>#VALUE!</v>
      </c>
      <c r="P1887" s="237"/>
      <c r="Q1887" s="238"/>
      <c r="R1887" s="238"/>
      <c r="S1887" s="238"/>
      <c r="T1887" s="238"/>
      <c r="U1887" s="238"/>
      <c r="V1887" s="238"/>
      <c r="W1887" s="238"/>
      <c r="X1887" s="238"/>
      <c r="Y1887" s="238"/>
      <c r="Z1887" s="239"/>
    </row>
    <row r="1888" spans="2:26" ht="13.35" customHeight="1" x14ac:dyDescent="0.25">
      <c r="B1888" s="31"/>
      <c r="C1888" s="229"/>
      <c r="D1888" s="230"/>
      <c r="E1888" s="31"/>
      <c r="F1888" s="32"/>
      <c r="G1888" s="33" t="str">
        <f t="shared" si="152"/>
        <v/>
      </c>
      <c r="H1888" s="33"/>
      <c r="I1888" s="33"/>
      <c r="J1888" s="33" t="str">
        <f t="shared" si="153"/>
        <v/>
      </c>
      <c r="K1888" s="33"/>
      <c r="L1888" s="33" t="str">
        <f t="shared" si="154"/>
        <v/>
      </c>
      <c r="M1888" s="30" t="e">
        <f t="shared" si="155"/>
        <v>#VALUE!</v>
      </c>
      <c r="P1888" s="237"/>
      <c r="Q1888" s="238"/>
      <c r="R1888" s="238"/>
      <c r="S1888" s="238"/>
      <c r="T1888" s="238"/>
      <c r="U1888" s="238"/>
      <c r="V1888" s="238"/>
      <c r="W1888" s="238"/>
      <c r="X1888" s="238"/>
      <c r="Y1888" s="238"/>
      <c r="Z1888" s="239"/>
    </row>
    <row r="1889" spans="1:26" ht="13.35" customHeight="1" x14ac:dyDescent="0.25">
      <c r="B1889" s="31"/>
      <c r="C1889" s="229"/>
      <c r="D1889" s="230"/>
      <c r="E1889" s="31"/>
      <c r="F1889" s="32"/>
      <c r="G1889" s="33" t="str">
        <f t="shared" si="152"/>
        <v/>
      </c>
      <c r="H1889" s="33"/>
      <c r="I1889" s="33"/>
      <c r="J1889" s="33" t="str">
        <f t="shared" si="153"/>
        <v/>
      </c>
      <c r="K1889" s="33"/>
      <c r="L1889" s="33" t="str">
        <f t="shared" si="154"/>
        <v/>
      </c>
      <c r="M1889" s="30" t="e">
        <f t="shared" si="155"/>
        <v>#VALUE!</v>
      </c>
      <c r="P1889" s="237"/>
      <c r="Q1889" s="238"/>
      <c r="R1889" s="238"/>
      <c r="S1889" s="238"/>
      <c r="T1889" s="238"/>
      <c r="U1889" s="238"/>
      <c r="V1889" s="238"/>
      <c r="W1889" s="238"/>
      <c r="X1889" s="238"/>
      <c r="Y1889" s="238"/>
      <c r="Z1889" s="239"/>
    </row>
    <row r="1890" spans="1:26" ht="13.35" customHeight="1" x14ac:dyDescent="0.25">
      <c r="B1890" s="31"/>
      <c r="C1890" s="229"/>
      <c r="D1890" s="230"/>
      <c r="E1890" s="31"/>
      <c r="F1890" s="32"/>
      <c r="G1890" s="33" t="str">
        <f t="shared" si="152"/>
        <v/>
      </c>
      <c r="H1890" s="33"/>
      <c r="I1890" s="33"/>
      <c r="J1890" s="33" t="str">
        <f t="shared" si="153"/>
        <v/>
      </c>
      <c r="K1890" s="33"/>
      <c r="L1890" s="33" t="str">
        <f t="shared" si="154"/>
        <v/>
      </c>
      <c r="M1890" s="30" t="e">
        <f t="shared" si="155"/>
        <v>#VALUE!</v>
      </c>
      <c r="P1890" s="237"/>
      <c r="Q1890" s="238"/>
      <c r="R1890" s="238"/>
      <c r="S1890" s="238"/>
      <c r="T1890" s="238"/>
      <c r="U1890" s="238"/>
      <c r="V1890" s="238"/>
      <c r="W1890" s="238"/>
      <c r="X1890" s="238"/>
      <c r="Y1890" s="238"/>
      <c r="Z1890" s="239"/>
    </row>
    <row r="1891" spans="1:26" ht="13.35" customHeight="1" x14ac:dyDescent="0.25">
      <c r="B1891" s="31"/>
      <c r="C1891" s="229"/>
      <c r="D1891" s="230"/>
      <c r="E1891" s="31"/>
      <c r="F1891" s="32"/>
      <c r="G1891" s="33" t="str">
        <f t="shared" si="152"/>
        <v/>
      </c>
      <c r="H1891" s="33"/>
      <c r="I1891" s="33"/>
      <c r="J1891" s="33" t="str">
        <f t="shared" si="153"/>
        <v/>
      </c>
      <c r="K1891" s="33"/>
      <c r="L1891" s="33" t="str">
        <f t="shared" si="154"/>
        <v/>
      </c>
      <c r="M1891" s="30" t="e">
        <f t="shared" si="155"/>
        <v>#VALUE!</v>
      </c>
      <c r="P1891" s="237"/>
      <c r="Q1891" s="238"/>
      <c r="R1891" s="238"/>
      <c r="S1891" s="238"/>
      <c r="T1891" s="238"/>
      <c r="U1891" s="238"/>
      <c r="V1891" s="238"/>
      <c r="W1891" s="238"/>
      <c r="X1891" s="238"/>
      <c r="Y1891" s="238"/>
      <c r="Z1891" s="239"/>
    </row>
    <row r="1892" spans="1:26" ht="13.35" customHeight="1" x14ac:dyDescent="0.25">
      <c r="B1892" s="31"/>
      <c r="C1892" s="229"/>
      <c r="D1892" s="230"/>
      <c r="E1892" s="31"/>
      <c r="F1892" s="32"/>
      <c r="G1892" s="33" t="str">
        <f t="shared" si="152"/>
        <v/>
      </c>
      <c r="H1892" s="33"/>
      <c r="I1892" s="33"/>
      <c r="J1892" s="33" t="str">
        <f t="shared" si="153"/>
        <v/>
      </c>
      <c r="K1892" s="33"/>
      <c r="L1892" s="33" t="str">
        <f t="shared" si="154"/>
        <v/>
      </c>
      <c r="M1892" s="30" t="e">
        <f t="shared" si="155"/>
        <v>#VALUE!</v>
      </c>
      <c r="P1892" s="237"/>
      <c r="Q1892" s="238"/>
      <c r="R1892" s="238"/>
      <c r="S1892" s="238"/>
      <c r="T1892" s="238"/>
      <c r="U1892" s="238"/>
      <c r="V1892" s="238"/>
      <c r="W1892" s="238"/>
      <c r="X1892" s="238"/>
      <c r="Y1892" s="238"/>
      <c r="Z1892" s="239"/>
    </row>
    <row r="1893" spans="1:26" ht="13.35" customHeight="1" x14ac:dyDescent="0.25">
      <c r="B1893" s="31"/>
      <c r="C1893" s="229"/>
      <c r="D1893" s="230"/>
      <c r="E1893" s="31"/>
      <c r="F1893" s="32"/>
      <c r="G1893" s="33" t="str">
        <f t="shared" si="152"/>
        <v/>
      </c>
      <c r="H1893" s="33"/>
      <c r="I1893" s="33"/>
      <c r="J1893" s="33" t="str">
        <f t="shared" si="153"/>
        <v/>
      </c>
      <c r="K1893" s="33"/>
      <c r="L1893" s="33" t="str">
        <f t="shared" si="154"/>
        <v/>
      </c>
      <c r="M1893" s="30" t="e">
        <f t="shared" si="155"/>
        <v>#VALUE!</v>
      </c>
      <c r="P1893" s="237"/>
      <c r="Q1893" s="238"/>
      <c r="R1893" s="238"/>
      <c r="S1893" s="238"/>
      <c r="T1893" s="238"/>
      <c r="U1893" s="238"/>
      <c r="V1893" s="238"/>
      <c r="W1893" s="238"/>
      <c r="X1893" s="238"/>
      <c r="Y1893" s="238"/>
      <c r="Z1893" s="239"/>
    </row>
    <row r="1894" spans="1:26" ht="13.35" customHeight="1" x14ac:dyDescent="0.25">
      <c r="B1894" s="31"/>
      <c r="C1894" s="229"/>
      <c r="D1894" s="230"/>
      <c r="E1894" s="31"/>
      <c r="F1894" s="32"/>
      <c r="G1894" s="33" t="str">
        <f t="shared" si="152"/>
        <v/>
      </c>
      <c r="H1894" s="33"/>
      <c r="I1894" s="33"/>
      <c r="J1894" s="33" t="str">
        <f t="shared" si="153"/>
        <v/>
      </c>
      <c r="K1894" s="33"/>
      <c r="L1894" s="33" t="str">
        <f t="shared" si="154"/>
        <v/>
      </c>
      <c r="M1894" s="30" t="e">
        <f t="shared" si="155"/>
        <v>#VALUE!</v>
      </c>
      <c r="P1894" s="237"/>
      <c r="Q1894" s="238"/>
      <c r="R1894" s="238"/>
      <c r="S1894" s="238"/>
      <c r="T1894" s="238"/>
      <c r="U1894" s="238"/>
      <c r="V1894" s="238"/>
      <c r="W1894" s="238"/>
      <c r="X1894" s="238"/>
      <c r="Y1894" s="238"/>
      <c r="Z1894" s="239"/>
    </row>
    <row r="1895" spans="1:26" ht="13.35" customHeight="1" x14ac:dyDescent="0.25">
      <c r="B1895" s="31"/>
      <c r="C1895" s="229"/>
      <c r="D1895" s="230"/>
      <c r="E1895" s="31"/>
      <c r="F1895" s="32"/>
      <c r="G1895" s="33" t="str">
        <f t="shared" si="152"/>
        <v/>
      </c>
      <c r="H1895" s="33"/>
      <c r="I1895" s="33"/>
      <c r="J1895" s="33" t="str">
        <f t="shared" si="153"/>
        <v/>
      </c>
      <c r="K1895" s="33"/>
      <c r="L1895" s="33" t="str">
        <f t="shared" si="154"/>
        <v/>
      </c>
      <c r="M1895" s="30" t="e">
        <f t="shared" si="155"/>
        <v>#VALUE!</v>
      </c>
      <c r="P1895" s="237"/>
      <c r="Q1895" s="238"/>
      <c r="R1895" s="238"/>
      <c r="S1895" s="238"/>
      <c r="T1895" s="238"/>
      <c r="U1895" s="238"/>
      <c r="V1895" s="238"/>
      <c r="W1895" s="238"/>
      <c r="X1895" s="238"/>
      <c r="Y1895" s="238"/>
      <c r="Z1895" s="239"/>
    </row>
    <row r="1896" spans="1:26" ht="13.35" customHeight="1" x14ac:dyDescent="0.25">
      <c r="B1896" s="31"/>
      <c r="C1896" s="229"/>
      <c r="D1896" s="230"/>
      <c r="E1896" s="31"/>
      <c r="F1896" s="32"/>
      <c r="G1896" s="33" t="str">
        <f t="shared" si="152"/>
        <v/>
      </c>
      <c r="H1896" s="33"/>
      <c r="I1896" s="33"/>
      <c r="J1896" s="33" t="str">
        <f t="shared" si="153"/>
        <v/>
      </c>
      <c r="K1896" s="33"/>
      <c r="L1896" s="33" t="str">
        <f t="shared" si="154"/>
        <v/>
      </c>
      <c r="M1896" s="30" t="e">
        <f t="shared" si="155"/>
        <v>#VALUE!</v>
      </c>
      <c r="P1896" s="237"/>
      <c r="Q1896" s="238"/>
      <c r="R1896" s="238"/>
      <c r="S1896" s="238"/>
      <c r="T1896" s="238"/>
      <c r="U1896" s="238"/>
      <c r="V1896" s="238"/>
      <c r="W1896" s="238"/>
      <c r="X1896" s="238"/>
      <c r="Y1896" s="238"/>
      <c r="Z1896" s="239"/>
    </row>
    <row r="1897" spans="1:26" ht="13.35" customHeight="1" x14ac:dyDescent="0.25">
      <c r="B1897" s="31"/>
      <c r="C1897" s="229"/>
      <c r="D1897" s="230"/>
      <c r="E1897" s="31"/>
      <c r="F1897" s="32"/>
      <c r="G1897" s="33" t="str">
        <f t="shared" si="152"/>
        <v/>
      </c>
      <c r="H1897" s="33"/>
      <c r="I1897" s="33"/>
      <c r="J1897" s="33" t="str">
        <f t="shared" si="153"/>
        <v/>
      </c>
      <c r="K1897" s="33"/>
      <c r="L1897" s="33" t="str">
        <f t="shared" si="154"/>
        <v/>
      </c>
      <c r="M1897" s="30" t="e">
        <f t="shared" si="155"/>
        <v>#VALUE!</v>
      </c>
      <c r="P1897" s="237"/>
      <c r="Q1897" s="238"/>
      <c r="R1897" s="238"/>
      <c r="S1897" s="238"/>
      <c r="T1897" s="238"/>
      <c r="U1897" s="238"/>
      <c r="V1897" s="238"/>
      <c r="W1897" s="238"/>
      <c r="X1897" s="238"/>
      <c r="Y1897" s="238"/>
      <c r="Z1897" s="239"/>
    </row>
    <row r="1898" spans="1:26" ht="13.35" customHeight="1" x14ac:dyDescent="0.25">
      <c r="B1898" s="31"/>
      <c r="C1898" s="229"/>
      <c r="D1898" s="230"/>
      <c r="E1898" s="31"/>
      <c r="F1898" s="32"/>
      <c r="G1898" s="33" t="str">
        <f t="shared" si="152"/>
        <v/>
      </c>
      <c r="H1898" s="33"/>
      <c r="I1898" s="33"/>
      <c r="J1898" s="33" t="str">
        <f t="shared" si="153"/>
        <v/>
      </c>
      <c r="K1898" s="33"/>
      <c r="L1898" s="33" t="str">
        <f t="shared" si="154"/>
        <v/>
      </c>
      <c r="M1898" s="34" t="e">
        <f t="shared" si="155"/>
        <v>#VALUE!</v>
      </c>
      <c r="P1898" s="237"/>
      <c r="Q1898" s="238"/>
      <c r="R1898" s="238"/>
      <c r="S1898" s="238"/>
      <c r="T1898" s="238"/>
      <c r="U1898" s="238"/>
      <c r="V1898" s="238"/>
      <c r="W1898" s="238"/>
      <c r="X1898" s="238"/>
      <c r="Y1898" s="238"/>
      <c r="Z1898" s="239"/>
    </row>
    <row r="1899" spans="1:26" ht="13.35" customHeight="1" x14ac:dyDescent="0.25">
      <c r="A1899" s="39"/>
      <c r="B1899" s="42"/>
      <c r="C1899" s="231" t="s">
        <v>86</v>
      </c>
      <c r="D1899" s="231"/>
      <c r="E1899" s="42"/>
      <c r="F1899" s="42"/>
      <c r="G1899" s="43"/>
      <c r="H1899" s="43" t="str">
        <f>IF(SUM(H1871:H1898)=0,"",SUM(H1871:H1898))</f>
        <v/>
      </c>
      <c r="I1899" s="43"/>
      <c r="J1899" s="43" t="str">
        <f>IF(SUM(J1871:J1898)=0,"",SUM(J1871:J1898))</f>
        <v/>
      </c>
      <c r="K1899" s="43"/>
      <c r="L1899" s="43" t="str">
        <f>IF(SUM(L1871:L1898)=0,"",SUM(L1871:L1898))</f>
        <v/>
      </c>
      <c r="M1899" s="35" t="e">
        <f>IF(L1899="", J1899/H1899, L1899/H1899)</f>
        <v>#VALUE!</v>
      </c>
      <c r="P1899" s="237"/>
      <c r="Q1899" s="238"/>
      <c r="R1899" s="238"/>
      <c r="S1899" s="238"/>
      <c r="T1899" s="238"/>
      <c r="U1899" s="238"/>
      <c r="V1899" s="238"/>
      <c r="W1899" s="238"/>
      <c r="X1899" s="238"/>
      <c r="Y1899" s="238"/>
      <c r="Z1899" s="239"/>
    </row>
    <row r="1900" spans="1:26" ht="13.35" customHeight="1" x14ac:dyDescent="0.25">
      <c r="P1900" s="237"/>
      <c r="Q1900" s="238"/>
      <c r="R1900" s="238"/>
      <c r="S1900" s="238"/>
      <c r="T1900" s="238"/>
      <c r="U1900" s="238"/>
      <c r="V1900" s="238"/>
      <c r="W1900" s="238"/>
      <c r="X1900" s="238"/>
      <c r="Y1900" s="238"/>
      <c r="Z1900" s="239"/>
    </row>
    <row r="1901" spans="1:26" ht="13.35" customHeight="1" x14ac:dyDescent="0.25">
      <c r="B1901" s="227" t="s">
        <v>89</v>
      </c>
      <c r="C1901" s="232"/>
      <c r="D1901" s="232"/>
      <c r="E1901" s="232"/>
      <c r="F1901" s="228"/>
      <c r="G1901" s="233" t="s">
        <v>85</v>
      </c>
      <c r="H1901" s="194" t="s">
        <v>82</v>
      </c>
      <c r="I1901" s="188" t="s">
        <v>67</v>
      </c>
      <c r="J1901" s="188"/>
      <c r="K1901" s="188" t="s">
        <v>68</v>
      </c>
      <c r="L1901" s="188"/>
      <c r="M1901" s="188" t="s">
        <v>15</v>
      </c>
      <c r="P1901" s="240"/>
      <c r="Q1901" s="241"/>
      <c r="R1901" s="241"/>
      <c r="S1901" s="241"/>
      <c r="T1901" s="241"/>
      <c r="U1901" s="241"/>
      <c r="V1901" s="241"/>
      <c r="W1901" s="241"/>
      <c r="X1901" s="241"/>
      <c r="Y1901" s="241"/>
      <c r="Z1901" s="242"/>
    </row>
    <row r="1902" spans="1:26" ht="13.35" customHeight="1" x14ac:dyDescent="0.25">
      <c r="B1902" s="2" t="s">
        <v>81</v>
      </c>
      <c r="C1902" s="227" t="s">
        <v>7</v>
      </c>
      <c r="D1902" s="228"/>
      <c r="E1902" s="6" t="s">
        <v>87</v>
      </c>
      <c r="F1902" s="6" t="s">
        <v>306</v>
      </c>
      <c r="G1902" s="233"/>
      <c r="H1902" s="194"/>
      <c r="I1902" s="6" t="s">
        <v>83</v>
      </c>
      <c r="J1902" s="6" t="s">
        <v>84</v>
      </c>
      <c r="K1902" s="6" t="s">
        <v>83</v>
      </c>
      <c r="L1902" s="6" t="s">
        <v>84</v>
      </c>
      <c r="M1902" s="188"/>
    </row>
    <row r="1903" spans="1:26" ht="13.35" customHeight="1" x14ac:dyDescent="0.25">
      <c r="B1903" s="31"/>
      <c r="C1903" s="229"/>
      <c r="D1903" s="230"/>
      <c r="E1903" s="31"/>
      <c r="F1903" s="32"/>
      <c r="G1903" s="33" t="str">
        <f>IF(F1903="", "", H1903/F1903)</f>
        <v/>
      </c>
      <c r="H1903" s="33" t="str">
        <f>IF(H1899="","",H1899-H1910)</f>
        <v/>
      </c>
      <c r="I1903" s="33"/>
      <c r="J1903" s="33" t="str">
        <f>IF(I1903="", "", I1903*$F1903)</f>
        <v/>
      </c>
      <c r="K1903" s="33"/>
      <c r="L1903" s="33" t="str">
        <f>IF(L1910="", "", L1899-L1910)</f>
        <v/>
      </c>
      <c r="M1903" s="30" t="e">
        <f>IF(K1903="", J1903/H1903, L1903/H1903)</f>
        <v>#VALUE!</v>
      </c>
    </row>
    <row r="1904" spans="1:26" ht="13.35" customHeight="1" x14ac:dyDescent="0.25">
      <c r="B1904" s="31"/>
      <c r="C1904" s="229"/>
      <c r="D1904" s="230"/>
      <c r="E1904" s="31"/>
      <c r="F1904" s="32"/>
      <c r="G1904" s="33" t="str">
        <f>IF(F1904="", "", H1904/F1904)</f>
        <v/>
      </c>
      <c r="H1904" s="33"/>
      <c r="I1904" s="33"/>
      <c r="J1904" s="33" t="str">
        <f>IF(I1904="", "", I1904*$F1904)</f>
        <v/>
      </c>
      <c r="K1904" s="33"/>
      <c r="L1904" s="33" t="str">
        <f>IF(K1904="", "", K1904*$F1904)</f>
        <v/>
      </c>
      <c r="M1904" s="30" t="e">
        <f>IF(K1904="", J1904/H1904, L1904/H1904)</f>
        <v>#VALUE!</v>
      </c>
    </row>
    <row r="1905" spans="1:16" ht="13.35" customHeight="1" x14ac:dyDescent="0.25">
      <c r="B1905" s="31"/>
      <c r="C1905" s="229"/>
      <c r="D1905" s="230"/>
      <c r="E1905" s="31"/>
      <c r="F1905" s="32"/>
      <c r="G1905" s="33" t="str">
        <f>IF(F1905="", "", H1905/F1905)</f>
        <v/>
      </c>
      <c r="H1905" s="33"/>
      <c r="I1905" s="33"/>
      <c r="J1905" s="33" t="str">
        <f>IF(I1905="", "", I1905*$F1905)</f>
        <v/>
      </c>
      <c r="K1905" s="33"/>
      <c r="L1905" s="33" t="str">
        <f>IF(K1905="", "", K1905*$F1905)</f>
        <v/>
      </c>
      <c r="M1905" s="34" t="e">
        <f>IF(K1905="", J1905/H1905, L1905/H1905)</f>
        <v>#VALUE!</v>
      </c>
    </row>
    <row r="1906" spans="1:16" ht="13.35" customHeight="1" x14ac:dyDescent="0.25">
      <c r="A1906" s="39"/>
      <c r="B1906" s="42"/>
      <c r="C1906" s="231" t="s">
        <v>86</v>
      </c>
      <c r="D1906" s="231"/>
      <c r="E1906" s="42"/>
      <c r="F1906" s="42"/>
      <c r="G1906" s="43"/>
      <c r="H1906" s="43" t="str">
        <f>IF(SUM(H1903:H1905)=0, "", SUM(H1903:H1905))</f>
        <v/>
      </c>
      <c r="I1906" s="42"/>
      <c r="J1906" s="43" t="str">
        <f>IF(SUM(J1903:J1905)=0, "", SUM(J1903:J1905))</f>
        <v/>
      </c>
      <c r="K1906" s="42"/>
      <c r="L1906" s="43" t="str">
        <f>IF(SUM(L1903:L1905)=0, "", SUM(L1903:L1905))</f>
        <v/>
      </c>
      <c r="M1906" s="35" t="e">
        <f>IF(L1906="", J1906/H1906, L1906/H1906)</f>
        <v>#VALUE!</v>
      </c>
    </row>
    <row r="1908" spans="1:16" ht="13.35" customHeight="1" x14ac:dyDescent="0.25">
      <c r="B1908" s="227" t="s">
        <v>90</v>
      </c>
      <c r="C1908" s="232"/>
      <c r="D1908" s="232"/>
      <c r="E1908" s="232"/>
      <c r="F1908" s="228"/>
      <c r="G1908" s="233" t="s">
        <v>85</v>
      </c>
      <c r="H1908" s="194" t="s">
        <v>82</v>
      </c>
      <c r="I1908" s="188" t="s">
        <v>67</v>
      </c>
      <c r="J1908" s="188"/>
      <c r="K1908" s="188" t="s">
        <v>68</v>
      </c>
      <c r="L1908" s="188"/>
      <c r="M1908" s="188" t="s">
        <v>15</v>
      </c>
    </row>
    <row r="1909" spans="1:16" ht="13.35" customHeight="1" x14ac:dyDescent="0.25">
      <c r="B1909" s="2" t="s">
        <v>81</v>
      </c>
      <c r="C1909" s="227" t="s">
        <v>7</v>
      </c>
      <c r="D1909" s="228"/>
      <c r="E1909" s="6" t="s">
        <v>87</v>
      </c>
      <c r="F1909" s="6" t="s">
        <v>306</v>
      </c>
      <c r="G1909" s="233"/>
      <c r="H1909" s="194"/>
      <c r="I1909" s="6" t="s">
        <v>83</v>
      </c>
      <c r="J1909" s="6" t="s">
        <v>84</v>
      </c>
      <c r="K1909" s="6" t="s">
        <v>83</v>
      </c>
      <c r="L1909" s="6" t="s">
        <v>84</v>
      </c>
      <c r="M1909" s="188"/>
    </row>
    <row r="1910" spans="1:16" ht="13.35" customHeight="1" x14ac:dyDescent="0.25">
      <c r="B1910" s="31"/>
      <c r="C1910" s="229"/>
      <c r="D1910" s="230"/>
      <c r="E1910" s="31"/>
      <c r="F1910" s="32"/>
      <c r="G1910" s="33" t="str">
        <f>IF(F1910="", "", H1910/F1910)</f>
        <v/>
      </c>
      <c r="H1910" s="33"/>
      <c r="I1910" s="33"/>
      <c r="J1910" s="33" t="str">
        <f>IF(I1910="", "", I1910*$F1910)</f>
        <v/>
      </c>
      <c r="K1910" s="33"/>
      <c r="L1910" s="33" t="str">
        <f>IF(K1910="", "", K1910*$F1910)</f>
        <v/>
      </c>
      <c r="M1910" s="30" t="e">
        <f>IF(K1910="", J1910/H1910, L1910/H1910)</f>
        <v>#VALUE!</v>
      </c>
    </row>
    <row r="1912" spans="1:16" ht="13.35" customHeight="1" x14ac:dyDescent="0.25">
      <c r="B1912" s="227" t="s">
        <v>100</v>
      </c>
      <c r="C1912" s="228"/>
      <c r="D1912" s="120"/>
      <c r="E1912" s="121"/>
      <c r="F1912" s="121"/>
      <c r="G1912" s="121"/>
      <c r="H1912" s="121"/>
      <c r="I1912" s="121"/>
      <c r="J1912" s="121"/>
      <c r="K1912" s="121"/>
      <c r="L1912" s="121"/>
      <c r="M1912" s="234"/>
    </row>
    <row r="1913" spans="1:16" ht="13.35" customHeight="1" x14ac:dyDescent="0.25">
      <c r="B1913" s="154"/>
      <c r="C1913" s="154"/>
      <c r="D1913" s="154"/>
      <c r="E1913" s="154"/>
      <c r="F1913" s="154"/>
      <c r="G1913" s="154"/>
      <c r="H1913" s="154"/>
      <c r="I1913" s="154"/>
      <c r="J1913" s="154"/>
      <c r="K1913" s="154"/>
      <c r="L1913" s="154"/>
      <c r="M1913" s="154"/>
    </row>
    <row r="1914" spans="1:16" ht="13.35" customHeight="1" x14ac:dyDescent="0.25">
      <c r="B1914" s="154"/>
      <c r="C1914" s="154"/>
      <c r="D1914" s="154"/>
      <c r="E1914" s="154"/>
      <c r="F1914" s="154"/>
      <c r="G1914" s="154"/>
      <c r="H1914" s="154"/>
      <c r="I1914" s="154"/>
      <c r="J1914" s="154"/>
      <c r="K1914" s="154"/>
      <c r="L1914" s="154"/>
      <c r="M1914" s="154"/>
    </row>
    <row r="1915" spans="1:16" ht="13.35" customHeight="1" x14ac:dyDescent="0.25">
      <c r="B1915" s="200" t="s">
        <v>2</v>
      </c>
      <c r="C1915" s="200"/>
      <c r="D1915" s="209">
        <f>'{Equipment Data Entry}'!B46</f>
        <v>0</v>
      </c>
      <c r="E1915" s="209"/>
      <c r="F1915" s="209"/>
      <c r="G1915" s="200" t="s">
        <v>3</v>
      </c>
      <c r="H1915" s="200"/>
      <c r="I1915" s="210" t="str">
        <f>IF('{Equipment Data Entry}'!C46="", "", '{Equipment Data Entry}'!C46)</f>
        <v/>
      </c>
      <c r="J1915" s="210"/>
      <c r="K1915" s="210"/>
      <c r="L1915" s="210"/>
      <c r="M1915" s="210"/>
    </row>
    <row r="1916" spans="1:16" ht="13.35" customHeight="1" x14ac:dyDescent="0.25">
      <c r="B1916" s="200"/>
      <c r="C1916" s="200"/>
      <c r="D1916" s="209"/>
      <c r="E1916" s="209"/>
      <c r="F1916" s="209"/>
      <c r="G1916" s="200"/>
      <c r="H1916" s="200"/>
      <c r="I1916" s="210"/>
      <c r="J1916" s="210"/>
      <c r="K1916" s="210"/>
      <c r="L1916" s="210"/>
      <c r="M1916" s="210"/>
    </row>
    <row r="1917" spans="1:16" ht="13.35" customHeight="1" x14ac:dyDescent="0.25">
      <c r="B1917" s="13"/>
      <c r="C1917" s="13"/>
      <c r="D1917" s="13"/>
      <c r="E1917" s="13"/>
      <c r="F1917" s="13"/>
      <c r="G1917" s="13"/>
      <c r="H1917" s="13"/>
      <c r="I1917" s="13"/>
      <c r="J1917" s="13"/>
      <c r="K1917" s="13"/>
      <c r="L1917" s="13"/>
      <c r="M1917" s="13"/>
    </row>
    <row r="1918" spans="1:16" ht="13.35" customHeight="1" x14ac:dyDescent="0.25">
      <c r="B1918" s="227" t="s">
        <v>91</v>
      </c>
      <c r="C1918" s="232"/>
      <c r="D1918" s="232"/>
      <c r="E1918" s="232"/>
      <c r="F1918" s="228"/>
      <c r="G1918" s="233" t="s">
        <v>85</v>
      </c>
      <c r="H1918" s="194" t="s">
        <v>82</v>
      </c>
      <c r="I1918" s="188" t="s">
        <v>67</v>
      </c>
      <c r="J1918" s="188"/>
      <c r="K1918" s="188" t="s">
        <v>68</v>
      </c>
      <c r="L1918" s="188"/>
      <c r="M1918" s="188" t="s">
        <v>15</v>
      </c>
    </row>
    <row r="1919" spans="1:16" ht="13.35" customHeight="1" x14ac:dyDescent="0.25">
      <c r="B1919" s="2" t="s">
        <v>81</v>
      </c>
      <c r="C1919" s="227" t="s">
        <v>7</v>
      </c>
      <c r="D1919" s="228"/>
      <c r="E1919" s="6" t="s">
        <v>87</v>
      </c>
      <c r="F1919" s="6" t="s">
        <v>306</v>
      </c>
      <c r="G1919" s="233"/>
      <c r="H1919" s="194"/>
      <c r="I1919" s="6" t="s">
        <v>83</v>
      </c>
      <c r="J1919" s="6" t="s">
        <v>84</v>
      </c>
      <c r="K1919" s="6" t="s">
        <v>83</v>
      </c>
      <c r="L1919" s="6" t="s">
        <v>84</v>
      </c>
      <c r="M1919" s="188"/>
    </row>
    <row r="1920" spans="1:16" ht="13.35" customHeight="1" x14ac:dyDescent="0.25">
      <c r="B1920" s="31"/>
      <c r="C1920" s="229"/>
      <c r="D1920" s="230"/>
      <c r="E1920" s="31"/>
      <c r="F1920" s="32"/>
      <c r="G1920" s="33" t="str">
        <f t="shared" ref="G1920:G1947" si="156">IF(F1920="", "", H1920/F1920)</f>
        <v/>
      </c>
      <c r="H1920" s="33"/>
      <c r="I1920" s="33"/>
      <c r="J1920" s="33" t="str">
        <f t="shared" ref="J1920:J1947" si="157">IF(I1920="", "", I1920*$F1920)</f>
        <v/>
      </c>
      <c r="K1920" s="33"/>
      <c r="L1920" s="33" t="str">
        <f t="shared" ref="L1920:L1947" si="158">IF(K1920="", "", K1920*$F1920)</f>
        <v/>
      </c>
      <c r="M1920" s="30" t="e">
        <f t="shared" ref="M1920:M1947" si="159">IF(K1920="", J1920/H1920, L1920/H1920)</f>
        <v>#VALUE!</v>
      </c>
      <c r="P1920" s="1" t="s">
        <v>224</v>
      </c>
    </row>
    <row r="1921" spans="2:26" ht="13.35" customHeight="1" x14ac:dyDescent="0.25">
      <c r="B1921" s="31"/>
      <c r="C1921" s="229"/>
      <c r="D1921" s="230"/>
      <c r="E1921" s="31"/>
      <c r="F1921" s="32"/>
      <c r="G1921" s="33" t="str">
        <f t="shared" si="156"/>
        <v/>
      </c>
      <c r="H1921" s="33"/>
      <c r="I1921" s="33"/>
      <c r="J1921" s="33" t="str">
        <f t="shared" si="157"/>
        <v/>
      </c>
      <c r="K1921" s="33"/>
      <c r="L1921" s="33" t="str">
        <f t="shared" si="158"/>
        <v/>
      </c>
      <c r="M1921" s="30" t="e">
        <f t="shared" si="159"/>
        <v>#VALUE!</v>
      </c>
    </row>
    <row r="1922" spans="2:26" ht="13.35" customHeight="1" x14ac:dyDescent="0.25">
      <c r="B1922" s="31"/>
      <c r="C1922" s="229"/>
      <c r="D1922" s="230"/>
      <c r="E1922" s="31"/>
      <c r="F1922" s="32"/>
      <c r="G1922" s="33" t="str">
        <f t="shared" si="156"/>
        <v/>
      </c>
      <c r="H1922" s="33"/>
      <c r="I1922" s="33"/>
      <c r="J1922" s="33" t="str">
        <f t="shared" si="157"/>
        <v/>
      </c>
      <c r="K1922" s="33"/>
      <c r="L1922" s="33" t="str">
        <f t="shared" si="158"/>
        <v/>
      </c>
      <c r="M1922" s="30" t="e">
        <f t="shared" si="159"/>
        <v>#VALUE!</v>
      </c>
    </row>
    <row r="1923" spans="2:26" ht="13.35" customHeight="1" x14ac:dyDescent="0.25">
      <c r="B1923" s="31"/>
      <c r="C1923" s="229"/>
      <c r="D1923" s="230"/>
      <c r="E1923" s="31"/>
      <c r="F1923" s="32"/>
      <c r="G1923" s="33" t="str">
        <f t="shared" si="156"/>
        <v/>
      </c>
      <c r="H1923" s="33"/>
      <c r="I1923" s="33"/>
      <c r="J1923" s="33" t="str">
        <f t="shared" si="157"/>
        <v/>
      </c>
      <c r="K1923" s="33"/>
      <c r="L1923" s="33" t="str">
        <f t="shared" si="158"/>
        <v/>
      </c>
      <c r="M1923" s="30" t="e">
        <f t="shared" si="159"/>
        <v>#VALUE!</v>
      </c>
      <c r="P1923" s="243"/>
      <c r="Q1923" s="244"/>
      <c r="R1923" s="244"/>
      <c r="S1923" s="244"/>
      <c r="T1923" s="244"/>
      <c r="U1923" s="244"/>
      <c r="V1923" s="244"/>
      <c r="W1923" s="244"/>
      <c r="X1923" s="244"/>
      <c r="Y1923" s="244"/>
      <c r="Z1923" s="245"/>
    </row>
    <row r="1924" spans="2:26" ht="13.35" customHeight="1" x14ac:dyDescent="0.25">
      <c r="B1924" s="31"/>
      <c r="C1924" s="229"/>
      <c r="D1924" s="230"/>
      <c r="E1924" s="31"/>
      <c r="F1924" s="32"/>
      <c r="G1924" s="33" t="str">
        <f t="shared" si="156"/>
        <v/>
      </c>
      <c r="H1924" s="33"/>
      <c r="I1924" s="33"/>
      <c r="J1924" s="33" t="str">
        <f t="shared" si="157"/>
        <v/>
      </c>
      <c r="K1924" s="33"/>
      <c r="L1924" s="33" t="str">
        <f t="shared" si="158"/>
        <v/>
      </c>
      <c r="M1924" s="30" t="e">
        <f t="shared" si="159"/>
        <v>#VALUE!</v>
      </c>
      <c r="P1924" s="237"/>
      <c r="Q1924" s="238"/>
      <c r="R1924" s="238"/>
      <c r="S1924" s="238"/>
      <c r="T1924" s="238"/>
      <c r="U1924" s="238"/>
      <c r="V1924" s="238"/>
      <c r="W1924" s="238"/>
      <c r="X1924" s="238"/>
      <c r="Y1924" s="238"/>
      <c r="Z1924" s="239"/>
    </row>
    <row r="1925" spans="2:26" ht="13.35" customHeight="1" x14ac:dyDescent="0.25">
      <c r="B1925" s="31"/>
      <c r="C1925" s="229"/>
      <c r="D1925" s="230"/>
      <c r="E1925" s="31"/>
      <c r="F1925" s="32"/>
      <c r="G1925" s="33" t="str">
        <f t="shared" si="156"/>
        <v/>
      </c>
      <c r="H1925" s="33"/>
      <c r="I1925" s="33"/>
      <c r="J1925" s="33" t="str">
        <f t="shared" si="157"/>
        <v/>
      </c>
      <c r="K1925" s="33"/>
      <c r="L1925" s="33" t="str">
        <f t="shared" si="158"/>
        <v/>
      </c>
      <c r="M1925" s="30" t="e">
        <f t="shared" si="159"/>
        <v>#VALUE!</v>
      </c>
      <c r="P1925" s="237"/>
      <c r="Q1925" s="238"/>
      <c r="R1925" s="238"/>
      <c r="S1925" s="238"/>
      <c r="T1925" s="238"/>
      <c r="U1925" s="238"/>
      <c r="V1925" s="238"/>
      <c r="W1925" s="238"/>
      <c r="X1925" s="238"/>
      <c r="Y1925" s="238"/>
      <c r="Z1925" s="239"/>
    </row>
    <row r="1926" spans="2:26" ht="13.35" customHeight="1" x14ac:dyDescent="0.25">
      <c r="B1926" s="31"/>
      <c r="C1926" s="229"/>
      <c r="D1926" s="230"/>
      <c r="E1926" s="31"/>
      <c r="F1926" s="32"/>
      <c r="G1926" s="33" t="str">
        <f t="shared" si="156"/>
        <v/>
      </c>
      <c r="H1926" s="33"/>
      <c r="I1926" s="33"/>
      <c r="J1926" s="33" t="str">
        <f t="shared" si="157"/>
        <v/>
      </c>
      <c r="K1926" s="33"/>
      <c r="L1926" s="33" t="str">
        <f t="shared" si="158"/>
        <v/>
      </c>
      <c r="M1926" s="30" t="e">
        <f t="shared" si="159"/>
        <v>#VALUE!</v>
      </c>
      <c r="P1926" s="237"/>
      <c r="Q1926" s="238"/>
      <c r="R1926" s="238"/>
      <c r="S1926" s="238"/>
      <c r="T1926" s="238"/>
      <c r="U1926" s="238"/>
      <c r="V1926" s="238"/>
      <c r="W1926" s="238"/>
      <c r="X1926" s="238"/>
      <c r="Y1926" s="238"/>
      <c r="Z1926" s="239"/>
    </row>
    <row r="1927" spans="2:26" ht="13.35" customHeight="1" x14ac:dyDescent="0.25">
      <c r="B1927" s="31"/>
      <c r="C1927" s="229"/>
      <c r="D1927" s="230"/>
      <c r="E1927" s="31"/>
      <c r="F1927" s="32"/>
      <c r="G1927" s="33" t="str">
        <f t="shared" si="156"/>
        <v/>
      </c>
      <c r="H1927" s="33"/>
      <c r="I1927" s="33"/>
      <c r="J1927" s="33" t="str">
        <f t="shared" si="157"/>
        <v/>
      </c>
      <c r="K1927" s="33"/>
      <c r="L1927" s="33" t="str">
        <f t="shared" si="158"/>
        <v/>
      </c>
      <c r="M1927" s="30" t="e">
        <f t="shared" si="159"/>
        <v>#VALUE!</v>
      </c>
      <c r="P1927" s="237"/>
      <c r="Q1927" s="238"/>
      <c r="R1927" s="238"/>
      <c r="S1927" s="238"/>
      <c r="T1927" s="238"/>
      <c r="U1927" s="238"/>
      <c r="V1927" s="238"/>
      <c r="W1927" s="238"/>
      <c r="X1927" s="238"/>
      <c r="Y1927" s="238"/>
      <c r="Z1927" s="239"/>
    </row>
    <row r="1928" spans="2:26" ht="13.35" customHeight="1" x14ac:dyDescent="0.25">
      <c r="B1928" s="31"/>
      <c r="C1928" s="229"/>
      <c r="D1928" s="230"/>
      <c r="E1928" s="31"/>
      <c r="F1928" s="32"/>
      <c r="G1928" s="33" t="str">
        <f t="shared" si="156"/>
        <v/>
      </c>
      <c r="H1928" s="33"/>
      <c r="I1928" s="33"/>
      <c r="J1928" s="33" t="str">
        <f t="shared" si="157"/>
        <v/>
      </c>
      <c r="K1928" s="33"/>
      <c r="L1928" s="33" t="str">
        <f t="shared" si="158"/>
        <v/>
      </c>
      <c r="M1928" s="30" t="e">
        <f t="shared" si="159"/>
        <v>#VALUE!</v>
      </c>
      <c r="P1928" s="237"/>
      <c r="Q1928" s="238"/>
      <c r="R1928" s="238"/>
      <c r="S1928" s="238"/>
      <c r="T1928" s="238"/>
      <c r="U1928" s="238"/>
      <c r="V1928" s="238"/>
      <c r="W1928" s="238"/>
      <c r="X1928" s="238"/>
      <c r="Y1928" s="238"/>
      <c r="Z1928" s="239"/>
    </row>
    <row r="1929" spans="2:26" ht="13.35" customHeight="1" x14ac:dyDescent="0.25">
      <c r="B1929" s="31"/>
      <c r="C1929" s="229"/>
      <c r="D1929" s="230"/>
      <c r="E1929" s="31"/>
      <c r="F1929" s="32"/>
      <c r="G1929" s="33" t="str">
        <f t="shared" si="156"/>
        <v/>
      </c>
      <c r="H1929" s="33"/>
      <c r="I1929" s="33"/>
      <c r="J1929" s="33" t="str">
        <f t="shared" si="157"/>
        <v/>
      </c>
      <c r="K1929" s="33"/>
      <c r="L1929" s="33" t="str">
        <f t="shared" si="158"/>
        <v/>
      </c>
      <c r="M1929" s="30" t="e">
        <f t="shared" si="159"/>
        <v>#VALUE!</v>
      </c>
      <c r="P1929" s="237"/>
      <c r="Q1929" s="238"/>
      <c r="R1929" s="238"/>
      <c r="S1929" s="238"/>
      <c r="T1929" s="238"/>
      <c r="U1929" s="238"/>
      <c r="V1929" s="238"/>
      <c r="W1929" s="238"/>
      <c r="X1929" s="238"/>
      <c r="Y1929" s="238"/>
      <c r="Z1929" s="239"/>
    </row>
    <row r="1930" spans="2:26" ht="13.35" customHeight="1" x14ac:dyDescent="0.25">
      <c r="B1930" s="31"/>
      <c r="C1930" s="229"/>
      <c r="D1930" s="230"/>
      <c r="E1930" s="31"/>
      <c r="F1930" s="32"/>
      <c r="G1930" s="33" t="str">
        <f t="shared" si="156"/>
        <v/>
      </c>
      <c r="H1930" s="33"/>
      <c r="I1930" s="33"/>
      <c r="J1930" s="33" t="str">
        <f t="shared" si="157"/>
        <v/>
      </c>
      <c r="K1930" s="33"/>
      <c r="L1930" s="33" t="str">
        <f t="shared" si="158"/>
        <v/>
      </c>
      <c r="M1930" s="30" t="e">
        <f t="shared" si="159"/>
        <v>#VALUE!</v>
      </c>
      <c r="P1930" s="237"/>
      <c r="Q1930" s="238"/>
      <c r="R1930" s="238"/>
      <c r="S1930" s="238"/>
      <c r="T1930" s="238"/>
      <c r="U1930" s="238"/>
      <c r="V1930" s="238"/>
      <c r="W1930" s="238"/>
      <c r="X1930" s="238"/>
      <c r="Y1930" s="238"/>
      <c r="Z1930" s="239"/>
    </row>
    <row r="1931" spans="2:26" ht="13.35" customHeight="1" x14ac:dyDescent="0.25">
      <c r="B1931" s="31"/>
      <c r="C1931" s="229"/>
      <c r="D1931" s="230"/>
      <c r="E1931" s="31"/>
      <c r="F1931" s="32"/>
      <c r="G1931" s="33" t="str">
        <f t="shared" si="156"/>
        <v/>
      </c>
      <c r="H1931" s="33"/>
      <c r="I1931" s="33"/>
      <c r="J1931" s="33" t="str">
        <f t="shared" si="157"/>
        <v/>
      </c>
      <c r="K1931" s="33"/>
      <c r="L1931" s="33" t="str">
        <f t="shared" si="158"/>
        <v/>
      </c>
      <c r="M1931" s="30" t="e">
        <f t="shared" si="159"/>
        <v>#VALUE!</v>
      </c>
      <c r="P1931" s="237"/>
      <c r="Q1931" s="238"/>
      <c r="R1931" s="238"/>
      <c r="S1931" s="238"/>
      <c r="T1931" s="238"/>
      <c r="U1931" s="238"/>
      <c r="V1931" s="238"/>
      <c r="W1931" s="238"/>
      <c r="X1931" s="238"/>
      <c r="Y1931" s="238"/>
      <c r="Z1931" s="239"/>
    </row>
    <row r="1932" spans="2:26" ht="13.35" customHeight="1" x14ac:dyDescent="0.25">
      <c r="B1932" s="31"/>
      <c r="C1932" s="229"/>
      <c r="D1932" s="230"/>
      <c r="E1932" s="31"/>
      <c r="F1932" s="32"/>
      <c r="G1932" s="33" t="str">
        <f t="shared" si="156"/>
        <v/>
      </c>
      <c r="H1932" s="33"/>
      <c r="I1932" s="33"/>
      <c r="J1932" s="33" t="str">
        <f t="shared" si="157"/>
        <v/>
      </c>
      <c r="K1932" s="33"/>
      <c r="L1932" s="33" t="str">
        <f t="shared" si="158"/>
        <v/>
      </c>
      <c r="M1932" s="30" t="e">
        <f t="shared" si="159"/>
        <v>#VALUE!</v>
      </c>
      <c r="P1932" s="237"/>
      <c r="Q1932" s="238"/>
      <c r="R1932" s="238"/>
      <c r="S1932" s="238"/>
      <c r="T1932" s="238"/>
      <c r="U1932" s="238"/>
      <c r="V1932" s="238"/>
      <c r="W1932" s="238"/>
      <c r="X1932" s="238"/>
      <c r="Y1932" s="238"/>
      <c r="Z1932" s="239"/>
    </row>
    <row r="1933" spans="2:26" ht="13.35" customHeight="1" x14ac:dyDescent="0.25">
      <c r="B1933" s="31"/>
      <c r="C1933" s="229"/>
      <c r="D1933" s="230"/>
      <c r="E1933" s="31"/>
      <c r="F1933" s="32"/>
      <c r="G1933" s="33" t="str">
        <f t="shared" si="156"/>
        <v/>
      </c>
      <c r="H1933" s="33"/>
      <c r="I1933" s="33"/>
      <c r="J1933" s="33" t="str">
        <f t="shared" si="157"/>
        <v/>
      </c>
      <c r="K1933" s="33"/>
      <c r="L1933" s="33" t="str">
        <f t="shared" si="158"/>
        <v/>
      </c>
      <c r="M1933" s="30" t="e">
        <f t="shared" si="159"/>
        <v>#VALUE!</v>
      </c>
      <c r="P1933" s="237"/>
      <c r="Q1933" s="238"/>
      <c r="R1933" s="238"/>
      <c r="S1933" s="238"/>
      <c r="T1933" s="238"/>
      <c r="U1933" s="238"/>
      <c r="V1933" s="238"/>
      <c r="W1933" s="238"/>
      <c r="X1933" s="238"/>
      <c r="Y1933" s="238"/>
      <c r="Z1933" s="239"/>
    </row>
    <row r="1934" spans="2:26" ht="13.35" customHeight="1" x14ac:dyDescent="0.25">
      <c r="B1934" s="31"/>
      <c r="C1934" s="229"/>
      <c r="D1934" s="230"/>
      <c r="E1934" s="31"/>
      <c r="F1934" s="32"/>
      <c r="G1934" s="33" t="str">
        <f t="shared" si="156"/>
        <v/>
      </c>
      <c r="H1934" s="33"/>
      <c r="I1934" s="33"/>
      <c r="J1934" s="33" t="str">
        <f t="shared" si="157"/>
        <v/>
      </c>
      <c r="K1934" s="33"/>
      <c r="L1934" s="33" t="str">
        <f t="shared" si="158"/>
        <v/>
      </c>
      <c r="M1934" s="30" t="e">
        <f t="shared" si="159"/>
        <v>#VALUE!</v>
      </c>
      <c r="P1934" s="237"/>
      <c r="Q1934" s="238"/>
      <c r="R1934" s="238"/>
      <c r="S1934" s="238"/>
      <c r="T1934" s="238"/>
      <c r="U1934" s="238"/>
      <c r="V1934" s="238"/>
      <c r="W1934" s="238"/>
      <c r="X1934" s="238"/>
      <c r="Y1934" s="238"/>
      <c r="Z1934" s="239"/>
    </row>
    <row r="1935" spans="2:26" ht="13.35" customHeight="1" x14ac:dyDescent="0.25">
      <c r="B1935" s="31"/>
      <c r="C1935" s="229"/>
      <c r="D1935" s="230"/>
      <c r="E1935" s="31"/>
      <c r="F1935" s="32"/>
      <c r="G1935" s="33" t="str">
        <f t="shared" si="156"/>
        <v/>
      </c>
      <c r="H1935" s="33"/>
      <c r="I1935" s="33"/>
      <c r="J1935" s="33" t="str">
        <f t="shared" si="157"/>
        <v/>
      </c>
      <c r="K1935" s="33"/>
      <c r="L1935" s="33" t="str">
        <f t="shared" si="158"/>
        <v/>
      </c>
      <c r="M1935" s="30" t="e">
        <f t="shared" si="159"/>
        <v>#VALUE!</v>
      </c>
      <c r="P1935" s="237"/>
      <c r="Q1935" s="238"/>
      <c r="R1935" s="238"/>
      <c r="S1935" s="238"/>
      <c r="T1935" s="238"/>
      <c r="U1935" s="238"/>
      <c r="V1935" s="238"/>
      <c r="W1935" s="238"/>
      <c r="X1935" s="238"/>
      <c r="Y1935" s="238"/>
      <c r="Z1935" s="239"/>
    </row>
    <row r="1936" spans="2:26" ht="13.35" customHeight="1" x14ac:dyDescent="0.25">
      <c r="B1936" s="31"/>
      <c r="C1936" s="229"/>
      <c r="D1936" s="230"/>
      <c r="E1936" s="31"/>
      <c r="F1936" s="32"/>
      <c r="G1936" s="33" t="str">
        <f t="shared" si="156"/>
        <v/>
      </c>
      <c r="H1936" s="33"/>
      <c r="I1936" s="33"/>
      <c r="J1936" s="33" t="str">
        <f t="shared" si="157"/>
        <v/>
      </c>
      <c r="K1936" s="33"/>
      <c r="L1936" s="33" t="str">
        <f t="shared" si="158"/>
        <v/>
      </c>
      <c r="M1936" s="30" t="e">
        <f t="shared" si="159"/>
        <v>#VALUE!</v>
      </c>
      <c r="P1936" s="237"/>
      <c r="Q1936" s="238"/>
      <c r="R1936" s="238"/>
      <c r="S1936" s="238"/>
      <c r="T1936" s="238"/>
      <c r="U1936" s="238"/>
      <c r="V1936" s="238"/>
      <c r="W1936" s="238"/>
      <c r="X1936" s="238"/>
      <c r="Y1936" s="238"/>
      <c r="Z1936" s="239"/>
    </row>
    <row r="1937" spans="1:26" ht="13.35" customHeight="1" x14ac:dyDescent="0.25">
      <c r="B1937" s="31"/>
      <c r="C1937" s="229"/>
      <c r="D1937" s="230"/>
      <c r="E1937" s="31"/>
      <c r="F1937" s="32"/>
      <c r="G1937" s="33" t="str">
        <f t="shared" si="156"/>
        <v/>
      </c>
      <c r="H1937" s="33"/>
      <c r="I1937" s="33"/>
      <c r="J1937" s="33" t="str">
        <f t="shared" si="157"/>
        <v/>
      </c>
      <c r="K1937" s="33"/>
      <c r="L1937" s="33" t="str">
        <f t="shared" si="158"/>
        <v/>
      </c>
      <c r="M1937" s="30" t="e">
        <f t="shared" si="159"/>
        <v>#VALUE!</v>
      </c>
      <c r="P1937" s="237"/>
      <c r="Q1937" s="238"/>
      <c r="R1937" s="238"/>
      <c r="S1937" s="238"/>
      <c r="T1937" s="238"/>
      <c r="U1937" s="238"/>
      <c r="V1937" s="238"/>
      <c r="W1937" s="238"/>
      <c r="X1937" s="238"/>
      <c r="Y1937" s="238"/>
      <c r="Z1937" s="239"/>
    </row>
    <row r="1938" spans="1:26" ht="13.35" customHeight="1" x14ac:dyDescent="0.25">
      <c r="B1938" s="31"/>
      <c r="C1938" s="229"/>
      <c r="D1938" s="230"/>
      <c r="E1938" s="31"/>
      <c r="F1938" s="32"/>
      <c r="G1938" s="33" t="str">
        <f t="shared" si="156"/>
        <v/>
      </c>
      <c r="H1938" s="33"/>
      <c r="I1938" s="33"/>
      <c r="J1938" s="33" t="str">
        <f t="shared" si="157"/>
        <v/>
      </c>
      <c r="K1938" s="33"/>
      <c r="L1938" s="33" t="str">
        <f t="shared" si="158"/>
        <v/>
      </c>
      <c r="M1938" s="30" t="e">
        <f t="shared" si="159"/>
        <v>#VALUE!</v>
      </c>
      <c r="P1938" s="237"/>
      <c r="Q1938" s="238"/>
      <c r="R1938" s="238"/>
      <c r="S1938" s="238"/>
      <c r="T1938" s="238"/>
      <c r="U1938" s="238"/>
      <c r="V1938" s="238"/>
      <c r="W1938" s="238"/>
      <c r="X1938" s="238"/>
      <c r="Y1938" s="238"/>
      <c r="Z1938" s="239"/>
    </row>
    <row r="1939" spans="1:26" ht="13.35" customHeight="1" x14ac:dyDescent="0.25">
      <c r="B1939" s="31"/>
      <c r="C1939" s="229"/>
      <c r="D1939" s="230"/>
      <c r="E1939" s="31"/>
      <c r="F1939" s="32"/>
      <c r="G1939" s="33" t="str">
        <f t="shared" si="156"/>
        <v/>
      </c>
      <c r="H1939" s="33"/>
      <c r="I1939" s="33"/>
      <c r="J1939" s="33" t="str">
        <f t="shared" si="157"/>
        <v/>
      </c>
      <c r="K1939" s="33"/>
      <c r="L1939" s="33" t="str">
        <f t="shared" si="158"/>
        <v/>
      </c>
      <c r="M1939" s="30" t="e">
        <f t="shared" si="159"/>
        <v>#VALUE!</v>
      </c>
      <c r="P1939" s="237"/>
      <c r="Q1939" s="238"/>
      <c r="R1939" s="238"/>
      <c r="S1939" s="238"/>
      <c r="T1939" s="238"/>
      <c r="U1939" s="238"/>
      <c r="V1939" s="238"/>
      <c r="W1939" s="238"/>
      <c r="X1939" s="238"/>
      <c r="Y1939" s="238"/>
      <c r="Z1939" s="239"/>
    </row>
    <row r="1940" spans="1:26" ht="13.35" customHeight="1" x14ac:dyDescent="0.25">
      <c r="B1940" s="31"/>
      <c r="C1940" s="229"/>
      <c r="D1940" s="230"/>
      <c r="E1940" s="31"/>
      <c r="F1940" s="32"/>
      <c r="G1940" s="33" t="str">
        <f t="shared" si="156"/>
        <v/>
      </c>
      <c r="H1940" s="33"/>
      <c r="I1940" s="33"/>
      <c r="J1940" s="33" t="str">
        <f t="shared" si="157"/>
        <v/>
      </c>
      <c r="K1940" s="33"/>
      <c r="L1940" s="33" t="str">
        <f t="shared" si="158"/>
        <v/>
      </c>
      <c r="M1940" s="30" t="e">
        <f t="shared" si="159"/>
        <v>#VALUE!</v>
      </c>
      <c r="P1940" s="237"/>
      <c r="Q1940" s="238"/>
      <c r="R1940" s="238"/>
      <c r="S1940" s="238"/>
      <c r="T1940" s="238"/>
      <c r="U1940" s="238"/>
      <c r="V1940" s="238"/>
      <c r="W1940" s="238"/>
      <c r="X1940" s="238"/>
      <c r="Y1940" s="238"/>
      <c r="Z1940" s="239"/>
    </row>
    <row r="1941" spans="1:26" ht="13.35" customHeight="1" x14ac:dyDescent="0.25">
      <c r="B1941" s="31"/>
      <c r="C1941" s="229"/>
      <c r="D1941" s="230"/>
      <c r="E1941" s="31"/>
      <c r="F1941" s="32"/>
      <c r="G1941" s="33" t="str">
        <f t="shared" si="156"/>
        <v/>
      </c>
      <c r="H1941" s="33"/>
      <c r="I1941" s="33"/>
      <c r="J1941" s="33" t="str">
        <f t="shared" si="157"/>
        <v/>
      </c>
      <c r="K1941" s="33"/>
      <c r="L1941" s="33" t="str">
        <f t="shared" si="158"/>
        <v/>
      </c>
      <c r="M1941" s="30" t="e">
        <f t="shared" si="159"/>
        <v>#VALUE!</v>
      </c>
      <c r="P1941" s="237"/>
      <c r="Q1941" s="238"/>
      <c r="R1941" s="238"/>
      <c r="S1941" s="238"/>
      <c r="T1941" s="238"/>
      <c r="U1941" s="238"/>
      <c r="V1941" s="238"/>
      <c r="W1941" s="238"/>
      <c r="X1941" s="238"/>
      <c r="Y1941" s="238"/>
      <c r="Z1941" s="239"/>
    </row>
    <row r="1942" spans="1:26" ht="13.35" customHeight="1" x14ac:dyDescent="0.25">
      <c r="B1942" s="31"/>
      <c r="C1942" s="229"/>
      <c r="D1942" s="230"/>
      <c r="E1942" s="31"/>
      <c r="F1942" s="32"/>
      <c r="G1942" s="33" t="str">
        <f t="shared" si="156"/>
        <v/>
      </c>
      <c r="H1942" s="33"/>
      <c r="I1942" s="33"/>
      <c r="J1942" s="33" t="str">
        <f t="shared" si="157"/>
        <v/>
      </c>
      <c r="K1942" s="33"/>
      <c r="L1942" s="33" t="str">
        <f t="shared" si="158"/>
        <v/>
      </c>
      <c r="M1942" s="30" t="e">
        <f t="shared" si="159"/>
        <v>#VALUE!</v>
      </c>
      <c r="P1942" s="237"/>
      <c r="Q1942" s="238"/>
      <c r="R1942" s="238"/>
      <c r="S1942" s="238"/>
      <c r="T1942" s="238"/>
      <c r="U1942" s="238"/>
      <c r="V1942" s="238"/>
      <c r="W1942" s="238"/>
      <c r="X1942" s="238"/>
      <c r="Y1942" s="238"/>
      <c r="Z1942" s="239"/>
    </row>
    <row r="1943" spans="1:26" ht="13.35" customHeight="1" x14ac:dyDescent="0.25">
      <c r="B1943" s="31"/>
      <c r="C1943" s="229"/>
      <c r="D1943" s="230"/>
      <c r="E1943" s="31"/>
      <c r="F1943" s="32"/>
      <c r="G1943" s="33" t="str">
        <f t="shared" si="156"/>
        <v/>
      </c>
      <c r="H1943" s="33"/>
      <c r="I1943" s="33"/>
      <c r="J1943" s="33" t="str">
        <f t="shared" si="157"/>
        <v/>
      </c>
      <c r="K1943" s="33"/>
      <c r="L1943" s="33" t="str">
        <f t="shared" si="158"/>
        <v/>
      </c>
      <c r="M1943" s="30" t="e">
        <f t="shared" si="159"/>
        <v>#VALUE!</v>
      </c>
      <c r="P1943" s="237"/>
      <c r="Q1943" s="238"/>
      <c r="R1943" s="238"/>
      <c r="S1943" s="238"/>
      <c r="T1943" s="238"/>
      <c r="U1943" s="238"/>
      <c r="V1943" s="238"/>
      <c r="W1943" s="238"/>
      <c r="X1943" s="238"/>
      <c r="Y1943" s="238"/>
      <c r="Z1943" s="239"/>
    </row>
    <row r="1944" spans="1:26" ht="13.35" customHeight="1" x14ac:dyDescent="0.25">
      <c r="B1944" s="31"/>
      <c r="C1944" s="229"/>
      <c r="D1944" s="230"/>
      <c r="E1944" s="31"/>
      <c r="F1944" s="32"/>
      <c r="G1944" s="33" t="str">
        <f t="shared" si="156"/>
        <v/>
      </c>
      <c r="H1944" s="33"/>
      <c r="I1944" s="33"/>
      <c r="J1944" s="33" t="str">
        <f t="shared" si="157"/>
        <v/>
      </c>
      <c r="K1944" s="33"/>
      <c r="L1944" s="33" t="str">
        <f t="shared" si="158"/>
        <v/>
      </c>
      <c r="M1944" s="30" t="e">
        <f t="shared" si="159"/>
        <v>#VALUE!</v>
      </c>
      <c r="P1944" s="237"/>
      <c r="Q1944" s="238"/>
      <c r="R1944" s="238"/>
      <c r="S1944" s="238"/>
      <c r="T1944" s="238"/>
      <c r="U1944" s="238"/>
      <c r="V1944" s="238"/>
      <c r="W1944" s="238"/>
      <c r="X1944" s="238"/>
      <c r="Y1944" s="238"/>
      <c r="Z1944" s="239"/>
    </row>
    <row r="1945" spans="1:26" ht="13.35" customHeight="1" x14ac:dyDescent="0.25">
      <c r="B1945" s="31"/>
      <c r="C1945" s="229"/>
      <c r="D1945" s="230"/>
      <c r="E1945" s="31"/>
      <c r="F1945" s="32"/>
      <c r="G1945" s="33" t="str">
        <f t="shared" si="156"/>
        <v/>
      </c>
      <c r="H1945" s="33"/>
      <c r="I1945" s="33"/>
      <c r="J1945" s="33" t="str">
        <f t="shared" si="157"/>
        <v/>
      </c>
      <c r="K1945" s="33"/>
      <c r="L1945" s="33" t="str">
        <f t="shared" si="158"/>
        <v/>
      </c>
      <c r="M1945" s="30" t="e">
        <f t="shared" si="159"/>
        <v>#VALUE!</v>
      </c>
      <c r="P1945" s="237"/>
      <c r="Q1945" s="238"/>
      <c r="R1945" s="238"/>
      <c r="S1945" s="238"/>
      <c r="T1945" s="238"/>
      <c r="U1945" s="238"/>
      <c r="V1945" s="238"/>
      <c r="W1945" s="238"/>
      <c r="X1945" s="238"/>
      <c r="Y1945" s="238"/>
      <c r="Z1945" s="239"/>
    </row>
    <row r="1946" spans="1:26" ht="13.35" customHeight="1" x14ac:dyDescent="0.25">
      <c r="B1946" s="31"/>
      <c r="C1946" s="229"/>
      <c r="D1946" s="230"/>
      <c r="E1946" s="31"/>
      <c r="F1946" s="32"/>
      <c r="G1946" s="33" t="str">
        <f t="shared" si="156"/>
        <v/>
      </c>
      <c r="H1946" s="33"/>
      <c r="I1946" s="33"/>
      <c r="J1946" s="33" t="str">
        <f t="shared" si="157"/>
        <v/>
      </c>
      <c r="K1946" s="33"/>
      <c r="L1946" s="33" t="str">
        <f t="shared" si="158"/>
        <v/>
      </c>
      <c r="M1946" s="30" t="e">
        <f t="shared" si="159"/>
        <v>#VALUE!</v>
      </c>
      <c r="P1946" s="237"/>
      <c r="Q1946" s="238"/>
      <c r="R1946" s="238"/>
      <c r="S1946" s="238"/>
      <c r="T1946" s="238"/>
      <c r="U1946" s="238"/>
      <c r="V1946" s="238"/>
      <c r="W1946" s="238"/>
      <c r="X1946" s="238"/>
      <c r="Y1946" s="238"/>
      <c r="Z1946" s="239"/>
    </row>
    <row r="1947" spans="1:26" ht="13.35" customHeight="1" x14ac:dyDescent="0.25">
      <c r="B1947" s="31"/>
      <c r="C1947" s="229"/>
      <c r="D1947" s="230"/>
      <c r="E1947" s="31"/>
      <c r="F1947" s="32"/>
      <c r="G1947" s="33" t="str">
        <f t="shared" si="156"/>
        <v/>
      </c>
      <c r="H1947" s="33"/>
      <c r="I1947" s="33"/>
      <c r="J1947" s="33" t="str">
        <f t="shared" si="157"/>
        <v/>
      </c>
      <c r="K1947" s="33"/>
      <c r="L1947" s="33" t="str">
        <f t="shared" si="158"/>
        <v/>
      </c>
      <c r="M1947" s="34" t="e">
        <f t="shared" si="159"/>
        <v>#VALUE!</v>
      </c>
      <c r="P1947" s="237"/>
      <c r="Q1947" s="238"/>
      <c r="R1947" s="238"/>
      <c r="S1947" s="238"/>
      <c r="T1947" s="238"/>
      <c r="U1947" s="238"/>
      <c r="V1947" s="238"/>
      <c r="W1947" s="238"/>
      <c r="X1947" s="238"/>
      <c r="Y1947" s="238"/>
      <c r="Z1947" s="239"/>
    </row>
    <row r="1948" spans="1:26" ht="13.35" customHeight="1" x14ac:dyDescent="0.25">
      <c r="A1948" s="39"/>
      <c r="B1948" s="42"/>
      <c r="C1948" s="231" t="s">
        <v>86</v>
      </c>
      <c r="D1948" s="231"/>
      <c r="E1948" s="42"/>
      <c r="F1948" s="42"/>
      <c r="G1948" s="43"/>
      <c r="H1948" s="43" t="str">
        <f>IF(SUM(H1920:H1947)=0,"",SUM(H1920:H1947))</f>
        <v/>
      </c>
      <c r="I1948" s="43"/>
      <c r="J1948" s="43" t="str">
        <f>IF(SUM(J1920:J1947)=0,"",SUM(J1920:J1947))</f>
        <v/>
      </c>
      <c r="K1948" s="43"/>
      <c r="L1948" s="43" t="str">
        <f>IF(SUM(L1920:L1947)=0,"",SUM(L1920:L1947))</f>
        <v/>
      </c>
      <c r="M1948" s="35" t="e">
        <f>IF(L1948="", J1948/H1948, L1948/H1948)</f>
        <v>#VALUE!</v>
      </c>
      <c r="P1948" s="237"/>
      <c r="Q1948" s="238"/>
      <c r="R1948" s="238"/>
      <c r="S1948" s="238"/>
      <c r="T1948" s="238"/>
      <c r="U1948" s="238"/>
      <c r="V1948" s="238"/>
      <c r="W1948" s="238"/>
      <c r="X1948" s="238"/>
      <c r="Y1948" s="238"/>
      <c r="Z1948" s="239"/>
    </row>
    <row r="1949" spans="1:26" ht="13.35" customHeight="1" x14ac:dyDescent="0.25">
      <c r="P1949" s="237"/>
      <c r="Q1949" s="238"/>
      <c r="R1949" s="238"/>
      <c r="S1949" s="238"/>
      <c r="T1949" s="238"/>
      <c r="U1949" s="238"/>
      <c r="V1949" s="238"/>
      <c r="W1949" s="238"/>
      <c r="X1949" s="238"/>
      <c r="Y1949" s="238"/>
      <c r="Z1949" s="239"/>
    </row>
    <row r="1950" spans="1:26" ht="13.35" customHeight="1" x14ac:dyDescent="0.25">
      <c r="B1950" s="227" t="s">
        <v>89</v>
      </c>
      <c r="C1950" s="232"/>
      <c r="D1950" s="232"/>
      <c r="E1950" s="232"/>
      <c r="F1950" s="228"/>
      <c r="G1950" s="233" t="s">
        <v>85</v>
      </c>
      <c r="H1950" s="194" t="s">
        <v>82</v>
      </c>
      <c r="I1950" s="188" t="s">
        <v>67</v>
      </c>
      <c r="J1950" s="188"/>
      <c r="K1950" s="188" t="s">
        <v>68</v>
      </c>
      <c r="L1950" s="188"/>
      <c r="M1950" s="188" t="s">
        <v>15</v>
      </c>
      <c r="P1950" s="240"/>
      <c r="Q1950" s="241"/>
      <c r="R1950" s="241"/>
      <c r="S1950" s="241"/>
      <c r="T1950" s="241"/>
      <c r="U1950" s="241"/>
      <c r="V1950" s="241"/>
      <c r="W1950" s="241"/>
      <c r="X1950" s="241"/>
      <c r="Y1950" s="241"/>
      <c r="Z1950" s="242"/>
    </row>
    <row r="1951" spans="1:26" ht="13.35" customHeight="1" x14ac:dyDescent="0.25">
      <c r="B1951" s="2" t="s">
        <v>81</v>
      </c>
      <c r="C1951" s="227" t="s">
        <v>7</v>
      </c>
      <c r="D1951" s="228"/>
      <c r="E1951" s="6" t="s">
        <v>87</v>
      </c>
      <c r="F1951" s="6" t="s">
        <v>306</v>
      </c>
      <c r="G1951" s="233"/>
      <c r="H1951" s="194"/>
      <c r="I1951" s="6" t="s">
        <v>83</v>
      </c>
      <c r="J1951" s="6" t="s">
        <v>84</v>
      </c>
      <c r="K1951" s="6" t="s">
        <v>83</v>
      </c>
      <c r="L1951" s="6" t="s">
        <v>84</v>
      </c>
      <c r="M1951" s="188"/>
    </row>
    <row r="1952" spans="1:26" ht="13.35" customHeight="1" x14ac:dyDescent="0.25">
      <c r="B1952" s="31"/>
      <c r="C1952" s="229"/>
      <c r="D1952" s="230"/>
      <c r="E1952" s="31"/>
      <c r="F1952" s="32"/>
      <c r="G1952" s="33" t="str">
        <f>IF(F1952="", "", H1952/F1952)</f>
        <v/>
      </c>
      <c r="H1952" s="33" t="str">
        <f>IF(H1948="","",H1948-H1959)</f>
        <v/>
      </c>
      <c r="I1952" s="33"/>
      <c r="J1952" s="33" t="str">
        <f>IF(I1952="", "", I1952*$F1952)</f>
        <v/>
      </c>
      <c r="K1952" s="33"/>
      <c r="L1952" s="33" t="str">
        <f>IF(L1959="", "", L1948-L1959)</f>
        <v/>
      </c>
      <c r="M1952" s="30" t="e">
        <f>IF(K1952="", J1952/H1952, L1952/H1952)</f>
        <v>#VALUE!</v>
      </c>
    </row>
    <row r="1953" spans="1:13" ht="13.35" customHeight="1" x14ac:dyDescent="0.25">
      <c r="B1953" s="31"/>
      <c r="C1953" s="229"/>
      <c r="D1953" s="230"/>
      <c r="E1953" s="31"/>
      <c r="F1953" s="32"/>
      <c r="G1953" s="33" t="str">
        <f>IF(F1953="", "", H1953/F1953)</f>
        <v/>
      </c>
      <c r="H1953" s="33"/>
      <c r="I1953" s="33"/>
      <c r="J1953" s="33" t="str">
        <f>IF(I1953="", "", I1953*$F1953)</f>
        <v/>
      </c>
      <c r="K1953" s="33"/>
      <c r="L1953" s="33" t="str">
        <f>IF(K1953="", "", K1953*$F1953)</f>
        <v/>
      </c>
      <c r="M1953" s="30" t="e">
        <f>IF(K1953="", J1953/H1953, L1953/H1953)</f>
        <v>#VALUE!</v>
      </c>
    </row>
    <row r="1954" spans="1:13" ht="13.35" customHeight="1" x14ac:dyDescent="0.25">
      <c r="B1954" s="31"/>
      <c r="C1954" s="229"/>
      <c r="D1954" s="230"/>
      <c r="E1954" s="31"/>
      <c r="F1954" s="32"/>
      <c r="G1954" s="33" t="str">
        <f>IF(F1954="", "", H1954/F1954)</f>
        <v/>
      </c>
      <c r="H1954" s="33"/>
      <c r="I1954" s="33"/>
      <c r="J1954" s="33" t="str">
        <f>IF(I1954="", "", I1954*$F1954)</f>
        <v/>
      </c>
      <c r="K1954" s="33"/>
      <c r="L1954" s="33" t="str">
        <f>IF(K1954="", "", K1954*$F1954)</f>
        <v/>
      </c>
      <c r="M1954" s="34" t="e">
        <f>IF(K1954="", J1954/H1954, L1954/H1954)</f>
        <v>#VALUE!</v>
      </c>
    </row>
    <row r="1955" spans="1:13" ht="13.35" customHeight="1" x14ac:dyDescent="0.25">
      <c r="A1955" s="39"/>
      <c r="B1955" s="42"/>
      <c r="C1955" s="231" t="s">
        <v>86</v>
      </c>
      <c r="D1955" s="231"/>
      <c r="E1955" s="42"/>
      <c r="F1955" s="42"/>
      <c r="G1955" s="43"/>
      <c r="H1955" s="43" t="str">
        <f>IF(SUM(H1952:H1954)=0, "", SUM(H1952:H1954))</f>
        <v/>
      </c>
      <c r="I1955" s="42"/>
      <c r="J1955" s="43" t="str">
        <f>IF(SUM(J1952:J1954)=0, "", SUM(J1952:J1954))</f>
        <v/>
      </c>
      <c r="K1955" s="42"/>
      <c r="L1955" s="43" t="str">
        <f>IF(SUM(L1952:L1954)=0, "", SUM(L1952:L1954))</f>
        <v/>
      </c>
      <c r="M1955" s="35" t="e">
        <f>IF(L1955="", J1955/H1955, L1955/H1955)</f>
        <v>#VALUE!</v>
      </c>
    </row>
    <row r="1957" spans="1:13" ht="13.35" customHeight="1" x14ac:dyDescent="0.25">
      <c r="B1957" s="227" t="s">
        <v>90</v>
      </c>
      <c r="C1957" s="232"/>
      <c r="D1957" s="232"/>
      <c r="E1957" s="232"/>
      <c r="F1957" s="228"/>
      <c r="G1957" s="233" t="s">
        <v>85</v>
      </c>
      <c r="H1957" s="194" t="s">
        <v>82</v>
      </c>
      <c r="I1957" s="188" t="s">
        <v>67</v>
      </c>
      <c r="J1957" s="188"/>
      <c r="K1957" s="188" t="s">
        <v>68</v>
      </c>
      <c r="L1957" s="188"/>
      <c r="M1957" s="188" t="s">
        <v>15</v>
      </c>
    </row>
    <row r="1958" spans="1:13" ht="13.35" customHeight="1" x14ac:dyDescent="0.25">
      <c r="B1958" s="2" t="s">
        <v>81</v>
      </c>
      <c r="C1958" s="227" t="s">
        <v>7</v>
      </c>
      <c r="D1958" s="228"/>
      <c r="E1958" s="6" t="s">
        <v>87</v>
      </c>
      <c r="F1958" s="6" t="s">
        <v>306</v>
      </c>
      <c r="G1958" s="233"/>
      <c r="H1958" s="194"/>
      <c r="I1958" s="6" t="s">
        <v>83</v>
      </c>
      <c r="J1958" s="6" t="s">
        <v>84</v>
      </c>
      <c r="K1958" s="6" t="s">
        <v>83</v>
      </c>
      <c r="L1958" s="6" t="s">
        <v>84</v>
      </c>
      <c r="M1958" s="188"/>
    </row>
    <row r="1959" spans="1:13" ht="13.35" customHeight="1" x14ac:dyDescent="0.25">
      <c r="B1959" s="31"/>
      <c r="C1959" s="229"/>
      <c r="D1959" s="230"/>
      <c r="E1959" s="31"/>
      <c r="F1959" s="32"/>
      <c r="G1959" s="33" t="str">
        <f>IF(F1959="", "", H1959/F1959)</f>
        <v/>
      </c>
      <c r="H1959" s="33"/>
      <c r="I1959" s="33"/>
      <c r="J1959" s="33" t="str">
        <f>IF(I1959="", "", I1959*$F1959)</f>
        <v/>
      </c>
      <c r="K1959" s="33"/>
      <c r="L1959" s="33" t="str">
        <f>IF(K1959="", "", K1959*$F1959)</f>
        <v/>
      </c>
      <c r="M1959" s="30" t="e">
        <f>IF(K1959="", J1959/H1959, L1959/H1959)</f>
        <v>#VALUE!</v>
      </c>
    </row>
    <row r="1961" spans="1:13" ht="13.35" customHeight="1" x14ac:dyDescent="0.25">
      <c r="B1961" s="227" t="s">
        <v>100</v>
      </c>
      <c r="C1961" s="228"/>
      <c r="D1961" s="120"/>
      <c r="E1961" s="121"/>
      <c r="F1961" s="121"/>
      <c r="G1961" s="121"/>
      <c r="H1961" s="121"/>
      <c r="I1961" s="121"/>
      <c r="J1961" s="121"/>
      <c r="K1961" s="121"/>
      <c r="L1961" s="121"/>
      <c r="M1961" s="234"/>
    </row>
  </sheetData>
  <mergeCells count="3646">
    <mergeCell ref="C1952:D1952"/>
    <mergeCell ref="C1953:D1953"/>
    <mergeCell ref="C1954:D1954"/>
    <mergeCell ref="C1955:D1955"/>
    <mergeCell ref="B1957:F1957"/>
    <mergeCell ref="G1957:G1958"/>
    <mergeCell ref="H1957:H1958"/>
    <mergeCell ref="I1957:J1957"/>
    <mergeCell ref="K1957:L1957"/>
    <mergeCell ref="M1957:M1958"/>
    <mergeCell ref="C1958:D1958"/>
    <mergeCell ref="C1959:D1959"/>
    <mergeCell ref="B1961:C1961"/>
    <mergeCell ref="D1961:M1961"/>
    <mergeCell ref="C1945:D1945"/>
    <mergeCell ref="P1945:Z1945"/>
    <mergeCell ref="C1946:D1946"/>
    <mergeCell ref="P1946:Z1946"/>
    <mergeCell ref="C1947:D1947"/>
    <mergeCell ref="P1947:Z1947"/>
    <mergeCell ref="C1948:D1948"/>
    <mergeCell ref="P1948:Z1948"/>
    <mergeCell ref="P1949:Z1949"/>
    <mergeCell ref="B1950:F1950"/>
    <mergeCell ref="G1950:G1951"/>
    <mergeCell ref="H1950:H1951"/>
    <mergeCell ref="I1950:J1950"/>
    <mergeCell ref="K1950:L1950"/>
    <mergeCell ref="M1950:M1951"/>
    <mergeCell ref="P1950:Z1950"/>
    <mergeCell ref="C1951:D1951"/>
    <mergeCell ref="C1936:D1936"/>
    <mergeCell ref="P1936:Z1936"/>
    <mergeCell ref="C1937:D1937"/>
    <mergeCell ref="P1937:Z1937"/>
    <mergeCell ref="C1938:D1938"/>
    <mergeCell ref="P1938:Z1938"/>
    <mergeCell ref="C1939:D1939"/>
    <mergeCell ref="P1939:Z1939"/>
    <mergeCell ref="C1940:D1940"/>
    <mergeCell ref="P1940:Z1940"/>
    <mergeCell ref="C1941:D1941"/>
    <mergeCell ref="P1941:Z1941"/>
    <mergeCell ref="C1942:D1942"/>
    <mergeCell ref="P1942:Z1942"/>
    <mergeCell ref="C1943:D1943"/>
    <mergeCell ref="P1943:Z1943"/>
    <mergeCell ref="C1944:D1944"/>
    <mergeCell ref="P1944:Z1944"/>
    <mergeCell ref="C1927:D1927"/>
    <mergeCell ref="P1927:Z1927"/>
    <mergeCell ref="C1928:D1928"/>
    <mergeCell ref="P1928:Z1928"/>
    <mergeCell ref="C1929:D1929"/>
    <mergeCell ref="P1929:Z1929"/>
    <mergeCell ref="C1930:D1930"/>
    <mergeCell ref="P1930:Z1930"/>
    <mergeCell ref="C1931:D1931"/>
    <mergeCell ref="P1931:Z1931"/>
    <mergeCell ref="C1932:D1932"/>
    <mergeCell ref="P1932:Z1932"/>
    <mergeCell ref="C1933:D1933"/>
    <mergeCell ref="P1933:Z1933"/>
    <mergeCell ref="C1934:D1934"/>
    <mergeCell ref="P1934:Z1934"/>
    <mergeCell ref="C1935:D1935"/>
    <mergeCell ref="P1935:Z1935"/>
    <mergeCell ref="B1918:F1918"/>
    <mergeCell ref="G1918:G1919"/>
    <mergeCell ref="H1918:H1919"/>
    <mergeCell ref="I1918:J1918"/>
    <mergeCell ref="K1918:L1918"/>
    <mergeCell ref="M1918:M1919"/>
    <mergeCell ref="C1919:D1919"/>
    <mergeCell ref="C1920:D1920"/>
    <mergeCell ref="C1921:D1921"/>
    <mergeCell ref="C1922:D1922"/>
    <mergeCell ref="C1923:D1923"/>
    <mergeCell ref="P1923:Z1923"/>
    <mergeCell ref="C1924:D1924"/>
    <mergeCell ref="P1924:Z1924"/>
    <mergeCell ref="C1925:D1925"/>
    <mergeCell ref="P1925:Z1925"/>
    <mergeCell ref="C1926:D1926"/>
    <mergeCell ref="P1926:Z1926"/>
    <mergeCell ref="C1903:D1903"/>
    <mergeCell ref="C1904:D1904"/>
    <mergeCell ref="C1905:D1905"/>
    <mergeCell ref="C1906:D1906"/>
    <mergeCell ref="B1908:F1908"/>
    <mergeCell ref="G1908:G1909"/>
    <mergeCell ref="H1908:H1909"/>
    <mergeCell ref="I1908:J1908"/>
    <mergeCell ref="K1908:L1908"/>
    <mergeCell ref="M1908:M1909"/>
    <mergeCell ref="C1909:D1909"/>
    <mergeCell ref="C1910:D1910"/>
    <mergeCell ref="B1912:C1912"/>
    <mergeCell ref="D1912:M1912"/>
    <mergeCell ref="B1913:M1913"/>
    <mergeCell ref="B1914:M1914"/>
    <mergeCell ref="B1915:C1916"/>
    <mergeCell ref="D1915:F1916"/>
    <mergeCell ref="G1915:H1916"/>
    <mergeCell ref="I1915:M1916"/>
    <mergeCell ref="C1896:D1896"/>
    <mergeCell ref="P1896:Z1896"/>
    <mergeCell ref="C1897:D1897"/>
    <mergeCell ref="P1897:Z1897"/>
    <mergeCell ref="C1898:D1898"/>
    <mergeCell ref="P1898:Z1898"/>
    <mergeCell ref="C1899:D1899"/>
    <mergeCell ref="P1899:Z1899"/>
    <mergeCell ref="P1900:Z1900"/>
    <mergeCell ref="B1901:F1901"/>
    <mergeCell ref="G1901:G1902"/>
    <mergeCell ref="H1901:H1902"/>
    <mergeCell ref="I1901:J1901"/>
    <mergeCell ref="K1901:L1901"/>
    <mergeCell ref="M1901:M1902"/>
    <mergeCell ref="P1901:Z1901"/>
    <mergeCell ref="C1902:D1902"/>
    <mergeCell ref="C1887:D1887"/>
    <mergeCell ref="P1887:Z1887"/>
    <mergeCell ref="C1888:D1888"/>
    <mergeCell ref="P1888:Z1888"/>
    <mergeCell ref="C1889:D1889"/>
    <mergeCell ref="P1889:Z1889"/>
    <mergeCell ref="C1890:D1890"/>
    <mergeCell ref="P1890:Z1890"/>
    <mergeCell ref="C1891:D1891"/>
    <mergeCell ref="P1891:Z1891"/>
    <mergeCell ref="C1892:D1892"/>
    <mergeCell ref="P1892:Z1892"/>
    <mergeCell ref="C1893:D1893"/>
    <mergeCell ref="P1893:Z1893"/>
    <mergeCell ref="C1894:D1894"/>
    <mergeCell ref="P1894:Z1894"/>
    <mergeCell ref="C1895:D1895"/>
    <mergeCell ref="P1895:Z1895"/>
    <mergeCell ref="C1878:D1878"/>
    <mergeCell ref="P1878:Z1878"/>
    <mergeCell ref="C1879:D1879"/>
    <mergeCell ref="P1879:Z1879"/>
    <mergeCell ref="C1880:D1880"/>
    <mergeCell ref="P1880:Z1880"/>
    <mergeCell ref="C1881:D1881"/>
    <mergeCell ref="P1881:Z1881"/>
    <mergeCell ref="C1882:D1882"/>
    <mergeCell ref="P1882:Z1882"/>
    <mergeCell ref="C1883:D1883"/>
    <mergeCell ref="P1883:Z1883"/>
    <mergeCell ref="C1884:D1884"/>
    <mergeCell ref="P1884:Z1884"/>
    <mergeCell ref="C1885:D1885"/>
    <mergeCell ref="P1885:Z1885"/>
    <mergeCell ref="C1886:D1886"/>
    <mergeCell ref="P1886:Z1886"/>
    <mergeCell ref="B1869:F1869"/>
    <mergeCell ref="G1869:G1870"/>
    <mergeCell ref="H1869:H1870"/>
    <mergeCell ref="I1869:J1869"/>
    <mergeCell ref="K1869:L1869"/>
    <mergeCell ref="M1869:M1870"/>
    <mergeCell ref="C1870:D1870"/>
    <mergeCell ref="C1871:D1871"/>
    <mergeCell ref="C1872:D1872"/>
    <mergeCell ref="C1873:D1873"/>
    <mergeCell ref="C1874:D1874"/>
    <mergeCell ref="P1874:Z1874"/>
    <mergeCell ref="C1875:D1875"/>
    <mergeCell ref="P1875:Z1875"/>
    <mergeCell ref="C1876:D1876"/>
    <mergeCell ref="P1876:Z1876"/>
    <mergeCell ref="C1877:D1877"/>
    <mergeCell ref="P1877:Z1877"/>
    <mergeCell ref="C1854:D1854"/>
    <mergeCell ref="C1855:D1855"/>
    <mergeCell ref="C1856:D1856"/>
    <mergeCell ref="C1857:D1857"/>
    <mergeCell ref="B1859:F1859"/>
    <mergeCell ref="G1859:G1860"/>
    <mergeCell ref="H1859:H1860"/>
    <mergeCell ref="I1859:J1859"/>
    <mergeCell ref="K1859:L1859"/>
    <mergeCell ref="M1859:M1860"/>
    <mergeCell ref="C1860:D1860"/>
    <mergeCell ref="C1861:D1861"/>
    <mergeCell ref="B1863:C1863"/>
    <mergeCell ref="D1863:M1863"/>
    <mergeCell ref="B1864:M1864"/>
    <mergeCell ref="B1865:M1865"/>
    <mergeCell ref="B1866:C1867"/>
    <mergeCell ref="D1866:F1867"/>
    <mergeCell ref="G1866:H1867"/>
    <mergeCell ref="I1866:M1867"/>
    <mergeCell ref="C1847:D1847"/>
    <mergeCell ref="P1847:Z1847"/>
    <mergeCell ref="C1848:D1848"/>
    <mergeCell ref="P1848:Z1848"/>
    <mergeCell ref="C1849:D1849"/>
    <mergeCell ref="P1849:Z1849"/>
    <mergeCell ref="C1850:D1850"/>
    <mergeCell ref="P1850:Z1850"/>
    <mergeCell ref="P1851:Z1851"/>
    <mergeCell ref="B1852:F1852"/>
    <mergeCell ref="G1852:G1853"/>
    <mergeCell ref="H1852:H1853"/>
    <mergeCell ref="I1852:J1852"/>
    <mergeCell ref="K1852:L1852"/>
    <mergeCell ref="M1852:M1853"/>
    <mergeCell ref="P1852:Z1852"/>
    <mergeCell ref="C1853:D1853"/>
    <mergeCell ref="C1838:D1838"/>
    <mergeCell ref="P1838:Z1838"/>
    <mergeCell ref="C1839:D1839"/>
    <mergeCell ref="P1839:Z1839"/>
    <mergeCell ref="C1840:D1840"/>
    <mergeCell ref="P1840:Z1840"/>
    <mergeCell ref="C1841:D1841"/>
    <mergeCell ref="P1841:Z1841"/>
    <mergeCell ref="C1842:D1842"/>
    <mergeCell ref="P1842:Z1842"/>
    <mergeCell ref="C1843:D1843"/>
    <mergeCell ref="P1843:Z1843"/>
    <mergeCell ref="C1844:D1844"/>
    <mergeCell ref="P1844:Z1844"/>
    <mergeCell ref="C1845:D1845"/>
    <mergeCell ref="P1845:Z1845"/>
    <mergeCell ref="C1846:D1846"/>
    <mergeCell ref="P1846:Z1846"/>
    <mergeCell ref="C1829:D1829"/>
    <mergeCell ref="P1829:Z1829"/>
    <mergeCell ref="C1830:D1830"/>
    <mergeCell ref="P1830:Z1830"/>
    <mergeCell ref="C1831:D1831"/>
    <mergeCell ref="P1831:Z1831"/>
    <mergeCell ref="C1832:D1832"/>
    <mergeCell ref="P1832:Z1832"/>
    <mergeCell ref="C1833:D1833"/>
    <mergeCell ref="P1833:Z1833"/>
    <mergeCell ref="C1834:D1834"/>
    <mergeCell ref="P1834:Z1834"/>
    <mergeCell ref="C1835:D1835"/>
    <mergeCell ref="P1835:Z1835"/>
    <mergeCell ref="C1836:D1836"/>
    <mergeCell ref="P1836:Z1836"/>
    <mergeCell ref="C1837:D1837"/>
    <mergeCell ref="P1837:Z1837"/>
    <mergeCell ref="B1820:F1820"/>
    <mergeCell ref="G1820:G1821"/>
    <mergeCell ref="H1820:H1821"/>
    <mergeCell ref="I1820:J1820"/>
    <mergeCell ref="K1820:L1820"/>
    <mergeCell ref="M1820:M1821"/>
    <mergeCell ref="C1821:D1821"/>
    <mergeCell ref="C1822:D1822"/>
    <mergeCell ref="C1823:D1823"/>
    <mergeCell ref="C1824:D1824"/>
    <mergeCell ref="C1825:D1825"/>
    <mergeCell ref="P1825:Z1825"/>
    <mergeCell ref="C1826:D1826"/>
    <mergeCell ref="P1826:Z1826"/>
    <mergeCell ref="C1827:D1827"/>
    <mergeCell ref="P1827:Z1827"/>
    <mergeCell ref="C1828:D1828"/>
    <mergeCell ref="P1828:Z1828"/>
    <mergeCell ref="C1805:D1805"/>
    <mergeCell ref="C1806:D1806"/>
    <mergeCell ref="C1807:D1807"/>
    <mergeCell ref="C1808:D1808"/>
    <mergeCell ref="B1810:F1810"/>
    <mergeCell ref="G1810:G1811"/>
    <mergeCell ref="H1810:H1811"/>
    <mergeCell ref="I1810:J1810"/>
    <mergeCell ref="K1810:L1810"/>
    <mergeCell ref="M1810:M1811"/>
    <mergeCell ref="C1811:D1811"/>
    <mergeCell ref="C1812:D1812"/>
    <mergeCell ref="B1814:C1814"/>
    <mergeCell ref="D1814:M1814"/>
    <mergeCell ref="B1815:M1815"/>
    <mergeCell ref="B1816:M1816"/>
    <mergeCell ref="B1817:C1818"/>
    <mergeCell ref="D1817:F1818"/>
    <mergeCell ref="G1817:H1818"/>
    <mergeCell ref="I1817:M1818"/>
    <mergeCell ref="C1798:D1798"/>
    <mergeCell ref="P1798:Z1798"/>
    <mergeCell ref="C1799:D1799"/>
    <mergeCell ref="P1799:Z1799"/>
    <mergeCell ref="C1800:D1800"/>
    <mergeCell ref="P1800:Z1800"/>
    <mergeCell ref="C1801:D1801"/>
    <mergeCell ref="P1801:Z1801"/>
    <mergeCell ref="P1802:Z1802"/>
    <mergeCell ref="B1803:F1803"/>
    <mergeCell ref="G1803:G1804"/>
    <mergeCell ref="H1803:H1804"/>
    <mergeCell ref="I1803:J1803"/>
    <mergeCell ref="K1803:L1803"/>
    <mergeCell ref="M1803:M1804"/>
    <mergeCell ref="P1803:Z1803"/>
    <mergeCell ref="C1804:D1804"/>
    <mergeCell ref="C1789:D1789"/>
    <mergeCell ref="P1789:Z1789"/>
    <mergeCell ref="C1790:D1790"/>
    <mergeCell ref="P1790:Z1790"/>
    <mergeCell ref="C1791:D1791"/>
    <mergeCell ref="P1791:Z1791"/>
    <mergeCell ref="C1792:D1792"/>
    <mergeCell ref="P1792:Z1792"/>
    <mergeCell ref="C1793:D1793"/>
    <mergeCell ref="P1793:Z1793"/>
    <mergeCell ref="C1794:D1794"/>
    <mergeCell ref="P1794:Z1794"/>
    <mergeCell ref="C1795:D1795"/>
    <mergeCell ref="P1795:Z1795"/>
    <mergeCell ref="C1796:D1796"/>
    <mergeCell ref="P1796:Z1796"/>
    <mergeCell ref="C1797:D1797"/>
    <mergeCell ref="P1797:Z1797"/>
    <mergeCell ref="C1780:D1780"/>
    <mergeCell ref="P1780:Z1780"/>
    <mergeCell ref="C1781:D1781"/>
    <mergeCell ref="P1781:Z1781"/>
    <mergeCell ref="C1782:D1782"/>
    <mergeCell ref="P1782:Z1782"/>
    <mergeCell ref="C1783:D1783"/>
    <mergeCell ref="P1783:Z1783"/>
    <mergeCell ref="C1784:D1784"/>
    <mergeCell ref="P1784:Z1784"/>
    <mergeCell ref="C1785:D1785"/>
    <mergeCell ref="P1785:Z1785"/>
    <mergeCell ref="C1786:D1786"/>
    <mergeCell ref="P1786:Z1786"/>
    <mergeCell ref="C1787:D1787"/>
    <mergeCell ref="P1787:Z1787"/>
    <mergeCell ref="C1788:D1788"/>
    <mergeCell ref="P1788:Z1788"/>
    <mergeCell ref="B1771:F1771"/>
    <mergeCell ref="G1771:G1772"/>
    <mergeCell ref="H1771:H1772"/>
    <mergeCell ref="I1771:J1771"/>
    <mergeCell ref="K1771:L1771"/>
    <mergeCell ref="M1771:M1772"/>
    <mergeCell ref="C1772:D1772"/>
    <mergeCell ref="C1773:D1773"/>
    <mergeCell ref="C1774:D1774"/>
    <mergeCell ref="C1775:D1775"/>
    <mergeCell ref="C1776:D1776"/>
    <mergeCell ref="P1776:Z1776"/>
    <mergeCell ref="C1777:D1777"/>
    <mergeCell ref="P1777:Z1777"/>
    <mergeCell ref="C1778:D1778"/>
    <mergeCell ref="P1778:Z1778"/>
    <mergeCell ref="C1779:D1779"/>
    <mergeCell ref="P1779:Z1779"/>
    <mergeCell ref="C1756:D1756"/>
    <mergeCell ref="C1757:D1757"/>
    <mergeCell ref="C1758:D1758"/>
    <mergeCell ref="C1759:D1759"/>
    <mergeCell ref="B1761:F1761"/>
    <mergeCell ref="G1761:G1762"/>
    <mergeCell ref="H1761:H1762"/>
    <mergeCell ref="I1761:J1761"/>
    <mergeCell ref="K1761:L1761"/>
    <mergeCell ref="M1761:M1762"/>
    <mergeCell ref="C1762:D1762"/>
    <mergeCell ref="C1763:D1763"/>
    <mergeCell ref="B1765:C1765"/>
    <mergeCell ref="D1765:M1765"/>
    <mergeCell ref="B1766:M1766"/>
    <mergeCell ref="B1767:M1767"/>
    <mergeCell ref="B1768:C1769"/>
    <mergeCell ref="D1768:F1769"/>
    <mergeCell ref="G1768:H1769"/>
    <mergeCell ref="I1768:M1769"/>
    <mergeCell ref="C1749:D1749"/>
    <mergeCell ref="P1749:Z1749"/>
    <mergeCell ref="C1750:D1750"/>
    <mergeCell ref="P1750:Z1750"/>
    <mergeCell ref="C1751:D1751"/>
    <mergeCell ref="P1751:Z1751"/>
    <mergeCell ref="C1752:D1752"/>
    <mergeCell ref="P1752:Z1752"/>
    <mergeCell ref="P1753:Z1753"/>
    <mergeCell ref="B1754:F1754"/>
    <mergeCell ref="G1754:G1755"/>
    <mergeCell ref="H1754:H1755"/>
    <mergeCell ref="I1754:J1754"/>
    <mergeCell ref="K1754:L1754"/>
    <mergeCell ref="M1754:M1755"/>
    <mergeCell ref="P1754:Z1754"/>
    <mergeCell ref="C1755:D1755"/>
    <mergeCell ref="C1740:D1740"/>
    <mergeCell ref="P1740:Z1740"/>
    <mergeCell ref="C1741:D1741"/>
    <mergeCell ref="P1741:Z1741"/>
    <mergeCell ref="C1742:D1742"/>
    <mergeCell ref="P1742:Z1742"/>
    <mergeCell ref="C1743:D1743"/>
    <mergeCell ref="P1743:Z1743"/>
    <mergeCell ref="C1744:D1744"/>
    <mergeCell ref="P1744:Z1744"/>
    <mergeCell ref="C1745:D1745"/>
    <mergeCell ref="P1745:Z1745"/>
    <mergeCell ref="C1746:D1746"/>
    <mergeCell ref="P1746:Z1746"/>
    <mergeCell ref="C1747:D1747"/>
    <mergeCell ref="P1747:Z1747"/>
    <mergeCell ref="C1748:D1748"/>
    <mergeCell ref="P1748:Z1748"/>
    <mergeCell ref="C1731:D1731"/>
    <mergeCell ref="P1731:Z1731"/>
    <mergeCell ref="C1732:D1732"/>
    <mergeCell ref="P1732:Z1732"/>
    <mergeCell ref="C1733:D1733"/>
    <mergeCell ref="P1733:Z1733"/>
    <mergeCell ref="C1734:D1734"/>
    <mergeCell ref="P1734:Z1734"/>
    <mergeCell ref="C1735:D1735"/>
    <mergeCell ref="P1735:Z1735"/>
    <mergeCell ref="C1736:D1736"/>
    <mergeCell ref="P1736:Z1736"/>
    <mergeCell ref="C1737:D1737"/>
    <mergeCell ref="P1737:Z1737"/>
    <mergeCell ref="C1738:D1738"/>
    <mergeCell ref="P1738:Z1738"/>
    <mergeCell ref="C1739:D1739"/>
    <mergeCell ref="P1739:Z1739"/>
    <mergeCell ref="B1722:F1722"/>
    <mergeCell ref="G1722:G1723"/>
    <mergeCell ref="H1722:H1723"/>
    <mergeCell ref="I1722:J1722"/>
    <mergeCell ref="K1722:L1722"/>
    <mergeCell ref="M1722:M1723"/>
    <mergeCell ref="C1723:D1723"/>
    <mergeCell ref="C1724:D1724"/>
    <mergeCell ref="C1725:D1725"/>
    <mergeCell ref="C1726:D1726"/>
    <mergeCell ref="C1727:D1727"/>
    <mergeCell ref="P1727:Z1727"/>
    <mergeCell ref="C1728:D1728"/>
    <mergeCell ref="P1728:Z1728"/>
    <mergeCell ref="C1729:D1729"/>
    <mergeCell ref="P1729:Z1729"/>
    <mergeCell ref="C1730:D1730"/>
    <mergeCell ref="P1730:Z1730"/>
    <mergeCell ref="C1707:D1707"/>
    <mergeCell ref="C1708:D1708"/>
    <mergeCell ref="C1709:D1709"/>
    <mergeCell ref="C1710:D1710"/>
    <mergeCell ref="B1712:F1712"/>
    <mergeCell ref="G1712:G1713"/>
    <mergeCell ref="H1712:H1713"/>
    <mergeCell ref="I1712:J1712"/>
    <mergeCell ref="K1712:L1712"/>
    <mergeCell ref="M1712:M1713"/>
    <mergeCell ref="C1713:D1713"/>
    <mergeCell ref="C1714:D1714"/>
    <mergeCell ref="B1716:C1716"/>
    <mergeCell ref="D1716:M1716"/>
    <mergeCell ref="B1717:M1717"/>
    <mergeCell ref="B1718:M1718"/>
    <mergeCell ref="B1719:C1720"/>
    <mergeCell ref="D1719:F1720"/>
    <mergeCell ref="G1719:H1720"/>
    <mergeCell ref="I1719:M1720"/>
    <mergeCell ref="C1700:D1700"/>
    <mergeCell ref="P1700:Z1700"/>
    <mergeCell ref="C1701:D1701"/>
    <mergeCell ref="P1701:Z1701"/>
    <mergeCell ref="C1702:D1702"/>
    <mergeCell ref="P1702:Z1702"/>
    <mergeCell ref="C1703:D1703"/>
    <mergeCell ref="P1703:Z1703"/>
    <mergeCell ref="P1704:Z1704"/>
    <mergeCell ref="B1705:F1705"/>
    <mergeCell ref="G1705:G1706"/>
    <mergeCell ref="H1705:H1706"/>
    <mergeCell ref="I1705:J1705"/>
    <mergeCell ref="K1705:L1705"/>
    <mergeCell ref="M1705:M1706"/>
    <mergeCell ref="P1705:Z1705"/>
    <mergeCell ref="C1706:D1706"/>
    <mergeCell ref="C1691:D1691"/>
    <mergeCell ref="P1691:Z1691"/>
    <mergeCell ref="C1692:D1692"/>
    <mergeCell ref="P1692:Z1692"/>
    <mergeCell ref="C1693:D1693"/>
    <mergeCell ref="P1693:Z1693"/>
    <mergeCell ref="C1694:D1694"/>
    <mergeCell ref="P1694:Z1694"/>
    <mergeCell ref="C1695:D1695"/>
    <mergeCell ref="P1695:Z1695"/>
    <mergeCell ref="C1696:D1696"/>
    <mergeCell ref="P1696:Z1696"/>
    <mergeCell ref="C1697:D1697"/>
    <mergeCell ref="P1697:Z1697"/>
    <mergeCell ref="C1698:D1698"/>
    <mergeCell ref="P1698:Z1698"/>
    <mergeCell ref="C1699:D1699"/>
    <mergeCell ref="P1699:Z1699"/>
    <mergeCell ref="C1682:D1682"/>
    <mergeCell ref="P1682:Z1682"/>
    <mergeCell ref="C1683:D1683"/>
    <mergeCell ref="P1683:Z1683"/>
    <mergeCell ref="C1684:D1684"/>
    <mergeCell ref="P1684:Z1684"/>
    <mergeCell ref="C1685:D1685"/>
    <mergeCell ref="P1685:Z1685"/>
    <mergeCell ref="C1686:D1686"/>
    <mergeCell ref="P1686:Z1686"/>
    <mergeCell ref="C1687:D1687"/>
    <mergeCell ref="P1687:Z1687"/>
    <mergeCell ref="C1688:D1688"/>
    <mergeCell ref="P1688:Z1688"/>
    <mergeCell ref="C1689:D1689"/>
    <mergeCell ref="P1689:Z1689"/>
    <mergeCell ref="C1690:D1690"/>
    <mergeCell ref="P1690:Z1690"/>
    <mergeCell ref="B1673:F1673"/>
    <mergeCell ref="G1673:G1674"/>
    <mergeCell ref="H1673:H1674"/>
    <mergeCell ref="I1673:J1673"/>
    <mergeCell ref="K1673:L1673"/>
    <mergeCell ref="M1673:M1674"/>
    <mergeCell ref="C1674:D1674"/>
    <mergeCell ref="C1675:D1675"/>
    <mergeCell ref="C1676:D1676"/>
    <mergeCell ref="C1677:D1677"/>
    <mergeCell ref="C1678:D1678"/>
    <mergeCell ref="P1678:Z1678"/>
    <mergeCell ref="C1679:D1679"/>
    <mergeCell ref="P1679:Z1679"/>
    <mergeCell ref="C1680:D1680"/>
    <mergeCell ref="P1680:Z1680"/>
    <mergeCell ref="C1681:D1681"/>
    <mergeCell ref="P1681:Z1681"/>
    <mergeCell ref="C1658:D1658"/>
    <mergeCell ref="C1659:D1659"/>
    <mergeCell ref="C1660:D1660"/>
    <mergeCell ref="C1661:D1661"/>
    <mergeCell ref="B1663:F1663"/>
    <mergeCell ref="G1663:G1664"/>
    <mergeCell ref="H1663:H1664"/>
    <mergeCell ref="I1663:J1663"/>
    <mergeCell ref="K1663:L1663"/>
    <mergeCell ref="M1663:M1664"/>
    <mergeCell ref="C1664:D1664"/>
    <mergeCell ref="C1665:D1665"/>
    <mergeCell ref="B1667:C1667"/>
    <mergeCell ref="D1667:M1667"/>
    <mergeCell ref="B1668:M1668"/>
    <mergeCell ref="B1669:M1669"/>
    <mergeCell ref="B1670:C1671"/>
    <mergeCell ref="D1670:F1671"/>
    <mergeCell ref="G1670:H1671"/>
    <mergeCell ref="I1670:M1671"/>
    <mergeCell ref="C1651:D1651"/>
    <mergeCell ref="P1651:Z1651"/>
    <mergeCell ref="C1652:D1652"/>
    <mergeCell ref="P1652:Z1652"/>
    <mergeCell ref="C1653:D1653"/>
    <mergeCell ref="P1653:Z1653"/>
    <mergeCell ref="C1654:D1654"/>
    <mergeCell ref="P1654:Z1654"/>
    <mergeCell ref="P1655:Z1655"/>
    <mergeCell ref="B1656:F1656"/>
    <mergeCell ref="G1656:G1657"/>
    <mergeCell ref="H1656:H1657"/>
    <mergeCell ref="I1656:J1656"/>
    <mergeCell ref="K1656:L1656"/>
    <mergeCell ref="M1656:M1657"/>
    <mergeCell ref="P1656:Z1656"/>
    <mergeCell ref="C1657:D1657"/>
    <mergeCell ref="C1642:D1642"/>
    <mergeCell ref="P1642:Z1642"/>
    <mergeCell ref="C1643:D1643"/>
    <mergeCell ref="P1643:Z1643"/>
    <mergeCell ref="C1644:D1644"/>
    <mergeCell ref="P1644:Z1644"/>
    <mergeCell ref="C1645:D1645"/>
    <mergeCell ref="P1645:Z1645"/>
    <mergeCell ref="C1646:D1646"/>
    <mergeCell ref="P1646:Z1646"/>
    <mergeCell ref="C1647:D1647"/>
    <mergeCell ref="P1647:Z1647"/>
    <mergeCell ref="C1648:D1648"/>
    <mergeCell ref="P1648:Z1648"/>
    <mergeCell ref="C1649:D1649"/>
    <mergeCell ref="P1649:Z1649"/>
    <mergeCell ref="C1650:D1650"/>
    <mergeCell ref="P1650:Z1650"/>
    <mergeCell ref="C1633:D1633"/>
    <mergeCell ref="P1633:Z1633"/>
    <mergeCell ref="C1634:D1634"/>
    <mergeCell ref="P1634:Z1634"/>
    <mergeCell ref="C1635:D1635"/>
    <mergeCell ref="P1635:Z1635"/>
    <mergeCell ref="C1636:D1636"/>
    <mergeCell ref="P1636:Z1636"/>
    <mergeCell ref="C1637:D1637"/>
    <mergeCell ref="P1637:Z1637"/>
    <mergeCell ref="C1638:D1638"/>
    <mergeCell ref="P1638:Z1638"/>
    <mergeCell ref="C1639:D1639"/>
    <mergeCell ref="P1639:Z1639"/>
    <mergeCell ref="C1640:D1640"/>
    <mergeCell ref="P1640:Z1640"/>
    <mergeCell ref="C1641:D1641"/>
    <mergeCell ref="P1641:Z1641"/>
    <mergeCell ref="B1624:F1624"/>
    <mergeCell ref="G1624:G1625"/>
    <mergeCell ref="H1624:H1625"/>
    <mergeCell ref="I1624:J1624"/>
    <mergeCell ref="K1624:L1624"/>
    <mergeCell ref="M1624:M1625"/>
    <mergeCell ref="C1625:D1625"/>
    <mergeCell ref="C1626:D1626"/>
    <mergeCell ref="C1627:D1627"/>
    <mergeCell ref="C1628:D1628"/>
    <mergeCell ref="C1629:D1629"/>
    <mergeCell ref="P1629:Z1629"/>
    <mergeCell ref="C1630:D1630"/>
    <mergeCell ref="P1630:Z1630"/>
    <mergeCell ref="C1631:D1631"/>
    <mergeCell ref="P1631:Z1631"/>
    <mergeCell ref="C1632:D1632"/>
    <mergeCell ref="P1632:Z1632"/>
    <mergeCell ref="C1609:D1609"/>
    <mergeCell ref="C1610:D1610"/>
    <mergeCell ref="C1611:D1611"/>
    <mergeCell ref="C1612:D1612"/>
    <mergeCell ref="B1614:F1614"/>
    <mergeCell ref="G1614:G1615"/>
    <mergeCell ref="H1614:H1615"/>
    <mergeCell ref="I1614:J1614"/>
    <mergeCell ref="K1614:L1614"/>
    <mergeCell ref="M1614:M1615"/>
    <mergeCell ref="C1615:D1615"/>
    <mergeCell ref="C1616:D1616"/>
    <mergeCell ref="B1618:C1618"/>
    <mergeCell ref="D1618:M1618"/>
    <mergeCell ref="B1619:M1619"/>
    <mergeCell ref="B1620:M1620"/>
    <mergeCell ref="B1621:C1622"/>
    <mergeCell ref="D1621:F1622"/>
    <mergeCell ref="G1621:H1622"/>
    <mergeCell ref="I1621:M1622"/>
    <mergeCell ref="C1602:D1602"/>
    <mergeCell ref="P1602:Z1602"/>
    <mergeCell ref="C1603:D1603"/>
    <mergeCell ref="P1603:Z1603"/>
    <mergeCell ref="C1604:D1604"/>
    <mergeCell ref="P1604:Z1604"/>
    <mergeCell ref="C1605:D1605"/>
    <mergeCell ref="P1605:Z1605"/>
    <mergeCell ref="P1606:Z1606"/>
    <mergeCell ref="B1607:F1607"/>
    <mergeCell ref="G1607:G1608"/>
    <mergeCell ref="H1607:H1608"/>
    <mergeCell ref="I1607:J1607"/>
    <mergeCell ref="K1607:L1607"/>
    <mergeCell ref="M1607:M1608"/>
    <mergeCell ref="P1607:Z1607"/>
    <mergeCell ref="C1608:D1608"/>
    <mergeCell ref="C1593:D1593"/>
    <mergeCell ref="P1593:Z1593"/>
    <mergeCell ref="C1594:D1594"/>
    <mergeCell ref="P1594:Z1594"/>
    <mergeCell ref="C1595:D1595"/>
    <mergeCell ref="P1595:Z1595"/>
    <mergeCell ref="C1596:D1596"/>
    <mergeCell ref="P1596:Z1596"/>
    <mergeCell ref="C1597:D1597"/>
    <mergeCell ref="P1597:Z1597"/>
    <mergeCell ref="C1598:D1598"/>
    <mergeCell ref="P1598:Z1598"/>
    <mergeCell ref="C1599:D1599"/>
    <mergeCell ref="P1599:Z1599"/>
    <mergeCell ref="C1600:D1600"/>
    <mergeCell ref="P1600:Z1600"/>
    <mergeCell ref="C1601:D1601"/>
    <mergeCell ref="P1601:Z1601"/>
    <mergeCell ref="C1584:D1584"/>
    <mergeCell ref="P1584:Z1584"/>
    <mergeCell ref="C1585:D1585"/>
    <mergeCell ref="P1585:Z1585"/>
    <mergeCell ref="C1586:D1586"/>
    <mergeCell ref="P1586:Z1586"/>
    <mergeCell ref="C1587:D1587"/>
    <mergeCell ref="P1587:Z1587"/>
    <mergeCell ref="C1588:D1588"/>
    <mergeCell ref="P1588:Z1588"/>
    <mergeCell ref="C1589:D1589"/>
    <mergeCell ref="P1589:Z1589"/>
    <mergeCell ref="C1590:D1590"/>
    <mergeCell ref="P1590:Z1590"/>
    <mergeCell ref="C1591:D1591"/>
    <mergeCell ref="P1591:Z1591"/>
    <mergeCell ref="C1592:D1592"/>
    <mergeCell ref="P1592:Z1592"/>
    <mergeCell ref="B1575:F1575"/>
    <mergeCell ref="G1575:G1576"/>
    <mergeCell ref="H1575:H1576"/>
    <mergeCell ref="I1575:J1575"/>
    <mergeCell ref="K1575:L1575"/>
    <mergeCell ref="M1575:M1576"/>
    <mergeCell ref="C1576:D1576"/>
    <mergeCell ref="C1577:D1577"/>
    <mergeCell ref="C1578:D1578"/>
    <mergeCell ref="C1579:D1579"/>
    <mergeCell ref="C1580:D1580"/>
    <mergeCell ref="P1580:Z1580"/>
    <mergeCell ref="C1581:D1581"/>
    <mergeCell ref="P1581:Z1581"/>
    <mergeCell ref="C1582:D1582"/>
    <mergeCell ref="P1582:Z1582"/>
    <mergeCell ref="C1583:D1583"/>
    <mergeCell ref="P1583:Z1583"/>
    <mergeCell ref="C1560:D1560"/>
    <mergeCell ref="C1561:D1561"/>
    <mergeCell ref="C1562:D1562"/>
    <mergeCell ref="C1563:D1563"/>
    <mergeCell ref="B1565:F1565"/>
    <mergeCell ref="G1565:G1566"/>
    <mergeCell ref="H1565:H1566"/>
    <mergeCell ref="I1565:J1565"/>
    <mergeCell ref="K1565:L1565"/>
    <mergeCell ref="M1565:M1566"/>
    <mergeCell ref="C1566:D1566"/>
    <mergeCell ref="C1567:D1567"/>
    <mergeCell ref="B1569:C1569"/>
    <mergeCell ref="D1569:M1569"/>
    <mergeCell ref="B1570:M1570"/>
    <mergeCell ref="B1571:M1571"/>
    <mergeCell ref="B1572:C1573"/>
    <mergeCell ref="D1572:F1573"/>
    <mergeCell ref="G1572:H1573"/>
    <mergeCell ref="I1572:M1573"/>
    <mergeCell ref="C1553:D1553"/>
    <mergeCell ref="P1553:Z1553"/>
    <mergeCell ref="C1554:D1554"/>
    <mergeCell ref="P1554:Z1554"/>
    <mergeCell ref="C1555:D1555"/>
    <mergeCell ref="P1555:Z1555"/>
    <mergeCell ref="C1556:D1556"/>
    <mergeCell ref="P1556:Z1556"/>
    <mergeCell ref="P1557:Z1557"/>
    <mergeCell ref="B1558:F1558"/>
    <mergeCell ref="G1558:G1559"/>
    <mergeCell ref="H1558:H1559"/>
    <mergeCell ref="I1558:J1558"/>
    <mergeCell ref="K1558:L1558"/>
    <mergeCell ref="M1558:M1559"/>
    <mergeCell ref="P1558:Z1558"/>
    <mergeCell ref="C1559:D1559"/>
    <mergeCell ref="C1544:D1544"/>
    <mergeCell ref="P1544:Z1544"/>
    <mergeCell ref="C1545:D1545"/>
    <mergeCell ref="P1545:Z1545"/>
    <mergeCell ref="C1546:D1546"/>
    <mergeCell ref="P1546:Z1546"/>
    <mergeCell ref="C1547:D1547"/>
    <mergeCell ref="P1547:Z1547"/>
    <mergeCell ref="C1548:D1548"/>
    <mergeCell ref="P1548:Z1548"/>
    <mergeCell ref="C1549:D1549"/>
    <mergeCell ref="P1549:Z1549"/>
    <mergeCell ref="C1550:D1550"/>
    <mergeCell ref="P1550:Z1550"/>
    <mergeCell ref="C1551:D1551"/>
    <mergeCell ref="P1551:Z1551"/>
    <mergeCell ref="C1552:D1552"/>
    <mergeCell ref="P1552:Z1552"/>
    <mergeCell ref="C1535:D1535"/>
    <mergeCell ref="P1535:Z1535"/>
    <mergeCell ref="C1536:D1536"/>
    <mergeCell ref="P1536:Z1536"/>
    <mergeCell ref="C1537:D1537"/>
    <mergeCell ref="P1537:Z1537"/>
    <mergeCell ref="C1538:D1538"/>
    <mergeCell ref="P1538:Z1538"/>
    <mergeCell ref="C1539:D1539"/>
    <mergeCell ref="P1539:Z1539"/>
    <mergeCell ref="C1540:D1540"/>
    <mergeCell ref="P1540:Z1540"/>
    <mergeCell ref="C1541:D1541"/>
    <mergeCell ref="P1541:Z1541"/>
    <mergeCell ref="C1542:D1542"/>
    <mergeCell ref="P1542:Z1542"/>
    <mergeCell ref="C1543:D1543"/>
    <mergeCell ref="P1543:Z1543"/>
    <mergeCell ref="B1526:F1526"/>
    <mergeCell ref="G1526:G1527"/>
    <mergeCell ref="H1526:H1527"/>
    <mergeCell ref="I1526:J1526"/>
    <mergeCell ref="K1526:L1526"/>
    <mergeCell ref="M1526:M1527"/>
    <mergeCell ref="C1527:D1527"/>
    <mergeCell ref="C1528:D1528"/>
    <mergeCell ref="C1529:D1529"/>
    <mergeCell ref="C1530:D1530"/>
    <mergeCell ref="C1531:D1531"/>
    <mergeCell ref="P1531:Z1531"/>
    <mergeCell ref="C1532:D1532"/>
    <mergeCell ref="P1532:Z1532"/>
    <mergeCell ref="C1533:D1533"/>
    <mergeCell ref="P1533:Z1533"/>
    <mergeCell ref="C1534:D1534"/>
    <mergeCell ref="P1534:Z1534"/>
    <mergeCell ref="C1511:D1511"/>
    <mergeCell ref="C1512:D1512"/>
    <mergeCell ref="C1513:D1513"/>
    <mergeCell ref="C1514:D1514"/>
    <mergeCell ref="B1516:F1516"/>
    <mergeCell ref="G1516:G1517"/>
    <mergeCell ref="H1516:H1517"/>
    <mergeCell ref="I1516:J1516"/>
    <mergeCell ref="K1516:L1516"/>
    <mergeCell ref="M1516:M1517"/>
    <mergeCell ref="C1517:D1517"/>
    <mergeCell ref="C1518:D1518"/>
    <mergeCell ref="B1520:C1520"/>
    <mergeCell ref="D1520:M1520"/>
    <mergeCell ref="B1521:M1521"/>
    <mergeCell ref="B1522:M1522"/>
    <mergeCell ref="B1523:C1524"/>
    <mergeCell ref="D1523:F1524"/>
    <mergeCell ref="G1523:H1524"/>
    <mergeCell ref="I1523:M1524"/>
    <mergeCell ref="C1504:D1504"/>
    <mergeCell ref="P1504:Z1504"/>
    <mergeCell ref="C1505:D1505"/>
    <mergeCell ref="P1505:Z1505"/>
    <mergeCell ref="C1506:D1506"/>
    <mergeCell ref="P1506:Z1506"/>
    <mergeCell ref="C1507:D1507"/>
    <mergeCell ref="P1507:Z1507"/>
    <mergeCell ref="P1508:Z1508"/>
    <mergeCell ref="B1509:F1509"/>
    <mergeCell ref="G1509:G1510"/>
    <mergeCell ref="H1509:H1510"/>
    <mergeCell ref="I1509:J1509"/>
    <mergeCell ref="K1509:L1509"/>
    <mergeCell ref="M1509:M1510"/>
    <mergeCell ref="P1509:Z1509"/>
    <mergeCell ref="C1510:D1510"/>
    <mergeCell ref="C1495:D1495"/>
    <mergeCell ref="P1495:Z1495"/>
    <mergeCell ref="C1496:D1496"/>
    <mergeCell ref="P1496:Z1496"/>
    <mergeCell ref="C1497:D1497"/>
    <mergeCell ref="P1497:Z1497"/>
    <mergeCell ref="C1498:D1498"/>
    <mergeCell ref="P1498:Z1498"/>
    <mergeCell ref="C1499:D1499"/>
    <mergeCell ref="P1499:Z1499"/>
    <mergeCell ref="C1500:D1500"/>
    <mergeCell ref="P1500:Z1500"/>
    <mergeCell ref="C1501:D1501"/>
    <mergeCell ref="P1501:Z1501"/>
    <mergeCell ref="C1502:D1502"/>
    <mergeCell ref="P1502:Z1502"/>
    <mergeCell ref="C1503:D1503"/>
    <mergeCell ref="P1503:Z1503"/>
    <mergeCell ref="C1486:D1486"/>
    <mergeCell ref="P1486:Z1486"/>
    <mergeCell ref="C1487:D1487"/>
    <mergeCell ref="P1487:Z1487"/>
    <mergeCell ref="C1488:D1488"/>
    <mergeCell ref="P1488:Z1488"/>
    <mergeCell ref="C1489:D1489"/>
    <mergeCell ref="P1489:Z1489"/>
    <mergeCell ref="C1490:D1490"/>
    <mergeCell ref="P1490:Z1490"/>
    <mergeCell ref="C1491:D1491"/>
    <mergeCell ref="P1491:Z1491"/>
    <mergeCell ref="C1492:D1492"/>
    <mergeCell ref="P1492:Z1492"/>
    <mergeCell ref="C1493:D1493"/>
    <mergeCell ref="P1493:Z1493"/>
    <mergeCell ref="C1494:D1494"/>
    <mergeCell ref="P1494:Z1494"/>
    <mergeCell ref="B1477:F1477"/>
    <mergeCell ref="G1477:G1478"/>
    <mergeCell ref="H1477:H1478"/>
    <mergeCell ref="I1477:J1477"/>
    <mergeCell ref="K1477:L1477"/>
    <mergeCell ref="M1477:M1478"/>
    <mergeCell ref="C1478:D1478"/>
    <mergeCell ref="C1479:D1479"/>
    <mergeCell ref="C1480:D1480"/>
    <mergeCell ref="C1481:D1481"/>
    <mergeCell ref="C1482:D1482"/>
    <mergeCell ref="P1482:Z1482"/>
    <mergeCell ref="C1483:D1483"/>
    <mergeCell ref="P1483:Z1483"/>
    <mergeCell ref="C1484:D1484"/>
    <mergeCell ref="P1484:Z1484"/>
    <mergeCell ref="C1485:D1485"/>
    <mergeCell ref="P1485:Z1485"/>
    <mergeCell ref="C1462:D1462"/>
    <mergeCell ref="C1463:D1463"/>
    <mergeCell ref="C1464:D1464"/>
    <mergeCell ref="C1465:D1465"/>
    <mergeCell ref="B1467:F1467"/>
    <mergeCell ref="G1467:G1468"/>
    <mergeCell ref="H1467:H1468"/>
    <mergeCell ref="I1467:J1467"/>
    <mergeCell ref="K1467:L1467"/>
    <mergeCell ref="M1467:M1468"/>
    <mergeCell ref="C1468:D1468"/>
    <mergeCell ref="C1469:D1469"/>
    <mergeCell ref="B1471:C1471"/>
    <mergeCell ref="D1471:M1471"/>
    <mergeCell ref="B1472:M1472"/>
    <mergeCell ref="B1473:M1473"/>
    <mergeCell ref="B1474:C1475"/>
    <mergeCell ref="D1474:F1475"/>
    <mergeCell ref="G1474:H1475"/>
    <mergeCell ref="I1474:M1475"/>
    <mergeCell ref="C1455:D1455"/>
    <mergeCell ref="P1455:Z1455"/>
    <mergeCell ref="C1456:D1456"/>
    <mergeCell ref="P1456:Z1456"/>
    <mergeCell ref="C1457:D1457"/>
    <mergeCell ref="P1457:Z1457"/>
    <mergeCell ref="C1458:D1458"/>
    <mergeCell ref="P1458:Z1458"/>
    <mergeCell ref="P1459:Z1459"/>
    <mergeCell ref="B1460:F1460"/>
    <mergeCell ref="G1460:G1461"/>
    <mergeCell ref="H1460:H1461"/>
    <mergeCell ref="I1460:J1460"/>
    <mergeCell ref="K1460:L1460"/>
    <mergeCell ref="M1460:M1461"/>
    <mergeCell ref="P1460:Z1460"/>
    <mergeCell ref="C1461:D1461"/>
    <mergeCell ref="C1446:D1446"/>
    <mergeCell ref="P1446:Z1446"/>
    <mergeCell ref="C1447:D1447"/>
    <mergeCell ref="P1447:Z1447"/>
    <mergeCell ref="C1448:D1448"/>
    <mergeCell ref="P1448:Z1448"/>
    <mergeCell ref="C1449:D1449"/>
    <mergeCell ref="P1449:Z1449"/>
    <mergeCell ref="C1450:D1450"/>
    <mergeCell ref="P1450:Z1450"/>
    <mergeCell ref="C1451:D1451"/>
    <mergeCell ref="P1451:Z1451"/>
    <mergeCell ref="C1452:D1452"/>
    <mergeCell ref="P1452:Z1452"/>
    <mergeCell ref="C1453:D1453"/>
    <mergeCell ref="P1453:Z1453"/>
    <mergeCell ref="C1454:D1454"/>
    <mergeCell ref="P1454:Z1454"/>
    <mergeCell ref="C1437:D1437"/>
    <mergeCell ref="P1437:Z1437"/>
    <mergeCell ref="C1438:D1438"/>
    <mergeCell ref="P1438:Z1438"/>
    <mergeCell ref="C1439:D1439"/>
    <mergeCell ref="P1439:Z1439"/>
    <mergeCell ref="C1440:D1440"/>
    <mergeCell ref="P1440:Z1440"/>
    <mergeCell ref="C1441:D1441"/>
    <mergeCell ref="P1441:Z1441"/>
    <mergeCell ref="C1442:D1442"/>
    <mergeCell ref="P1442:Z1442"/>
    <mergeCell ref="C1443:D1443"/>
    <mergeCell ref="P1443:Z1443"/>
    <mergeCell ref="C1444:D1444"/>
    <mergeCell ref="P1444:Z1444"/>
    <mergeCell ref="C1445:D1445"/>
    <mergeCell ref="P1445:Z1445"/>
    <mergeCell ref="B1428:F1428"/>
    <mergeCell ref="G1428:G1429"/>
    <mergeCell ref="H1428:H1429"/>
    <mergeCell ref="I1428:J1428"/>
    <mergeCell ref="K1428:L1428"/>
    <mergeCell ref="M1428:M1429"/>
    <mergeCell ref="C1429:D1429"/>
    <mergeCell ref="C1430:D1430"/>
    <mergeCell ref="C1431:D1431"/>
    <mergeCell ref="C1432:D1432"/>
    <mergeCell ref="C1433:D1433"/>
    <mergeCell ref="P1433:Z1433"/>
    <mergeCell ref="C1434:D1434"/>
    <mergeCell ref="P1434:Z1434"/>
    <mergeCell ref="C1435:D1435"/>
    <mergeCell ref="P1435:Z1435"/>
    <mergeCell ref="C1436:D1436"/>
    <mergeCell ref="P1436:Z1436"/>
    <mergeCell ref="C1413:D1413"/>
    <mergeCell ref="C1414:D1414"/>
    <mergeCell ref="C1415:D1415"/>
    <mergeCell ref="C1416:D1416"/>
    <mergeCell ref="B1418:F1418"/>
    <mergeCell ref="G1418:G1419"/>
    <mergeCell ref="H1418:H1419"/>
    <mergeCell ref="I1418:J1418"/>
    <mergeCell ref="K1418:L1418"/>
    <mergeCell ref="M1418:M1419"/>
    <mergeCell ref="C1419:D1419"/>
    <mergeCell ref="C1420:D1420"/>
    <mergeCell ref="B1422:C1422"/>
    <mergeCell ref="D1422:M1422"/>
    <mergeCell ref="B1423:M1423"/>
    <mergeCell ref="B1424:M1424"/>
    <mergeCell ref="B1425:C1426"/>
    <mergeCell ref="D1425:F1426"/>
    <mergeCell ref="G1425:H1426"/>
    <mergeCell ref="I1425:M1426"/>
    <mergeCell ref="C1406:D1406"/>
    <mergeCell ref="P1406:Z1406"/>
    <mergeCell ref="C1407:D1407"/>
    <mergeCell ref="P1407:Z1407"/>
    <mergeCell ref="C1408:D1408"/>
    <mergeCell ref="P1408:Z1408"/>
    <mergeCell ref="C1409:D1409"/>
    <mergeCell ref="P1409:Z1409"/>
    <mergeCell ref="P1410:Z1410"/>
    <mergeCell ref="B1411:F1411"/>
    <mergeCell ref="G1411:G1412"/>
    <mergeCell ref="H1411:H1412"/>
    <mergeCell ref="I1411:J1411"/>
    <mergeCell ref="K1411:L1411"/>
    <mergeCell ref="M1411:M1412"/>
    <mergeCell ref="P1411:Z1411"/>
    <mergeCell ref="C1412:D1412"/>
    <mergeCell ref="C1397:D1397"/>
    <mergeCell ref="P1397:Z1397"/>
    <mergeCell ref="C1398:D1398"/>
    <mergeCell ref="P1398:Z1398"/>
    <mergeCell ref="C1399:D1399"/>
    <mergeCell ref="P1399:Z1399"/>
    <mergeCell ref="C1400:D1400"/>
    <mergeCell ref="P1400:Z1400"/>
    <mergeCell ref="C1401:D1401"/>
    <mergeCell ref="P1401:Z1401"/>
    <mergeCell ref="C1402:D1402"/>
    <mergeCell ref="P1402:Z1402"/>
    <mergeCell ref="C1403:D1403"/>
    <mergeCell ref="P1403:Z1403"/>
    <mergeCell ref="C1404:D1404"/>
    <mergeCell ref="P1404:Z1404"/>
    <mergeCell ref="C1405:D1405"/>
    <mergeCell ref="P1405:Z1405"/>
    <mergeCell ref="C1388:D1388"/>
    <mergeCell ref="P1388:Z1388"/>
    <mergeCell ref="C1389:D1389"/>
    <mergeCell ref="P1389:Z1389"/>
    <mergeCell ref="C1390:D1390"/>
    <mergeCell ref="P1390:Z1390"/>
    <mergeCell ref="C1391:D1391"/>
    <mergeCell ref="P1391:Z1391"/>
    <mergeCell ref="C1392:D1392"/>
    <mergeCell ref="P1392:Z1392"/>
    <mergeCell ref="C1393:D1393"/>
    <mergeCell ref="P1393:Z1393"/>
    <mergeCell ref="C1394:D1394"/>
    <mergeCell ref="P1394:Z1394"/>
    <mergeCell ref="C1395:D1395"/>
    <mergeCell ref="P1395:Z1395"/>
    <mergeCell ref="C1396:D1396"/>
    <mergeCell ref="P1396:Z1396"/>
    <mergeCell ref="B1379:F1379"/>
    <mergeCell ref="G1379:G1380"/>
    <mergeCell ref="H1379:H1380"/>
    <mergeCell ref="I1379:J1379"/>
    <mergeCell ref="K1379:L1379"/>
    <mergeCell ref="M1379:M1380"/>
    <mergeCell ref="C1380:D1380"/>
    <mergeCell ref="C1381:D1381"/>
    <mergeCell ref="C1382:D1382"/>
    <mergeCell ref="C1383:D1383"/>
    <mergeCell ref="C1384:D1384"/>
    <mergeCell ref="P1384:Z1384"/>
    <mergeCell ref="C1385:D1385"/>
    <mergeCell ref="P1385:Z1385"/>
    <mergeCell ref="C1386:D1386"/>
    <mergeCell ref="P1386:Z1386"/>
    <mergeCell ref="C1387:D1387"/>
    <mergeCell ref="P1387:Z1387"/>
    <mergeCell ref="C1364:D1364"/>
    <mergeCell ref="C1365:D1365"/>
    <mergeCell ref="C1366:D1366"/>
    <mergeCell ref="C1367:D1367"/>
    <mergeCell ref="B1369:F1369"/>
    <mergeCell ref="G1369:G1370"/>
    <mergeCell ref="H1369:H1370"/>
    <mergeCell ref="I1369:J1369"/>
    <mergeCell ref="K1369:L1369"/>
    <mergeCell ref="M1369:M1370"/>
    <mergeCell ref="C1370:D1370"/>
    <mergeCell ref="C1371:D1371"/>
    <mergeCell ref="B1373:C1373"/>
    <mergeCell ref="D1373:M1373"/>
    <mergeCell ref="B1374:M1374"/>
    <mergeCell ref="B1375:M1375"/>
    <mergeCell ref="B1376:C1377"/>
    <mergeCell ref="D1376:F1377"/>
    <mergeCell ref="G1376:H1377"/>
    <mergeCell ref="I1376:M1377"/>
    <mergeCell ref="C1357:D1357"/>
    <mergeCell ref="P1357:Z1357"/>
    <mergeCell ref="C1358:D1358"/>
    <mergeCell ref="P1358:Z1358"/>
    <mergeCell ref="C1359:D1359"/>
    <mergeCell ref="P1359:Z1359"/>
    <mergeCell ref="C1360:D1360"/>
    <mergeCell ref="P1360:Z1360"/>
    <mergeCell ref="P1361:Z1361"/>
    <mergeCell ref="B1362:F1362"/>
    <mergeCell ref="G1362:G1363"/>
    <mergeCell ref="H1362:H1363"/>
    <mergeCell ref="I1362:J1362"/>
    <mergeCell ref="K1362:L1362"/>
    <mergeCell ref="M1362:M1363"/>
    <mergeCell ref="P1362:Z1362"/>
    <mergeCell ref="C1363:D1363"/>
    <mergeCell ref="C1348:D1348"/>
    <mergeCell ref="P1348:Z1348"/>
    <mergeCell ref="C1349:D1349"/>
    <mergeCell ref="P1349:Z1349"/>
    <mergeCell ref="C1350:D1350"/>
    <mergeCell ref="P1350:Z1350"/>
    <mergeCell ref="C1351:D1351"/>
    <mergeCell ref="P1351:Z1351"/>
    <mergeCell ref="C1352:D1352"/>
    <mergeCell ref="P1352:Z1352"/>
    <mergeCell ref="C1353:D1353"/>
    <mergeCell ref="P1353:Z1353"/>
    <mergeCell ref="C1354:D1354"/>
    <mergeCell ref="P1354:Z1354"/>
    <mergeCell ref="C1355:D1355"/>
    <mergeCell ref="P1355:Z1355"/>
    <mergeCell ref="C1356:D1356"/>
    <mergeCell ref="P1356:Z1356"/>
    <mergeCell ref="C1339:D1339"/>
    <mergeCell ref="P1339:Z1339"/>
    <mergeCell ref="C1340:D1340"/>
    <mergeCell ref="P1340:Z1340"/>
    <mergeCell ref="C1341:D1341"/>
    <mergeCell ref="P1341:Z1341"/>
    <mergeCell ref="C1342:D1342"/>
    <mergeCell ref="P1342:Z1342"/>
    <mergeCell ref="C1343:D1343"/>
    <mergeCell ref="P1343:Z1343"/>
    <mergeCell ref="C1344:D1344"/>
    <mergeCell ref="P1344:Z1344"/>
    <mergeCell ref="C1345:D1345"/>
    <mergeCell ref="P1345:Z1345"/>
    <mergeCell ref="C1346:D1346"/>
    <mergeCell ref="P1346:Z1346"/>
    <mergeCell ref="C1347:D1347"/>
    <mergeCell ref="P1347:Z1347"/>
    <mergeCell ref="B1330:F1330"/>
    <mergeCell ref="G1330:G1331"/>
    <mergeCell ref="H1330:H1331"/>
    <mergeCell ref="I1330:J1330"/>
    <mergeCell ref="K1330:L1330"/>
    <mergeCell ref="M1330:M1331"/>
    <mergeCell ref="C1331:D1331"/>
    <mergeCell ref="C1332:D1332"/>
    <mergeCell ref="C1333:D1333"/>
    <mergeCell ref="C1334:D1334"/>
    <mergeCell ref="C1335:D1335"/>
    <mergeCell ref="P1335:Z1335"/>
    <mergeCell ref="C1336:D1336"/>
    <mergeCell ref="P1336:Z1336"/>
    <mergeCell ref="C1337:D1337"/>
    <mergeCell ref="P1337:Z1337"/>
    <mergeCell ref="C1338:D1338"/>
    <mergeCell ref="P1338:Z1338"/>
    <mergeCell ref="C1315:D1315"/>
    <mergeCell ref="C1316:D1316"/>
    <mergeCell ref="C1317:D1317"/>
    <mergeCell ref="C1318:D1318"/>
    <mergeCell ref="B1320:F1320"/>
    <mergeCell ref="G1320:G1321"/>
    <mergeCell ref="H1320:H1321"/>
    <mergeCell ref="I1320:J1320"/>
    <mergeCell ref="K1320:L1320"/>
    <mergeCell ref="M1320:M1321"/>
    <mergeCell ref="C1321:D1321"/>
    <mergeCell ref="C1322:D1322"/>
    <mergeCell ref="B1324:C1324"/>
    <mergeCell ref="D1324:M1324"/>
    <mergeCell ref="B1325:M1325"/>
    <mergeCell ref="B1326:M1326"/>
    <mergeCell ref="B1327:C1328"/>
    <mergeCell ref="D1327:F1328"/>
    <mergeCell ref="G1327:H1328"/>
    <mergeCell ref="I1327:M1328"/>
    <mergeCell ref="C1308:D1308"/>
    <mergeCell ref="P1308:Z1308"/>
    <mergeCell ref="C1309:D1309"/>
    <mergeCell ref="P1309:Z1309"/>
    <mergeCell ref="C1310:D1310"/>
    <mergeCell ref="P1310:Z1310"/>
    <mergeCell ref="C1311:D1311"/>
    <mergeCell ref="P1311:Z1311"/>
    <mergeCell ref="P1312:Z1312"/>
    <mergeCell ref="B1313:F1313"/>
    <mergeCell ref="G1313:G1314"/>
    <mergeCell ref="H1313:H1314"/>
    <mergeCell ref="I1313:J1313"/>
    <mergeCell ref="K1313:L1313"/>
    <mergeCell ref="M1313:M1314"/>
    <mergeCell ref="P1313:Z1313"/>
    <mergeCell ref="C1314:D1314"/>
    <mergeCell ref="C1299:D1299"/>
    <mergeCell ref="P1299:Z1299"/>
    <mergeCell ref="C1300:D1300"/>
    <mergeCell ref="P1300:Z1300"/>
    <mergeCell ref="C1301:D1301"/>
    <mergeCell ref="P1301:Z1301"/>
    <mergeCell ref="C1302:D1302"/>
    <mergeCell ref="P1302:Z1302"/>
    <mergeCell ref="C1303:D1303"/>
    <mergeCell ref="P1303:Z1303"/>
    <mergeCell ref="C1304:D1304"/>
    <mergeCell ref="P1304:Z1304"/>
    <mergeCell ref="C1305:D1305"/>
    <mergeCell ref="P1305:Z1305"/>
    <mergeCell ref="C1306:D1306"/>
    <mergeCell ref="P1306:Z1306"/>
    <mergeCell ref="C1307:D1307"/>
    <mergeCell ref="P1307:Z1307"/>
    <mergeCell ref="C1290:D1290"/>
    <mergeCell ref="P1290:Z1290"/>
    <mergeCell ref="C1291:D1291"/>
    <mergeCell ref="P1291:Z1291"/>
    <mergeCell ref="C1292:D1292"/>
    <mergeCell ref="P1292:Z1292"/>
    <mergeCell ref="C1293:D1293"/>
    <mergeCell ref="P1293:Z1293"/>
    <mergeCell ref="C1294:D1294"/>
    <mergeCell ref="P1294:Z1294"/>
    <mergeCell ref="C1295:D1295"/>
    <mergeCell ref="P1295:Z1295"/>
    <mergeCell ref="C1296:D1296"/>
    <mergeCell ref="P1296:Z1296"/>
    <mergeCell ref="C1297:D1297"/>
    <mergeCell ref="P1297:Z1297"/>
    <mergeCell ref="C1298:D1298"/>
    <mergeCell ref="P1298:Z1298"/>
    <mergeCell ref="B1281:F1281"/>
    <mergeCell ref="G1281:G1282"/>
    <mergeCell ref="H1281:H1282"/>
    <mergeCell ref="I1281:J1281"/>
    <mergeCell ref="K1281:L1281"/>
    <mergeCell ref="M1281:M1282"/>
    <mergeCell ref="C1282:D1282"/>
    <mergeCell ref="C1283:D1283"/>
    <mergeCell ref="C1284:D1284"/>
    <mergeCell ref="C1285:D1285"/>
    <mergeCell ref="C1286:D1286"/>
    <mergeCell ref="P1286:Z1286"/>
    <mergeCell ref="C1287:D1287"/>
    <mergeCell ref="P1287:Z1287"/>
    <mergeCell ref="C1288:D1288"/>
    <mergeCell ref="P1288:Z1288"/>
    <mergeCell ref="C1289:D1289"/>
    <mergeCell ref="P1289:Z1289"/>
    <mergeCell ref="C1266:D1266"/>
    <mergeCell ref="C1267:D1267"/>
    <mergeCell ref="C1268:D1268"/>
    <mergeCell ref="C1269:D1269"/>
    <mergeCell ref="B1271:F1271"/>
    <mergeCell ref="G1271:G1272"/>
    <mergeCell ref="H1271:H1272"/>
    <mergeCell ref="I1271:J1271"/>
    <mergeCell ref="K1271:L1271"/>
    <mergeCell ref="M1271:M1272"/>
    <mergeCell ref="C1272:D1272"/>
    <mergeCell ref="C1273:D1273"/>
    <mergeCell ref="B1275:C1275"/>
    <mergeCell ref="D1275:M1275"/>
    <mergeCell ref="B1276:M1276"/>
    <mergeCell ref="B1277:M1277"/>
    <mergeCell ref="B1278:C1279"/>
    <mergeCell ref="D1278:F1279"/>
    <mergeCell ref="G1278:H1279"/>
    <mergeCell ref="I1278:M1279"/>
    <mergeCell ref="C1259:D1259"/>
    <mergeCell ref="P1259:Z1259"/>
    <mergeCell ref="C1260:D1260"/>
    <mergeCell ref="P1260:Z1260"/>
    <mergeCell ref="C1261:D1261"/>
    <mergeCell ref="P1261:Z1261"/>
    <mergeCell ref="C1262:D1262"/>
    <mergeCell ref="P1262:Z1262"/>
    <mergeCell ref="P1263:Z1263"/>
    <mergeCell ref="B1264:F1264"/>
    <mergeCell ref="G1264:G1265"/>
    <mergeCell ref="H1264:H1265"/>
    <mergeCell ref="I1264:J1264"/>
    <mergeCell ref="K1264:L1264"/>
    <mergeCell ref="M1264:M1265"/>
    <mergeCell ref="P1264:Z1264"/>
    <mergeCell ref="C1265:D1265"/>
    <mergeCell ref="C1250:D1250"/>
    <mergeCell ref="P1250:Z1250"/>
    <mergeCell ref="C1251:D1251"/>
    <mergeCell ref="P1251:Z1251"/>
    <mergeCell ref="C1252:D1252"/>
    <mergeCell ref="P1252:Z1252"/>
    <mergeCell ref="C1253:D1253"/>
    <mergeCell ref="P1253:Z1253"/>
    <mergeCell ref="C1254:D1254"/>
    <mergeCell ref="P1254:Z1254"/>
    <mergeCell ref="C1255:D1255"/>
    <mergeCell ref="P1255:Z1255"/>
    <mergeCell ref="C1256:D1256"/>
    <mergeCell ref="P1256:Z1256"/>
    <mergeCell ref="C1257:D1257"/>
    <mergeCell ref="P1257:Z1257"/>
    <mergeCell ref="C1258:D1258"/>
    <mergeCell ref="P1258:Z1258"/>
    <mergeCell ref="C1241:D1241"/>
    <mergeCell ref="P1241:Z1241"/>
    <mergeCell ref="C1242:D1242"/>
    <mergeCell ref="P1242:Z1242"/>
    <mergeCell ref="C1243:D1243"/>
    <mergeCell ref="P1243:Z1243"/>
    <mergeCell ref="C1244:D1244"/>
    <mergeCell ref="P1244:Z1244"/>
    <mergeCell ref="C1245:D1245"/>
    <mergeCell ref="P1245:Z1245"/>
    <mergeCell ref="C1246:D1246"/>
    <mergeCell ref="P1246:Z1246"/>
    <mergeCell ref="C1247:D1247"/>
    <mergeCell ref="P1247:Z1247"/>
    <mergeCell ref="C1248:D1248"/>
    <mergeCell ref="P1248:Z1248"/>
    <mergeCell ref="C1249:D1249"/>
    <mergeCell ref="P1249:Z1249"/>
    <mergeCell ref="B1232:F1232"/>
    <mergeCell ref="G1232:G1233"/>
    <mergeCell ref="H1232:H1233"/>
    <mergeCell ref="I1232:J1232"/>
    <mergeCell ref="K1232:L1232"/>
    <mergeCell ref="M1232:M1233"/>
    <mergeCell ref="C1233:D1233"/>
    <mergeCell ref="C1234:D1234"/>
    <mergeCell ref="C1235:D1235"/>
    <mergeCell ref="C1236:D1236"/>
    <mergeCell ref="C1237:D1237"/>
    <mergeCell ref="P1237:Z1237"/>
    <mergeCell ref="C1238:D1238"/>
    <mergeCell ref="P1238:Z1238"/>
    <mergeCell ref="C1239:D1239"/>
    <mergeCell ref="P1239:Z1239"/>
    <mergeCell ref="C1240:D1240"/>
    <mergeCell ref="P1240:Z1240"/>
    <mergeCell ref="C1217:D1217"/>
    <mergeCell ref="C1218:D1218"/>
    <mergeCell ref="C1219:D1219"/>
    <mergeCell ref="C1220:D1220"/>
    <mergeCell ref="B1222:F1222"/>
    <mergeCell ref="G1222:G1223"/>
    <mergeCell ref="H1222:H1223"/>
    <mergeCell ref="I1222:J1222"/>
    <mergeCell ref="K1222:L1222"/>
    <mergeCell ref="M1222:M1223"/>
    <mergeCell ref="C1223:D1223"/>
    <mergeCell ref="C1224:D1224"/>
    <mergeCell ref="B1226:C1226"/>
    <mergeCell ref="D1226:M1226"/>
    <mergeCell ref="B1227:M1227"/>
    <mergeCell ref="B1228:M1228"/>
    <mergeCell ref="B1229:C1230"/>
    <mergeCell ref="D1229:F1230"/>
    <mergeCell ref="G1229:H1230"/>
    <mergeCell ref="I1229:M1230"/>
    <mergeCell ref="C1210:D1210"/>
    <mergeCell ref="P1210:Z1210"/>
    <mergeCell ref="C1211:D1211"/>
    <mergeCell ref="P1211:Z1211"/>
    <mergeCell ref="C1212:D1212"/>
    <mergeCell ref="P1212:Z1212"/>
    <mergeCell ref="C1213:D1213"/>
    <mergeCell ref="P1213:Z1213"/>
    <mergeCell ref="P1214:Z1214"/>
    <mergeCell ref="B1215:F1215"/>
    <mergeCell ref="G1215:G1216"/>
    <mergeCell ref="H1215:H1216"/>
    <mergeCell ref="I1215:J1215"/>
    <mergeCell ref="K1215:L1215"/>
    <mergeCell ref="M1215:M1216"/>
    <mergeCell ref="P1215:Z1215"/>
    <mergeCell ref="C1216:D1216"/>
    <mergeCell ref="C1201:D1201"/>
    <mergeCell ref="P1201:Z1201"/>
    <mergeCell ref="C1202:D1202"/>
    <mergeCell ref="P1202:Z1202"/>
    <mergeCell ref="C1203:D1203"/>
    <mergeCell ref="P1203:Z1203"/>
    <mergeCell ref="C1204:D1204"/>
    <mergeCell ref="P1204:Z1204"/>
    <mergeCell ref="C1205:D1205"/>
    <mergeCell ref="P1205:Z1205"/>
    <mergeCell ref="C1206:D1206"/>
    <mergeCell ref="P1206:Z1206"/>
    <mergeCell ref="C1207:D1207"/>
    <mergeCell ref="P1207:Z1207"/>
    <mergeCell ref="C1208:D1208"/>
    <mergeCell ref="P1208:Z1208"/>
    <mergeCell ref="C1209:D1209"/>
    <mergeCell ref="P1209:Z1209"/>
    <mergeCell ref="C1192:D1192"/>
    <mergeCell ref="P1192:Z1192"/>
    <mergeCell ref="C1193:D1193"/>
    <mergeCell ref="P1193:Z1193"/>
    <mergeCell ref="C1194:D1194"/>
    <mergeCell ref="P1194:Z1194"/>
    <mergeCell ref="C1195:D1195"/>
    <mergeCell ref="P1195:Z1195"/>
    <mergeCell ref="C1196:D1196"/>
    <mergeCell ref="P1196:Z1196"/>
    <mergeCell ref="C1197:D1197"/>
    <mergeCell ref="P1197:Z1197"/>
    <mergeCell ref="C1198:D1198"/>
    <mergeCell ref="P1198:Z1198"/>
    <mergeCell ref="C1199:D1199"/>
    <mergeCell ref="P1199:Z1199"/>
    <mergeCell ref="C1200:D1200"/>
    <mergeCell ref="P1200:Z1200"/>
    <mergeCell ref="B1183:F1183"/>
    <mergeCell ref="G1183:G1184"/>
    <mergeCell ref="H1183:H1184"/>
    <mergeCell ref="I1183:J1183"/>
    <mergeCell ref="K1183:L1183"/>
    <mergeCell ref="M1183:M1184"/>
    <mergeCell ref="C1184:D1184"/>
    <mergeCell ref="C1185:D1185"/>
    <mergeCell ref="C1186:D1186"/>
    <mergeCell ref="C1187:D1187"/>
    <mergeCell ref="C1188:D1188"/>
    <mergeCell ref="P1188:Z1188"/>
    <mergeCell ref="C1189:D1189"/>
    <mergeCell ref="P1189:Z1189"/>
    <mergeCell ref="C1190:D1190"/>
    <mergeCell ref="P1190:Z1190"/>
    <mergeCell ref="C1191:D1191"/>
    <mergeCell ref="P1191:Z1191"/>
    <mergeCell ref="C1168:D1168"/>
    <mergeCell ref="C1169:D1169"/>
    <mergeCell ref="C1170:D1170"/>
    <mergeCell ref="C1171:D1171"/>
    <mergeCell ref="B1173:F1173"/>
    <mergeCell ref="G1173:G1174"/>
    <mergeCell ref="H1173:H1174"/>
    <mergeCell ref="I1173:J1173"/>
    <mergeCell ref="K1173:L1173"/>
    <mergeCell ref="M1173:M1174"/>
    <mergeCell ref="C1174:D1174"/>
    <mergeCell ref="C1175:D1175"/>
    <mergeCell ref="B1177:C1177"/>
    <mergeCell ref="D1177:M1177"/>
    <mergeCell ref="B1178:M1178"/>
    <mergeCell ref="B1179:M1179"/>
    <mergeCell ref="B1180:C1181"/>
    <mergeCell ref="D1180:F1181"/>
    <mergeCell ref="G1180:H1181"/>
    <mergeCell ref="I1180:M1181"/>
    <mergeCell ref="C1161:D1161"/>
    <mergeCell ref="P1161:Z1161"/>
    <mergeCell ref="C1162:D1162"/>
    <mergeCell ref="P1162:Z1162"/>
    <mergeCell ref="C1163:D1163"/>
    <mergeCell ref="P1163:Z1163"/>
    <mergeCell ref="C1164:D1164"/>
    <mergeCell ref="P1164:Z1164"/>
    <mergeCell ref="P1165:Z1165"/>
    <mergeCell ref="B1166:F1166"/>
    <mergeCell ref="G1166:G1167"/>
    <mergeCell ref="H1166:H1167"/>
    <mergeCell ref="I1166:J1166"/>
    <mergeCell ref="K1166:L1166"/>
    <mergeCell ref="M1166:M1167"/>
    <mergeCell ref="P1166:Z1166"/>
    <mergeCell ref="C1167:D1167"/>
    <mergeCell ref="C1152:D1152"/>
    <mergeCell ref="P1152:Z1152"/>
    <mergeCell ref="C1153:D1153"/>
    <mergeCell ref="P1153:Z1153"/>
    <mergeCell ref="C1154:D1154"/>
    <mergeCell ref="P1154:Z1154"/>
    <mergeCell ref="C1155:D1155"/>
    <mergeCell ref="P1155:Z1155"/>
    <mergeCell ref="C1156:D1156"/>
    <mergeCell ref="P1156:Z1156"/>
    <mergeCell ref="C1157:D1157"/>
    <mergeCell ref="P1157:Z1157"/>
    <mergeCell ref="C1158:D1158"/>
    <mergeCell ref="P1158:Z1158"/>
    <mergeCell ref="C1159:D1159"/>
    <mergeCell ref="P1159:Z1159"/>
    <mergeCell ref="C1160:D1160"/>
    <mergeCell ref="P1160:Z1160"/>
    <mergeCell ref="C1143:D1143"/>
    <mergeCell ref="P1143:Z1143"/>
    <mergeCell ref="C1144:D1144"/>
    <mergeCell ref="P1144:Z1144"/>
    <mergeCell ref="C1145:D1145"/>
    <mergeCell ref="P1145:Z1145"/>
    <mergeCell ref="C1146:D1146"/>
    <mergeCell ref="P1146:Z1146"/>
    <mergeCell ref="C1147:D1147"/>
    <mergeCell ref="P1147:Z1147"/>
    <mergeCell ref="C1148:D1148"/>
    <mergeCell ref="P1148:Z1148"/>
    <mergeCell ref="C1149:D1149"/>
    <mergeCell ref="P1149:Z1149"/>
    <mergeCell ref="C1150:D1150"/>
    <mergeCell ref="P1150:Z1150"/>
    <mergeCell ref="C1151:D1151"/>
    <mergeCell ref="P1151:Z1151"/>
    <mergeCell ref="B1134:F1134"/>
    <mergeCell ref="G1134:G1135"/>
    <mergeCell ref="H1134:H1135"/>
    <mergeCell ref="I1134:J1134"/>
    <mergeCell ref="K1134:L1134"/>
    <mergeCell ref="M1134:M1135"/>
    <mergeCell ref="C1135:D1135"/>
    <mergeCell ref="C1136:D1136"/>
    <mergeCell ref="C1137:D1137"/>
    <mergeCell ref="C1138:D1138"/>
    <mergeCell ref="C1139:D1139"/>
    <mergeCell ref="P1139:Z1139"/>
    <mergeCell ref="C1140:D1140"/>
    <mergeCell ref="P1140:Z1140"/>
    <mergeCell ref="C1141:D1141"/>
    <mergeCell ref="P1141:Z1141"/>
    <mergeCell ref="C1142:D1142"/>
    <mergeCell ref="P1142:Z1142"/>
    <mergeCell ref="C1119:D1119"/>
    <mergeCell ref="C1120:D1120"/>
    <mergeCell ref="C1121:D1121"/>
    <mergeCell ref="C1122:D1122"/>
    <mergeCell ref="B1124:F1124"/>
    <mergeCell ref="G1124:G1125"/>
    <mergeCell ref="H1124:H1125"/>
    <mergeCell ref="I1124:J1124"/>
    <mergeCell ref="K1124:L1124"/>
    <mergeCell ref="M1124:M1125"/>
    <mergeCell ref="C1125:D1125"/>
    <mergeCell ref="C1126:D1126"/>
    <mergeCell ref="B1128:C1128"/>
    <mergeCell ref="D1128:M1128"/>
    <mergeCell ref="B1129:M1129"/>
    <mergeCell ref="B1130:M1130"/>
    <mergeCell ref="B1131:C1132"/>
    <mergeCell ref="D1131:F1132"/>
    <mergeCell ref="G1131:H1132"/>
    <mergeCell ref="I1131:M1132"/>
    <mergeCell ref="C1112:D1112"/>
    <mergeCell ref="P1112:Z1112"/>
    <mergeCell ref="C1113:D1113"/>
    <mergeCell ref="P1113:Z1113"/>
    <mergeCell ref="C1114:D1114"/>
    <mergeCell ref="P1114:Z1114"/>
    <mergeCell ref="C1115:D1115"/>
    <mergeCell ref="P1115:Z1115"/>
    <mergeCell ref="P1116:Z1116"/>
    <mergeCell ref="B1117:F1117"/>
    <mergeCell ref="G1117:G1118"/>
    <mergeCell ref="H1117:H1118"/>
    <mergeCell ref="I1117:J1117"/>
    <mergeCell ref="K1117:L1117"/>
    <mergeCell ref="M1117:M1118"/>
    <mergeCell ref="P1117:Z1117"/>
    <mergeCell ref="C1118:D1118"/>
    <mergeCell ref="C1103:D1103"/>
    <mergeCell ref="P1103:Z1103"/>
    <mergeCell ref="C1104:D1104"/>
    <mergeCell ref="P1104:Z1104"/>
    <mergeCell ref="C1105:D1105"/>
    <mergeCell ref="P1105:Z1105"/>
    <mergeCell ref="C1106:D1106"/>
    <mergeCell ref="P1106:Z1106"/>
    <mergeCell ref="C1107:D1107"/>
    <mergeCell ref="P1107:Z1107"/>
    <mergeCell ref="C1108:D1108"/>
    <mergeCell ref="P1108:Z1108"/>
    <mergeCell ref="C1109:D1109"/>
    <mergeCell ref="P1109:Z1109"/>
    <mergeCell ref="C1110:D1110"/>
    <mergeCell ref="P1110:Z1110"/>
    <mergeCell ref="C1111:D1111"/>
    <mergeCell ref="P1111:Z1111"/>
    <mergeCell ref="C1094:D1094"/>
    <mergeCell ref="P1094:Z1094"/>
    <mergeCell ref="C1095:D1095"/>
    <mergeCell ref="P1095:Z1095"/>
    <mergeCell ref="C1096:D1096"/>
    <mergeCell ref="P1096:Z1096"/>
    <mergeCell ref="C1097:D1097"/>
    <mergeCell ref="P1097:Z1097"/>
    <mergeCell ref="C1098:D1098"/>
    <mergeCell ref="P1098:Z1098"/>
    <mergeCell ref="C1099:D1099"/>
    <mergeCell ref="P1099:Z1099"/>
    <mergeCell ref="C1100:D1100"/>
    <mergeCell ref="P1100:Z1100"/>
    <mergeCell ref="C1101:D1101"/>
    <mergeCell ref="P1101:Z1101"/>
    <mergeCell ref="C1102:D1102"/>
    <mergeCell ref="P1102:Z1102"/>
    <mergeCell ref="B1085:F1085"/>
    <mergeCell ref="G1085:G1086"/>
    <mergeCell ref="H1085:H1086"/>
    <mergeCell ref="I1085:J1085"/>
    <mergeCell ref="K1085:L1085"/>
    <mergeCell ref="M1085:M1086"/>
    <mergeCell ref="C1086:D1086"/>
    <mergeCell ref="C1087:D1087"/>
    <mergeCell ref="C1088:D1088"/>
    <mergeCell ref="C1089:D1089"/>
    <mergeCell ref="C1090:D1090"/>
    <mergeCell ref="P1090:Z1090"/>
    <mergeCell ref="C1091:D1091"/>
    <mergeCell ref="P1091:Z1091"/>
    <mergeCell ref="C1092:D1092"/>
    <mergeCell ref="P1092:Z1092"/>
    <mergeCell ref="C1093:D1093"/>
    <mergeCell ref="P1093:Z1093"/>
    <mergeCell ref="C1070:D1070"/>
    <mergeCell ref="C1071:D1071"/>
    <mergeCell ref="C1072:D1072"/>
    <mergeCell ref="C1073:D1073"/>
    <mergeCell ref="B1075:F1075"/>
    <mergeCell ref="G1075:G1076"/>
    <mergeCell ref="H1075:H1076"/>
    <mergeCell ref="I1075:J1075"/>
    <mergeCell ref="K1075:L1075"/>
    <mergeCell ref="M1075:M1076"/>
    <mergeCell ref="C1076:D1076"/>
    <mergeCell ref="C1077:D1077"/>
    <mergeCell ref="B1079:C1079"/>
    <mergeCell ref="D1079:M1079"/>
    <mergeCell ref="B1080:M1080"/>
    <mergeCell ref="B1081:M1081"/>
    <mergeCell ref="B1082:C1083"/>
    <mergeCell ref="D1082:F1083"/>
    <mergeCell ref="G1082:H1083"/>
    <mergeCell ref="I1082:M1083"/>
    <mergeCell ref="C1063:D1063"/>
    <mergeCell ref="P1063:Z1063"/>
    <mergeCell ref="C1064:D1064"/>
    <mergeCell ref="P1064:Z1064"/>
    <mergeCell ref="C1065:D1065"/>
    <mergeCell ref="P1065:Z1065"/>
    <mergeCell ref="C1066:D1066"/>
    <mergeCell ref="P1066:Z1066"/>
    <mergeCell ref="P1067:Z1067"/>
    <mergeCell ref="B1068:F1068"/>
    <mergeCell ref="G1068:G1069"/>
    <mergeCell ref="H1068:H1069"/>
    <mergeCell ref="I1068:J1068"/>
    <mergeCell ref="K1068:L1068"/>
    <mergeCell ref="M1068:M1069"/>
    <mergeCell ref="P1068:Z1068"/>
    <mergeCell ref="C1069:D1069"/>
    <mergeCell ref="C1054:D1054"/>
    <mergeCell ref="P1054:Z1054"/>
    <mergeCell ref="C1055:D1055"/>
    <mergeCell ref="P1055:Z1055"/>
    <mergeCell ref="C1056:D1056"/>
    <mergeCell ref="P1056:Z1056"/>
    <mergeCell ref="C1057:D1057"/>
    <mergeCell ref="P1057:Z1057"/>
    <mergeCell ref="C1058:D1058"/>
    <mergeCell ref="P1058:Z1058"/>
    <mergeCell ref="C1059:D1059"/>
    <mergeCell ref="P1059:Z1059"/>
    <mergeCell ref="C1060:D1060"/>
    <mergeCell ref="P1060:Z1060"/>
    <mergeCell ref="C1061:D1061"/>
    <mergeCell ref="P1061:Z1061"/>
    <mergeCell ref="C1062:D1062"/>
    <mergeCell ref="P1062:Z1062"/>
    <mergeCell ref="C1045:D1045"/>
    <mergeCell ref="P1045:Z1045"/>
    <mergeCell ref="C1046:D1046"/>
    <mergeCell ref="P1046:Z1046"/>
    <mergeCell ref="C1047:D1047"/>
    <mergeCell ref="P1047:Z1047"/>
    <mergeCell ref="C1048:D1048"/>
    <mergeCell ref="P1048:Z1048"/>
    <mergeCell ref="C1049:D1049"/>
    <mergeCell ref="P1049:Z1049"/>
    <mergeCell ref="C1050:D1050"/>
    <mergeCell ref="P1050:Z1050"/>
    <mergeCell ref="C1051:D1051"/>
    <mergeCell ref="P1051:Z1051"/>
    <mergeCell ref="C1052:D1052"/>
    <mergeCell ref="P1052:Z1052"/>
    <mergeCell ref="C1053:D1053"/>
    <mergeCell ref="P1053:Z1053"/>
    <mergeCell ref="B1036:F1036"/>
    <mergeCell ref="G1036:G1037"/>
    <mergeCell ref="H1036:H1037"/>
    <mergeCell ref="I1036:J1036"/>
    <mergeCell ref="K1036:L1036"/>
    <mergeCell ref="M1036:M1037"/>
    <mergeCell ref="C1037:D1037"/>
    <mergeCell ref="C1038:D1038"/>
    <mergeCell ref="C1039:D1039"/>
    <mergeCell ref="C1040:D1040"/>
    <mergeCell ref="C1041:D1041"/>
    <mergeCell ref="P1041:Z1041"/>
    <mergeCell ref="C1042:D1042"/>
    <mergeCell ref="P1042:Z1042"/>
    <mergeCell ref="C1043:D1043"/>
    <mergeCell ref="P1043:Z1043"/>
    <mergeCell ref="C1044:D1044"/>
    <mergeCell ref="P1044:Z1044"/>
    <mergeCell ref="C1021:D1021"/>
    <mergeCell ref="C1022:D1022"/>
    <mergeCell ref="C1023:D1023"/>
    <mergeCell ref="C1024:D1024"/>
    <mergeCell ref="B1026:F1026"/>
    <mergeCell ref="G1026:G1027"/>
    <mergeCell ref="H1026:H1027"/>
    <mergeCell ref="I1026:J1026"/>
    <mergeCell ref="K1026:L1026"/>
    <mergeCell ref="M1026:M1027"/>
    <mergeCell ref="C1027:D1027"/>
    <mergeCell ref="C1028:D1028"/>
    <mergeCell ref="B1030:C1030"/>
    <mergeCell ref="D1030:M1030"/>
    <mergeCell ref="B1031:M1031"/>
    <mergeCell ref="B1032:M1032"/>
    <mergeCell ref="B1033:C1034"/>
    <mergeCell ref="D1033:F1034"/>
    <mergeCell ref="G1033:H1034"/>
    <mergeCell ref="I1033:M1034"/>
    <mergeCell ref="C1012:D1012"/>
    <mergeCell ref="P1012:Z1012"/>
    <mergeCell ref="C1013:D1013"/>
    <mergeCell ref="P1013:Z1013"/>
    <mergeCell ref="C1014:D1014"/>
    <mergeCell ref="P1014:Z1014"/>
    <mergeCell ref="C1015:D1015"/>
    <mergeCell ref="P1015:Z1015"/>
    <mergeCell ref="C1016:D1016"/>
    <mergeCell ref="P1016:Z1016"/>
    <mergeCell ref="C1017:D1017"/>
    <mergeCell ref="P1017:Z1017"/>
    <mergeCell ref="P1018:Z1018"/>
    <mergeCell ref="B1019:F1019"/>
    <mergeCell ref="G1019:G1020"/>
    <mergeCell ref="H1019:H1020"/>
    <mergeCell ref="I1019:J1019"/>
    <mergeCell ref="K1019:L1019"/>
    <mergeCell ref="M1019:M1020"/>
    <mergeCell ref="P1019:Z1019"/>
    <mergeCell ref="C1020:D1020"/>
    <mergeCell ref="C1003:D1003"/>
    <mergeCell ref="P1003:Z1003"/>
    <mergeCell ref="C1004:D1004"/>
    <mergeCell ref="P1004:Z1004"/>
    <mergeCell ref="C1005:D1005"/>
    <mergeCell ref="P1005:Z1005"/>
    <mergeCell ref="C1006:D1006"/>
    <mergeCell ref="P1006:Z1006"/>
    <mergeCell ref="C1007:D1007"/>
    <mergeCell ref="P1007:Z1007"/>
    <mergeCell ref="C1008:D1008"/>
    <mergeCell ref="P1008:Z1008"/>
    <mergeCell ref="C1009:D1009"/>
    <mergeCell ref="P1009:Z1009"/>
    <mergeCell ref="C1010:D1010"/>
    <mergeCell ref="P1010:Z1010"/>
    <mergeCell ref="C1011:D1011"/>
    <mergeCell ref="P1011:Z1011"/>
    <mergeCell ref="C994:D994"/>
    <mergeCell ref="P994:Z994"/>
    <mergeCell ref="C995:D995"/>
    <mergeCell ref="P995:Z995"/>
    <mergeCell ref="C996:D996"/>
    <mergeCell ref="P996:Z996"/>
    <mergeCell ref="C997:D997"/>
    <mergeCell ref="P997:Z997"/>
    <mergeCell ref="C998:D998"/>
    <mergeCell ref="P998:Z998"/>
    <mergeCell ref="C999:D999"/>
    <mergeCell ref="P999:Z999"/>
    <mergeCell ref="C1000:D1000"/>
    <mergeCell ref="P1000:Z1000"/>
    <mergeCell ref="C1001:D1001"/>
    <mergeCell ref="P1001:Z1001"/>
    <mergeCell ref="C1002:D1002"/>
    <mergeCell ref="P1002:Z1002"/>
    <mergeCell ref="B984:C985"/>
    <mergeCell ref="D984:F985"/>
    <mergeCell ref="G984:H985"/>
    <mergeCell ref="I984:M985"/>
    <mergeCell ref="B987:F987"/>
    <mergeCell ref="G987:G988"/>
    <mergeCell ref="H987:H988"/>
    <mergeCell ref="I987:J987"/>
    <mergeCell ref="K987:L987"/>
    <mergeCell ref="M987:M988"/>
    <mergeCell ref="C988:D988"/>
    <mergeCell ref="C989:D989"/>
    <mergeCell ref="C990:D990"/>
    <mergeCell ref="C991:D991"/>
    <mergeCell ref="C992:D992"/>
    <mergeCell ref="P992:Z992"/>
    <mergeCell ref="C993:D993"/>
    <mergeCell ref="P993:Z993"/>
    <mergeCell ref="P969:Z969"/>
    <mergeCell ref="P970:Z970"/>
    <mergeCell ref="P919:Z919"/>
    <mergeCell ref="P920:Z920"/>
    <mergeCell ref="P921:Z921"/>
    <mergeCell ref="P943:Z943"/>
    <mergeCell ref="P944:Z944"/>
    <mergeCell ref="P945:Z945"/>
    <mergeCell ref="P946:Z946"/>
    <mergeCell ref="P947:Z947"/>
    <mergeCell ref="P948:Z948"/>
    <mergeCell ref="P949:Z949"/>
    <mergeCell ref="P950:Z950"/>
    <mergeCell ref="P951:Z951"/>
    <mergeCell ref="P952:Z952"/>
    <mergeCell ref="P953:Z953"/>
    <mergeCell ref="P954:Z954"/>
    <mergeCell ref="P955:Z955"/>
    <mergeCell ref="P956:Z956"/>
    <mergeCell ref="P914:Z914"/>
    <mergeCell ref="P915:Z915"/>
    <mergeCell ref="P957:Z957"/>
    <mergeCell ref="P958:Z958"/>
    <mergeCell ref="P959:Z959"/>
    <mergeCell ref="P960:Z960"/>
    <mergeCell ref="P961:Z961"/>
    <mergeCell ref="P962:Z962"/>
    <mergeCell ref="P963:Z963"/>
    <mergeCell ref="P964:Z964"/>
    <mergeCell ref="P965:Z965"/>
    <mergeCell ref="P966:Z966"/>
    <mergeCell ref="P967:Z967"/>
    <mergeCell ref="P968:Z968"/>
    <mergeCell ref="P916:Z916"/>
    <mergeCell ref="P917:Z917"/>
    <mergeCell ref="P918:Z918"/>
    <mergeCell ref="P897:Z897"/>
    <mergeCell ref="P898:Z898"/>
    <mergeCell ref="P911:Z911"/>
    <mergeCell ref="P912:Z912"/>
    <mergeCell ref="P913:Z913"/>
    <mergeCell ref="P899:Z899"/>
    <mergeCell ref="P900:Z900"/>
    <mergeCell ref="P901:Z901"/>
    <mergeCell ref="P902:Z902"/>
    <mergeCell ref="P903:Z903"/>
    <mergeCell ref="P904:Z904"/>
    <mergeCell ref="P905:Z905"/>
    <mergeCell ref="P906:Z906"/>
    <mergeCell ref="P907:Z907"/>
    <mergeCell ref="P908:Z908"/>
    <mergeCell ref="P909:Z909"/>
    <mergeCell ref="P910:Z910"/>
    <mergeCell ref="P859:Z859"/>
    <mergeCell ref="P860:Z860"/>
    <mergeCell ref="P864:Z864"/>
    <mergeCell ref="P865:Z865"/>
    <mergeCell ref="P866:Z866"/>
    <mergeCell ref="P867:Z867"/>
    <mergeCell ref="P868:Z868"/>
    <mergeCell ref="P869:Z869"/>
    <mergeCell ref="P870:Z870"/>
    <mergeCell ref="P871:Z871"/>
    <mergeCell ref="P872:Z872"/>
    <mergeCell ref="P894:Z894"/>
    <mergeCell ref="P895:Z895"/>
    <mergeCell ref="P896:Z896"/>
    <mergeCell ref="P861:Z861"/>
    <mergeCell ref="P862:Z862"/>
    <mergeCell ref="P863:Z863"/>
    <mergeCell ref="P821:Z821"/>
    <mergeCell ref="P822:Z822"/>
    <mergeCell ref="P856:Z856"/>
    <mergeCell ref="P857:Z857"/>
    <mergeCell ref="P858:Z858"/>
    <mergeCell ref="P823:Z823"/>
    <mergeCell ref="P845:Z845"/>
    <mergeCell ref="P846:Z846"/>
    <mergeCell ref="P847:Z847"/>
    <mergeCell ref="P848:Z848"/>
    <mergeCell ref="P849:Z849"/>
    <mergeCell ref="P850:Z850"/>
    <mergeCell ref="P851:Z851"/>
    <mergeCell ref="P852:Z852"/>
    <mergeCell ref="P853:Z853"/>
    <mergeCell ref="P854:Z854"/>
    <mergeCell ref="P855:Z855"/>
    <mergeCell ref="P804:Z804"/>
    <mergeCell ref="P805:Z805"/>
    <mergeCell ref="P809:Z809"/>
    <mergeCell ref="P810:Z810"/>
    <mergeCell ref="P811:Z811"/>
    <mergeCell ref="P812:Z812"/>
    <mergeCell ref="P813:Z813"/>
    <mergeCell ref="P814:Z814"/>
    <mergeCell ref="P815:Z815"/>
    <mergeCell ref="P816:Z816"/>
    <mergeCell ref="P817:Z817"/>
    <mergeCell ref="P818:Z818"/>
    <mergeCell ref="P819:Z819"/>
    <mergeCell ref="P820:Z820"/>
    <mergeCell ref="P806:Z806"/>
    <mergeCell ref="P807:Z807"/>
    <mergeCell ref="P808:Z808"/>
    <mergeCell ref="P766:Z766"/>
    <mergeCell ref="P767:Z767"/>
    <mergeCell ref="P801:Z801"/>
    <mergeCell ref="P802:Z802"/>
    <mergeCell ref="P803:Z803"/>
    <mergeCell ref="P768:Z768"/>
    <mergeCell ref="P769:Z769"/>
    <mergeCell ref="P770:Z770"/>
    <mergeCell ref="P771:Z771"/>
    <mergeCell ref="P772:Z772"/>
    <mergeCell ref="P773:Z773"/>
    <mergeCell ref="P774:Z774"/>
    <mergeCell ref="P796:Z796"/>
    <mergeCell ref="P797:Z797"/>
    <mergeCell ref="P798:Z798"/>
    <mergeCell ref="P799:Z799"/>
    <mergeCell ref="P800:Z800"/>
    <mergeCell ref="P749:Z749"/>
    <mergeCell ref="P750:Z750"/>
    <mergeCell ref="P754:Z754"/>
    <mergeCell ref="P755:Z755"/>
    <mergeCell ref="P756:Z756"/>
    <mergeCell ref="P757:Z757"/>
    <mergeCell ref="P758:Z758"/>
    <mergeCell ref="P759:Z759"/>
    <mergeCell ref="P760:Z760"/>
    <mergeCell ref="P761:Z761"/>
    <mergeCell ref="P762:Z762"/>
    <mergeCell ref="P763:Z763"/>
    <mergeCell ref="P764:Z764"/>
    <mergeCell ref="P765:Z765"/>
    <mergeCell ref="P751:Z751"/>
    <mergeCell ref="P752:Z752"/>
    <mergeCell ref="P753:Z753"/>
    <mergeCell ref="P711:Z711"/>
    <mergeCell ref="P712:Z712"/>
    <mergeCell ref="P725:Z725"/>
    <mergeCell ref="P747:Z747"/>
    <mergeCell ref="P748:Z748"/>
    <mergeCell ref="P713:Z713"/>
    <mergeCell ref="P714:Z714"/>
    <mergeCell ref="P715:Z715"/>
    <mergeCell ref="P716:Z716"/>
    <mergeCell ref="P717:Z717"/>
    <mergeCell ref="P718:Z718"/>
    <mergeCell ref="P719:Z719"/>
    <mergeCell ref="P720:Z720"/>
    <mergeCell ref="P721:Z721"/>
    <mergeCell ref="P722:Z722"/>
    <mergeCell ref="P723:Z723"/>
    <mergeCell ref="P724:Z724"/>
    <mergeCell ref="P674:Z674"/>
    <mergeCell ref="P675:Z675"/>
    <mergeCell ref="P699:Z699"/>
    <mergeCell ref="P700:Z700"/>
    <mergeCell ref="P701:Z701"/>
    <mergeCell ref="P702:Z702"/>
    <mergeCell ref="P703:Z703"/>
    <mergeCell ref="P704:Z704"/>
    <mergeCell ref="P705:Z705"/>
    <mergeCell ref="P706:Z706"/>
    <mergeCell ref="P707:Z707"/>
    <mergeCell ref="P708:Z708"/>
    <mergeCell ref="P709:Z709"/>
    <mergeCell ref="P710:Z710"/>
    <mergeCell ref="P676:Z676"/>
    <mergeCell ref="P677:Z677"/>
    <mergeCell ref="P698:Z698"/>
    <mergeCell ref="P657:Z657"/>
    <mergeCell ref="P658:Z658"/>
    <mergeCell ref="P671:Z671"/>
    <mergeCell ref="P672:Z672"/>
    <mergeCell ref="P673:Z673"/>
    <mergeCell ref="P659:Z659"/>
    <mergeCell ref="P660:Z660"/>
    <mergeCell ref="P661:Z661"/>
    <mergeCell ref="P662:Z662"/>
    <mergeCell ref="P663:Z663"/>
    <mergeCell ref="P664:Z664"/>
    <mergeCell ref="P665:Z665"/>
    <mergeCell ref="P666:Z666"/>
    <mergeCell ref="P667:Z667"/>
    <mergeCell ref="P668:Z668"/>
    <mergeCell ref="P669:Z669"/>
    <mergeCell ref="P670:Z670"/>
    <mergeCell ref="P622:Z622"/>
    <mergeCell ref="P623:Z623"/>
    <mergeCell ref="P627:Z627"/>
    <mergeCell ref="P628:Z628"/>
    <mergeCell ref="P629:Z629"/>
    <mergeCell ref="P630:Z630"/>
    <mergeCell ref="P631:Z631"/>
    <mergeCell ref="P650:Z650"/>
    <mergeCell ref="P651:Z651"/>
    <mergeCell ref="P652:Z652"/>
    <mergeCell ref="P653:Z653"/>
    <mergeCell ref="P654:Z654"/>
    <mergeCell ref="P655:Z655"/>
    <mergeCell ref="P656:Z656"/>
    <mergeCell ref="P624:Z624"/>
    <mergeCell ref="P625:Z625"/>
    <mergeCell ref="P626:Z626"/>
    <mergeCell ref="P605:Z605"/>
    <mergeCell ref="P606:Z606"/>
    <mergeCell ref="P619:Z619"/>
    <mergeCell ref="P620:Z620"/>
    <mergeCell ref="P621:Z621"/>
    <mergeCell ref="P607:Z607"/>
    <mergeCell ref="P608:Z608"/>
    <mergeCell ref="P609:Z609"/>
    <mergeCell ref="P610:Z610"/>
    <mergeCell ref="P611:Z611"/>
    <mergeCell ref="P612:Z612"/>
    <mergeCell ref="P613:Z613"/>
    <mergeCell ref="P614:Z614"/>
    <mergeCell ref="P615:Z615"/>
    <mergeCell ref="P616:Z616"/>
    <mergeCell ref="P617:Z617"/>
    <mergeCell ref="P618:Z618"/>
    <mergeCell ref="P566:Z566"/>
    <mergeCell ref="P567:Z567"/>
    <mergeCell ref="P571:Z571"/>
    <mergeCell ref="P572:Z572"/>
    <mergeCell ref="P573:Z573"/>
    <mergeCell ref="P574:Z574"/>
    <mergeCell ref="P575:Z575"/>
    <mergeCell ref="P576:Z576"/>
    <mergeCell ref="P577:Z577"/>
    <mergeCell ref="P578:Z578"/>
    <mergeCell ref="P579:Z579"/>
    <mergeCell ref="P580:Z580"/>
    <mergeCell ref="P581:Z581"/>
    <mergeCell ref="P604:Z604"/>
    <mergeCell ref="P568:Z568"/>
    <mergeCell ref="P569:Z569"/>
    <mergeCell ref="P570:Z570"/>
    <mergeCell ref="P525:Z525"/>
    <mergeCell ref="P526:Z526"/>
    <mergeCell ref="P563:Z563"/>
    <mergeCell ref="P564:Z564"/>
    <mergeCell ref="P565:Z565"/>
    <mergeCell ref="P527:Z527"/>
    <mergeCell ref="P528:Z528"/>
    <mergeCell ref="P529:Z529"/>
    <mergeCell ref="P554:Z554"/>
    <mergeCell ref="P555:Z555"/>
    <mergeCell ref="P556:Z556"/>
    <mergeCell ref="P557:Z557"/>
    <mergeCell ref="P558:Z558"/>
    <mergeCell ref="P559:Z559"/>
    <mergeCell ref="P560:Z560"/>
    <mergeCell ref="P561:Z561"/>
    <mergeCell ref="P562:Z562"/>
    <mergeCell ref="P508:Z508"/>
    <mergeCell ref="P509:Z509"/>
    <mergeCell ref="P513:Z513"/>
    <mergeCell ref="P514:Z514"/>
    <mergeCell ref="P515:Z515"/>
    <mergeCell ref="P516:Z516"/>
    <mergeCell ref="P517:Z517"/>
    <mergeCell ref="P518:Z518"/>
    <mergeCell ref="P519:Z519"/>
    <mergeCell ref="P520:Z520"/>
    <mergeCell ref="P521:Z521"/>
    <mergeCell ref="P522:Z522"/>
    <mergeCell ref="P523:Z523"/>
    <mergeCell ref="P524:Z524"/>
    <mergeCell ref="P510:Z510"/>
    <mergeCell ref="P511:Z511"/>
    <mergeCell ref="P512:Z512"/>
    <mergeCell ref="P467:Z467"/>
    <mergeCell ref="P468:Z468"/>
    <mergeCell ref="P505:Z505"/>
    <mergeCell ref="P506:Z506"/>
    <mergeCell ref="P507:Z507"/>
    <mergeCell ref="P469:Z469"/>
    <mergeCell ref="P470:Z470"/>
    <mergeCell ref="P471:Z471"/>
    <mergeCell ref="P472:Z472"/>
    <mergeCell ref="P473:Z473"/>
    <mergeCell ref="P474:Z474"/>
    <mergeCell ref="P475:Z475"/>
    <mergeCell ref="P476:Z476"/>
    <mergeCell ref="P477:Z477"/>
    <mergeCell ref="P502:Z502"/>
    <mergeCell ref="P503:Z503"/>
    <mergeCell ref="P504:Z504"/>
    <mergeCell ref="P450:Z450"/>
    <mergeCell ref="P451:Z451"/>
    <mergeCell ref="P455:Z455"/>
    <mergeCell ref="P456:Z456"/>
    <mergeCell ref="P457:Z457"/>
    <mergeCell ref="P458:Z458"/>
    <mergeCell ref="P459:Z459"/>
    <mergeCell ref="P460:Z460"/>
    <mergeCell ref="P461:Z461"/>
    <mergeCell ref="P462:Z462"/>
    <mergeCell ref="P463:Z463"/>
    <mergeCell ref="P464:Z464"/>
    <mergeCell ref="P465:Z465"/>
    <mergeCell ref="P466:Z466"/>
    <mergeCell ref="P452:Z452"/>
    <mergeCell ref="P453:Z453"/>
    <mergeCell ref="P454:Z454"/>
    <mergeCell ref="P412:Z412"/>
    <mergeCell ref="P413:Z413"/>
    <mergeCell ref="P426:Z426"/>
    <mergeCell ref="P427:Z427"/>
    <mergeCell ref="P428:Z428"/>
    <mergeCell ref="P414:Z414"/>
    <mergeCell ref="P415:Z415"/>
    <mergeCell ref="P416:Z416"/>
    <mergeCell ref="P417:Z417"/>
    <mergeCell ref="P418:Z418"/>
    <mergeCell ref="P419:Z419"/>
    <mergeCell ref="P420:Z420"/>
    <mergeCell ref="P421:Z421"/>
    <mergeCell ref="P422:Z422"/>
    <mergeCell ref="P423:Z423"/>
    <mergeCell ref="P424:Z424"/>
    <mergeCell ref="P425:Z425"/>
    <mergeCell ref="P374:Z374"/>
    <mergeCell ref="P375:Z375"/>
    <mergeCell ref="P379:Z379"/>
    <mergeCell ref="P401:Z401"/>
    <mergeCell ref="P402:Z402"/>
    <mergeCell ref="P403:Z403"/>
    <mergeCell ref="P404:Z404"/>
    <mergeCell ref="P405:Z405"/>
    <mergeCell ref="P406:Z406"/>
    <mergeCell ref="P407:Z407"/>
    <mergeCell ref="P408:Z408"/>
    <mergeCell ref="P409:Z409"/>
    <mergeCell ref="P410:Z410"/>
    <mergeCell ref="P411:Z411"/>
    <mergeCell ref="P376:Z376"/>
    <mergeCell ref="P377:Z377"/>
    <mergeCell ref="P378:Z378"/>
    <mergeCell ref="P357:Z357"/>
    <mergeCell ref="P358:Z358"/>
    <mergeCell ref="P371:Z371"/>
    <mergeCell ref="P372:Z372"/>
    <mergeCell ref="P373:Z373"/>
    <mergeCell ref="P359:Z359"/>
    <mergeCell ref="P360:Z360"/>
    <mergeCell ref="P361:Z361"/>
    <mergeCell ref="P362:Z362"/>
    <mergeCell ref="P363:Z363"/>
    <mergeCell ref="P364:Z364"/>
    <mergeCell ref="P365:Z365"/>
    <mergeCell ref="P366:Z366"/>
    <mergeCell ref="P367:Z367"/>
    <mergeCell ref="P368:Z368"/>
    <mergeCell ref="P369:Z369"/>
    <mergeCell ref="P370:Z370"/>
    <mergeCell ref="P319:Z319"/>
    <mergeCell ref="P320:Z320"/>
    <mergeCell ref="P324:Z324"/>
    <mergeCell ref="P325:Z325"/>
    <mergeCell ref="P326:Z326"/>
    <mergeCell ref="P327:Z327"/>
    <mergeCell ref="P328:Z328"/>
    <mergeCell ref="P329:Z329"/>
    <mergeCell ref="P330:Z330"/>
    <mergeCell ref="P352:Z352"/>
    <mergeCell ref="P353:Z353"/>
    <mergeCell ref="P354:Z354"/>
    <mergeCell ref="P355:Z355"/>
    <mergeCell ref="P356:Z356"/>
    <mergeCell ref="P321:Z321"/>
    <mergeCell ref="P322:Z322"/>
    <mergeCell ref="P323:Z323"/>
    <mergeCell ref="P281:Z281"/>
    <mergeCell ref="P303:Z303"/>
    <mergeCell ref="P316:Z316"/>
    <mergeCell ref="P317:Z317"/>
    <mergeCell ref="P318:Z318"/>
    <mergeCell ref="P304:Z304"/>
    <mergeCell ref="P305:Z305"/>
    <mergeCell ref="P306:Z306"/>
    <mergeCell ref="P307:Z307"/>
    <mergeCell ref="P308:Z308"/>
    <mergeCell ref="P309:Z309"/>
    <mergeCell ref="P310:Z310"/>
    <mergeCell ref="P311:Z311"/>
    <mergeCell ref="P312:Z312"/>
    <mergeCell ref="P313:Z313"/>
    <mergeCell ref="P314:Z314"/>
    <mergeCell ref="P315:Z315"/>
    <mergeCell ref="P264:Z264"/>
    <mergeCell ref="P265:Z265"/>
    <mergeCell ref="P269:Z269"/>
    <mergeCell ref="P270:Z270"/>
    <mergeCell ref="P271:Z271"/>
    <mergeCell ref="P272:Z272"/>
    <mergeCell ref="P273:Z273"/>
    <mergeCell ref="P274:Z274"/>
    <mergeCell ref="P275:Z275"/>
    <mergeCell ref="P276:Z276"/>
    <mergeCell ref="P277:Z277"/>
    <mergeCell ref="P278:Z278"/>
    <mergeCell ref="P279:Z279"/>
    <mergeCell ref="P280:Z280"/>
    <mergeCell ref="P266:Z266"/>
    <mergeCell ref="P267:Z267"/>
    <mergeCell ref="P268:Z268"/>
    <mergeCell ref="P226:Z226"/>
    <mergeCell ref="P227:Z227"/>
    <mergeCell ref="P261:Z261"/>
    <mergeCell ref="P262:Z262"/>
    <mergeCell ref="P263:Z263"/>
    <mergeCell ref="P228:Z228"/>
    <mergeCell ref="P229:Z229"/>
    <mergeCell ref="P230:Z230"/>
    <mergeCell ref="P231:Z231"/>
    <mergeCell ref="P232:Z232"/>
    <mergeCell ref="P254:Z254"/>
    <mergeCell ref="P255:Z255"/>
    <mergeCell ref="P256:Z256"/>
    <mergeCell ref="P257:Z257"/>
    <mergeCell ref="P258:Z258"/>
    <mergeCell ref="P259:Z259"/>
    <mergeCell ref="P260:Z260"/>
    <mergeCell ref="P209:Z209"/>
    <mergeCell ref="P210:Z210"/>
    <mergeCell ref="P214:Z214"/>
    <mergeCell ref="P215:Z215"/>
    <mergeCell ref="P216:Z216"/>
    <mergeCell ref="P217:Z217"/>
    <mergeCell ref="P218:Z218"/>
    <mergeCell ref="P219:Z219"/>
    <mergeCell ref="P220:Z220"/>
    <mergeCell ref="P221:Z221"/>
    <mergeCell ref="P222:Z222"/>
    <mergeCell ref="P223:Z223"/>
    <mergeCell ref="P224:Z224"/>
    <mergeCell ref="P225:Z225"/>
    <mergeCell ref="P211:Z211"/>
    <mergeCell ref="P212:Z212"/>
    <mergeCell ref="P213:Z213"/>
    <mergeCell ref="P172:Z172"/>
    <mergeCell ref="P173:Z173"/>
    <mergeCell ref="P206:Z206"/>
    <mergeCell ref="P207:Z207"/>
    <mergeCell ref="P208:Z208"/>
    <mergeCell ref="P174:Z174"/>
    <mergeCell ref="P175:Z175"/>
    <mergeCell ref="P176:Z176"/>
    <mergeCell ref="P177:Z177"/>
    <mergeCell ref="P178:Z178"/>
    <mergeCell ref="P179:Z179"/>
    <mergeCell ref="P180:Z180"/>
    <mergeCell ref="P181:Z181"/>
    <mergeCell ref="P182:Z182"/>
    <mergeCell ref="P183:Z183"/>
    <mergeCell ref="P184:Z184"/>
    <mergeCell ref="P205:Z205"/>
    <mergeCell ref="P137:Z137"/>
    <mergeCell ref="P138:Z138"/>
    <mergeCell ref="P160:Z160"/>
    <mergeCell ref="P161:Z161"/>
    <mergeCell ref="P162:Z162"/>
    <mergeCell ref="P163:Z163"/>
    <mergeCell ref="P164:Z164"/>
    <mergeCell ref="P165:Z165"/>
    <mergeCell ref="P166:Z166"/>
    <mergeCell ref="P167:Z167"/>
    <mergeCell ref="P168:Z168"/>
    <mergeCell ref="P169:Z169"/>
    <mergeCell ref="P170:Z170"/>
    <mergeCell ref="P171:Z171"/>
    <mergeCell ref="P157:Z157"/>
    <mergeCell ref="P158:Z158"/>
    <mergeCell ref="P159:Z159"/>
    <mergeCell ref="P86:Z86"/>
    <mergeCell ref="P87:Z87"/>
    <mergeCell ref="P88:Z88"/>
    <mergeCell ref="P111:Z111"/>
    <mergeCell ref="P112:Z112"/>
    <mergeCell ref="P113:Z113"/>
    <mergeCell ref="P114:Z114"/>
    <mergeCell ref="P115:Z115"/>
    <mergeCell ref="P116:Z116"/>
    <mergeCell ref="P117:Z117"/>
    <mergeCell ref="P118:Z118"/>
    <mergeCell ref="P119:Z119"/>
    <mergeCell ref="P120:Z120"/>
    <mergeCell ref="P121:Z121"/>
    <mergeCell ref="P134:Z134"/>
    <mergeCell ref="P135:Z135"/>
    <mergeCell ref="P136:Z136"/>
    <mergeCell ref="P122:Z122"/>
    <mergeCell ref="P123:Z123"/>
    <mergeCell ref="P124:Z124"/>
    <mergeCell ref="P125:Z125"/>
    <mergeCell ref="P126:Z126"/>
    <mergeCell ref="P127:Z127"/>
    <mergeCell ref="P128:Z128"/>
    <mergeCell ref="P129:Z129"/>
    <mergeCell ref="P130:Z130"/>
    <mergeCell ref="P131:Z131"/>
    <mergeCell ref="P132:Z132"/>
    <mergeCell ref="P133:Z133"/>
    <mergeCell ref="P66:Z66"/>
    <mergeCell ref="P67:Z67"/>
    <mergeCell ref="P68:Z68"/>
    <mergeCell ref="P69:Z69"/>
    <mergeCell ref="P70:Z70"/>
    <mergeCell ref="P71:Z71"/>
    <mergeCell ref="P72:Z72"/>
    <mergeCell ref="P73:Z73"/>
    <mergeCell ref="P74:Z74"/>
    <mergeCell ref="P75:Z75"/>
    <mergeCell ref="P76:Z76"/>
    <mergeCell ref="P77:Z77"/>
    <mergeCell ref="P78:Z78"/>
    <mergeCell ref="P79:Z79"/>
    <mergeCell ref="P80:Z80"/>
    <mergeCell ref="P81:Z81"/>
    <mergeCell ref="P82:Z82"/>
    <mergeCell ref="P83:Z83"/>
    <mergeCell ref="P84:Z84"/>
    <mergeCell ref="P85:Z85"/>
    <mergeCell ref="P26:Z26"/>
    <mergeCell ref="P27:Z27"/>
    <mergeCell ref="C9:D9"/>
    <mergeCell ref="P28:Z28"/>
    <mergeCell ref="P29:Z29"/>
    <mergeCell ref="P30:Z30"/>
    <mergeCell ref="P31:Z31"/>
    <mergeCell ref="P32:Z32"/>
    <mergeCell ref="P33:Z33"/>
    <mergeCell ref="P34:Z34"/>
    <mergeCell ref="P35:Z35"/>
    <mergeCell ref="P36:Z36"/>
    <mergeCell ref="P61:Z61"/>
    <mergeCell ref="P62:Z62"/>
    <mergeCell ref="P63:Z63"/>
    <mergeCell ref="P64:Z64"/>
    <mergeCell ref="P65:Z65"/>
    <mergeCell ref="P9:Z9"/>
    <mergeCell ref="P10:Z10"/>
    <mergeCell ref="P11:Z11"/>
    <mergeCell ref="P12:Z12"/>
    <mergeCell ref="P13:Z13"/>
    <mergeCell ref="P14:Z14"/>
    <mergeCell ref="P15:Z15"/>
    <mergeCell ref="P16:Z16"/>
    <mergeCell ref="P17:Z17"/>
    <mergeCell ref="P18:Z18"/>
    <mergeCell ref="P19:Z19"/>
    <mergeCell ref="P20:Z20"/>
    <mergeCell ref="P21:Z21"/>
    <mergeCell ref="P22:Z22"/>
    <mergeCell ref="P23:Z23"/>
    <mergeCell ref="P24:Z24"/>
    <mergeCell ref="P25:Z25"/>
    <mergeCell ref="H7:H8"/>
    <mergeCell ref="I7:J7"/>
    <mergeCell ref="K7:L7"/>
    <mergeCell ref="M7:M8"/>
    <mergeCell ref="B7:F7"/>
    <mergeCell ref="B4:C5"/>
    <mergeCell ref="B2:C2"/>
    <mergeCell ref="D2:I2"/>
    <mergeCell ref="J2:K2"/>
    <mergeCell ref="L2:M2"/>
    <mergeCell ref="B3:C3"/>
    <mergeCell ref="D3:I3"/>
    <mergeCell ref="J3:K3"/>
    <mergeCell ref="L3:M3"/>
    <mergeCell ref="D4:F5"/>
    <mergeCell ref="G4:H5"/>
    <mergeCell ref="I4:M5"/>
    <mergeCell ref="G7:G8"/>
    <mergeCell ref="C8:D8"/>
    <mergeCell ref="C10:D10"/>
    <mergeCell ref="C11:D11"/>
    <mergeCell ref="C12:D12"/>
    <mergeCell ref="C13:D13"/>
    <mergeCell ref="C14:D14"/>
    <mergeCell ref="C15:D15"/>
    <mergeCell ref="C16:D16"/>
    <mergeCell ref="C17:D17"/>
    <mergeCell ref="C18:D18"/>
    <mergeCell ref="C19:D19"/>
    <mergeCell ref="C20:D20"/>
    <mergeCell ref="C21:D21"/>
    <mergeCell ref="C34:D34"/>
    <mergeCell ref="C35:D35"/>
    <mergeCell ref="C36:D36"/>
    <mergeCell ref="C37:D37"/>
    <mergeCell ref="C40:D40"/>
    <mergeCell ref="B39:F39"/>
    <mergeCell ref="C23:D23"/>
    <mergeCell ref="C22:D22"/>
    <mergeCell ref="C28:D28"/>
    <mergeCell ref="C27:D27"/>
    <mergeCell ref="C26:D26"/>
    <mergeCell ref="C25:D25"/>
    <mergeCell ref="C24:D24"/>
    <mergeCell ref="C33:D33"/>
    <mergeCell ref="C32:D32"/>
    <mergeCell ref="C31:D31"/>
    <mergeCell ref="C30:D30"/>
    <mergeCell ref="C29:D29"/>
    <mergeCell ref="B51:M51"/>
    <mergeCell ref="B52:M52"/>
    <mergeCell ref="C47:D47"/>
    <mergeCell ref="C48:D48"/>
    <mergeCell ref="G46:G47"/>
    <mergeCell ref="H46:H47"/>
    <mergeCell ref="I46:J46"/>
    <mergeCell ref="K46:L46"/>
    <mergeCell ref="M46:M47"/>
    <mergeCell ref="C41:D41"/>
    <mergeCell ref="C42:D42"/>
    <mergeCell ref="C43:D43"/>
    <mergeCell ref="C44:D44"/>
    <mergeCell ref="B46:F46"/>
    <mergeCell ref="G39:G40"/>
    <mergeCell ref="I39:J39"/>
    <mergeCell ref="K39:L39"/>
    <mergeCell ref="M39:M40"/>
    <mergeCell ref="H39:H40"/>
    <mergeCell ref="B50:C50"/>
    <mergeCell ref="D50:M50"/>
    <mergeCell ref="C63:D63"/>
    <mergeCell ref="C64:D64"/>
    <mergeCell ref="C65:D65"/>
    <mergeCell ref="C66:D66"/>
    <mergeCell ref="C67:D67"/>
    <mergeCell ref="C58:D58"/>
    <mergeCell ref="C59:D59"/>
    <mergeCell ref="C60:D60"/>
    <mergeCell ref="C61:D61"/>
    <mergeCell ref="C62:D62"/>
    <mergeCell ref="B53:C54"/>
    <mergeCell ref="D53:F54"/>
    <mergeCell ref="G53:H54"/>
    <mergeCell ref="I53:M54"/>
    <mergeCell ref="B56:F56"/>
    <mergeCell ref="G56:G57"/>
    <mergeCell ref="H56:H57"/>
    <mergeCell ref="I56:J56"/>
    <mergeCell ref="K56:L56"/>
    <mergeCell ref="M56:M57"/>
    <mergeCell ref="C57:D57"/>
    <mergeCell ref="C83:D83"/>
    <mergeCell ref="C84:D84"/>
    <mergeCell ref="C85:D85"/>
    <mergeCell ref="C86:D86"/>
    <mergeCell ref="B88:F88"/>
    <mergeCell ref="C78:D78"/>
    <mergeCell ref="C79:D79"/>
    <mergeCell ref="C80:D80"/>
    <mergeCell ref="C81:D81"/>
    <mergeCell ref="C82:D82"/>
    <mergeCell ref="C73:D73"/>
    <mergeCell ref="C74:D74"/>
    <mergeCell ref="C75:D75"/>
    <mergeCell ref="C76:D76"/>
    <mergeCell ref="C77:D77"/>
    <mergeCell ref="C68:D68"/>
    <mergeCell ref="C69:D69"/>
    <mergeCell ref="C70:D70"/>
    <mergeCell ref="C71:D71"/>
    <mergeCell ref="C72:D72"/>
    <mergeCell ref="B101:M101"/>
    <mergeCell ref="B102:C103"/>
    <mergeCell ref="D102:F103"/>
    <mergeCell ref="G102:H103"/>
    <mergeCell ref="I102:M103"/>
    <mergeCell ref="M95:M96"/>
    <mergeCell ref="C96:D96"/>
    <mergeCell ref="C97:D97"/>
    <mergeCell ref="B100:M100"/>
    <mergeCell ref="B95:F95"/>
    <mergeCell ref="G95:G96"/>
    <mergeCell ref="H95:H96"/>
    <mergeCell ref="I95:J95"/>
    <mergeCell ref="K95:L95"/>
    <mergeCell ref="C89:D89"/>
    <mergeCell ref="C90:D90"/>
    <mergeCell ref="C91:D91"/>
    <mergeCell ref="C92:D92"/>
    <mergeCell ref="C93:D93"/>
    <mergeCell ref="G88:G89"/>
    <mergeCell ref="H88:H89"/>
    <mergeCell ref="I88:J88"/>
    <mergeCell ref="K88:L88"/>
    <mergeCell ref="M88:M89"/>
    <mergeCell ref="B99:C99"/>
    <mergeCell ref="D99:M99"/>
    <mergeCell ref="C120:D120"/>
    <mergeCell ref="C121:D121"/>
    <mergeCell ref="C122:D122"/>
    <mergeCell ref="C123:D123"/>
    <mergeCell ref="C124:D124"/>
    <mergeCell ref="C115:D115"/>
    <mergeCell ref="C116:D116"/>
    <mergeCell ref="C117:D117"/>
    <mergeCell ref="C118:D118"/>
    <mergeCell ref="C119:D119"/>
    <mergeCell ref="C110:D110"/>
    <mergeCell ref="C111:D111"/>
    <mergeCell ref="C112:D112"/>
    <mergeCell ref="C113:D113"/>
    <mergeCell ref="C114:D114"/>
    <mergeCell ref="M105:M106"/>
    <mergeCell ref="C106:D106"/>
    <mergeCell ref="C107:D107"/>
    <mergeCell ref="C108:D108"/>
    <mergeCell ref="C109:D109"/>
    <mergeCell ref="B105:F105"/>
    <mergeCell ref="G105:G106"/>
    <mergeCell ref="H105:H106"/>
    <mergeCell ref="I105:J105"/>
    <mergeCell ref="K105:L105"/>
    <mergeCell ref="K137:L137"/>
    <mergeCell ref="M137:M138"/>
    <mergeCell ref="C138:D138"/>
    <mergeCell ref="C139:D139"/>
    <mergeCell ref="C140:D140"/>
    <mergeCell ref="C135:D135"/>
    <mergeCell ref="B137:F137"/>
    <mergeCell ref="G137:G138"/>
    <mergeCell ref="H137:H138"/>
    <mergeCell ref="I137:J137"/>
    <mergeCell ref="C130:D130"/>
    <mergeCell ref="C131:D131"/>
    <mergeCell ref="C132:D132"/>
    <mergeCell ref="C133:D133"/>
    <mergeCell ref="C134:D134"/>
    <mergeCell ref="C125:D125"/>
    <mergeCell ref="C126:D126"/>
    <mergeCell ref="C127:D127"/>
    <mergeCell ref="C128:D128"/>
    <mergeCell ref="C129:D129"/>
    <mergeCell ref="B149:M149"/>
    <mergeCell ref="B150:M150"/>
    <mergeCell ref="B151:C152"/>
    <mergeCell ref="D151:F152"/>
    <mergeCell ref="G151:H152"/>
    <mergeCell ref="I151:M152"/>
    <mergeCell ref="I144:J144"/>
    <mergeCell ref="K144:L144"/>
    <mergeCell ref="M144:M145"/>
    <mergeCell ref="C145:D145"/>
    <mergeCell ref="C146:D146"/>
    <mergeCell ref="C141:D141"/>
    <mergeCell ref="C142:D142"/>
    <mergeCell ref="B144:F144"/>
    <mergeCell ref="G144:G145"/>
    <mergeCell ref="H144:H145"/>
    <mergeCell ref="B148:C148"/>
    <mergeCell ref="D148:M148"/>
    <mergeCell ref="C169:D169"/>
    <mergeCell ref="C170:D170"/>
    <mergeCell ref="C171:D171"/>
    <mergeCell ref="C172:D172"/>
    <mergeCell ref="C173:D173"/>
    <mergeCell ref="C164:D164"/>
    <mergeCell ref="C165:D165"/>
    <mergeCell ref="C166:D166"/>
    <mergeCell ref="C167:D167"/>
    <mergeCell ref="C168:D168"/>
    <mergeCell ref="C159:D159"/>
    <mergeCell ref="C160:D160"/>
    <mergeCell ref="C161:D161"/>
    <mergeCell ref="C162:D162"/>
    <mergeCell ref="C163:D163"/>
    <mergeCell ref="M154:M155"/>
    <mergeCell ref="C155:D155"/>
    <mergeCell ref="C156:D156"/>
    <mergeCell ref="C157:D157"/>
    <mergeCell ref="C158:D158"/>
    <mergeCell ref="B154:F154"/>
    <mergeCell ref="G154:G155"/>
    <mergeCell ref="H154:H155"/>
    <mergeCell ref="I154:J154"/>
    <mergeCell ref="K154:L154"/>
    <mergeCell ref="K186:L186"/>
    <mergeCell ref="M186:M187"/>
    <mergeCell ref="C187:D187"/>
    <mergeCell ref="C188:D188"/>
    <mergeCell ref="C189:D189"/>
    <mergeCell ref="C184:D184"/>
    <mergeCell ref="B186:F186"/>
    <mergeCell ref="G186:G187"/>
    <mergeCell ref="H186:H187"/>
    <mergeCell ref="I186:J186"/>
    <mergeCell ref="C179:D179"/>
    <mergeCell ref="C180:D180"/>
    <mergeCell ref="C181:D181"/>
    <mergeCell ref="C182:D182"/>
    <mergeCell ref="C183:D183"/>
    <mergeCell ref="C174:D174"/>
    <mergeCell ref="C175:D175"/>
    <mergeCell ref="C176:D176"/>
    <mergeCell ref="C177:D177"/>
    <mergeCell ref="C178:D178"/>
    <mergeCell ref="B198:M198"/>
    <mergeCell ref="B199:M199"/>
    <mergeCell ref="B200:C201"/>
    <mergeCell ref="D200:F201"/>
    <mergeCell ref="G200:H201"/>
    <mergeCell ref="I200:M201"/>
    <mergeCell ref="I193:J193"/>
    <mergeCell ref="K193:L193"/>
    <mergeCell ref="M193:M194"/>
    <mergeCell ref="C194:D194"/>
    <mergeCell ref="C195:D195"/>
    <mergeCell ref="C190:D190"/>
    <mergeCell ref="C191:D191"/>
    <mergeCell ref="B193:F193"/>
    <mergeCell ref="G193:G194"/>
    <mergeCell ref="H193:H194"/>
    <mergeCell ref="B197:C197"/>
    <mergeCell ref="D197:M197"/>
    <mergeCell ref="C218:D218"/>
    <mergeCell ref="C219:D219"/>
    <mergeCell ref="C220:D220"/>
    <mergeCell ref="C221:D221"/>
    <mergeCell ref="C222:D222"/>
    <mergeCell ref="C213:D213"/>
    <mergeCell ref="C214:D214"/>
    <mergeCell ref="C215:D215"/>
    <mergeCell ref="C216:D216"/>
    <mergeCell ref="C217:D217"/>
    <mergeCell ref="C208:D208"/>
    <mergeCell ref="C209:D209"/>
    <mergeCell ref="C210:D210"/>
    <mergeCell ref="C211:D211"/>
    <mergeCell ref="C212:D212"/>
    <mergeCell ref="M203:M204"/>
    <mergeCell ref="C204:D204"/>
    <mergeCell ref="C205:D205"/>
    <mergeCell ref="C206:D206"/>
    <mergeCell ref="C207:D207"/>
    <mergeCell ref="B203:F203"/>
    <mergeCell ref="G203:G204"/>
    <mergeCell ref="H203:H204"/>
    <mergeCell ref="I203:J203"/>
    <mergeCell ref="K203:L203"/>
    <mergeCell ref="K235:L235"/>
    <mergeCell ref="M235:M236"/>
    <mergeCell ref="C236:D236"/>
    <mergeCell ref="C237:D237"/>
    <mergeCell ref="C238:D238"/>
    <mergeCell ref="C233:D233"/>
    <mergeCell ref="B235:F235"/>
    <mergeCell ref="G235:G236"/>
    <mergeCell ref="H235:H236"/>
    <mergeCell ref="I235:J235"/>
    <mergeCell ref="C228:D228"/>
    <mergeCell ref="C229:D229"/>
    <mergeCell ref="C230:D230"/>
    <mergeCell ref="C231:D231"/>
    <mergeCell ref="C232:D232"/>
    <mergeCell ref="C223:D223"/>
    <mergeCell ref="C224:D224"/>
    <mergeCell ref="C225:D225"/>
    <mergeCell ref="C226:D226"/>
    <mergeCell ref="C227:D227"/>
    <mergeCell ref="B247:M247"/>
    <mergeCell ref="B248:M248"/>
    <mergeCell ref="B249:C250"/>
    <mergeCell ref="D249:F250"/>
    <mergeCell ref="G249:H250"/>
    <mergeCell ref="I249:M250"/>
    <mergeCell ref="I242:J242"/>
    <mergeCell ref="K242:L242"/>
    <mergeCell ref="M242:M243"/>
    <mergeCell ref="C243:D243"/>
    <mergeCell ref="C244:D244"/>
    <mergeCell ref="C239:D239"/>
    <mergeCell ref="C240:D240"/>
    <mergeCell ref="B242:F242"/>
    <mergeCell ref="G242:G243"/>
    <mergeCell ref="H242:H243"/>
    <mergeCell ref="B246:C246"/>
    <mergeCell ref="D246:M246"/>
    <mergeCell ref="C267:D267"/>
    <mergeCell ref="C268:D268"/>
    <mergeCell ref="C269:D269"/>
    <mergeCell ref="C270:D270"/>
    <mergeCell ref="C271:D271"/>
    <mergeCell ref="C262:D262"/>
    <mergeCell ref="C263:D263"/>
    <mergeCell ref="C264:D264"/>
    <mergeCell ref="C265:D265"/>
    <mergeCell ref="C266:D266"/>
    <mergeCell ref="C257:D257"/>
    <mergeCell ref="C258:D258"/>
    <mergeCell ref="C259:D259"/>
    <mergeCell ref="C260:D260"/>
    <mergeCell ref="C261:D261"/>
    <mergeCell ref="M252:M253"/>
    <mergeCell ref="C253:D253"/>
    <mergeCell ref="C254:D254"/>
    <mergeCell ref="C255:D255"/>
    <mergeCell ref="C256:D256"/>
    <mergeCell ref="B252:F252"/>
    <mergeCell ref="G252:G253"/>
    <mergeCell ref="H252:H253"/>
    <mergeCell ref="I252:J252"/>
    <mergeCell ref="K252:L252"/>
    <mergeCell ref="K284:L284"/>
    <mergeCell ref="M284:M285"/>
    <mergeCell ref="C285:D285"/>
    <mergeCell ref="C286:D286"/>
    <mergeCell ref="C287:D287"/>
    <mergeCell ref="C282:D282"/>
    <mergeCell ref="B284:F284"/>
    <mergeCell ref="G284:G285"/>
    <mergeCell ref="H284:H285"/>
    <mergeCell ref="I284:J284"/>
    <mergeCell ref="C277:D277"/>
    <mergeCell ref="C278:D278"/>
    <mergeCell ref="C279:D279"/>
    <mergeCell ref="C280:D280"/>
    <mergeCell ref="C281:D281"/>
    <mergeCell ref="C272:D272"/>
    <mergeCell ref="C273:D273"/>
    <mergeCell ref="C274:D274"/>
    <mergeCell ref="C275:D275"/>
    <mergeCell ref="C276:D276"/>
    <mergeCell ref="B296:M296"/>
    <mergeCell ref="B297:M297"/>
    <mergeCell ref="B298:C299"/>
    <mergeCell ref="D298:F299"/>
    <mergeCell ref="G298:H299"/>
    <mergeCell ref="I298:M299"/>
    <mergeCell ref="I291:J291"/>
    <mergeCell ref="K291:L291"/>
    <mergeCell ref="M291:M292"/>
    <mergeCell ref="C292:D292"/>
    <mergeCell ref="C293:D293"/>
    <mergeCell ref="C288:D288"/>
    <mergeCell ref="C289:D289"/>
    <mergeCell ref="B291:F291"/>
    <mergeCell ref="G291:G292"/>
    <mergeCell ref="H291:H292"/>
    <mergeCell ref="B295:C295"/>
    <mergeCell ref="D295:M295"/>
    <mergeCell ref="C316:D316"/>
    <mergeCell ref="C317:D317"/>
    <mergeCell ref="C318:D318"/>
    <mergeCell ref="C319:D319"/>
    <mergeCell ref="C320:D320"/>
    <mergeCell ref="C311:D311"/>
    <mergeCell ref="C312:D312"/>
    <mergeCell ref="C313:D313"/>
    <mergeCell ref="C314:D314"/>
    <mergeCell ref="C315:D315"/>
    <mergeCell ref="C306:D306"/>
    <mergeCell ref="C307:D307"/>
    <mergeCell ref="C308:D308"/>
    <mergeCell ref="C309:D309"/>
    <mergeCell ref="C310:D310"/>
    <mergeCell ref="M301:M302"/>
    <mergeCell ref="C302:D302"/>
    <mergeCell ref="C303:D303"/>
    <mergeCell ref="C304:D304"/>
    <mergeCell ref="C305:D305"/>
    <mergeCell ref="B301:F301"/>
    <mergeCell ref="G301:G302"/>
    <mergeCell ref="H301:H302"/>
    <mergeCell ref="I301:J301"/>
    <mergeCell ref="K301:L301"/>
    <mergeCell ref="K333:L333"/>
    <mergeCell ref="M333:M334"/>
    <mergeCell ref="C334:D334"/>
    <mergeCell ref="C335:D335"/>
    <mergeCell ref="C336:D336"/>
    <mergeCell ref="C331:D331"/>
    <mergeCell ref="B333:F333"/>
    <mergeCell ref="G333:G334"/>
    <mergeCell ref="H333:H334"/>
    <mergeCell ref="I333:J333"/>
    <mergeCell ref="C326:D326"/>
    <mergeCell ref="C327:D327"/>
    <mergeCell ref="C328:D328"/>
    <mergeCell ref="C329:D329"/>
    <mergeCell ref="C330:D330"/>
    <mergeCell ref="C321:D321"/>
    <mergeCell ref="C322:D322"/>
    <mergeCell ref="C323:D323"/>
    <mergeCell ref="C324:D324"/>
    <mergeCell ref="C325:D325"/>
    <mergeCell ref="B345:M345"/>
    <mergeCell ref="B346:M346"/>
    <mergeCell ref="B347:C348"/>
    <mergeCell ref="D347:F348"/>
    <mergeCell ref="G347:H348"/>
    <mergeCell ref="I347:M348"/>
    <mergeCell ref="I340:J340"/>
    <mergeCell ref="K340:L340"/>
    <mergeCell ref="M340:M341"/>
    <mergeCell ref="C341:D341"/>
    <mergeCell ref="C342:D342"/>
    <mergeCell ref="C337:D337"/>
    <mergeCell ref="C338:D338"/>
    <mergeCell ref="B340:F340"/>
    <mergeCell ref="G340:G341"/>
    <mergeCell ref="H340:H341"/>
    <mergeCell ref="B344:C344"/>
    <mergeCell ref="D344:M344"/>
    <mergeCell ref="C365:D365"/>
    <mergeCell ref="C366:D366"/>
    <mergeCell ref="C367:D367"/>
    <mergeCell ref="C368:D368"/>
    <mergeCell ref="C369:D369"/>
    <mergeCell ref="C360:D360"/>
    <mergeCell ref="C361:D361"/>
    <mergeCell ref="C362:D362"/>
    <mergeCell ref="C363:D363"/>
    <mergeCell ref="C364:D364"/>
    <mergeCell ref="C355:D355"/>
    <mergeCell ref="C356:D356"/>
    <mergeCell ref="C357:D357"/>
    <mergeCell ref="C358:D358"/>
    <mergeCell ref="C359:D359"/>
    <mergeCell ref="M350:M351"/>
    <mergeCell ref="C351:D351"/>
    <mergeCell ref="C352:D352"/>
    <mergeCell ref="C353:D353"/>
    <mergeCell ref="C354:D354"/>
    <mergeCell ref="B350:F350"/>
    <mergeCell ref="G350:G351"/>
    <mergeCell ref="H350:H351"/>
    <mergeCell ref="I350:J350"/>
    <mergeCell ref="K350:L350"/>
    <mergeCell ref="K382:L382"/>
    <mergeCell ref="M382:M383"/>
    <mergeCell ref="C383:D383"/>
    <mergeCell ref="C384:D384"/>
    <mergeCell ref="C385:D385"/>
    <mergeCell ref="C380:D380"/>
    <mergeCell ref="B382:F382"/>
    <mergeCell ref="G382:G383"/>
    <mergeCell ref="H382:H383"/>
    <mergeCell ref="I382:J382"/>
    <mergeCell ref="C375:D375"/>
    <mergeCell ref="C376:D376"/>
    <mergeCell ref="C377:D377"/>
    <mergeCell ref="C378:D378"/>
    <mergeCell ref="C379:D379"/>
    <mergeCell ref="C370:D370"/>
    <mergeCell ref="C371:D371"/>
    <mergeCell ref="C372:D372"/>
    <mergeCell ref="C373:D373"/>
    <mergeCell ref="C374:D374"/>
    <mergeCell ref="B394:M394"/>
    <mergeCell ref="B395:M395"/>
    <mergeCell ref="B396:C397"/>
    <mergeCell ref="D396:F397"/>
    <mergeCell ref="G396:H397"/>
    <mergeCell ref="I396:M397"/>
    <mergeCell ref="I389:J389"/>
    <mergeCell ref="K389:L389"/>
    <mergeCell ref="M389:M390"/>
    <mergeCell ref="C390:D390"/>
    <mergeCell ref="C391:D391"/>
    <mergeCell ref="C386:D386"/>
    <mergeCell ref="C387:D387"/>
    <mergeCell ref="B389:F389"/>
    <mergeCell ref="G389:G390"/>
    <mergeCell ref="H389:H390"/>
    <mergeCell ref="B393:C393"/>
    <mergeCell ref="D393:M393"/>
    <mergeCell ref="C414:D414"/>
    <mergeCell ref="C415:D415"/>
    <mergeCell ref="C416:D416"/>
    <mergeCell ref="C417:D417"/>
    <mergeCell ref="C418:D418"/>
    <mergeCell ref="C409:D409"/>
    <mergeCell ref="C410:D410"/>
    <mergeCell ref="C411:D411"/>
    <mergeCell ref="C412:D412"/>
    <mergeCell ref="C413:D413"/>
    <mergeCell ref="C404:D404"/>
    <mergeCell ref="C405:D405"/>
    <mergeCell ref="C406:D406"/>
    <mergeCell ref="C407:D407"/>
    <mergeCell ref="C408:D408"/>
    <mergeCell ref="M399:M400"/>
    <mergeCell ref="C400:D400"/>
    <mergeCell ref="C401:D401"/>
    <mergeCell ref="C402:D402"/>
    <mergeCell ref="C403:D403"/>
    <mergeCell ref="B399:F399"/>
    <mergeCell ref="G399:G400"/>
    <mergeCell ref="H399:H400"/>
    <mergeCell ref="I399:J399"/>
    <mergeCell ref="K399:L399"/>
    <mergeCell ref="K431:L431"/>
    <mergeCell ref="M431:M432"/>
    <mergeCell ref="C432:D432"/>
    <mergeCell ref="C433:D433"/>
    <mergeCell ref="C434:D434"/>
    <mergeCell ref="C429:D429"/>
    <mergeCell ref="B431:F431"/>
    <mergeCell ref="G431:G432"/>
    <mergeCell ref="H431:H432"/>
    <mergeCell ref="I431:J431"/>
    <mergeCell ref="C424:D424"/>
    <mergeCell ref="C425:D425"/>
    <mergeCell ref="C426:D426"/>
    <mergeCell ref="C427:D427"/>
    <mergeCell ref="C428:D428"/>
    <mergeCell ref="C419:D419"/>
    <mergeCell ref="C420:D420"/>
    <mergeCell ref="C421:D421"/>
    <mergeCell ref="C422:D422"/>
    <mergeCell ref="C423:D423"/>
    <mergeCell ref="B443:M443"/>
    <mergeCell ref="B444:M444"/>
    <mergeCell ref="B445:C446"/>
    <mergeCell ref="D445:F446"/>
    <mergeCell ref="G445:H446"/>
    <mergeCell ref="I445:M446"/>
    <mergeCell ref="I438:J438"/>
    <mergeCell ref="K438:L438"/>
    <mergeCell ref="M438:M439"/>
    <mergeCell ref="C439:D439"/>
    <mergeCell ref="C440:D440"/>
    <mergeCell ref="C435:D435"/>
    <mergeCell ref="C436:D436"/>
    <mergeCell ref="B438:F438"/>
    <mergeCell ref="G438:G439"/>
    <mergeCell ref="H438:H439"/>
    <mergeCell ref="B442:C442"/>
    <mergeCell ref="D442:M442"/>
    <mergeCell ref="C463:D463"/>
    <mergeCell ref="C464:D464"/>
    <mergeCell ref="C465:D465"/>
    <mergeCell ref="C466:D466"/>
    <mergeCell ref="C467:D467"/>
    <mergeCell ref="C458:D458"/>
    <mergeCell ref="C459:D459"/>
    <mergeCell ref="C460:D460"/>
    <mergeCell ref="C461:D461"/>
    <mergeCell ref="C462:D462"/>
    <mergeCell ref="C453:D453"/>
    <mergeCell ref="C454:D454"/>
    <mergeCell ref="C455:D455"/>
    <mergeCell ref="C456:D456"/>
    <mergeCell ref="C457:D457"/>
    <mergeCell ref="M448:M449"/>
    <mergeCell ref="C449:D449"/>
    <mergeCell ref="C450:D450"/>
    <mergeCell ref="C451:D451"/>
    <mergeCell ref="C452:D452"/>
    <mergeCell ref="B448:F448"/>
    <mergeCell ref="G448:G449"/>
    <mergeCell ref="H448:H449"/>
    <mergeCell ref="I448:J448"/>
    <mergeCell ref="K448:L448"/>
    <mergeCell ref="K480:L480"/>
    <mergeCell ref="M480:M481"/>
    <mergeCell ref="C481:D481"/>
    <mergeCell ref="C482:D482"/>
    <mergeCell ref="C483:D483"/>
    <mergeCell ref="C478:D478"/>
    <mergeCell ref="B480:F480"/>
    <mergeCell ref="G480:G481"/>
    <mergeCell ref="H480:H481"/>
    <mergeCell ref="I480:J480"/>
    <mergeCell ref="C473:D473"/>
    <mergeCell ref="C474:D474"/>
    <mergeCell ref="C475:D475"/>
    <mergeCell ref="C476:D476"/>
    <mergeCell ref="C477:D477"/>
    <mergeCell ref="C468:D468"/>
    <mergeCell ref="C469:D469"/>
    <mergeCell ref="C470:D470"/>
    <mergeCell ref="C471:D471"/>
    <mergeCell ref="C472:D472"/>
    <mergeCell ref="B492:M492"/>
    <mergeCell ref="B493:M493"/>
    <mergeCell ref="B494:C495"/>
    <mergeCell ref="D494:F495"/>
    <mergeCell ref="G494:H495"/>
    <mergeCell ref="I494:M495"/>
    <mergeCell ref="I487:J487"/>
    <mergeCell ref="K487:L487"/>
    <mergeCell ref="M487:M488"/>
    <mergeCell ref="C488:D488"/>
    <mergeCell ref="C489:D489"/>
    <mergeCell ref="C484:D484"/>
    <mergeCell ref="C485:D485"/>
    <mergeCell ref="B487:F487"/>
    <mergeCell ref="G487:G488"/>
    <mergeCell ref="H487:H488"/>
    <mergeCell ref="B491:C491"/>
    <mergeCell ref="D491:M491"/>
    <mergeCell ref="C512:D512"/>
    <mergeCell ref="C513:D513"/>
    <mergeCell ref="C514:D514"/>
    <mergeCell ref="C515:D515"/>
    <mergeCell ref="C516:D516"/>
    <mergeCell ref="C507:D507"/>
    <mergeCell ref="C508:D508"/>
    <mergeCell ref="C509:D509"/>
    <mergeCell ref="C510:D510"/>
    <mergeCell ref="C511:D511"/>
    <mergeCell ref="C502:D502"/>
    <mergeCell ref="C503:D503"/>
    <mergeCell ref="C504:D504"/>
    <mergeCell ref="C505:D505"/>
    <mergeCell ref="C506:D506"/>
    <mergeCell ref="M497:M498"/>
    <mergeCell ref="C498:D498"/>
    <mergeCell ref="C499:D499"/>
    <mergeCell ref="C500:D500"/>
    <mergeCell ref="C501:D501"/>
    <mergeCell ref="B497:F497"/>
    <mergeCell ref="G497:G498"/>
    <mergeCell ref="H497:H498"/>
    <mergeCell ref="I497:J497"/>
    <mergeCell ref="K497:L497"/>
    <mergeCell ref="K529:L529"/>
    <mergeCell ref="M529:M530"/>
    <mergeCell ref="C530:D530"/>
    <mergeCell ref="C531:D531"/>
    <mergeCell ref="C532:D532"/>
    <mergeCell ref="C527:D527"/>
    <mergeCell ref="B529:F529"/>
    <mergeCell ref="G529:G530"/>
    <mergeCell ref="H529:H530"/>
    <mergeCell ref="I529:J529"/>
    <mergeCell ref="C522:D522"/>
    <mergeCell ref="C523:D523"/>
    <mergeCell ref="C524:D524"/>
    <mergeCell ref="C525:D525"/>
    <mergeCell ref="C526:D526"/>
    <mergeCell ref="C517:D517"/>
    <mergeCell ref="C518:D518"/>
    <mergeCell ref="C519:D519"/>
    <mergeCell ref="C520:D520"/>
    <mergeCell ref="C521:D521"/>
    <mergeCell ref="B541:M541"/>
    <mergeCell ref="B542:M542"/>
    <mergeCell ref="B543:C544"/>
    <mergeCell ref="D543:F544"/>
    <mergeCell ref="G543:H544"/>
    <mergeCell ref="I543:M544"/>
    <mergeCell ref="I536:J536"/>
    <mergeCell ref="K536:L536"/>
    <mergeCell ref="M536:M537"/>
    <mergeCell ref="C537:D537"/>
    <mergeCell ref="C538:D538"/>
    <mergeCell ref="C533:D533"/>
    <mergeCell ref="C534:D534"/>
    <mergeCell ref="B536:F536"/>
    <mergeCell ref="G536:G537"/>
    <mergeCell ref="H536:H537"/>
    <mergeCell ref="B540:C540"/>
    <mergeCell ref="D540:M540"/>
    <mergeCell ref="C561:D561"/>
    <mergeCell ref="C562:D562"/>
    <mergeCell ref="C563:D563"/>
    <mergeCell ref="C564:D564"/>
    <mergeCell ref="C565:D565"/>
    <mergeCell ref="C556:D556"/>
    <mergeCell ref="C557:D557"/>
    <mergeCell ref="C558:D558"/>
    <mergeCell ref="C559:D559"/>
    <mergeCell ref="C560:D560"/>
    <mergeCell ref="C551:D551"/>
    <mergeCell ref="C552:D552"/>
    <mergeCell ref="C553:D553"/>
    <mergeCell ref="C554:D554"/>
    <mergeCell ref="C555:D555"/>
    <mergeCell ref="M546:M547"/>
    <mergeCell ref="C547:D547"/>
    <mergeCell ref="C548:D548"/>
    <mergeCell ref="C549:D549"/>
    <mergeCell ref="C550:D550"/>
    <mergeCell ref="B546:F546"/>
    <mergeCell ref="G546:G547"/>
    <mergeCell ref="H546:H547"/>
    <mergeCell ref="I546:J546"/>
    <mergeCell ref="K546:L546"/>
    <mergeCell ref="K578:L578"/>
    <mergeCell ref="M578:M579"/>
    <mergeCell ref="C579:D579"/>
    <mergeCell ref="C580:D580"/>
    <mergeCell ref="C581:D581"/>
    <mergeCell ref="C576:D576"/>
    <mergeCell ref="B578:F578"/>
    <mergeCell ref="G578:G579"/>
    <mergeCell ref="H578:H579"/>
    <mergeCell ref="I578:J578"/>
    <mergeCell ref="C571:D571"/>
    <mergeCell ref="C572:D572"/>
    <mergeCell ref="C573:D573"/>
    <mergeCell ref="C574:D574"/>
    <mergeCell ref="C575:D575"/>
    <mergeCell ref="C566:D566"/>
    <mergeCell ref="C567:D567"/>
    <mergeCell ref="C568:D568"/>
    <mergeCell ref="C569:D569"/>
    <mergeCell ref="C570:D570"/>
    <mergeCell ref="B590:M590"/>
    <mergeCell ref="B591:M591"/>
    <mergeCell ref="B592:C593"/>
    <mergeCell ref="D592:F593"/>
    <mergeCell ref="G592:H593"/>
    <mergeCell ref="I592:M593"/>
    <mergeCell ref="I585:J585"/>
    <mergeCell ref="K585:L585"/>
    <mergeCell ref="M585:M586"/>
    <mergeCell ref="C586:D586"/>
    <mergeCell ref="C587:D587"/>
    <mergeCell ref="C582:D582"/>
    <mergeCell ref="C583:D583"/>
    <mergeCell ref="B585:F585"/>
    <mergeCell ref="G585:G586"/>
    <mergeCell ref="H585:H586"/>
    <mergeCell ref="B589:C589"/>
    <mergeCell ref="D589:M589"/>
    <mergeCell ref="C610:D610"/>
    <mergeCell ref="C611:D611"/>
    <mergeCell ref="C612:D612"/>
    <mergeCell ref="C613:D613"/>
    <mergeCell ref="C614:D614"/>
    <mergeCell ref="C605:D605"/>
    <mergeCell ref="C606:D606"/>
    <mergeCell ref="C607:D607"/>
    <mergeCell ref="C608:D608"/>
    <mergeCell ref="C609:D609"/>
    <mergeCell ref="C600:D600"/>
    <mergeCell ref="C601:D601"/>
    <mergeCell ref="C602:D602"/>
    <mergeCell ref="C603:D603"/>
    <mergeCell ref="C604:D604"/>
    <mergeCell ref="M595:M596"/>
    <mergeCell ref="C596:D596"/>
    <mergeCell ref="C597:D597"/>
    <mergeCell ref="C598:D598"/>
    <mergeCell ref="C599:D599"/>
    <mergeCell ref="B595:F595"/>
    <mergeCell ref="G595:G596"/>
    <mergeCell ref="H595:H596"/>
    <mergeCell ref="I595:J595"/>
    <mergeCell ref="K595:L595"/>
    <mergeCell ref="K627:L627"/>
    <mergeCell ref="M627:M628"/>
    <mergeCell ref="C628:D628"/>
    <mergeCell ref="C629:D629"/>
    <mergeCell ref="C630:D630"/>
    <mergeCell ref="C625:D625"/>
    <mergeCell ref="B627:F627"/>
    <mergeCell ref="G627:G628"/>
    <mergeCell ref="H627:H628"/>
    <mergeCell ref="I627:J627"/>
    <mergeCell ref="C620:D620"/>
    <mergeCell ref="C621:D621"/>
    <mergeCell ref="C622:D622"/>
    <mergeCell ref="C623:D623"/>
    <mergeCell ref="C624:D624"/>
    <mergeCell ref="C615:D615"/>
    <mergeCell ref="C616:D616"/>
    <mergeCell ref="C617:D617"/>
    <mergeCell ref="C618:D618"/>
    <mergeCell ref="C619:D619"/>
    <mergeCell ref="B639:M639"/>
    <mergeCell ref="B640:M640"/>
    <mergeCell ref="B641:C642"/>
    <mergeCell ref="D641:F642"/>
    <mergeCell ref="G641:H642"/>
    <mergeCell ref="I641:M642"/>
    <mergeCell ref="I634:J634"/>
    <mergeCell ref="K634:L634"/>
    <mergeCell ref="M634:M635"/>
    <mergeCell ref="C635:D635"/>
    <mergeCell ref="C636:D636"/>
    <mergeCell ref="C631:D631"/>
    <mergeCell ref="C632:D632"/>
    <mergeCell ref="B634:F634"/>
    <mergeCell ref="G634:G635"/>
    <mergeCell ref="H634:H635"/>
    <mergeCell ref="B638:C638"/>
    <mergeCell ref="D638:M638"/>
    <mergeCell ref="C659:D659"/>
    <mergeCell ref="C660:D660"/>
    <mergeCell ref="C661:D661"/>
    <mergeCell ref="C662:D662"/>
    <mergeCell ref="C663:D663"/>
    <mergeCell ref="C654:D654"/>
    <mergeCell ref="C655:D655"/>
    <mergeCell ref="C656:D656"/>
    <mergeCell ref="C657:D657"/>
    <mergeCell ref="C658:D658"/>
    <mergeCell ref="C649:D649"/>
    <mergeCell ref="C650:D650"/>
    <mergeCell ref="C651:D651"/>
    <mergeCell ref="C652:D652"/>
    <mergeCell ref="C653:D653"/>
    <mergeCell ref="M644:M645"/>
    <mergeCell ref="C645:D645"/>
    <mergeCell ref="C646:D646"/>
    <mergeCell ref="C647:D647"/>
    <mergeCell ref="C648:D648"/>
    <mergeCell ref="B644:F644"/>
    <mergeCell ref="G644:G645"/>
    <mergeCell ref="H644:H645"/>
    <mergeCell ref="I644:J644"/>
    <mergeCell ref="K644:L644"/>
    <mergeCell ref="K676:L676"/>
    <mergeCell ref="M676:M677"/>
    <mergeCell ref="C677:D677"/>
    <mergeCell ref="C678:D678"/>
    <mergeCell ref="C679:D679"/>
    <mergeCell ref="C674:D674"/>
    <mergeCell ref="B676:F676"/>
    <mergeCell ref="G676:G677"/>
    <mergeCell ref="H676:H677"/>
    <mergeCell ref="I676:J676"/>
    <mergeCell ref="C669:D669"/>
    <mergeCell ref="C670:D670"/>
    <mergeCell ref="C671:D671"/>
    <mergeCell ref="C672:D672"/>
    <mergeCell ref="C673:D673"/>
    <mergeCell ref="C664:D664"/>
    <mergeCell ref="C665:D665"/>
    <mergeCell ref="C666:D666"/>
    <mergeCell ref="C667:D667"/>
    <mergeCell ref="C668:D668"/>
    <mergeCell ref="B688:M688"/>
    <mergeCell ref="B689:M689"/>
    <mergeCell ref="B690:C691"/>
    <mergeCell ref="D690:F691"/>
    <mergeCell ref="G690:H691"/>
    <mergeCell ref="I690:M691"/>
    <mergeCell ref="I683:J683"/>
    <mergeCell ref="K683:L683"/>
    <mergeCell ref="M683:M684"/>
    <mergeCell ref="C684:D684"/>
    <mergeCell ref="C685:D685"/>
    <mergeCell ref="C680:D680"/>
    <mergeCell ref="C681:D681"/>
    <mergeCell ref="B683:F683"/>
    <mergeCell ref="G683:G684"/>
    <mergeCell ref="H683:H684"/>
    <mergeCell ref="B687:C687"/>
    <mergeCell ref="D687:M687"/>
    <mergeCell ref="C708:D708"/>
    <mergeCell ref="C709:D709"/>
    <mergeCell ref="C710:D710"/>
    <mergeCell ref="C711:D711"/>
    <mergeCell ref="C712:D712"/>
    <mergeCell ref="C703:D703"/>
    <mergeCell ref="C704:D704"/>
    <mergeCell ref="C705:D705"/>
    <mergeCell ref="C706:D706"/>
    <mergeCell ref="C707:D707"/>
    <mergeCell ref="C698:D698"/>
    <mergeCell ref="C699:D699"/>
    <mergeCell ref="C700:D700"/>
    <mergeCell ref="C701:D701"/>
    <mergeCell ref="C702:D702"/>
    <mergeCell ref="M693:M694"/>
    <mergeCell ref="C694:D694"/>
    <mergeCell ref="C695:D695"/>
    <mergeCell ref="C696:D696"/>
    <mergeCell ref="C697:D697"/>
    <mergeCell ref="B693:F693"/>
    <mergeCell ref="G693:G694"/>
    <mergeCell ref="H693:H694"/>
    <mergeCell ref="I693:J693"/>
    <mergeCell ref="K693:L693"/>
    <mergeCell ref="K725:L725"/>
    <mergeCell ref="M725:M726"/>
    <mergeCell ref="C726:D726"/>
    <mergeCell ref="C727:D727"/>
    <mergeCell ref="C728:D728"/>
    <mergeCell ref="C723:D723"/>
    <mergeCell ref="B725:F725"/>
    <mergeCell ref="G725:G726"/>
    <mergeCell ref="H725:H726"/>
    <mergeCell ref="I725:J725"/>
    <mergeCell ref="C718:D718"/>
    <mergeCell ref="C719:D719"/>
    <mergeCell ref="C720:D720"/>
    <mergeCell ref="C721:D721"/>
    <mergeCell ref="C722:D722"/>
    <mergeCell ref="C713:D713"/>
    <mergeCell ref="C714:D714"/>
    <mergeCell ref="C715:D715"/>
    <mergeCell ref="C716:D716"/>
    <mergeCell ref="C717:D717"/>
    <mergeCell ref="B737:M737"/>
    <mergeCell ref="B738:M738"/>
    <mergeCell ref="B739:C740"/>
    <mergeCell ref="D739:F740"/>
    <mergeCell ref="G739:H740"/>
    <mergeCell ref="I739:M740"/>
    <mergeCell ref="I732:J732"/>
    <mergeCell ref="K732:L732"/>
    <mergeCell ref="M732:M733"/>
    <mergeCell ref="C733:D733"/>
    <mergeCell ref="C734:D734"/>
    <mergeCell ref="C729:D729"/>
    <mergeCell ref="C730:D730"/>
    <mergeCell ref="B732:F732"/>
    <mergeCell ref="G732:G733"/>
    <mergeCell ref="H732:H733"/>
    <mergeCell ref="B736:C736"/>
    <mergeCell ref="D736:M736"/>
    <mergeCell ref="C757:D757"/>
    <mergeCell ref="C758:D758"/>
    <mergeCell ref="C759:D759"/>
    <mergeCell ref="C760:D760"/>
    <mergeCell ref="C761:D761"/>
    <mergeCell ref="C752:D752"/>
    <mergeCell ref="C753:D753"/>
    <mergeCell ref="C754:D754"/>
    <mergeCell ref="C755:D755"/>
    <mergeCell ref="C756:D756"/>
    <mergeCell ref="C747:D747"/>
    <mergeCell ref="C748:D748"/>
    <mergeCell ref="C749:D749"/>
    <mergeCell ref="C750:D750"/>
    <mergeCell ref="C751:D751"/>
    <mergeCell ref="M742:M743"/>
    <mergeCell ref="C743:D743"/>
    <mergeCell ref="C744:D744"/>
    <mergeCell ref="C745:D745"/>
    <mergeCell ref="C746:D746"/>
    <mergeCell ref="B742:F742"/>
    <mergeCell ref="G742:G743"/>
    <mergeCell ref="H742:H743"/>
    <mergeCell ref="I742:J742"/>
    <mergeCell ref="K742:L742"/>
    <mergeCell ref="K774:L774"/>
    <mergeCell ref="M774:M775"/>
    <mergeCell ref="C775:D775"/>
    <mergeCell ref="C776:D776"/>
    <mergeCell ref="C777:D777"/>
    <mergeCell ref="C772:D772"/>
    <mergeCell ref="B774:F774"/>
    <mergeCell ref="G774:G775"/>
    <mergeCell ref="H774:H775"/>
    <mergeCell ref="I774:J774"/>
    <mergeCell ref="C767:D767"/>
    <mergeCell ref="C768:D768"/>
    <mergeCell ref="C769:D769"/>
    <mergeCell ref="C770:D770"/>
    <mergeCell ref="C771:D771"/>
    <mergeCell ref="C762:D762"/>
    <mergeCell ref="C763:D763"/>
    <mergeCell ref="C764:D764"/>
    <mergeCell ref="C765:D765"/>
    <mergeCell ref="C766:D766"/>
    <mergeCell ref="B786:M786"/>
    <mergeCell ref="B787:M787"/>
    <mergeCell ref="B788:C789"/>
    <mergeCell ref="D788:F789"/>
    <mergeCell ref="G788:H789"/>
    <mergeCell ref="I788:M789"/>
    <mergeCell ref="I781:J781"/>
    <mergeCell ref="K781:L781"/>
    <mergeCell ref="M781:M782"/>
    <mergeCell ref="C782:D782"/>
    <mergeCell ref="C783:D783"/>
    <mergeCell ref="C778:D778"/>
    <mergeCell ref="C779:D779"/>
    <mergeCell ref="B781:F781"/>
    <mergeCell ref="G781:G782"/>
    <mergeCell ref="H781:H782"/>
    <mergeCell ref="B785:C785"/>
    <mergeCell ref="D785:M785"/>
    <mergeCell ref="C806:D806"/>
    <mergeCell ref="C807:D807"/>
    <mergeCell ref="C808:D808"/>
    <mergeCell ref="C809:D809"/>
    <mergeCell ref="C810:D810"/>
    <mergeCell ref="C801:D801"/>
    <mergeCell ref="C802:D802"/>
    <mergeCell ref="C803:D803"/>
    <mergeCell ref="C804:D804"/>
    <mergeCell ref="C805:D805"/>
    <mergeCell ref="C796:D796"/>
    <mergeCell ref="C797:D797"/>
    <mergeCell ref="C798:D798"/>
    <mergeCell ref="C799:D799"/>
    <mergeCell ref="C800:D800"/>
    <mergeCell ref="M791:M792"/>
    <mergeCell ref="C792:D792"/>
    <mergeCell ref="C793:D793"/>
    <mergeCell ref="C794:D794"/>
    <mergeCell ref="C795:D795"/>
    <mergeCell ref="B791:F791"/>
    <mergeCell ref="G791:G792"/>
    <mergeCell ref="H791:H792"/>
    <mergeCell ref="I791:J791"/>
    <mergeCell ref="K791:L791"/>
    <mergeCell ref="K823:L823"/>
    <mergeCell ref="M823:M824"/>
    <mergeCell ref="C824:D824"/>
    <mergeCell ref="C825:D825"/>
    <mergeCell ref="C826:D826"/>
    <mergeCell ref="C821:D821"/>
    <mergeCell ref="B823:F823"/>
    <mergeCell ref="G823:G824"/>
    <mergeCell ref="H823:H824"/>
    <mergeCell ref="I823:J823"/>
    <mergeCell ref="C816:D816"/>
    <mergeCell ref="C817:D817"/>
    <mergeCell ref="C818:D818"/>
    <mergeCell ref="C819:D819"/>
    <mergeCell ref="C820:D820"/>
    <mergeCell ref="C811:D811"/>
    <mergeCell ref="C812:D812"/>
    <mergeCell ref="C813:D813"/>
    <mergeCell ref="C814:D814"/>
    <mergeCell ref="C815:D815"/>
    <mergeCell ref="B835:M835"/>
    <mergeCell ref="B836:M836"/>
    <mergeCell ref="B837:C838"/>
    <mergeCell ref="D837:F838"/>
    <mergeCell ref="G837:H838"/>
    <mergeCell ref="I837:M838"/>
    <mergeCell ref="I830:J830"/>
    <mergeCell ref="K830:L830"/>
    <mergeCell ref="M830:M831"/>
    <mergeCell ref="C831:D831"/>
    <mergeCell ref="C832:D832"/>
    <mergeCell ref="C827:D827"/>
    <mergeCell ref="C828:D828"/>
    <mergeCell ref="B830:F830"/>
    <mergeCell ref="G830:G831"/>
    <mergeCell ref="H830:H831"/>
    <mergeCell ref="B834:C834"/>
    <mergeCell ref="D834:M834"/>
    <mergeCell ref="C855:D855"/>
    <mergeCell ref="C856:D856"/>
    <mergeCell ref="C857:D857"/>
    <mergeCell ref="C858:D858"/>
    <mergeCell ref="C859:D859"/>
    <mergeCell ref="C850:D850"/>
    <mergeCell ref="C851:D851"/>
    <mergeCell ref="C852:D852"/>
    <mergeCell ref="C853:D853"/>
    <mergeCell ref="C854:D854"/>
    <mergeCell ref="C845:D845"/>
    <mergeCell ref="C846:D846"/>
    <mergeCell ref="C847:D847"/>
    <mergeCell ref="C848:D848"/>
    <mergeCell ref="C849:D849"/>
    <mergeCell ref="M840:M841"/>
    <mergeCell ref="C841:D841"/>
    <mergeCell ref="C842:D842"/>
    <mergeCell ref="C843:D843"/>
    <mergeCell ref="C844:D844"/>
    <mergeCell ref="B840:F840"/>
    <mergeCell ref="G840:G841"/>
    <mergeCell ref="H840:H841"/>
    <mergeCell ref="I840:J840"/>
    <mergeCell ref="K840:L840"/>
    <mergeCell ref="K872:L872"/>
    <mergeCell ref="M872:M873"/>
    <mergeCell ref="C873:D873"/>
    <mergeCell ref="C874:D874"/>
    <mergeCell ref="C875:D875"/>
    <mergeCell ref="C870:D870"/>
    <mergeCell ref="B872:F872"/>
    <mergeCell ref="G872:G873"/>
    <mergeCell ref="H872:H873"/>
    <mergeCell ref="I872:J872"/>
    <mergeCell ref="C865:D865"/>
    <mergeCell ref="C866:D866"/>
    <mergeCell ref="C867:D867"/>
    <mergeCell ref="C868:D868"/>
    <mergeCell ref="C869:D869"/>
    <mergeCell ref="C860:D860"/>
    <mergeCell ref="C861:D861"/>
    <mergeCell ref="C862:D862"/>
    <mergeCell ref="C863:D863"/>
    <mergeCell ref="C864:D864"/>
    <mergeCell ref="B884:M884"/>
    <mergeCell ref="B885:M885"/>
    <mergeCell ref="B886:C887"/>
    <mergeCell ref="D886:F887"/>
    <mergeCell ref="G886:H887"/>
    <mergeCell ref="I886:M887"/>
    <mergeCell ref="I879:J879"/>
    <mergeCell ref="K879:L879"/>
    <mergeCell ref="M879:M880"/>
    <mergeCell ref="C880:D880"/>
    <mergeCell ref="C881:D881"/>
    <mergeCell ref="C876:D876"/>
    <mergeCell ref="C877:D877"/>
    <mergeCell ref="B879:F879"/>
    <mergeCell ref="G879:G880"/>
    <mergeCell ref="H879:H880"/>
    <mergeCell ref="B883:C883"/>
    <mergeCell ref="D883:M883"/>
    <mergeCell ref="C904:D904"/>
    <mergeCell ref="C905:D905"/>
    <mergeCell ref="C906:D906"/>
    <mergeCell ref="C907:D907"/>
    <mergeCell ref="C908:D908"/>
    <mergeCell ref="C899:D899"/>
    <mergeCell ref="C900:D900"/>
    <mergeCell ref="C901:D901"/>
    <mergeCell ref="C902:D902"/>
    <mergeCell ref="C903:D903"/>
    <mergeCell ref="C894:D894"/>
    <mergeCell ref="C895:D895"/>
    <mergeCell ref="C896:D896"/>
    <mergeCell ref="C897:D897"/>
    <mergeCell ref="C898:D898"/>
    <mergeCell ref="M889:M890"/>
    <mergeCell ref="C890:D890"/>
    <mergeCell ref="C891:D891"/>
    <mergeCell ref="C892:D892"/>
    <mergeCell ref="C893:D893"/>
    <mergeCell ref="B889:F889"/>
    <mergeCell ref="G889:G890"/>
    <mergeCell ref="H889:H890"/>
    <mergeCell ref="I889:J889"/>
    <mergeCell ref="K889:L889"/>
    <mergeCell ref="K921:L921"/>
    <mergeCell ref="M921:M922"/>
    <mergeCell ref="C922:D922"/>
    <mergeCell ref="C923:D923"/>
    <mergeCell ref="C924:D924"/>
    <mergeCell ref="C919:D919"/>
    <mergeCell ref="B921:F921"/>
    <mergeCell ref="G921:G922"/>
    <mergeCell ref="H921:H922"/>
    <mergeCell ref="I921:J921"/>
    <mergeCell ref="C914:D914"/>
    <mergeCell ref="C915:D915"/>
    <mergeCell ref="C916:D916"/>
    <mergeCell ref="C917:D917"/>
    <mergeCell ref="C918:D918"/>
    <mergeCell ref="C909:D909"/>
    <mergeCell ref="C910:D910"/>
    <mergeCell ref="C911:D911"/>
    <mergeCell ref="C912:D912"/>
    <mergeCell ref="C913:D913"/>
    <mergeCell ref="B933:M933"/>
    <mergeCell ref="B934:M934"/>
    <mergeCell ref="B935:C936"/>
    <mergeCell ref="D935:F936"/>
    <mergeCell ref="G935:H936"/>
    <mergeCell ref="I935:M936"/>
    <mergeCell ref="I928:J928"/>
    <mergeCell ref="K928:L928"/>
    <mergeCell ref="M928:M929"/>
    <mergeCell ref="C929:D929"/>
    <mergeCell ref="C930:D930"/>
    <mergeCell ref="C925:D925"/>
    <mergeCell ref="C926:D926"/>
    <mergeCell ref="B928:F928"/>
    <mergeCell ref="G928:G929"/>
    <mergeCell ref="H928:H929"/>
    <mergeCell ref="B932:C932"/>
    <mergeCell ref="D932:M932"/>
    <mergeCell ref="C948:D948"/>
    <mergeCell ref="C949:D949"/>
    <mergeCell ref="C950:D950"/>
    <mergeCell ref="C951:D951"/>
    <mergeCell ref="C952:D952"/>
    <mergeCell ref="C943:D943"/>
    <mergeCell ref="C944:D944"/>
    <mergeCell ref="C945:D945"/>
    <mergeCell ref="C946:D946"/>
    <mergeCell ref="C947:D947"/>
    <mergeCell ref="M938:M939"/>
    <mergeCell ref="C939:D939"/>
    <mergeCell ref="C940:D940"/>
    <mergeCell ref="C941:D941"/>
    <mergeCell ref="C942:D942"/>
    <mergeCell ref="B938:F938"/>
    <mergeCell ref="G938:G939"/>
    <mergeCell ref="H938:H939"/>
    <mergeCell ref="I938:J938"/>
    <mergeCell ref="K938:L938"/>
    <mergeCell ref="C968:D968"/>
    <mergeCell ref="B970:F970"/>
    <mergeCell ref="G970:G971"/>
    <mergeCell ref="H970:H971"/>
    <mergeCell ref="I970:J970"/>
    <mergeCell ref="C963:D963"/>
    <mergeCell ref="C964:D964"/>
    <mergeCell ref="C965:D965"/>
    <mergeCell ref="C966:D966"/>
    <mergeCell ref="C967:D967"/>
    <mergeCell ref="C958:D958"/>
    <mergeCell ref="C959:D959"/>
    <mergeCell ref="C960:D960"/>
    <mergeCell ref="C961:D961"/>
    <mergeCell ref="C962:D962"/>
    <mergeCell ref="C953:D953"/>
    <mergeCell ref="C954:D954"/>
    <mergeCell ref="C955:D955"/>
    <mergeCell ref="C956:D956"/>
    <mergeCell ref="C957:D957"/>
    <mergeCell ref="B982:M982"/>
    <mergeCell ref="B983:M983"/>
    <mergeCell ref="I977:J977"/>
    <mergeCell ref="K977:L977"/>
    <mergeCell ref="M977:M978"/>
    <mergeCell ref="C978:D978"/>
    <mergeCell ref="C979:D979"/>
    <mergeCell ref="C974:D974"/>
    <mergeCell ref="C975:D975"/>
    <mergeCell ref="B977:F977"/>
    <mergeCell ref="G977:G978"/>
    <mergeCell ref="H977:H978"/>
    <mergeCell ref="K970:L970"/>
    <mergeCell ref="M970:M971"/>
    <mergeCell ref="C971:D971"/>
    <mergeCell ref="C972:D972"/>
    <mergeCell ref="C973:D973"/>
    <mergeCell ref="B981:C981"/>
    <mergeCell ref="D981:M981"/>
  </mergeCells>
  <conditionalFormatting sqref="M9">
    <cfRule type="expression" dxfId="548" priority="560">
      <formula>IF(I9="", 1, 0)</formula>
    </cfRule>
  </conditionalFormatting>
  <conditionalFormatting sqref="M10:M36">
    <cfRule type="expression" dxfId="547" priority="559">
      <formula>IF(I9="", 1, 0)</formula>
    </cfRule>
  </conditionalFormatting>
  <conditionalFormatting sqref="M41:M43">
    <cfRule type="expression" dxfId="546" priority="557">
      <formula>IF(I41="", 1, 0)</formula>
    </cfRule>
  </conditionalFormatting>
  <conditionalFormatting sqref="M48">
    <cfRule type="expression" dxfId="545" priority="556">
      <formula>IF(I48="", 1, 0)</formula>
    </cfRule>
  </conditionalFormatting>
  <conditionalFormatting sqref="M58:M85">
    <cfRule type="expression" dxfId="544" priority="211">
      <formula>IF(I58="", 1, 0)</formula>
    </cfRule>
  </conditionalFormatting>
  <conditionalFormatting sqref="M90:M92">
    <cfRule type="expression" dxfId="543" priority="209">
      <formula>IF(I90="", 1, 0)</formula>
    </cfRule>
  </conditionalFormatting>
  <conditionalFormatting sqref="M97">
    <cfRule type="expression" dxfId="542" priority="208">
      <formula>IF(I97="", 1, 0)</formula>
    </cfRule>
  </conditionalFormatting>
  <conditionalFormatting sqref="M107:M134">
    <cfRule type="expression" dxfId="541" priority="205">
      <formula>IF(I107="", 1, 0)</formula>
    </cfRule>
  </conditionalFormatting>
  <conditionalFormatting sqref="M139:M141">
    <cfRule type="expression" dxfId="540" priority="203">
      <formula>IF(I139="", 1, 0)</formula>
    </cfRule>
  </conditionalFormatting>
  <conditionalFormatting sqref="M146">
    <cfRule type="expression" dxfId="539" priority="202">
      <formula>IF(I146="", 1, 0)</formula>
    </cfRule>
  </conditionalFormatting>
  <conditionalFormatting sqref="M156:M183">
    <cfRule type="expression" dxfId="538" priority="199">
      <formula>IF(I156="", 1, 0)</formula>
    </cfRule>
  </conditionalFormatting>
  <conditionalFormatting sqref="M188:M190">
    <cfRule type="expression" dxfId="537" priority="197">
      <formula>IF(I188="", 1, 0)</formula>
    </cfRule>
  </conditionalFormatting>
  <conditionalFormatting sqref="M195">
    <cfRule type="expression" dxfId="536" priority="196">
      <formula>IF(I195="", 1, 0)</formula>
    </cfRule>
  </conditionalFormatting>
  <conditionalFormatting sqref="M205:M232">
    <cfRule type="expression" dxfId="535" priority="193">
      <formula>IF(I205="", 1, 0)</formula>
    </cfRule>
  </conditionalFormatting>
  <conditionalFormatting sqref="M237:M239">
    <cfRule type="expression" dxfId="534" priority="191">
      <formula>IF(I237="", 1, 0)</formula>
    </cfRule>
  </conditionalFormatting>
  <conditionalFormatting sqref="M244">
    <cfRule type="expression" dxfId="533" priority="190">
      <formula>IF(I244="", 1, 0)</formula>
    </cfRule>
  </conditionalFormatting>
  <conditionalFormatting sqref="M254:M281">
    <cfRule type="expression" dxfId="532" priority="187">
      <formula>IF(I254="", 1, 0)</formula>
    </cfRule>
  </conditionalFormatting>
  <conditionalFormatting sqref="M286:M288">
    <cfRule type="expression" dxfId="531" priority="185">
      <formula>IF(I286="", 1, 0)</formula>
    </cfRule>
  </conditionalFormatting>
  <conditionalFormatting sqref="M293">
    <cfRule type="expression" dxfId="530" priority="184">
      <formula>IF(I293="", 1, 0)</formula>
    </cfRule>
  </conditionalFormatting>
  <conditionalFormatting sqref="M303:M330">
    <cfRule type="expression" dxfId="529" priority="181">
      <formula>IF(I303="", 1, 0)</formula>
    </cfRule>
  </conditionalFormatting>
  <conditionalFormatting sqref="M335:M337">
    <cfRule type="expression" dxfId="528" priority="179">
      <formula>IF(I335="", 1, 0)</formula>
    </cfRule>
  </conditionalFormatting>
  <conditionalFormatting sqref="M342">
    <cfRule type="expression" dxfId="527" priority="178">
      <formula>IF(I342="", 1, 0)</formula>
    </cfRule>
  </conditionalFormatting>
  <conditionalFormatting sqref="M352:M379">
    <cfRule type="expression" dxfId="526" priority="175">
      <formula>IF(I352="", 1, 0)</formula>
    </cfRule>
  </conditionalFormatting>
  <conditionalFormatting sqref="M384:M386">
    <cfRule type="expression" dxfId="525" priority="173">
      <formula>IF(I384="", 1, 0)</formula>
    </cfRule>
  </conditionalFormatting>
  <conditionalFormatting sqref="M391">
    <cfRule type="expression" dxfId="524" priority="172">
      <formula>IF(I391="", 1, 0)</formula>
    </cfRule>
  </conditionalFormatting>
  <conditionalFormatting sqref="M401:M428">
    <cfRule type="expression" dxfId="523" priority="169">
      <formula>IF(I401="", 1, 0)</formula>
    </cfRule>
  </conditionalFormatting>
  <conditionalFormatting sqref="M433:M435">
    <cfRule type="expression" dxfId="522" priority="167">
      <formula>IF(I433="", 1, 0)</formula>
    </cfRule>
  </conditionalFormatting>
  <conditionalFormatting sqref="M440">
    <cfRule type="expression" dxfId="521" priority="166">
      <formula>IF(I440="", 1, 0)</formula>
    </cfRule>
  </conditionalFormatting>
  <conditionalFormatting sqref="M450:M477">
    <cfRule type="expression" dxfId="520" priority="163">
      <formula>IF(I450="", 1, 0)</formula>
    </cfRule>
  </conditionalFormatting>
  <conditionalFormatting sqref="M482:M484">
    <cfRule type="expression" dxfId="519" priority="161">
      <formula>IF(I482="", 1, 0)</formula>
    </cfRule>
  </conditionalFormatting>
  <conditionalFormatting sqref="M489">
    <cfRule type="expression" dxfId="518" priority="160">
      <formula>IF(I489="", 1, 0)</formula>
    </cfRule>
  </conditionalFormatting>
  <conditionalFormatting sqref="M499:M526">
    <cfRule type="expression" dxfId="517" priority="157">
      <formula>IF(I499="", 1, 0)</formula>
    </cfRule>
  </conditionalFormatting>
  <conditionalFormatting sqref="M531:M533">
    <cfRule type="expression" dxfId="516" priority="155">
      <formula>IF(I531="", 1, 0)</formula>
    </cfRule>
  </conditionalFormatting>
  <conditionalFormatting sqref="M538">
    <cfRule type="expression" dxfId="515" priority="154">
      <formula>IF(I538="", 1, 0)</formula>
    </cfRule>
  </conditionalFormatting>
  <conditionalFormatting sqref="M548:M575">
    <cfRule type="expression" dxfId="514" priority="151">
      <formula>IF(I548="", 1, 0)</formula>
    </cfRule>
  </conditionalFormatting>
  <conditionalFormatting sqref="M580:M582">
    <cfRule type="expression" dxfId="513" priority="149">
      <formula>IF(I580="", 1, 0)</formula>
    </cfRule>
  </conditionalFormatting>
  <conditionalFormatting sqref="M587">
    <cfRule type="expression" dxfId="512" priority="148">
      <formula>IF(I587="", 1, 0)</formula>
    </cfRule>
  </conditionalFormatting>
  <conditionalFormatting sqref="M597:M624">
    <cfRule type="expression" dxfId="511" priority="145">
      <formula>IF(I597="", 1, 0)</formula>
    </cfRule>
  </conditionalFormatting>
  <conditionalFormatting sqref="M629:M631">
    <cfRule type="expression" dxfId="510" priority="143">
      <formula>IF(I629="", 1, 0)</formula>
    </cfRule>
  </conditionalFormatting>
  <conditionalFormatting sqref="M636">
    <cfRule type="expression" dxfId="509" priority="142">
      <formula>IF(I636="", 1, 0)</formula>
    </cfRule>
  </conditionalFormatting>
  <conditionalFormatting sqref="M646:M673">
    <cfRule type="expression" dxfId="508" priority="139">
      <formula>IF(I646="", 1, 0)</formula>
    </cfRule>
  </conditionalFormatting>
  <conditionalFormatting sqref="M678:M680">
    <cfRule type="expression" dxfId="507" priority="137">
      <formula>IF(I678="", 1, 0)</formula>
    </cfRule>
  </conditionalFormatting>
  <conditionalFormatting sqref="M685">
    <cfRule type="expression" dxfId="506" priority="136">
      <formula>IF(I685="", 1, 0)</formula>
    </cfRule>
  </conditionalFormatting>
  <conditionalFormatting sqref="M695:M722">
    <cfRule type="expression" dxfId="505" priority="133">
      <formula>IF(I695="", 1, 0)</formula>
    </cfRule>
  </conditionalFormatting>
  <conditionalFormatting sqref="M727:M729">
    <cfRule type="expression" dxfId="504" priority="131">
      <formula>IF(I727="", 1, 0)</formula>
    </cfRule>
  </conditionalFormatting>
  <conditionalFormatting sqref="M734">
    <cfRule type="expression" dxfId="503" priority="130">
      <formula>IF(I734="", 1, 0)</formula>
    </cfRule>
  </conditionalFormatting>
  <conditionalFormatting sqref="M744:M771">
    <cfRule type="expression" dxfId="502" priority="127">
      <formula>IF(I744="", 1, 0)</formula>
    </cfRule>
  </conditionalFormatting>
  <conditionalFormatting sqref="M776:M778">
    <cfRule type="expression" dxfId="501" priority="125">
      <formula>IF(I776="", 1, 0)</formula>
    </cfRule>
  </conditionalFormatting>
  <conditionalFormatting sqref="M783">
    <cfRule type="expression" dxfId="500" priority="124">
      <formula>IF(I783="", 1, 0)</formula>
    </cfRule>
  </conditionalFormatting>
  <conditionalFormatting sqref="M793:M820">
    <cfRule type="expression" dxfId="499" priority="121">
      <formula>IF(I793="", 1, 0)</formula>
    </cfRule>
  </conditionalFormatting>
  <conditionalFormatting sqref="M825:M827">
    <cfRule type="expression" dxfId="498" priority="119">
      <formula>IF(I825="", 1, 0)</formula>
    </cfRule>
  </conditionalFormatting>
  <conditionalFormatting sqref="M832">
    <cfRule type="expression" dxfId="497" priority="118">
      <formula>IF(I832="", 1, 0)</formula>
    </cfRule>
  </conditionalFormatting>
  <conditionalFormatting sqref="M842:M869">
    <cfRule type="expression" dxfId="496" priority="115">
      <formula>IF(I842="", 1, 0)</formula>
    </cfRule>
  </conditionalFormatting>
  <conditionalFormatting sqref="M874:M876">
    <cfRule type="expression" dxfId="495" priority="113">
      <formula>IF(I874="", 1, 0)</formula>
    </cfRule>
  </conditionalFormatting>
  <conditionalFormatting sqref="M881">
    <cfRule type="expression" dxfId="494" priority="112">
      <formula>IF(I881="", 1, 0)</formula>
    </cfRule>
  </conditionalFormatting>
  <conditionalFormatting sqref="M891:M918">
    <cfRule type="expression" dxfId="493" priority="109">
      <formula>IF(I891="", 1, 0)</formula>
    </cfRule>
  </conditionalFormatting>
  <conditionalFormatting sqref="M923:M925">
    <cfRule type="expression" dxfId="492" priority="107">
      <formula>IF(I923="", 1, 0)</formula>
    </cfRule>
  </conditionalFormatting>
  <conditionalFormatting sqref="M930">
    <cfRule type="expression" dxfId="491" priority="106">
      <formula>IF(I930="", 1, 0)</formula>
    </cfRule>
  </conditionalFormatting>
  <conditionalFormatting sqref="M940:M967">
    <cfRule type="expression" dxfId="490" priority="103">
      <formula>IF(I940="", 1, 0)</formula>
    </cfRule>
  </conditionalFormatting>
  <conditionalFormatting sqref="M972:M974">
    <cfRule type="expression" dxfId="489" priority="101">
      <formula>IF(I972="", 1, 0)</formula>
    </cfRule>
  </conditionalFormatting>
  <conditionalFormatting sqref="M979">
    <cfRule type="expression" dxfId="488" priority="100">
      <formula>IF(I979="", 1, 0)</formula>
    </cfRule>
  </conditionalFormatting>
  <conditionalFormatting sqref="M989:M1016">
    <cfRule type="expression" dxfId="487" priority="60">
      <formula>IF(I989="", 1, 0)</formula>
    </cfRule>
  </conditionalFormatting>
  <conditionalFormatting sqref="M1021:M1023">
    <cfRule type="expression" dxfId="486" priority="59">
      <formula>IF(I1021="", 1, 0)</formula>
    </cfRule>
  </conditionalFormatting>
  <conditionalFormatting sqref="M1028">
    <cfRule type="expression" dxfId="485" priority="58">
      <formula>IF(I1028="", 1, 0)</formula>
    </cfRule>
  </conditionalFormatting>
  <conditionalFormatting sqref="M1038:M1065">
    <cfRule type="expression" dxfId="484" priority="57">
      <formula>IF(I1038="", 1, 0)</formula>
    </cfRule>
  </conditionalFormatting>
  <conditionalFormatting sqref="M1070:M1072">
    <cfRule type="expression" dxfId="483" priority="56">
      <formula>IF(I1070="", 1, 0)</formula>
    </cfRule>
  </conditionalFormatting>
  <conditionalFormatting sqref="M1077">
    <cfRule type="expression" dxfId="482" priority="55">
      <formula>IF(I1077="", 1, 0)</formula>
    </cfRule>
  </conditionalFormatting>
  <conditionalFormatting sqref="M1087:M1114">
    <cfRule type="expression" dxfId="481" priority="54">
      <formula>IF(I1087="", 1, 0)</formula>
    </cfRule>
  </conditionalFormatting>
  <conditionalFormatting sqref="M1119:M1121">
    <cfRule type="expression" dxfId="480" priority="53">
      <formula>IF(I1119="", 1, 0)</formula>
    </cfRule>
  </conditionalFormatting>
  <conditionalFormatting sqref="M1126">
    <cfRule type="expression" dxfId="479" priority="52">
      <formula>IF(I1126="", 1, 0)</formula>
    </cfRule>
  </conditionalFormatting>
  <conditionalFormatting sqref="M1136:M1163">
    <cfRule type="expression" dxfId="478" priority="51">
      <formula>IF(I1136="", 1, 0)</formula>
    </cfRule>
  </conditionalFormatting>
  <conditionalFormatting sqref="M1168:M1170">
    <cfRule type="expression" dxfId="477" priority="50">
      <formula>IF(I1168="", 1, 0)</formula>
    </cfRule>
  </conditionalFormatting>
  <conditionalFormatting sqref="M1175">
    <cfRule type="expression" dxfId="476" priority="49">
      <formula>IF(I1175="", 1, 0)</formula>
    </cfRule>
  </conditionalFormatting>
  <conditionalFormatting sqref="M1185:M1212">
    <cfRule type="expression" dxfId="475" priority="48">
      <formula>IF(I1185="", 1, 0)</formula>
    </cfRule>
  </conditionalFormatting>
  <conditionalFormatting sqref="M1217:M1219">
    <cfRule type="expression" dxfId="474" priority="47">
      <formula>IF(I1217="", 1, 0)</formula>
    </cfRule>
  </conditionalFormatting>
  <conditionalFormatting sqref="M1224">
    <cfRule type="expression" dxfId="473" priority="46">
      <formula>IF(I1224="", 1, 0)</formula>
    </cfRule>
  </conditionalFormatting>
  <conditionalFormatting sqref="M1234:M1261">
    <cfRule type="expression" dxfId="472" priority="45">
      <formula>IF(I1234="", 1, 0)</formula>
    </cfRule>
  </conditionalFormatting>
  <conditionalFormatting sqref="M1266:M1268">
    <cfRule type="expression" dxfId="471" priority="44">
      <formula>IF(I1266="", 1, 0)</formula>
    </cfRule>
  </conditionalFormatting>
  <conditionalFormatting sqref="M1273">
    <cfRule type="expression" dxfId="470" priority="43">
      <formula>IF(I1273="", 1, 0)</formula>
    </cfRule>
  </conditionalFormatting>
  <conditionalFormatting sqref="M1283:M1310">
    <cfRule type="expression" dxfId="469" priority="42">
      <formula>IF(I1283="", 1, 0)</formula>
    </cfRule>
  </conditionalFormatting>
  <conditionalFormatting sqref="M1315:M1317">
    <cfRule type="expression" dxfId="468" priority="41">
      <formula>IF(I1315="", 1, 0)</formula>
    </cfRule>
  </conditionalFormatting>
  <conditionalFormatting sqref="M1322">
    <cfRule type="expression" dxfId="467" priority="40">
      <formula>IF(I1322="", 1, 0)</formula>
    </cfRule>
  </conditionalFormatting>
  <conditionalFormatting sqref="M1332:M1359">
    <cfRule type="expression" dxfId="466" priority="39">
      <formula>IF(I1332="", 1, 0)</formula>
    </cfRule>
  </conditionalFormatting>
  <conditionalFormatting sqref="M1364:M1366">
    <cfRule type="expression" dxfId="465" priority="38">
      <formula>IF(I1364="", 1, 0)</formula>
    </cfRule>
  </conditionalFormatting>
  <conditionalFormatting sqref="M1371">
    <cfRule type="expression" dxfId="464" priority="37">
      <formula>IF(I1371="", 1, 0)</formula>
    </cfRule>
  </conditionalFormatting>
  <conditionalFormatting sqref="M1381:M1408">
    <cfRule type="expression" dxfId="463" priority="36">
      <formula>IF(I1381="", 1, 0)</formula>
    </cfRule>
  </conditionalFormatting>
  <conditionalFormatting sqref="M1413:M1415">
    <cfRule type="expression" dxfId="462" priority="35">
      <formula>IF(I1413="", 1, 0)</formula>
    </cfRule>
  </conditionalFormatting>
  <conditionalFormatting sqref="M1420">
    <cfRule type="expression" dxfId="461" priority="34">
      <formula>IF(I1420="", 1, 0)</formula>
    </cfRule>
  </conditionalFormatting>
  <conditionalFormatting sqref="M1430:M1457">
    <cfRule type="expression" dxfId="460" priority="33">
      <formula>IF(I1430="", 1, 0)</formula>
    </cfRule>
  </conditionalFormatting>
  <conditionalFormatting sqref="M1462:M1464">
    <cfRule type="expression" dxfId="459" priority="32">
      <formula>IF(I1462="", 1, 0)</formula>
    </cfRule>
  </conditionalFormatting>
  <conditionalFormatting sqref="M1469">
    <cfRule type="expression" dxfId="458" priority="31">
      <formula>IF(I1469="", 1, 0)</formula>
    </cfRule>
  </conditionalFormatting>
  <conditionalFormatting sqref="M1479:M1506">
    <cfRule type="expression" dxfId="457" priority="30">
      <formula>IF(I1479="", 1, 0)</formula>
    </cfRule>
  </conditionalFormatting>
  <conditionalFormatting sqref="M1511:M1513">
    <cfRule type="expression" dxfId="456" priority="29">
      <formula>IF(I1511="", 1, 0)</formula>
    </cfRule>
  </conditionalFormatting>
  <conditionalFormatting sqref="M1518">
    <cfRule type="expression" dxfId="455" priority="28">
      <formula>IF(I1518="", 1, 0)</formula>
    </cfRule>
  </conditionalFormatting>
  <conditionalFormatting sqref="M1528:M1555">
    <cfRule type="expression" dxfId="454" priority="27">
      <formula>IF(I1528="", 1, 0)</formula>
    </cfRule>
  </conditionalFormatting>
  <conditionalFormatting sqref="M1560:M1562">
    <cfRule type="expression" dxfId="453" priority="26">
      <formula>IF(I1560="", 1, 0)</formula>
    </cfRule>
  </conditionalFormatting>
  <conditionalFormatting sqref="M1567">
    <cfRule type="expression" dxfId="452" priority="25">
      <formula>IF(I1567="", 1, 0)</formula>
    </cfRule>
  </conditionalFormatting>
  <conditionalFormatting sqref="M1577:M1604">
    <cfRule type="expression" dxfId="451" priority="24">
      <formula>IF(I1577="", 1, 0)</formula>
    </cfRule>
  </conditionalFormatting>
  <conditionalFormatting sqref="M1609:M1611">
    <cfRule type="expression" dxfId="450" priority="23">
      <formula>IF(I1609="", 1, 0)</formula>
    </cfRule>
  </conditionalFormatting>
  <conditionalFormatting sqref="M1616">
    <cfRule type="expression" dxfId="449" priority="22">
      <formula>IF(I1616="", 1, 0)</formula>
    </cfRule>
  </conditionalFormatting>
  <conditionalFormatting sqref="M1626:M1653">
    <cfRule type="expression" dxfId="448" priority="21">
      <formula>IF(I1626="", 1, 0)</formula>
    </cfRule>
  </conditionalFormatting>
  <conditionalFormatting sqref="M1658:M1660">
    <cfRule type="expression" dxfId="447" priority="20">
      <formula>IF(I1658="", 1, 0)</formula>
    </cfRule>
  </conditionalFormatting>
  <conditionalFormatting sqref="M1665">
    <cfRule type="expression" dxfId="446" priority="19">
      <formula>IF(I1665="", 1, 0)</formula>
    </cfRule>
  </conditionalFormatting>
  <conditionalFormatting sqref="M1675:M1702">
    <cfRule type="expression" dxfId="445" priority="18">
      <formula>IF(I1675="", 1, 0)</formula>
    </cfRule>
  </conditionalFormatting>
  <conditionalFormatting sqref="M1707:M1709">
    <cfRule type="expression" dxfId="444" priority="17">
      <formula>IF(I1707="", 1, 0)</formula>
    </cfRule>
  </conditionalFormatting>
  <conditionalFormatting sqref="M1714">
    <cfRule type="expression" dxfId="443" priority="16">
      <formula>IF(I1714="", 1, 0)</formula>
    </cfRule>
  </conditionalFormatting>
  <conditionalFormatting sqref="M1724:M1751">
    <cfRule type="expression" dxfId="442" priority="15">
      <formula>IF(I1724="", 1, 0)</formula>
    </cfRule>
  </conditionalFormatting>
  <conditionalFormatting sqref="M1756:M1758">
    <cfRule type="expression" dxfId="441" priority="14">
      <formula>IF(I1756="", 1, 0)</formula>
    </cfRule>
  </conditionalFormatting>
  <conditionalFormatting sqref="M1763">
    <cfRule type="expression" dxfId="440" priority="13">
      <formula>IF(I1763="", 1, 0)</formula>
    </cfRule>
  </conditionalFormatting>
  <conditionalFormatting sqref="M1773:M1800">
    <cfRule type="expression" dxfId="439" priority="12">
      <formula>IF(I1773="", 1, 0)</formula>
    </cfRule>
  </conditionalFormatting>
  <conditionalFormatting sqref="M1805:M1807">
    <cfRule type="expression" dxfId="438" priority="11">
      <formula>IF(I1805="", 1, 0)</formula>
    </cfRule>
  </conditionalFormatting>
  <conditionalFormatting sqref="M1812">
    <cfRule type="expression" dxfId="437" priority="10">
      <formula>IF(I1812="", 1, 0)</formula>
    </cfRule>
  </conditionalFormatting>
  <conditionalFormatting sqref="M1822:M1849">
    <cfRule type="expression" dxfId="436" priority="9">
      <formula>IF(I1822="", 1, 0)</formula>
    </cfRule>
  </conditionalFormatting>
  <conditionalFormatting sqref="M1854:M1856">
    <cfRule type="expression" dxfId="435" priority="8">
      <formula>IF(I1854="", 1, 0)</formula>
    </cfRule>
  </conditionalFormatting>
  <conditionalFormatting sqref="M1861">
    <cfRule type="expression" dxfId="434" priority="7">
      <formula>IF(I1861="", 1, 0)</formula>
    </cfRule>
  </conditionalFormatting>
  <conditionalFormatting sqref="M1871:M1898">
    <cfRule type="expression" dxfId="433" priority="6">
      <formula>IF(I1871="", 1, 0)</formula>
    </cfRule>
  </conditionalFormatting>
  <conditionalFormatting sqref="M1903:M1905">
    <cfRule type="expression" dxfId="432" priority="5">
      <formula>IF(I1903="", 1, 0)</formula>
    </cfRule>
  </conditionalFormatting>
  <conditionalFormatting sqref="M1910">
    <cfRule type="expression" dxfId="431" priority="4">
      <formula>IF(I1910="", 1, 0)</formula>
    </cfRule>
  </conditionalFormatting>
  <conditionalFormatting sqref="M1920:M1947">
    <cfRule type="expression" dxfId="430" priority="3">
      <formula>IF(I1920="", 1, 0)</formula>
    </cfRule>
  </conditionalFormatting>
  <conditionalFormatting sqref="M1952:M1954">
    <cfRule type="expression" dxfId="429" priority="2">
      <formula>IF(I1952="", 1, 0)</formula>
    </cfRule>
  </conditionalFormatting>
  <conditionalFormatting sqref="M1959">
    <cfRule type="expression" dxfId="428" priority="1">
      <formula>IF(I1959="", 1, 0)</formula>
    </cfRule>
  </conditionalFormatting>
  <pageMargins left="0.7" right="0.7" top="0.75" bottom="0.75" header="0.3" footer="0.3"/>
  <pageSetup scale="99" orientation="portrait" r:id="rId1"/>
  <headerFooter>
    <oddHeader>&amp;L&amp;G&amp;C&amp;"+,Bold"&amp;14Rooftop Unit Airflow Measurement Report</oddHeader>
  </headerFooter>
  <rowBreaks count="12" manualBreakCount="12">
    <brk id="52" max="12" man="1"/>
    <brk id="101" max="12" man="1"/>
    <brk id="150" max="12" man="1"/>
    <brk id="199" max="12" man="1"/>
    <brk id="248" max="12" man="1"/>
    <brk id="297" max="12" man="1"/>
    <brk id="346" max="12" man="1"/>
    <brk id="395" max="12" man="1"/>
    <brk id="444" max="12" man="1"/>
    <brk id="493" max="12" man="1"/>
    <brk id="542" max="12" man="1"/>
    <brk id="591" max="12" man="1"/>
  </rowBreaks>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rgb="FF00B0F0"/>
  </sheetPr>
  <dimension ref="B2:X248"/>
  <sheetViews>
    <sheetView view="pageBreakPreview" zoomScale="90" zoomScaleNormal="100" zoomScaleSheetLayoutView="90" workbookViewId="0">
      <selection activeCell="B41" sqref="B41:C41"/>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4"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4"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4" ht="13.35" customHeight="1" x14ac:dyDescent="0.25">
      <c r="B4" s="200" t="s">
        <v>2</v>
      </c>
      <c r="C4" s="200"/>
      <c r="D4" s="209" t="str">
        <f>'{Equipment Data Entry}'!B52</f>
        <v>MUA-1</v>
      </c>
      <c r="E4" s="209"/>
      <c r="F4" s="209"/>
      <c r="G4" s="200" t="s">
        <v>3</v>
      </c>
      <c r="H4" s="200"/>
      <c r="I4" s="210" t="str">
        <f>IF('{Equipment Data Entry}'!C52="","", '{Equipment Data Entry}'!C52)</f>
        <v/>
      </c>
      <c r="J4" s="210"/>
      <c r="K4" s="210"/>
      <c r="L4" s="210"/>
      <c r="M4" s="210"/>
      <c r="O4" s="13"/>
      <c r="P4" s="57"/>
      <c r="Q4" s="57"/>
      <c r="R4" s="216" t="s">
        <v>210</v>
      </c>
      <c r="S4" s="216"/>
      <c r="T4" s="216"/>
      <c r="U4" s="217"/>
      <c r="V4" s="217"/>
      <c r="W4" s="57"/>
      <c r="X4" s="57"/>
    </row>
    <row r="5" spans="2:24" ht="13.35" customHeight="1" x14ac:dyDescent="0.25">
      <c r="B5" s="200"/>
      <c r="C5" s="200"/>
      <c r="D5" s="209"/>
      <c r="E5" s="209"/>
      <c r="F5" s="209"/>
      <c r="G5" s="200"/>
      <c r="H5" s="200"/>
      <c r="I5" s="210"/>
      <c r="J5" s="210"/>
      <c r="K5" s="210"/>
      <c r="L5" s="210"/>
      <c r="M5" s="210"/>
      <c r="O5" s="13"/>
      <c r="P5" s="57"/>
      <c r="Q5" s="57"/>
      <c r="R5" s="211" t="s">
        <v>211</v>
      </c>
      <c r="S5" s="211"/>
      <c r="T5" s="211"/>
      <c r="U5" s="212"/>
      <c r="V5" s="212"/>
      <c r="W5" s="57"/>
      <c r="X5" s="57"/>
    </row>
    <row r="6" spans="2:24" ht="13.35" customHeight="1" x14ac:dyDescent="0.25">
      <c r="B6" s="13"/>
      <c r="C6" s="13"/>
      <c r="D6" s="13"/>
      <c r="E6" s="13"/>
      <c r="F6" s="13"/>
      <c r="G6" s="13"/>
      <c r="H6" s="13"/>
      <c r="I6" s="13"/>
      <c r="J6" s="13"/>
      <c r="K6" s="13"/>
      <c r="L6" s="13"/>
      <c r="M6" s="13"/>
      <c r="O6" s="13"/>
      <c r="P6" s="57"/>
      <c r="Q6" s="57"/>
      <c r="R6" s="211" t="s">
        <v>212</v>
      </c>
      <c r="S6" s="211"/>
      <c r="T6" s="211"/>
      <c r="U6" s="212"/>
      <c r="V6" s="212"/>
      <c r="W6" s="57"/>
      <c r="X6" s="57"/>
    </row>
    <row r="7" spans="2:24" ht="13.35" customHeight="1" x14ac:dyDescent="0.25">
      <c r="B7" s="200" t="s">
        <v>31</v>
      </c>
      <c r="C7" s="200"/>
      <c r="D7" s="200"/>
      <c r="E7" s="200"/>
      <c r="F7" s="200"/>
      <c r="G7" s="200"/>
      <c r="H7" s="13"/>
      <c r="I7" s="200" t="s">
        <v>35</v>
      </c>
      <c r="J7" s="200"/>
      <c r="K7" s="200"/>
      <c r="L7" s="200"/>
      <c r="M7" s="15"/>
      <c r="O7" s="13"/>
      <c r="P7" s="57"/>
      <c r="Q7" s="57"/>
      <c r="R7" s="211" t="s">
        <v>213</v>
      </c>
      <c r="S7" s="211"/>
      <c r="T7" s="211"/>
      <c r="U7" s="212"/>
      <c r="V7" s="212"/>
      <c r="W7" s="57"/>
      <c r="X7" s="57"/>
    </row>
    <row r="8" spans="2:24" ht="13.35" customHeight="1" x14ac:dyDescent="0.25">
      <c r="B8" s="199" t="s">
        <v>32</v>
      </c>
      <c r="C8" s="199"/>
      <c r="D8" s="204">
        <f>IF('{Equipment Data Entry}'!E52=0,0,'{Equipment Data Entry}'!E52)</f>
        <v>0</v>
      </c>
      <c r="E8" s="204"/>
      <c r="F8" s="204"/>
      <c r="G8" s="204"/>
      <c r="H8" s="13"/>
      <c r="I8" s="199" t="s">
        <v>36</v>
      </c>
      <c r="J8" s="199"/>
      <c r="K8" s="18" t="s">
        <v>42</v>
      </c>
      <c r="L8" s="18" t="s">
        <v>14</v>
      </c>
      <c r="M8" s="13"/>
      <c r="O8" s="13"/>
      <c r="P8" s="58"/>
      <c r="Q8" s="58"/>
      <c r="R8" s="211" t="s">
        <v>214</v>
      </c>
      <c r="S8" s="211"/>
      <c r="T8" s="211"/>
      <c r="U8" s="212"/>
      <c r="V8" s="212"/>
      <c r="W8" s="57"/>
      <c r="X8" s="57"/>
    </row>
    <row r="9" spans="2:24" ht="13.35" customHeight="1" x14ac:dyDescent="0.25">
      <c r="B9" s="199" t="s">
        <v>33</v>
      </c>
      <c r="C9" s="199"/>
      <c r="D9" s="204">
        <f>IF('{Equipment Data Entry}'!F52=0,0,'{Equipment Data Entry}'!F52)</f>
        <v>0</v>
      </c>
      <c r="E9" s="204"/>
      <c r="F9" s="204"/>
      <c r="G9" s="204"/>
      <c r="H9" s="13"/>
      <c r="I9" s="199" t="s">
        <v>37</v>
      </c>
      <c r="J9" s="199"/>
      <c r="K9" s="24" t="str">
        <f>'MAU Airflow'!H23</f>
        <v/>
      </c>
      <c r="L9" s="24" t="str">
        <f>'MAU Airflow'!L23</f>
        <v/>
      </c>
      <c r="M9" s="22" t="str">
        <f>IF(L9="","",L9/K9)</f>
        <v/>
      </c>
      <c r="O9" s="13"/>
      <c r="P9" s="57"/>
      <c r="Q9" s="57"/>
      <c r="R9" s="59" t="s">
        <v>87</v>
      </c>
      <c r="S9" s="212"/>
      <c r="T9" s="212"/>
      <c r="U9" s="59" t="s">
        <v>215</v>
      </c>
      <c r="V9" s="60"/>
      <c r="W9" s="57"/>
      <c r="X9" s="57"/>
    </row>
    <row r="10" spans="2:24" ht="13.35" customHeight="1" x14ac:dyDescent="0.25">
      <c r="B10" s="199" t="s">
        <v>34</v>
      </c>
      <c r="C10" s="199"/>
      <c r="D10" s="204"/>
      <c r="E10" s="204"/>
      <c r="F10" s="204"/>
      <c r="G10" s="204"/>
      <c r="H10" s="13"/>
      <c r="I10" s="199" t="s">
        <v>40</v>
      </c>
      <c r="J10" s="199"/>
      <c r="K10" s="71">
        <f>IF('{Equipment Data Entry}'!H52=0,0,'{Equipment Data Entry}'!H52)</f>
        <v>0</v>
      </c>
      <c r="L10" s="64" t="str">
        <f>F25</f>
        <v/>
      </c>
      <c r="M10" s="22"/>
      <c r="O10" s="13"/>
      <c r="P10" s="217"/>
      <c r="Q10" s="217"/>
      <c r="R10" s="217"/>
      <c r="S10" s="217"/>
      <c r="T10" s="217"/>
      <c r="U10" s="217"/>
      <c r="V10" s="57"/>
      <c r="W10" s="57"/>
      <c r="X10" s="57"/>
    </row>
    <row r="11" spans="2:24" ht="13.35" customHeight="1" x14ac:dyDescent="0.25">
      <c r="B11" s="199" t="s">
        <v>7</v>
      </c>
      <c r="C11" s="199"/>
      <c r="D11" s="204" t="str">
        <f>I4</f>
        <v/>
      </c>
      <c r="E11" s="204"/>
      <c r="F11" s="204"/>
      <c r="G11" s="204"/>
      <c r="H11" s="13"/>
      <c r="I11" s="199" t="s">
        <v>41</v>
      </c>
      <c r="J11" s="199"/>
      <c r="K11" s="24">
        <f>IF('{Equipment Data Entry}'!I52=0,0,'{Equipment Data Entry}'!I52)</f>
        <v>0</v>
      </c>
      <c r="L11" s="24" t="str">
        <f>IF(L22="","",L22)</f>
        <v/>
      </c>
      <c r="M11" s="13"/>
      <c r="O11" s="13"/>
      <c r="P11" s="57"/>
      <c r="Q11" s="57"/>
      <c r="R11" s="216" t="s">
        <v>216</v>
      </c>
      <c r="S11" s="216"/>
      <c r="T11" s="216"/>
      <c r="U11" s="216" t="s">
        <v>217</v>
      </c>
      <c r="V11" s="216"/>
      <c r="W11" s="61" t="s">
        <v>218</v>
      </c>
      <c r="X11" s="61" t="s">
        <v>219</v>
      </c>
    </row>
    <row r="12" spans="2:24" ht="13.35" customHeight="1" x14ac:dyDescent="0.25">
      <c r="B12" s="199" t="s">
        <v>8</v>
      </c>
      <c r="C12" s="199"/>
      <c r="D12" s="204" t="str">
        <f>IF('{Equipment Data Entry}'!D52="","",'{Equipment Data Entry}'!D52)</f>
        <v/>
      </c>
      <c r="E12" s="204"/>
      <c r="F12" s="204"/>
      <c r="G12" s="204"/>
      <c r="H12" s="13"/>
      <c r="I12" s="15"/>
      <c r="J12" s="15"/>
      <c r="K12" s="36"/>
      <c r="L12" s="36"/>
      <c r="M12" s="13"/>
      <c r="O12" s="13"/>
      <c r="P12" s="57"/>
      <c r="Q12" s="59"/>
      <c r="R12" s="59" t="s">
        <v>67</v>
      </c>
      <c r="S12" s="59" t="s">
        <v>68</v>
      </c>
      <c r="T12" s="57"/>
      <c r="U12" s="211" t="s">
        <v>62</v>
      </c>
      <c r="V12" s="211"/>
      <c r="W12" s="60"/>
      <c r="X12" s="60"/>
    </row>
    <row r="13" spans="2:24" ht="13.35" customHeight="1" x14ac:dyDescent="0.25">
      <c r="B13" s="13"/>
      <c r="C13" s="13"/>
      <c r="D13" s="13"/>
      <c r="E13" s="13"/>
      <c r="F13" s="13"/>
      <c r="G13" s="13"/>
      <c r="H13" s="13"/>
      <c r="I13" s="15"/>
      <c r="J13" s="15"/>
      <c r="K13" s="37"/>
      <c r="L13" s="37"/>
      <c r="M13" s="13"/>
      <c r="O13" s="13"/>
      <c r="P13" s="57"/>
      <c r="Q13" s="59" t="s">
        <v>48</v>
      </c>
      <c r="R13" s="60"/>
      <c r="S13" s="59"/>
      <c r="T13" s="57"/>
      <c r="U13" s="211" t="s">
        <v>220</v>
      </c>
      <c r="V13" s="211"/>
      <c r="W13" s="60"/>
      <c r="X13" s="60"/>
    </row>
    <row r="14" spans="2:24" ht="13.35" customHeight="1" x14ac:dyDescent="0.25">
      <c r="B14" s="200" t="s">
        <v>43</v>
      </c>
      <c r="C14" s="200"/>
      <c r="D14" s="200"/>
      <c r="E14" s="200"/>
      <c r="F14" s="200"/>
      <c r="G14" s="200"/>
      <c r="H14" s="13"/>
      <c r="I14" s="13"/>
      <c r="J14" s="13"/>
      <c r="K14" s="13"/>
      <c r="L14" s="13"/>
      <c r="M14" s="13"/>
      <c r="O14" s="13"/>
      <c r="P14" s="57"/>
      <c r="Q14" s="59" t="s">
        <v>221</v>
      </c>
      <c r="R14" s="60"/>
      <c r="S14" s="59"/>
      <c r="T14" s="57"/>
      <c r="U14" s="211" t="s">
        <v>222</v>
      </c>
      <c r="V14" s="211"/>
      <c r="W14" s="60"/>
      <c r="X14" s="60"/>
    </row>
    <row r="15" spans="2:24" ht="13.35" customHeight="1" x14ac:dyDescent="0.25">
      <c r="B15" s="199" t="s">
        <v>32</v>
      </c>
      <c r="C15" s="199"/>
      <c r="D15" s="203"/>
      <c r="E15" s="203"/>
      <c r="F15" s="203"/>
      <c r="G15" s="203"/>
      <c r="H15" s="13"/>
      <c r="I15" s="200" t="s">
        <v>61</v>
      </c>
      <c r="J15" s="200"/>
      <c r="K15" s="200"/>
      <c r="L15" s="200"/>
      <c r="M15" s="13"/>
      <c r="O15" s="13"/>
      <c r="P15" s="57"/>
      <c r="Q15" s="59" t="s">
        <v>223</v>
      </c>
      <c r="R15" s="60"/>
      <c r="S15" s="59"/>
      <c r="T15" s="57"/>
      <c r="U15" s="211" t="s">
        <v>65</v>
      </c>
      <c r="V15" s="211"/>
      <c r="W15" s="60"/>
      <c r="X15" s="60"/>
    </row>
    <row r="16" spans="2:24" ht="13.35" customHeight="1" x14ac:dyDescent="0.25">
      <c r="B16" s="199" t="s">
        <v>44</v>
      </c>
      <c r="C16" s="199"/>
      <c r="D16" s="28">
        <f>IF('{Equipment Data Entry}'!G52=0,0,'{Equipment Data Entry}'!G52)</f>
        <v>0</v>
      </c>
      <c r="E16" s="21" t="s">
        <v>48</v>
      </c>
      <c r="F16" s="24"/>
      <c r="G16" s="18" t="s">
        <v>52</v>
      </c>
      <c r="H16" s="13"/>
      <c r="I16" s="206" t="s">
        <v>62</v>
      </c>
      <c r="J16" s="207"/>
      <c r="K16" s="208">
        <f>IF('{Equipment Data Entry}'!J52=0,0,'{Equipment Data Entry}'!J52)</f>
        <v>0</v>
      </c>
      <c r="L16" s="208"/>
      <c r="M16" s="13"/>
      <c r="O16" s="13"/>
      <c r="P16" s="57"/>
      <c r="Q16" s="57"/>
      <c r="R16" s="57"/>
      <c r="S16" s="57"/>
      <c r="T16" s="57"/>
      <c r="U16" s="57"/>
      <c r="V16" s="57"/>
      <c r="W16" s="57"/>
      <c r="X16" s="57"/>
    </row>
    <row r="17" spans="2:24" ht="13.35" customHeight="1" x14ac:dyDescent="0.25">
      <c r="B17" s="20">
        <f>'{Equipment Data Entry}'!N52</f>
        <v>0</v>
      </c>
      <c r="C17" s="20">
        <f>'{Equipment Data Entry}'!O52</f>
        <v>0</v>
      </c>
      <c r="D17" s="21" t="s">
        <v>49</v>
      </c>
      <c r="E17" s="25"/>
      <c r="F17" s="21" t="s">
        <v>50</v>
      </c>
      <c r="G17" s="26"/>
      <c r="H17" s="13"/>
      <c r="I17" s="206" t="s">
        <v>63</v>
      </c>
      <c r="J17" s="207"/>
      <c r="K17" s="208">
        <f>IF('{Equipment Data Entry}'!K52=0,0,'{Equipment Data Entry}'!K52)</f>
        <v>0</v>
      </c>
      <c r="L17" s="208"/>
      <c r="M17" s="13"/>
      <c r="O17" s="13"/>
      <c r="P17" s="57"/>
      <c r="Q17" s="57"/>
      <c r="R17" s="58" t="s">
        <v>224</v>
      </c>
      <c r="S17" s="57"/>
      <c r="T17" s="57"/>
      <c r="U17" s="57"/>
      <c r="V17" s="57"/>
      <c r="W17" s="57"/>
      <c r="X17" s="57"/>
    </row>
    <row r="18" spans="2:24" ht="13.35" customHeight="1" x14ac:dyDescent="0.25">
      <c r="B18" s="199" t="s">
        <v>51</v>
      </c>
      <c r="C18" s="199"/>
      <c r="D18" s="27" t="str">
        <f>IF(E19="", "", B17/(AVERAGE(E19, F19, G19))*E17)</f>
        <v/>
      </c>
      <c r="E18" s="199" t="s">
        <v>80</v>
      </c>
      <c r="F18" s="199"/>
      <c r="G18" s="27" t="e">
        <f>IF(C17="1-phase", ((0.8*0.9*E19*E20)/746), AVERAGE(E19:G19)*AVERAGE(E20:G20)*0.8*0.9*1.732/746)</f>
        <v>#DIV/0!</v>
      </c>
      <c r="H18" s="13"/>
      <c r="I18" s="18" t="s">
        <v>64</v>
      </c>
      <c r="J18" s="26">
        <f>IF('{Equipment Data Entry}'!L52=0,0,'{Equipment Data Entry}'!L52)</f>
        <v>0</v>
      </c>
      <c r="K18" s="18" t="s">
        <v>65</v>
      </c>
      <c r="L18" s="64">
        <f>IF('{Equipment Data Entry}'!M52=0,0,'{Equipment Data Entry}'!M52)</f>
        <v>0</v>
      </c>
      <c r="M18" s="13"/>
      <c r="O18" s="13"/>
      <c r="P18" s="57"/>
      <c r="Q18" s="57"/>
      <c r="R18" s="213"/>
      <c r="S18" s="214"/>
      <c r="T18" s="214"/>
      <c r="U18" s="214"/>
      <c r="V18" s="214"/>
      <c r="W18" s="214"/>
      <c r="X18" s="215"/>
    </row>
    <row r="19" spans="2:24" ht="13.35" customHeight="1" x14ac:dyDescent="0.25">
      <c r="B19" s="199" t="s">
        <v>59</v>
      </c>
      <c r="C19" s="199"/>
      <c r="D19" s="199"/>
      <c r="E19" s="24"/>
      <c r="F19" s="24"/>
      <c r="G19" s="24"/>
      <c r="H19" s="13"/>
      <c r="I19" s="13"/>
      <c r="J19" s="13"/>
      <c r="K19" s="13"/>
      <c r="L19" s="13"/>
      <c r="M19" s="13"/>
      <c r="O19" s="13"/>
      <c r="P19" s="57"/>
      <c r="Q19" s="57"/>
      <c r="R19" s="218"/>
      <c r="S19" s="219"/>
      <c r="T19" s="219"/>
      <c r="U19" s="219"/>
      <c r="V19" s="219"/>
      <c r="W19" s="219"/>
      <c r="X19" s="220"/>
    </row>
    <row r="20" spans="2:24" ht="13.35" customHeight="1" x14ac:dyDescent="0.25">
      <c r="B20" s="199" t="s">
        <v>60</v>
      </c>
      <c r="C20" s="199"/>
      <c r="D20" s="199"/>
      <c r="E20" s="25"/>
      <c r="F20" s="25"/>
      <c r="G20" s="25"/>
      <c r="H20" s="13"/>
      <c r="I20" s="205" t="s">
        <v>66</v>
      </c>
      <c r="J20" s="205"/>
      <c r="K20" s="16" t="s">
        <v>67</v>
      </c>
      <c r="L20" s="16" t="s">
        <v>68</v>
      </c>
      <c r="M20" s="13"/>
      <c r="O20" s="13"/>
      <c r="P20" s="57"/>
      <c r="Q20" s="57"/>
      <c r="R20" s="218"/>
      <c r="S20" s="219"/>
      <c r="T20" s="219"/>
      <c r="U20" s="219"/>
      <c r="V20" s="219"/>
      <c r="W20" s="219"/>
      <c r="X20" s="220"/>
    </row>
    <row r="21" spans="2:24" ht="13.35" customHeight="1" x14ac:dyDescent="0.25">
      <c r="B21" s="13"/>
      <c r="C21" s="13"/>
      <c r="D21" s="13"/>
      <c r="E21" s="13"/>
      <c r="F21" s="13"/>
      <c r="G21" s="13"/>
      <c r="H21" s="13"/>
      <c r="I21" s="199" t="s">
        <v>69</v>
      </c>
      <c r="J21" s="199"/>
      <c r="K21" s="24"/>
      <c r="L21" s="24"/>
      <c r="M21" s="13"/>
      <c r="O21" s="13"/>
      <c r="P21" s="57"/>
      <c r="Q21" s="57"/>
      <c r="R21" s="218"/>
      <c r="S21" s="219"/>
      <c r="T21" s="219"/>
      <c r="U21" s="219"/>
      <c r="V21" s="219"/>
      <c r="W21" s="219"/>
      <c r="X21" s="220"/>
    </row>
    <row r="22" spans="2:24" ht="13.35" customHeight="1" x14ac:dyDescent="0.25">
      <c r="B22" s="200" t="s">
        <v>71</v>
      </c>
      <c r="C22" s="200"/>
      <c r="D22" s="200"/>
      <c r="E22" s="200"/>
      <c r="F22" s="200"/>
      <c r="G22" s="200"/>
      <c r="H22" s="13"/>
      <c r="I22" s="199" t="s">
        <v>70</v>
      </c>
      <c r="J22" s="199"/>
      <c r="K22" s="24"/>
      <c r="L22" s="24"/>
      <c r="M22" s="13"/>
      <c r="O22" s="13"/>
      <c r="P22" s="57"/>
      <c r="Q22" s="57"/>
      <c r="R22" s="218"/>
      <c r="S22" s="219"/>
      <c r="T22" s="219"/>
      <c r="U22" s="219"/>
      <c r="V22" s="219"/>
      <c r="W22" s="219"/>
      <c r="X22" s="220"/>
    </row>
    <row r="23" spans="2:24" ht="13.35" customHeight="1" x14ac:dyDescent="0.25">
      <c r="B23" s="201"/>
      <c r="C23" s="202"/>
      <c r="D23" s="16" t="s">
        <v>79</v>
      </c>
      <c r="E23" s="16" t="s">
        <v>74</v>
      </c>
      <c r="F23" s="201"/>
      <c r="G23" s="202"/>
      <c r="H23" s="13"/>
      <c r="I23" s="246" t="s">
        <v>76</v>
      </c>
      <c r="J23" s="246"/>
      <c r="K23" s="65"/>
      <c r="L23" s="65"/>
      <c r="M23" s="13"/>
      <c r="O23" s="13"/>
      <c r="P23" s="57"/>
      <c r="Q23" s="57"/>
      <c r="R23" s="218"/>
      <c r="S23" s="219"/>
      <c r="T23" s="219"/>
      <c r="U23" s="219"/>
      <c r="V23" s="219"/>
      <c r="W23" s="219"/>
      <c r="X23" s="220"/>
    </row>
    <row r="24" spans="2:24" ht="13.35" customHeight="1" x14ac:dyDescent="0.25">
      <c r="B24" s="198" t="s">
        <v>72</v>
      </c>
      <c r="C24" s="198"/>
      <c r="D24" s="19"/>
      <c r="E24" s="19"/>
      <c r="F24" s="19" t="str">
        <f>IF(E24="", "", E25-E24)</f>
        <v/>
      </c>
      <c r="G24" s="17" t="s">
        <v>77</v>
      </c>
      <c r="H24" s="23"/>
      <c r="I24" s="14"/>
      <c r="J24" s="14"/>
      <c r="K24" s="14"/>
      <c r="L24" s="38"/>
      <c r="M24" s="13"/>
      <c r="O24" s="13"/>
      <c r="P24" s="57"/>
      <c r="Q24" s="57"/>
      <c r="R24" s="218"/>
      <c r="S24" s="219"/>
      <c r="T24" s="219"/>
      <c r="U24" s="219"/>
      <c r="V24" s="219"/>
      <c r="W24" s="219"/>
      <c r="X24" s="220"/>
    </row>
    <row r="25" spans="2:24" ht="13.35" customHeight="1" x14ac:dyDescent="0.25">
      <c r="B25" s="198" t="s">
        <v>73</v>
      </c>
      <c r="C25" s="198"/>
      <c r="D25" s="55" t="str">
        <f>IF(E24="", "", E24)</f>
        <v/>
      </c>
      <c r="E25" s="19"/>
      <c r="F25" s="19" t="str">
        <f>IF(E25="", "", E25-D24)</f>
        <v/>
      </c>
      <c r="G25" s="17" t="s">
        <v>78</v>
      </c>
      <c r="H25" s="23"/>
      <c r="I25" s="13"/>
      <c r="J25" s="13"/>
      <c r="K25" s="13"/>
      <c r="L25" s="13"/>
      <c r="M25" s="13"/>
      <c r="O25" s="13"/>
      <c r="P25" s="57"/>
      <c r="Q25" s="57"/>
      <c r="R25" s="221"/>
      <c r="S25" s="222"/>
      <c r="T25" s="222"/>
      <c r="U25" s="222"/>
      <c r="V25" s="222"/>
      <c r="W25" s="222"/>
      <c r="X25" s="223"/>
    </row>
    <row r="26" spans="2:24" ht="13.35" customHeight="1" x14ac:dyDescent="0.25">
      <c r="O26" s="13"/>
      <c r="P26" s="57"/>
      <c r="Q26" s="57"/>
      <c r="R26" s="218"/>
      <c r="S26" s="219"/>
      <c r="T26" s="219"/>
      <c r="U26" s="219"/>
      <c r="V26" s="219"/>
      <c r="W26" s="219"/>
      <c r="X26" s="220"/>
    </row>
    <row r="27" spans="2:24" ht="13.35" customHeight="1" x14ac:dyDescent="0.25">
      <c r="B27" s="200" t="s">
        <v>2</v>
      </c>
      <c r="C27" s="200"/>
      <c r="D27" s="209">
        <f>IF('{Equipment Data Entry}'!B53=0,0,'{Equipment Data Entry}'!B53)</f>
        <v>0</v>
      </c>
      <c r="E27" s="209"/>
      <c r="F27" s="209"/>
      <c r="G27" s="200" t="s">
        <v>3</v>
      </c>
      <c r="H27" s="200"/>
      <c r="I27" s="210" t="str">
        <f>IF('{Equipment Data Entry}'!C53="","", '{Equipment Data Entry}'!C53)</f>
        <v/>
      </c>
      <c r="J27" s="210"/>
      <c r="K27" s="210"/>
      <c r="L27" s="210"/>
      <c r="M27" s="210"/>
      <c r="O27" s="13"/>
      <c r="P27" s="57"/>
      <c r="Q27" s="57"/>
      <c r="R27" s="224"/>
      <c r="S27" s="225"/>
      <c r="T27" s="225"/>
      <c r="U27" s="225"/>
      <c r="V27" s="225"/>
      <c r="W27" s="225"/>
      <c r="X27" s="226"/>
    </row>
    <row r="28" spans="2:24" ht="13.35" customHeight="1" x14ac:dyDescent="0.25">
      <c r="B28" s="200"/>
      <c r="C28" s="200"/>
      <c r="D28" s="209"/>
      <c r="E28" s="209"/>
      <c r="F28" s="209"/>
      <c r="G28" s="200"/>
      <c r="H28" s="200"/>
      <c r="I28" s="210"/>
      <c r="J28" s="210"/>
      <c r="K28" s="210"/>
      <c r="L28" s="210"/>
      <c r="M28" s="210"/>
      <c r="O28" s="13"/>
      <c r="P28" s="57"/>
      <c r="Q28" s="57"/>
      <c r="R28" s="216" t="s">
        <v>210</v>
      </c>
      <c r="S28" s="216"/>
      <c r="T28" s="216"/>
      <c r="U28" s="217"/>
      <c r="V28" s="217"/>
      <c r="W28" s="57"/>
      <c r="X28" s="57"/>
    </row>
    <row r="29" spans="2:24" ht="13.35" customHeight="1" x14ac:dyDescent="0.25">
      <c r="B29" s="13"/>
      <c r="C29" s="13"/>
      <c r="D29" s="13"/>
      <c r="E29" s="13"/>
      <c r="F29" s="13"/>
      <c r="G29" s="13"/>
      <c r="H29" s="13"/>
      <c r="I29" s="13"/>
      <c r="J29" s="13"/>
      <c r="K29" s="13"/>
      <c r="L29" s="13"/>
      <c r="M29" s="13"/>
      <c r="O29" s="13"/>
      <c r="P29" s="57"/>
      <c r="Q29" s="57"/>
      <c r="R29" s="211" t="s">
        <v>211</v>
      </c>
      <c r="S29" s="211"/>
      <c r="T29" s="211"/>
      <c r="U29" s="212"/>
      <c r="V29" s="212"/>
      <c r="W29" s="57"/>
      <c r="X29" s="57"/>
    </row>
    <row r="30" spans="2:24" ht="13.35" customHeight="1" x14ac:dyDescent="0.25">
      <c r="B30" s="200" t="s">
        <v>31</v>
      </c>
      <c r="C30" s="200"/>
      <c r="D30" s="200"/>
      <c r="E30" s="200"/>
      <c r="F30" s="200"/>
      <c r="G30" s="200"/>
      <c r="H30" s="13"/>
      <c r="I30" s="200" t="s">
        <v>35</v>
      </c>
      <c r="J30" s="200"/>
      <c r="K30" s="200"/>
      <c r="L30" s="200"/>
      <c r="M30" s="15"/>
      <c r="O30" s="13"/>
      <c r="P30" s="57"/>
      <c r="Q30" s="57"/>
      <c r="R30" s="211" t="s">
        <v>212</v>
      </c>
      <c r="S30" s="211"/>
      <c r="T30" s="211"/>
      <c r="U30" s="212"/>
      <c r="V30" s="212"/>
      <c r="W30" s="57"/>
      <c r="X30" s="57"/>
    </row>
    <row r="31" spans="2:24" ht="13.35" customHeight="1" x14ac:dyDescent="0.25">
      <c r="B31" s="199" t="s">
        <v>32</v>
      </c>
      <c r="C31" s="199"/>
      <c r="D31" s="204">
        <f>IF('{Equipment Data Entry}'!E53=0,0,'{Equipment Data Entry}'!E53)</f>
        <v>0</v>
      </c>
      <c r="E31" s="204"/>
      <c r="F31" s="204"/>
      <c r="G31" s="204"/>
      <c r="H31" s="13"/>
      <c r="I31" s="199" t="s">
        <v>36</v>
      </c>
      <c r="J31" s="199"/>
      <c r="K31" s="18" t="s">
        <v>42</v>
      </c>
      <c r="L31" s="18" t="s">
        <v>14</v>
      </c>
      <c r="M31" s="13"/>
      <c r="O31" s="13"/>
      <c r="P31" s="57"/>
      <c r="Q31" s="57"/>
      <c r="R31" s="211" t="s">
        <v>213</v>
      </c>
      <c r="S31" s="211"/>
      <c r="T31" s="211"/>
      <c r="U31" s="212"/>
      <c r="V31" s="212"/>
      <c r="W31" s="57"/>
      <c r="X31" s="57"/>
    </row>
    <row r="32" spans="2:24" ht="13.35" customHeight="1" x14ac:dyDescent="0.25">
      <c r="B32" s="199" t="s">
        <v>33</v>
      </c>
      <c r="C32" s="199"/>
      <c r="D32" s="204">
        <f>IF('{Equipment Data Entry}'!F53=0,0,'{Equipment Data Entry}'!F53)</f>
        <v>0</v>
      </c>
      <c r="E32" s="204"/>
      <c r="F32" s="204"/>
      <c r="G32" s="204"/>
      <c r="H32" s="13"/>
      <c r="I32" s="199" t="s">
        <v>37</v>
      </c>
      <c r="J32" s="199"/>
      <c r="K32" s="24" t="str">
        <f>'MAU Airflow'!H44</f>
        <v/>
      </c>
      <c r="L32" s="24" t="str">
        <f>'MAU Airflow'!L44</f>
        <v/>
      </c>
      <c r="M32" s="22" t="str">
        <f>IF(L32="","",L32/K32)</f>
        <v/>
      </c>
      <c r="O32" s="13"/>
      <c r="P32" s="58"/>
      <c r="Q32" s="58"/>
      <c r="R32" s="211" t="s">
        <v>214</v>
      </c>
      <c r="S32" s="211"/>
      <c r="T32" s="211"/>
      <c r="U32" s="212"/>
      <c r="V32" s="212"/>
      <c r="W32" s="57"/>
      <c r="X32" s="57"/>
    </row>
    <row r="33" spans="2:24" ht="13.35" customHeight="1" x14ac:dyDescent="0.25">
      <c r="B33" s="199" t="s">
        <v>34</v>
      </c>
      <c r="C33" s="199"/>
      <c r="D33" s="204"/>
      <c r="E33" s="204"/>
      <c r="F33" s="204"/>
      <c r="G33" s="204"/>
      <c r="H33" s="13"/>
      <c r="I33" s="199" t="s">
        <v>40</v>
      </c>
      <c r="J33" s="199"/>
      <c r="K33" s="71">
        <f>IF('{Equipment Data Entry}'!H53=0,0,'{Equipment Data Entry}'!H53)</f>
        <v>0</v>
      </c>
      <c r="L33" s="64" t="str">
        <f>F48</f>
        <v/>
      </c>
      <c r="M33" s="22"/>
      <c r="O33" s="13"/>
      <c r="P33" s="57"/>
      <c r="Q33" s="57"/>
      <c r="R33" s="59" t="s">
        <v>87</v>
      </c>
      <c r="S33" s="212"/>
      <c r="T33" s="212"/>
      <c r="U33" s="59" t="s">
        <v>215</v>
      </c>
      <c r="V33" s="60"/>
      <c r="W33" s="57"/>
      <c r="X33" s="57"/>
    </row>
    <row r="34" spans="2:24" ht="13.35" customHeight="1" x14ac:dyDescent="0.25">
      <c r="B34" s="199" t="s">
        <v>7</v>
      </c>
      <c r="C34" s="199"/>
      <c r="D34" s="204" t="str">
        <f>I27</f>
        <v/>
      </c>
      <c r="E34" s="204"/>
      <c r="F34" s="204"/>
      <c r="G34" s="204"/>
      <c r="H34" s="13"/>
      <c r="I34" s="199" t="s">
        <v>41</v>
      </c>
      <c r="J34" s="199"/>
      <c r="K34" s="24">
        <f>IF('{Equipment Data Entry}'!I53=0,0,'{Equipment Data Entry}'!I53)</f>
        <v>0</v>
      </c>
      <c r="L34" s="24" t="str">
        <f>IF(L45="","",L45)</f>
        <v/>
      </c>
      <c r="M34" s="13"/>
      <c r="O34" s="13"/>
      <c r="P34" s="217"/>
      <c r="Q34" s="217"/>
      <c r="R34" s="217"/>
      <c r="S34" s="217"/>
      <c r="T34" s="217"/>
      <c r="U34" s="217"/>
      <c r="V34" s="57"/>
      <c r="W34" s="57"/>
      <c r="X34" s="57"/>
    </row>
    <row r="35" spans="2:24" ht="13.35" customHeight="1" x14ac:dyDescent="0.25">
      <c r="B35" s="199" t="s">
        <v>8</v>
      </c>
      <c r="C35" s="199"/>
      <c r="D35" s="204" t="str">
        <f>IF('{Equipment Data Entry}'!D53="","",'{Equipment Data Entry}'!D53)</f>
        <v/>
      </c>
      <c r="E35" s="204"/>
      <c r="F35" s="204"/>
      <c r="G35" s="204"/>
      <c r="H35" s="13"/>
      <c r="I35" s="15"/>
      <c r="J35" s="15"/>
      <c r="K35" s="36"/>
      <c r="L35" s="36"/>
      <c r="M35" s="13"/>
      <c r="O35" s="13"/>
      <c r="P35" s="57"/>
      <c r="Q35" s="57"/>
      <c r="R35" s="216" t="s">
        <v>216</v>
      </c>
      <c r="S35" s="216"/>
      <c r="T35" s="216"/>
      <c r="U35" s="216" t="s">
        <v>217</v>
      </c>
      <c r="V35" s="216"/>
      <c r="W35" s="61" t="s">
        <v>218</v>
      </c>
      <c r="X35" s="61" t="s">
        <v>219</v>
      </c>
    </row>
    <row r="36" spans="2:24" ht="13.35" customHeight="1" x14ac:dyDescent="0.25">
      <c r="B36" s="13"/>
      <c r="C36" s="13"/>
      <c r="D36" s="13"/>
      <c r="E36" s="13"/>
      <c r="F36" s="13"/>
      <c r="G36" s="13"/>
      <c r="H36" s="13"/>
      <c r="I36" s="15"/>
      <c r="J36" s="15"/>
      <c r="K36" s="37"/>
      <c r="L36" s="37"/>
      <c r="M36" s="13"/>
      <c r="O36" s="13"/>
      <c r="P36" s="57"/>
      <c r="Q36" s="59"/>
      <c r="R36" s="59" t="s">
        <v>67</v>
      </c>
      <c r="S36" s="59" t="s">
        <v>68</v>
      </c>
      <c r="T36" s="57"/>
      <c r="U36" s="211" t="s">
        <v>62</v>
      </c>
      <c r="V36" s="211"/>
      <c r="W36" s="60"/>
      <c r="X36" s="60"/>
    </row>
    <row r="37" spans="2:24" ht="13.35" customHeight="1" x14ac:dyDescent="0.25">
      <c r="B37" s="200" t="s">
        <v>43</v>
      </c>
      <c r="C37" s="200"/>
      <c r="D37" s="200"/>
      <c r="E37" s="200"/>
      <c r="F37" s="200"/>
      <c r="G37" s="200"/>
      <c r="H37" s="13"/>
      <c r="I37" s="13"/>
      <c r="J37" s="13"/>
      <c r="K37" s="13"/>
      <c r="L37" s="13"/>
      <c r="M37" s="13"/>
      <c r="O37" s="13"/>
      <c r="P37" s="57"/>
      <c r="Q37" s="59" t="s">
        <v>48</v>
      </c>
      <c r="R37" s="60"/>
      <c r="S37" s="59"/>
      <c r="T37" s="57"/>
      <c r="U37" s="211" t="s">
        <v>220</v>
      </c>
      <c r="V37" s="211"/>
      <c r="W37" s="60"/>
      <c r="X37" s="60"/>
    </row>
    <row r="38" spans="2:24" ht="13.35" customHeight="1" x14ac:dyDescent="0.25">
      <c r="B38" s="199" t="s">
        <v>32</v>
      </c>
      <c r="C38" s="199"/>
      <c r="D38" s="203"/>
      <c r="E38" s="203"/>
      <c r="F38" s="203"/>
      <c r="G38" s="203"/>
      <c r="H38" s="13"/>
      <c r="I38" s="200" t="s">
        <v>61</v>
      </c>
      <c r="J38" s="200"/>
      <c r="K38" s="200"/>
      <c r="L38" s="200"/>
      <c r="M38" s="13"/>
      <c r="O38" s="13"/>
      <c r="P38" s="57"/>
      <c r="Q38" s="59" t="s">
        <v>221</v>
      </c>
      <c r="R38" s="60"/>
      <c r="S38" s="59"/>
      <c r="T38" s="57"/>
      <c r="U38" s="211" t="s">
        <v>222</v>
      </c>
      <c r="V38" s="211"/>
      <c r="W38" s="60"/>
      <c r="X38" s="60"/>
    </row>
    <row r="39" spans="2:24" ht="13.35" customHeight="1" x14ac:dyDescent="0.25">
      <c r="B39" s="199" t="s">
        <v>44</v>
      </c>
      <c r="C39" s="199"/>
      <c r="D39" s="28">
        <f>IF('{Equipment Data Entry}'!G53=0,0,'{Equipment Data Entry}'!G53)</f>
        <v>0</v>
      </c>
      <c r="E39" s="21" t="s">
        <v>48</v>
      </c>
      <c r="F39" s="24"/>
      <c r="G39" s="18" t="s">
        <v>52</v>
      </c>
      <c r="H39" s="13"/>
      <c r="I39" s="206" t="s">
        <v>62</v>
      </c>
      <c r="J39" s="207"/>
      <c r="K39" s="208">
        <f>IF('{Equipment Data Entry}'!J53=0,0,'{Equipment Data Entry}'!J53)</f>
        <v>0</v>
      </c>
      <c r="L39" s="208"/>
      <c r="M39" s="13"/>
      <c r="O39" s="13"/>
      <c r="P39" s="57"/>
      <c r="Q39" s="59" t="s">
        <v>223</v>
      </c>
      <c r="R39" s="60"/>
      <c r="S39" s="59"/>
      <c r="T39" s="57"/>
      <c r="U39" s="211" t="s">
        <v>65</v>
      </c>
      <c r="V39" s="211"/>
      <c r="W39" s="60"/>
      <c r="X39" s="60"/>
    </row>
    <row r="40" spans="2:24" ht="13.35" customHeight="1" x14ac:dyDescent="0.25">
      <c r="B40" s="20">
        <f>'{Equipment Data Entry}'!N53</f>
        <v>0</v>
      </c>
      <c r="C40" s="20">
        <f>'{Equipment Data Entry}'!O53</f>
        <v>0</v>
      </c>
      <c r="D40" s="21" t="s">
        <v>49</v>
      </c>
      <c r="E40" s="25"/>
      <c r="F40" s="21" t="s">
        <v>50</v>
      </c>
      <c r="G40" s="26"/>
      <c r="H40" s="13"/>
      <c r="I40" s="206" t="s">
        <v>63</v>
      </c>
      <c r="J40" s="207"/>
      <c r="K40" s="208">
        <f>IF('{Equipment Data Entry}'!K53=0,0,'{Equipment Data Entry}'!K53)</f>
        <v>0</v>
      </c>
      <c r="L40" s="208"/>
      <c r="M40" s="13"/>
      <c r="O40" s="13"/>
      <c r="P40" s="57"/>
      <c r="Q40" s="57"/>
      <c r="R40" s="57"/>
      <c r="S40" s="57"/>
      <c r="T40" s="57"/>
      <c r="U40" s="57"/>
      <c r="V40" s="57"/>
      <c r="W40" s="57"/>
      <c r="X40" s="57"/>
    </row>
    <row r="41" spans="2:24" ht="13.35" customHeight="1" x14ac:dyDescent="0.25">
      <c r="B41" s="199" t="s">
        <v>51</v>
      </c>
      <c r="C41" s="199"/>
      <c r="D41" s="27" t="str">
        <f>IF(E42="", "", B40/(AVERAGE(E42, F42, G42))*E40)</f>
        <v/>
      </c>
      <c r="E41" s="199" t="s">
        <v>80</v>
      </c>
      <c r="F41" s="199"/>
      <c r="G41" s="27" t="e">
        <f>IF(C40="1-phase", ((0.8*0.9*E42*E43)/746), AVERAGE(E42:G42)*AVERAGE(E43:G43)*0.8*0.9*1.732/746)</f>
        <v>#DIV/0!</v>
      </c>
      <c r="H41" s="13"/>
      <c r="I41" s="18" t="s">
        <v>64</v>
      </c>
      <c r="J41" s="26">
        <f>IF('{Equipment Data Entry}'!L53=0,0,'{Equipment Data Entry}'!L53)</f>
        <v>0</v>
      </c>
      <c r="K41" s="18" t="s">
        <v>65</v>
      </c>
      <c r="L41" s="64">
        <f>IF('{Equipment Data Entry}'!M53=0,0,'{Equipment Data Entry}'!M53)</f>
        <v>0</v>
      </c>
      <c r="M41" s="13"/>
      <c r="O41" s="13"/>
      <c r="P41" s="57"/>
      <c r="Q41" s="57"/>
      <c r="R41" s="58" t="s">
        <v>224</v>
      </c>
      <c r="S41" s="57"/>
      <c r="T41" s="57"/>
      <c r="U41" s="57"/>
      <c r="V41" s="57"/>
      <c r="W41" s="57"/>
      <c r="X41" s="57"/>
    </row>
    <row r="42" spans="2:24" ht="13.35" customHeight="1" x14ac:dyDescent="0.25">
      <c r="B42" s="199" t="s">
        <v>59</v>
      </c>
      <c r="C42" s="199"/>
      <c r="D42" s="199"/>
      <c r="E42" s="24"/>
      <c r="F42" s="24"/>
      <c r="G42" s="24"/>
      <c r="H42" s="13"/>
      <c r="I42" s="13"/>
      <c r="J42" s="13"/>
      <c r="K42" s="13"/>
      <c r="L42" s="13"/>
      <c r="M42" s="13"/>
      <c r="O42" s="13"/>
      <c r="P42" s="57"/>
      <c r="Q42" s="57"/>
      <c r="R42" s="213"/>
      <c r="S42" s="214"/>
      <c r="T42" s="214"/>
      <c r="U42" s="214"/>
      <c r="V42" s="214"/>
      <c r="W42" s="214"/>
      <c r="X42" s="215"/>
    </row>
    <row r="43" spans="2:24" ht="13.35" customHeight="1" x14ac:dyDescent="0.25">
      <c r="B43" s="199" t="s">
        <v>60</v>
      </c>
      <c r="C43" s="199"/>
      <c r="D43" s="199"/>
      <c r="E43" s="25"/>
      <c r="F43" s="25"/>
      <c r="G43" s="25"/>
      <c r="H43" s="13"/>
      <c r="I43" s="205" t="s">
        <v>66</v>
      </c>
      <c r="J43" s="205"/>
      <c r="K43" s="16" t="s">
        <v>67</v>
      </c>
      <c r="L43" s="16" t="s">
        <v>68</v>
      </c>
      <c r="M43" s="13"/>
      <c r="O43" s="13"/>
      <c r="P43" s="57"/>
      <c r="Q43" s="57"/>
      <c r="R43" s="218"/>
      <c r="S43" s="219"/>
      <c r="T43" s="219"/>
      <c r="U43" s="219"/>
      <c r="V43" s="219"/>
      <c r="W43" s="219"/>
      <c r="X43" s="220"/>
    </row>
    <row r="44" spans="2:24" ht="13.35" customHeight="1" x14ac:dyDescent="0.25">
      <c r="B44" s="13"/>
      <c r="C44" s="13"/>
      <c r="D44" s="13"/>
      <c r="E44" s="13"/>
      <c r="F44" s="13"/>
      <c r="G44" s="13"/>
      <c r="H44" s="13"/>
      <c r="I44" s="199" t="s">
        <v>69</v>
      </c>
      <c r="J44" s="199"/>
      <c r="K44" s="24"/>
      <c r="L44" s="24"/>
      <c r="M44" s="13"/>
      <c r="O44" s="13"/>
      <c r="P44" s="57"/>
      <c r="Q44" s="57"/>
      <c r="R44" s="218"/>
      <c r="S44" s="219"/>
      <c r="T44" s="219"/>
      <c r="U44" s="219"/>
      <c r="V44" s="219"/>
      <c r="W44" s="219"/>
      <c r="X44" s="220"/>
    </row>
    <row r="45" spans="2:24" ht="13.35" customHeight="1" x14ac:dyDescent="0.25">
      <c r="B45" s="200" t="s">
        <v>71</v>
      </c>
      <c r="C45" s="200"/>
      <c r="D45" s="200"/>
      <c r="E45" s="200"/>
      <c r="F45" s="200"/>
      <c r="G45" s="200"/>
      <c r="H45" s="13"/>
      <c r="I45" s="199" t="s">
        <v>70</v>
      </c>
      <c r="J45" s="199"/>
      <c r="K45" s="24"/>
      <c r="L45" s="24"/>
      <c r="M45" s="13"/>
      <c r="O45" s="13"/>
      <c r="P45" s="57"/>
      <c r="Q45" s="57"/>
      <c r="R45" s="218"/>
      <c r="S45" s="219"/>
      <c r="T45" s="219"/>
      <c r="U45" s="219"/>
      <c r="V45" s="219"/>
      <c r="W45" s="219"/>
      <c r="X45" s="220"/>
    </row>
    <row r="46" spans="2:24" ht="13.35" customHeight="1" x14ac:dyDescent="0.25">
      <c r="B46" s="201"/>
      <c r="C46" s="202"/>
      <c r="D46" s="16" t="s">
        <v>79</v>
      </c>
      <c r="E46" s="16" t="s">
        <v>74</v>
      </c>
      <c r="F46" s="201"/>
      <c r="G46" s="202"/>
      <c r="H46" s="13"/>
      <c r="I46" s="246" t="s">
        <v>76</v>
      </c>
      <c r="J46" s="246"/>
      <c r="K46" s="65"/>
      <c r="L46" s="65"/>
      <c r="M46" s="13"/>
      <c r="O46" s="13"/>
      <c r="P46" s="57"/>
      <c r="Q46" s="57"/>
      <c r="R46" s="218"/>
      <c r="S46" s="219"/>
      <c r="T46" s="219"/>
      <c r="U46" s="219"/>
      <c r="V46" s="219"/>
      <c r="W46" s="219"/>
      <c r="X46" s="220"/>
    </row>
    <row r="47" spans="2:24" ht="13.35" customHeight="1" x14ac:dyDescent="0.25">
      <c r="B47" s="198" t="s">
        <v>72</v>
      </c>
      <c r="C47" s="198"/>
      <c r="D47" s="19"/>
      <c r="E47" s="19"/>
      <c r="F47" s="19" t="str">
        <f>IF(E47="", "", E48-E47)</f>
        <v/>
      </c>
      <c r="G47" s="17" t="s">
        <v>77</v>
      </c>
      <c r="H47" s="23"/>
      <c r="I47" s="14"/>
      <c r="J47" s="14"/>
      <c r="K47" s="14"/>
      <c r="L47" s="38"/>
      <c r="M47" s="13"/>
      <c r="O47" s="13"/>
      <c r="P47" s="57"/>
      <c r="Q47" s="57"/>
      <c r="R47" s="218"/>
      <c r="S47" s="219"/>
      <c r="T47" s="219"/>
      <c r="U47" s="219"/>
      <c r="V47" s="219"/>
      <c r="W47" s="219"/>
      <c r="X47" s="220"/>
    </row>
    <row r="48" spans="2:24" ht="13.35" customHeight="1" x14ac:dyDescent="0.25">
      <c r="B48" s="198" t="s">
        <v>73</v>
      </c>
      <c r="C48" s="198"/>
      <c r="D48" s="55" t="str">
        <f>IF(E47="", "", E47)</f>
        <v/>
      </c>
      <c r="E48" s="19"/>
      <c r="F48" s="19" t="str">
        <f>IF(E48="", "", E48-D47)</f>
        <v/>
      </c>
      <c r="G48" s="17" t="s">
        <v>78</v>
      </c>
      <c r="H48" s="23"/>
      <c r="I48" s="13"/>
      <c r="J48" s="13"/>
      <c r="K48" s="13"/>
      <c r="L48" s="13"/>
      <c r="M48" s="13"/>
      <c r="O48" s="13"/>
      <c r="P48" s="57"/>
      <c r="Q48" s="57"/>
      <c r="R48" s="218"/>
      <c r="S48" s="219"/>
      <c r="T48" s="219"/>
      <c r="U48" s="219"/>
      <c r="V48" s="219"/>
      <c r="W48" s="219"/>
      <c r="X48" s="220"/>
    </row>
    <row r="49" spans="2:24" ht="13.35" customHeight="1" x14ac:dyDescent="0.25">
      <c r="O49" s="13"/>
      <c r="P49" s="57"/>
      <c r="Q49" s="57"/>
      <c r="R49" s="221"/>
      <c r="S49" s="222"/>
      <c r="T49" s="222"/>
      <c r="U49" s="222"/>
      <c r="V49" s="222"/>
      <c r="W49" s="222"/>
      <c r="X49" s="223"/>
    </row>
    <row r="50" spans="2:24" ht="13.35" customHeight="1" x14ac:dyDescent="0.25">
      <c r="B50" s="16" t="s">
        <v>9</v>
      </c>
      <c r="C50" s="186"/>
      <c r="D50" s="186"/>
      <c r="E50" s="186"/>
      <c r="F50" s="186"/>
      <c r="G50" s="186"/>
      <c r="H50" s="186"/>
      <c r="I50" s="186"/>
      <c r="J50" s="186"/>
      <c r="K50" s="186"/>
      <c r="L50" s="186"/>
      <c r="M50" s="186"/>
      <c r="O50" s="13"/>
      <c r="P50" s="57"/>
      <c r="Q50" s="57"/>
      <c r="R50" s="218"/>
      <c r="S50" s="219"/>
      <c r="T50" s="219"/>
      <c r="U50" s="219"/>
      <c r="V50" s="219"/>
      <c r="W50" s="219"/>
      <c r="X50" s="220"/>
    </row>
    <row r="51" spans="2:24" ht="13.35" customHeight="1" x14ac:dyDescent="0.25">
      <c r="B51" s="186"/>
      <c r="C51" s="186"/>
      <c r="D51" s="186"/>
      <c r="E51" s="186"/>
      <c r="F51" s="186"/>
      <c r="G51" s="186"/>
      <c r="H51" s="186"/>
      <c r="I51" s="186"/>
      <c r="J51" s="186"/>
      <c r="K51" s="186"/>
      <c r="L51" s="186"/>
      <c r="M51" s="186"/>
      <c r="O51" s="13"/>
      <c r="P51" s="57"/>
      <c r="Q51" s="57"/>
      <c r="R51" s="224"/>
      <c r="S51" s="225"/>
      <c r="T51" s="225"/>
      <c r="U51" s="225"/>
      <c r="V51" s="225"/>
      <c r="W51" s="225"/>
      <c r="X51" s="226"/>
    </row>
    <row r="52" spans="2:24" ht="13.35" customHeight="1" x14ac:dyDescent="0.25">
      <c r="B52" s="186"/>
      <c r="C52" s="186"/>
      <c r="D52" s="186"/>
      <c r="E52" s="186"/>
      <c r="F52" s="186"/>
      <c r="G52" s="186"/>
      <c r="H52" s="186"/>
      <c r="I52" s="186"/>
      <c r="J52" s="186"/>
      <c r="K52" s="186"/>
      <c r="L52" s="186"/>
      <c r="M52" s="186"/>
    </row>
    <row r="53" spans="2:24" ht="13.35" customHeight="1" x14ac:dyDescent="0.25">
      <c r="B53" s="200" t="s">
        <v>2</v>
      </c>
      <c r="C53" s="200"/>
      <c r="D53" s="209">
        <f>IF('{Equipment Data Entry}'!B54=0,0,'{Equipment Data Entry}'!B54)</f>
        <v>0</v>
      </c>
      <c r="E53" s="209"/>
      <c r="F53" s="209"/>
      <c r="G53" s="200" t="s">
        <v>3</v>
      </c>
      <c r="H53" s="200"/>
      <c r="I53" s="210" t="str">
        <f>IF('{Equipment Data Entry}'!C54="","", '{Equipment Data Entry}'!C54)</f>
        <v/>
      </c>
      <c r="J53" s="210"/>
      <c r="K53" s="210"/>
      <c r="L53" s="210"/>
      <c r="M53" s="210"/>
      <c r="O53" s="13"/>
      <c r="P53" s="57"/>
      <c r="Q53" s="57"/>
      <c r="R53" s="216" t="s">
        <v>210</v>
      </c>
      <c r="S53" s="216"/>
      <c r="T53" s="216"/>
      <c r="U53" s="217"/>
      <c r="V53" s="217"/>
      <c r="W53" s="57"/>
      <c r="X53" s="57"/>
    </row>
    <row r="54" spans="2:24" ht="13.35" customHeight="1" x14ac:dyDescent="0.25">
      <c r="B54" s="200"/>
      <c r="C54" s="200"/>
      <c r="D54" s="209"/>
      <c r="E54" s="209"/>
      <c r="F54" s="209"/>
      <c r="G54" s="200"/>
      <c r="H54" s="200"/>
      <c r="I54" s="210"/>
      <c r="J54" s="210"/>
      <c r="K54" s="210"/>
      <c r="L54" s="210"/>
      <c r="M54" s="210"/>
      <c r="O54" s="13"/>
      <c r="P54" s="57"/>
      <c r="Q54" s="57"/>
      <c r="R54" s="211" t="s">
        <v>211</v>
      </c>
      <c r="S54" s="211"/>
      <c r="T54" s="211"/>
      <c r="U54" s="212"/>
      <c r="V54" s="212"/>
      <c r="W54" s="57"/>
      <c r="X54" s="57"/>
    </row>
    <row r="55" spans="2:24" ht="13.35" customHeight="1" x14ac:dyDescent="0.25">
      <c r="B55" s="13"/>
      <c r="C55" s="13"/>
      <c r="D55" s="13"/>
      <c r="E55" s="13"/>
      <c r="F55" s="13"/>
      <c r="G55" s="13"/>
      <c r="H55" s="13"/>
      <c r="I55" s="13"/>
      <c r="J55" s="13"/>
      <c r="K55" s="13"/>
      <c r="L55" s="13"/>
      <c r="M55" s="13"/>
      <c r="O55" s="13"/>
      <c r="P55" s="57"/>
      <c r="Q55" s="57"/>
      <c r="R55" s="211" t="s">
        <v>212</v>
      </c>
      <c r="S55" s="211"/>
      <c r="T55" s="211"/>
      <c r="U55" s="212"/>
      <c r="V55" s="212"/>
      <c r="W55" s="57"/>
      <c r="X55" s="57"/>
    </row>
    <row r="56" spans="2:24" ht="13.35" customHeight="1" x14ac:dyDescent="0.25">
      <c r="B56" s="200" t="s">
        <v>31</v>
      </c>
      <c r="C56" s="200"/>
      <c r="D56" s="200"/>
      <c r="E56" s="200"/>
      <c r="F56" s="200"/>
      <c r="G56" s="200"/>
      <c r="H56" s="13"/>
      <c r="I56" s="200" t="s">
        <v>35</v>
      </c>
      <c r="J56" s="200"/>
      <c r="K56" s="200"/>
      <c r="L56" s="200"/>
      <c r="M56" s="15"/>
      <c r="O56" s="13"/>
      <c r="P56" s="57"/>
      <c r="Q56" s="57"/>
      <c r="R56" s="211" t="s">
        <v>213</v>
      </c>
      <c r="S56" s="211"/>
      <c r="T56" s="211"/>
      <c r="U56" s="212"/>
      <c r="V56" s="212"/>
      <c r="W56" s="57"/>
      <c r="X56" s="57"/>
    </row>
    <row r="57" spans="2:24" ht="13.35" customHeight="1" x14ac:dyDescent="0.25">
      <c r="B57" s="199" t="s">
        <v>32</v>
      </c>
      <c r="C57" s="199"/>
      <c r="D57" s="204">
        <f>IF('{Equipment Data Entry}'!E54=0,0,'{Equipment Data Entry}'!E54)</f>
        <v>0</v>
      </c>
      <c r="E57" s="204"/>
      <c r="F57" s="204"/>
      <c r="G57" s="204"/>
      <c r="H57" s="13"/>
      <c r="I57" s="199" t="s">
        <v>36</v>
      </c>
      <c r="J57" s="199"/>
      <c r="K57" s="18"/>
      <c r="L57" s="18" t="s">
        <v>14</v>
      </c>
      <c r="M57" s="13"/>
      <c r="O57" s="13"/>
      <c r="P57" s="58"/>
      <c r="Q57" s="58"/>
      <c r="R57" s="211" t="s">
        <v>214</v>
      </c>
      <c r="S57" s="211"/>
      <c r="T57" s="211"/>
      <c r="U57" s="212"/>
      <c r="V57" s="212"/>
      <c r="W57" s="57"/>
      <c r="X57" s="57"/>
    </row>
    <row r="58" spans="2:24" ht="13.35" customHeight="1" x14ac:dyDescent="0.25">
      <c r="B58" s="199" t="s">
        <v>33</v>
      </c>
      <c r="C58" s="199"/>
      <c r="D58" s="204">
        <f>IF('{Equipment Data Entry}'!F54=0,0,'{Equipment Data Entry}'!F54)</f>
        <v>0</v>
      </c>
      <c r="E58" s="204"/>
      <c r="F58" s="204"/>
      <c r="G58" s="204"/>
      <c r="H58" s="13"/>
      <c r="I58" s="199" t="s">
        <v>37</v>
      </c>
      <c r="J58" s="199"/>
      <c r="K58" s="24" t="str">
        <f>'MAU Airflow'!H72</f>
        <v/>
      </c>
      <c r="L58" s="24" t="str">
        <f>'MAU Airflow'!L72</f>
        <v/>
      </c>
      <c r="M58" s="22" t="str">
        <f>IF(L58="","",L58/K58)</f>
        <v/>
      </c>
      <c r="O58" s="13"/>
      <c r="P58" s="57"/>
      <c r="Q58" s="57"/>
      <c r="R58" s="59" t="s">
        <v>87</v>
      </c>
      <c r="S58" s="212"/>
      <c r="T58" s="212"/>
      <c r="U58" s="59" t="s">
        <v>215</v>
      </c>
      <c r="V58" s="60"/>
      <c r="W58" s="57"/>
      <c r="X58" s="57"/>
    </row>
    <row r="59" spans="2:24" ht="13.35" customHeight="1" x14ac:dyDescent="0.25">
      <c r="B59" s="199" t="s">
        <v>34</v>
      </c>
      <c r="C59" s="199"/>
      <c r="D59" s="204"/>
      <c r="E59" s="204"/>
      <c r="F59" s="204"/>
      <c r="G59" s="204"/>
      <c r="H59" s="13"/>
      <c r="I59" s="199" t="s">
        <v>40</v>
      </c>
      <c r="J59" s="199"/>
      <c r="K59" s="71">
        <f>IF('{Equipment Data Entry}'!H54=0,0,'{Equipment Data Entry}'!H54)</f>
        <v>0</v>
      </c>
      <c r="L59" s="64" t="str">
        <f>F74</f>
        <v/>
      </c>
      <c r="M59" s="22"/>
      <c r="O59" s="13"/>
      <c r="P59" s="217"/>
      <c r="Q59" s="217"/>
      <c r="R59" s="217"/>
      <c r="S59" s="217"/>
      <c r="T59" s="217"/>
      <c r="U59" s="217"/>
      <c r="V59" s="57"/>
      <c r="W59" s="57"/>
      <c r="X59" s="57"/>
    </row>
    <row r="60" spans="2:24" ht="13.35" customHeight="1" x14ac:dyDescent="0.25">
      <c r="B60" s="199" t="s">
        <v>7</v>
      </c>
      <c r="C60" s="199"/>
      <c r="D60" s="204" t="str">
        <f>I53</f>
        <v/>
      </c>
      <c r="E60" s="204"/>
      <c r="F60" s="204"/>
      <c r="G60" s="204"/>
      <c r="H60" s="13"/>
      <c r="I60" s="199" t="s">
        <v>41</v>
      </c>
      <c r="J60" s="199"/>
      <c r="K60" s="24">
        <f>IF('{Equipment Data Entry}'!I54=0,0,'{Equipment Data Entry}'!I54)</f>
        <v>0</v>
      </c>
      <c r="L60" s="24" t="str">
        <f>IF(L71="","",L71)</f>
        <v/>
      </c>
      <c r="M60" s="13"/>
      <c r="O60" s="13"/>
      <c r="P60" s="57"/>
      <c r="Q60" s="57"/>
      <c r="R60" s="216" t="s">
        <v>216</v>
      </c>
      <c r="S60" s="216"/>
      <c r="T60" s="216"/>
      <c r="U60" s="216" t="s">
        <v>217</v>
      </c>
      <c r="V60" s="216"/>
      <c r="W60" s="61" t="s">
        <v>218</v>
      </c>
      <c r="X60" s="61" t="s">
        <v>219</v>
      </c>
    </row>
    <row r="61" spans="2:24" ht="13.35" customHeight="1" x14ac:dyDescent="0.25">
      <c r="B61" s="199" t="s">
        <v>8</v>
      </c>
      <c r="C61" s="199"/>
      <c r="D61" s="204" t="str">
        <f>IF('{Equipment Data Entry}'!D54="","",'{Equipment Data Entry}'!D54)</f>
        <v/>
      </c>
      <c r="E61" s="204"/>
      <c r="F61" s="204"/>
      <c r="G61" s="204"/>
      <c r="H61" s="13"/>
      <c r="I61" s="15"/>
      <c r="J61" s="15"/>
      <c r="K61" s="36"/>
      <c r="L61" s="36"/>
      <c r="M61" s="13"/>
      <c r="O61" s="13"/>
      <c r="P61" s="57"/>
      <c r="Q61" s="59"/>
      <c r="R61" s="59" t="s">
        <v>67</v>
      </c>
      <c r="S61" s="59" t="s">
        <v>68</v>
      </c>
      <c r="T61" s="57"/>
      <c r="U61" s="211" t="s">
        <v>62</v>
      </c>
      <c r="V61" s="211"/>
      <c r="W61" s="60"/>
      <c r="X61" s="60"/>
    </row>
    <row r="62" spans="2:24" ht="13.35" customHeight="1" x14ac:dyDescent="0.25">
      <c r="B62" s="13"/>
      <c r="C62" s="13"/>
      <c r="D62" s="13"/>
      <c r="E62" s="13"/>
      <c r="F62" s="13"/>
      <c r="G62" s="13"/>
      <c r="H62" s="13"/>
      <c r="I62" s="15"/>
      <c r="J62" s="15"/>
      <c r="K62" s="37"/>
      <c r="L62" s="37"/>
      <c r="M62" s="13"/>
      <c r="O62" s="13"/>
      <c r="P62" s="57"/>
      <c r="Q62" s="59" t="s">
        <v>48</v>
      </c>
      <c r="R62" s="60"/>
      <c r="S62" s="59"/>
      <c r="T62" s="57"/>
      <c r="U62" s="211" t="s">
        <v>220</v>
      </c>
      <c r="V62" s="211"/>
      <c r="W62" s="60"/>
      <c r="X62" s="60"/>
    </row>
    <row r="63" spans="2:24" ht="13.35" customHeight="1" x14ac:dyDescent="0.25">
      <c r="B63" s="200" t="s">
        <v>43</v>
      </c>
      <c r="C63" s="200"/>
      <c r="D63" s="200"/>
      <c r="E63" s="200"/>
      <c r="F63" s="200"/>
      <c r="G63" s="200"/>
      <c r="H63" s="13"/>
      <c r="I63" s="13"/>
      <c r="J63" s="13"/>
      <c r="K63" s="13"/>
      <c r="L63" s="13"/>
      <c r="M63" s="13"/>
      <c r="O63" s="13"/>
      <c r="P63" s="57"/>
      <c r="Q63" s="59" t="s">
        <v>221</v>
      </c>
      <c r="R63" s="60"/>
      <c r="S63" s="59"/>
      <c r="T63" s="57"/>
      <c r="U63" s="211" t="s">
        <v>222</v>
      </c>
      <c r="V63" s="211"/>
      <c r="W63" s="60"/>
      <c r="X63" s="60"/>
    </row>
    <row r="64" spans="2:24" ht="13.35" customHeight="1" x14ac:dyDescent="0.25">
      <c r="B64" s="199" t="s">
        <v>32</v>
      </c>
      <c r="C64" s="199"/>
      <c r="D64" s="203"/>
      <c r="E64" s="203"/>
      <c r="F64" s="203"/>
      <c r="G64" s="203"/>
      <c r="H64" s="13"/>
      <c r="I64" s="200" t="s">
        <v>61</v>
      </c>
      <c r="J64" s="200"/>
      <c r="K64" s="200"/>
      <c r="L64" s="200"/>
      <c r="M64" s="13"/>
      <c r="O64" s="13"/>
      <c r="P64" s="57"/>
      <c r="Q64" s="59" t="s">
        <v>223</v>
      </c>
      <c r="R64" s="60"/>
      <c r="S64" s="59"/>
      <c r="T64" s="57"/>
      <c r="U64" s="211" t="s">
        <v>65</v>
      </c>
      <c r="V64" s="211"/>
      <c r="W64" s="60"/>
      <c r="X64" s="60"/>
    </row>
    <row r="65" spans="2:24" ht="13.35" customHeight="1" x14ac:dyDescent="0.25">
      <c r="B65" s="199" t="s">
        <v>44</v>
      </c>
      <c r="C65" s="199"/>
      <c r="D65" s="28">
        <f>IF('{Equipment Data Entry}'!G54=0,0,'{Equipment Data Entry}'!G54)</f>
        <v>0</v>
      </c>
      <c r="E65" s="21" t="s">
        <v>48</v>
      </c>
      <c r="F65" s="24"/>
      <c r="G65" s="18" t="s">
        <v>52</v>
      </c>
      <c r="H65" s="13"/>
      <c r="I65" s="206" t="s">
        <v>62</v>
      </c>
      <c r="J65" s="207"/>
      <c r="K65" s="208">
        <f>IF('{Equipment Data Entry}'!J54=0,0,'{Equipment Data Entry}'!J54)</f>
        <v>0</v>
      </c>
      <c r="L65" s="208"/>
      <c r="M65" s="13"/>
      <c r="O65" s="13"/>
      <c r="P65" s="57"/>
      <c r="Q65" s="57"/>
      <c r="R65" s="57"/>
      <c r="S65" s="57"/>
      <c r="T65" s="57"/>
      <c r="U65" s="57"/>
      <c r="V65" s="57"/>
      <c r="W65" s="57"/>
      <c r="X65" s="57"/>
    </row>
    <row r="66" spans="2:24" ht="13.35" customHeight="1" x14ac:dyDescent="0.25">
      <c r="B66" s="20">
        <f>'{Equipment Data Entry}'!N54</f>
        <v>0</v>
      </c>
      <c r="C66" s="20">
        <f>'{Equipment Data Entry}'!O54</f>
        <v>0</v>
      </c>
      <c r="D66" s="21" t="s">
        <v>49</v>
      </c>
      <c r="E66" s="25"/>
      <c r="F66" s="21" t="s">
        <v>50</v>
      </c>
      <c r="G66" s="26"/>
      <c r="H66" s="13"/>
      <c r="I66" s="206" t="s">
        <v>63</v>
      </c>
      <c r="J66" s="207"/>
      <c r="K66" s="208">
        <f>IF('{Equipment Data Entry}'!K54=0,0,'{Equipment Data Entry}'!K54)</f>
        <v>0</v>
      </c>
      <c r="L66" s="208"/>
      <c r="M66" s="13"/>
      <c r="O66" s="13"/>
      <c r="P66" s="57"/>
      <c r="Q66" s="57"/>
      <c r="R66" s="58" t="s">
        <v>224</v>
      </c>
      <c r="S66" s="57"/>
      <c r="T66" s="57"/>
      <c r="U66" s="57"/>
      <c r="V66" s="57"/>
      <c r="W66" s="57"/>
      <c r="X66" s="57"/>
    </row>
    <row r="67" spans="2:24" ht="13.35" customHeight="1" x14ac:dyDescent="0.25">
      <c r="B67" s="199" t="s">
        <v>51</v>
      </c>
      <c r="C67" s="199"/>
      <c r="D67" s="27" t="str">
        <f>IF(E68="", "", B66/(AVERAGE(E68, F68, G68))*E66)</f>
        <v/>
      </c>
      <c r="E67" s="199" t="s">
        <v>80</v>
      </c>
      <c r="F67" s="199"/>
      <c r="G67" s="27" t="e">
        <f>IF(C66="1-phase", ((0.8*0.9*E68*E69)/746), AVERAGE(E68:G68)*AVERAGE(E69:G69)*0.8*0.9*1.732/746)</f>
        <v>#DIV/0!</v>
      </c>
      <c r="H67" s="13"/>
      <c r="I67" s="18" t="s">
        <v>64</v>
      </c>
      <c r="J67" s="26">
        <f>IF('{Equipment Data Entry}'!L54=0,0,'{Equipment Data Entry}'!L54)</f>
        <v>0</v>
      </c>
      <c r="K67" s="18" t="s">
        <v>65</v>
      </c>
      <c r="L67" s="64">
        <f>IF('{Equipment Data Entry}'!M54=0,0,'{Equipment Data Entry}'!M54)</f>
        <v>0</v>
      </c>
      <c r="M67" s="13"/>
      <c r="O67" s="13"/>
      <c r="P67" s="57"/>
      <c r="Q67" s="57"/>
      <c r="R67" s="213"/>
      <c r="S67" s="214"/>
      <c r="T67" s="214"/>
      <c r="U67" s="214"/>
      <c r="V67" s="214"/>
      <c r="W67" s="214"/>
      <c r="X67" s="215"/>
    </row>
    <row r="68" spans="2:24" ht="13.35" customHeight="1" x14ac:dyDescent="0.25">
      <c r="B68" s="199" t="s">
        <v>59</v>
      </c>
      <c r="C68" s="199"/>
      <c r="D68" s="199"/>
      <c r="E68" s="24"/>
      <c r="F68" s="24"/>
      <c r="G68" s="24"/>
      <c r="H68" s="13"/>
      <c r="I68" s="13"/>
      <c r="J68" s="13"/>
      <c r="K68" s="13"/>
      <c r="L68" s="13"/>
      <c r="M68" s="13"/>
      <c r="O68" s="13"/>
      <c r="P68" s="57"/>
      <c r="Q68" s="57"/>
      <c r="R68" s="218"/>
      <c r="S68" s="219"/>
      <c r="T68" s="219"/>
      <c r="U68" s="219"/>
      <c r="V68" s="219"/>
      <c r="W68" s="219"/>
      <c r="X68" s="220"/>
    </row>
    <row r="69" spans="2:24" ht="13.35" customHeight="1" x14ac:dyDescent="0.25">
      <c r="B69" s="199" t="s">
        <v>60</v>
      </c>
      <c r="C69" s="199"/>
      <c r="D69" s="199"/>
      <c r="E69" s="25"/>
      <c r="F69" s="25"/>
      <c r="G69" s="25"/>
      <c r="H69" s="13"/>
      <c r="I69" s="205" t="s">
        <v>66</v>
      </c>
      <c r="J69" s="205"/>
      <c r="K69" s="16" t="s">
        <v>67</v>
      </c>
      <c r="L69" s="16" t="s">
        <v>68</v>
      </c>
      <c r="M69" s="13"/>
      <c r="O69" s="13"/>
      <c r="P69" s="57"/>
      <c r="Q69" s="57"/>
      <c r="R69" s="218"/>
      <c r="S69" s="219"/>
      <c r="T69" s="219"/>
      <c r="U69" s="219"/>
      <c r="V69" s="219"/>
      <c r="W69" s="219"/>
      <c r="X69" s="220"/>
    </row>
    <row r="70" spans="2:24" ht="13.35" customHeight="1" x14ac:dyDescent="0.25">
      <c r="B70" s="13"/>
      <c r="C70" s="13"/>
      <c r="D70" s="13"/>
      <c r="E70" s="13"/>
      <c r="F70" s="13"/>
      <c r="G70" s="13"/>
      <c r="H70" s="13"/>
      <c r="I70" s="199" t="s">
        <v>69</v>
      </c>
      <c r="J70" s="199"/>
      <c r="K70" s="24"/>
      <c r="L70" s="24"/>
      <c r="M70" s="13"/>
      <c r="O70" s="13"/>
      <c r="P70" s="57"/>
      <c r="Q70" s="57"/>
      <c r="R70" s="218"/>
      <c r="S70" s="219"/>
      <c r="T70" s="219"/>
      <c r="U70" s="219"/>
      <c r="V70" s="219"/>
      <c r="W70" s="219"/>
      <c r="X70" s="220"/>
    </row>
    <row r="71" spans="2:24" ht="13.35" customHeight="1" x14ac:dyDescent="0.25">
      <c r="B71" s="200" t="s">
        <v>71</v>
      </c>
      <c r="C71" s="200"/>
      <c r="D71" s="200"/>
      <c r="E71" s="200"/>
      <c r="F71" s="200"/>
      <c r="G71" s="200"/>
      <c r="H71" s="13"/>
      <c r="I71" s="199" t="s">
        <v>70</v>
      </c>
      <c r="J71" s="199"/>
      <c r="K71" s="24"/>
      <c r="L71" s="24"/>
      <c r="M71" s="13"/>
      <c r="O71" s="13"/>
      <c r="P71" s="57"/>
      <c r="Q71" s="57"/>
      <c r="R71" s="218"/>
      <c r="S71" s="219"/>
      <c r="T71" s="219"/>
      <c r="U71" s="219"/>
      <c r="V71" s="219"/>
      <c r="W71" s="219"/>
      <c r="X71" s="220"/>
    </row>
    <row r="72" spans="2:24" ht="13.35" customHeight="1" x14ac:dyDescent="0.25">
      <c r="B72" s="201"/>
      <c r="C72" s="202"/>
      <c r="D72" s="16" t="s">
        <v>79</v>
      </c>
      <c r="E72" s="16" t="s">
        <v>74</v>
      </c>
      <c r="F72" s="201"/>
      <c r="G72" s="202"/>
      <c r="H72" s="13"/>
      <c r="I72" s="246" t="s">
        <v>76</v>
      </c>
      <c r="J72" s="246"/>
      <c r="K72" s="65"/>
      <c r="L72" s="65"/>
      <c r="M72" s="13"/>
      <c r="O72" s="13"/>
      <c r="P72" s="57"/>
      <c r="Q72" s="57"/>
      <c r="R72" s="218"/>
      <c r="S72" s="219"/>
      <c r="T72" s="219"/>
      <c r="U72" s="219"/>
      <c r="V72" s="219"/>
      <c r="W72" s="219"/>
      <c r="X72" s="220"/>
    </row>
    <row r="73" spans="2:24" ht="13.35" customHeight="1" x14ac:dyDescent="0.25">
      <c r="B73" s="198" t="s">
        <v>72</v>
      </c>
      <c r="C73" s="198"/>
      <c r="D73" s="19"/>
      <c r="E73" s="19"/>
      <c r="F73" s="19" t="str">
        <f>IF(E73="", "", E74-E73)</f>
        <v/>
      </c>
      <c r="G73" s="17" t="s">
        <v>77</v>
      </c>
      <c r="H73" s="23"/>
      <c r="I73" s="14"/>
      <c r="J73" s="14"/>
      <c r="K73" s="14"/>
      <c r="L73" s="38"/>
      <c r="M73" s="13"/>
      <c r="O73" s="13"/>
      <c r="P73" s="57"/>
      <c r="Q73" s="57"/>
      <c r="R73" s="218"/>
      <c r="S73" s="219"/>
      <c r="T73" s="219"/>
      <c r="U73" s="219"/>
      <c r="V73" s="219"/>
      <c r="W73" s="219"/>
      <c r="X73" s="220"/>
    </row>
    <row r="74" spans="2:24" ht="13.35" customHeight="1" x14ac:dyDescent="0.25">
      <c r="B74" s="198" t="s">
        <v>73</v>
      </c>
      <c r="C74" s="198"/>
      <c r="D74" s="55" t="str">
        <f>IF(E73="", "", E73)</f>
        <v/>
      </c>
      <c r="E74" s="19"/>
      <c r="F74" s="19" t="str">
        <f>IF(E74="", "", E74-D73)</f>
        <v/>
      </c>
      <c r="G74" s="17" t="s">
        <v>78</v>
      </c>
      <c r="H74" s="23"/>
      <c r="I74" s="13"/>
      <c r="J74" s="13"/>
      <c r="K74" s="13"/>
      <c r="L74" s="13"/>
      <c r="M74" s="13"/>
      <c r="O74" s="13"/>
      <c r="P74" s="57"/>
      <c r="Q74" s="57"/>
      <c r="R74" s="221"/>
      <c r="S74" s="222"/>
      <c r="T74" s="222"/>
      <c r="U74" s="222"/>
      <c r="V74" s="222"/>
      <c r="W74" s="222"/>
      <c r="X74" s="223"/>
    </row>
    <row r="75" spans="2:24" ht="13.35" customHeight="1" x14ac:dyDescent="0.25">
      <c r="O75" s="13"/>
      <c r="P75" s="57"/>
      <c r="Q75" s="57"/>
      <c r="R75" s="218"/>
      <c r="S75" s="219"/>
      <c r="T75" s="219"/>
      <c r="U75" s="219"/>
      <c r="V75" s="219"/>
      <c r="W75" s="219"/>
      <c r="X75" s="220"/>
    </row>
    <row r="76" spans="2:24" ht="13.35" customHeight="1" x14ac:dyDescent="0.25">
      <c r="B76" s="200" t="s">
        <v>2</v>
      </c>
      <c r="C76" s="200"/>
      <c r="D76" s="209">
        <f>IF('{Equipment Data Entry}'!B55=0,0,'{Equipment Data Entry}'!B55)</f>
        <v>0</v>
      </c>
      <c r="E76" s="209"/>
      <c r="F76" s="209"/>
      <c r="G76" s="200" t="s">
        <v>3</v>
      </c>
      <c r="H76" s="200"/>
      <c r="I76" s="210" t="str">
        <f>IF('{Equipment Data Entry}'!C55="","", '{Equipment Data Entry}'!C55)</f>
        <v/>
      </c>
      <c r="J76" s="210"/>
      <c r="K76" s="210"/>
      <c r="L76" s="210"/>
      <c r="M76" s="210"/>
      <c r="O76" s="13"/>
      <c r="P76" s="57"/>
      <c r="Q76" s="57"/>
      <c r="R76" s="224"/>
      <c r="S76" s="225"/>
      <c r="T76" s="225"/>
      <c r="U76" s="225"/>
      <c r="V76" s="225"/>
      <c r="W76" s="225"/>
      <c r="X76" s="226"/>
    </row>
    <row r="77" spans="2:24" ht="13.35" customHeight="1" x14ac:dyDescent="0.25">
      <c r="B77" s="200"/>
      <c r="C77" s="200"/>
      <c r="D77" s="209"/>
      <c r="E77" s="209"/>
      <c r="F77" s="209"/>
      <c r="G77" s="200"/>
      <c r="H77" s="200"/>
      <c r="I77" s="210"/>
      <c r="J77" s="210"/>
      <c r="K77" s="210"/>
      <c r="L77" s="210"/>
      <c r="M77" s="210"/>
      <c r="O77" s="13"/>
      <c r="P77" s="57"/>
      <c r="Q77" s="57"/>
      <c r="R77" s="216" t="s">
        <v>210</v>
      </c>
      <c r="S77" s="216"/>
      <c r="T77" s="216"/>
      <c r="U77" s="217"/>
      <c r="V77" s="217"/>
      <c r="W77" s="57"/>
      <c r="X77" s="57"/>
    </row>
    <row r="78" spans="2:24" ht="13.35" customHeight="1" x14ac:dyDescent="0.25">
      <c r="B78" s="13"/>
      <c r="C78" s="13"/>
      <c r="D78" s="13"/>
      <c r="E78" s="13"/>
      <c r="F78" s="13"/>
      <c r="G78" s="13"/>
      <c r="H78" s="13"/>
      <c r="I78" s="13"/>
      <c r="J78" s="13"/>
      <c r="K78" s="13"/>
      <c r="L78" s="13"/>
      <c r="M78" s="13"/>
      <c r="O78" s="13"/>
      <c r="P78" s="57"/>
      <c r="Q78" s="57"/>
      <c r="R78" s="211" t="s">
        <v>211</v>
      </c>
      <c r="S78" s="211"/>
      <c r="T78" s="211"/>
      <c r="U78" s="212"/>
      <c r="V78" s="212"/>
      <c r="W78" s="57"/>
      <c r="X78" s="57"/>
    </row>
    <row r="79" spans="2:24" ht="13.35" customHeight="1" x14ac:dyDescent="0.25">
      <c r="B79" s="200" t="s">
        <v>31</v>
      </c>
      <c r="C79" s="200"/>
      <c r="D79" s="200"/>
      <c r="E79" s="200"/>
      <c r="F79" s="200"/>
      <c r="G79" s="200"/>
      <c r="H79" s="13"/>
      <c r="I79" s="200" t="s">
        <v>35</v>
      </c>
      <c r="J79" s="200"/>
      <c r="K79" s="200"/>
      <c r="L79" s="200"/>
      <c r="M79" s="15"/>
      <c r="O79" s="13"/>
      <c r="P79" s="57"/>
      <c r="Q79" s="57"/>
      <c r="R79" s="211" t="s">
        <v>212</v>
      </c>
      <c r="S79" s="211"/>
      <c r="T79" s="211"/>
      <c r="U79" s="212"/>
      <c r="V79" s="212"/>
      <c r="W79" s="57"/>
      <c r="X79" s="57"/>
    </row>
    <row r="80" spans="2:24" ht="13.35" customHeight="1" x14ac:dyDescent="0.25">
      <c r="B80" s="199" t="s">
        <v>32</v>
      </c>
      <c r="C80" s="199"/>
      <c r="D80" s="204">
        <f>IF('{Equipment Data Entry}'!E55=0,0,'{Equipment Data Entry}'!E55)</f>
        <v>0</v>
      </c>
      <c r="E80" s="204"/>
      <c r="F80" s="204"/>
      <c r="G80" s="204"/>
      <c r="H80" s="13"/>
      <c r="I80" s="199" t="s">
        <v>36</v>
      </c>
      <c r="J80" s="199"/>
      <c r="K80" s="18"/>
      <c r="L80" s="18" t="s">
        <v>14</v>
      </c>
      <c r="M80" s="13"/>
      <c r="O80" s="13"/>
      <c r="P80" s="57"/>
      <c r="Q80" s="57"/>
      <c r="R80" s="211" t="s">
        <v>213</v>
      </c>
      <c r="S80" s="211"/>
      <c r="T80" s="211"/>
      <c r="U80" s="212"/>
      <c r="V80" s="212"/>
      <c r="W80" s="57"/>
      <c r="X80" s="57"/>
    </row>
    <row r="81" spans="2:24" ht="13.35" customHeight="1" x14ac:dyDescent="0.25">
      <c r="B81" s="199" t="s">
        <v>33</v>
      </c>
      <c r="C81" s="199"/>
      <c r="D81" s="204">
        <f>IF('{Equipment Data Entry}'!F55=0,0,'{Equipment Data Entry}'!F55)</f>
        <v>0</v>
      </c>
      <c r="E81" s="204"/>
      <c r="F81" s="204"/>
      <c r="G81" s="204"/>
      <c r="H81" s="13"/>
      <c r="I81" s="199" t="s">
        <v>37</v>
      </c>
      <c r="J81" s="199"/>
      <c r="K81" s="24" t="str">
        <f>'MAU Airflow'!H93</f>
        <v/>
      </c>
      <c r="L81" s="24" t="str">
        <f>'MAU Airflow'!L93</f>
        <v/>
      </c>
      <c r="M81" s="22" t="str">
        <f>IF(L81="","",L81/K81)</f>
        <v/>
      </c>
      <c r="O81" s="13"/>
      <c r="P81" s="58"/>
      <c r="Q81" s="58"/>
      <c r="R81" s="211" t="s">
        <v>214</v>
      </c>
      <c r="S81" s="211"/>
      <c r="T81" s="211"/>
      <c r="U81" s="212"/>
      <c r="V81" s="212"/>
      <c r="W81" s="57"/>
      <c r="X81" s="57"/>
    </row>
    <row r="82" spans="2:24" ht="13.35" customHeight="1" x14ac:dyDescent="0.25">
      <c r="B82" s="199" t="s">
        <v>34</v>
      </c>
      <c r="C82" s="199"/>
      <c r="D82" s="204"/>
      <c r="E82" s="204"/>
      <c r="F82" s="204"/>
      <c r="G82" s="204"/>
      <c r="H82" s="13"/>
      <c r="I82" s="199" t="s">
        <v>40</v>
      </c>
      <c r="J82" s="199"/>
      <c r="K82" s="71">
        <f>IF('{Equipment Data Entry}'!H55=0,0,'{Equipment Data Entry}'!H55)</f>
        <v>0</v>
      </c>
      <c r="L82" s="64" t="str">
        <f>F97</f>
        <v/>
      </c>
      <c r="M82" s="22"/>
      <c r="O82" s="13"/>
      <c r="P82" s="57"/>
      <c r="Q82" s="57"/>
      <c r="R82" s="59" t="s">
        <v>87</v>
      </c>
      <c r="S82" s="212"/>
      <c r="T82" s="212"/>
      <c r="U82" s="59" t="s">
        <v>215</v>
      </c>
      <c r="V82" s="60"/>
      <c r="W82" s="57"/>
      <c r="X82" s="57"/>
    </row>
    <row r="83" spans="2:24" ht="13.35" customHeight="1" x14ac:dyDescent="0.25">
      <c r="B83" s="199" t="s">
        <v>7</v>
      </c>
      <c r="C83" s="199"/>
      <c r="D83" s="204" t="str">
        <f>I76</f>
        <v/>
      </c>
      <c r="E83" s="204"/>
      <c r="F83" s="204"/>
      <c r="G83" s="204"/>
      <c r="H83" s="13"/>
      <c r="I83" s="199" t="s">
        <v>41</v>
      </c>
      <c r="J83" s="199"/>
      <c r="K83" s="24">
        <f>IF('{Equipment Data Entry}'!I55=0,0,'{Equipment Data Entry}'!I55)</f>
        <v>0</v>
      </c>
      <c r="L83" s="24" t="str">
        <f>IF(L94="","",L94)</f>
        <v/>
      </c>
      <c r="M83" s="13"/>
      <c r="O83" s="13"/>
      <c r="P83" s="217"/>
      <c r="Q83" s="217"/>
      <c r="R83" s="217"/>
      <c r="S83" s="217"/>
      <c r="T83" s="217"/>
      <c r="U83" s="217"/>
      <c r="V83" s="57"/>
      <c r="W83" s="57"/>
      <c r="X83" s="57"/>
    </row>
    <row r="84" spans="2:24" ht="13.35" customHeight="1" x14ac:dyDescent="0.25">
      <c r="B84" s="199" t="s">
        <v>8</v>
      </c>
      <c r="C84" s="199"/>
      <c r="D84" s="204" t="str">
        <f>IF('{Equipment Data Entry}'!D55="","",'{Equipment Data Entry}'!D55)</f>
        <v/>
      </c>
      <c r="E84" s="204"/>
      <c r="F84" s="204"/>
      <c r="G84" s="204"/>
      <c r="H84" s="13"/>
      <c r="I84" s="15"/>
      <c r="J84" s="15"/>
      <c r="K84" s="36"/>
      <c r="L84" s="36"/>
      <c r="M84" s="13"/>
      <c r="O84" s="13"/>
      <c r="P84" s="57"/>
      <c r="Q84" s="57"/>
      <c r="R84" s="216" t="s">
        <v>216</v>
      </c>
      <c r="S84" s="216"/>
      <c r="T84" s="216"/>
      <c r="U84" s="216" t="s">
        <v>217</v>
      </c>
      <c r="V84" s="216"/>
      <c r="W84" s="61" t="s">
        <v>218</v>
      </c>
      <c r="X84" s="61" t="s">
        <v>219</v>
      </c>
    </row>
    <row r="85" spans="2:24" ht="13.35" customHeight="1" x14ac:dyDescent="0.25">
      <c r="B85" s="13"/>
      <c r="C85" s="13"/>
      <c r="D85" s="13"/>
      <c r="E85" s="13"/>
      <c r="F85" s="13"/>
      <c r="G85" s="13"/>
      <c r="H85" s="13"/>
      <c r="I85" s="15"/>
      <c r="J85" s="15"/>
      <c r="K85" s="37"/>
      <c r="L85" s="37"/>
      <c r="M85" s="13"/>
      <c r="O85" s="13"/>
      <c r="P85" s="57"/>
      <c r="Q85" s="59"/>
      <c r="R85" s="59" t="s">
        <v>67</v>
      </c>
      <c r="S85" s="59" t="s">
        <v>68</v>
      </c>
      <c r="T85" s="57"/>
      <c r="U85" s="211" t="s">
        <v>62</v>
      </c>
      <c r="V85" s="211"/>
      <c r="W85" s="60"/>
      <c r="X85" s="60"/>
    </row>
    <row r="86" spans="2:24" ht="13.35" customHeight="1" x14ac:dyDescent="0.25">
      <c r="B86" s="200" t="s">
        <v>43</v>
      </c>
      <c r="C86" s="200"/>
      <c r="D86" s="200"/>
      <c r="E86" s="200"/>
      <c r="F86" s="200"/>
      <c r="G86" s="200"/>
      <c r="H86" s="13"/>
      <c r="I86" s="13"/>
      <c r="J86" s="13"/>
      <c r="K86" s="13"/>
      <c r="L86" s="13"/>
      <c r="M86" s="13"/>
      <c r="O86" s="13"/>
      <c r="P86" s="57"/>
      <c r="Q86" s="59" t="s">
        <v>48</v>
      </c>
      <c r="R86" s="60"/>
      <c r="S86" s="59"/>
      <c r="T86" s="57"/>
      <c r="U86" s="211" t="s">
        <v>220</v>
      </c>
      <c r="V86" s="211"/>
      <c r="W86" s="60"/>
      <c r="X86" s="60"/>
    </row>
    <row r="87" spans="2:24" ht="13.35" customHeight="1" x14ac:dyDescent="0.25">
      <c r="B87" s="199" t="s">
        <v>32</v>
      </c>
      <c r="C87" s="199"/>
      <c r="D87" s="203"/>
      <c r="E87" s="203"/>
      <c r="F87" s="203"/>
      <c r="G87" s="203"/>
      <c r="H87" s="13"/>
      <c r="I87" s="200" t="s">
        <v>61</v>
      </c>
      <c r="J87" s="200"/>
      <c r="K87" s="200"/>
      <c r="L87" s="200"/>
      <c r="M87" s="13"/>
      <c r="O87" s="13"/>
      <c r="P87" s="57"/>
      <c r="Q87" s="59" t="s">
        <v>221</v>
      </c>
      <c r="R87" s="60"/>
      <c r="S87" s="59"/>
      <c r="T87" s="57"/>
      <c r="U87" s="211" t="s">
        <v>222</v>
      </c>
      <c r="V87" s="211"/>
      <c r="W87" s="60"/>
      <c r="X87" s="60"/>
    </row>
    <row r="88" spans="2:24" ht="13.35" customHeight="1" x14ac:dyDescent="0.25">
      <c r="B88" s="199" t="s">
        <v>44</v>
      </c>
      <c r="C88" s="199"/>
      <c r="D88" s="28">
        <f>IF('{Equipment Data Entry}'!G55=0,0,'{Equipment Data Entry}'!G55)</f>
        <v>0</v>
      </c>
      <c r="E88" s="21" t="s">
        <v>48</v>
      </c>
      <c r="F88" s="24"/>
      <c r="G88" s="18" t="s">
        <v>52</v>
      </c>
      <c r="H88" s="13"/>
      <c r="I88" s="206" t="s">
        <v>62</v>
      </c>
      <c r="J88" s="207"/>
      <c r="K88" s="208">
        <f>IF('{Equipment Data Entry}'!J55=0,0,'{Equipment Data Entry}'!J55)</f>
        <v>0</v>
      </c>
      <c r="L88" s="208"/>
      <c r="M88" s="13"/>
      <c r="O88" s="13"/>
      <c r="P88" s="57"/>
      <c r="Q88" s="59" t="s">
        <v>223</v>
      </c>
      <c r="R88" s="60"/>
      <c r="S88" s="59"/>
      <c r="T88" s="57"/>
      <c r="U88" s="211" t="s">
        <v>65</v>
      </c>
      <c r="V88" s="211"/>
      <c r="W88" s="60"/>
      <c r="X88" s="60"/>
    </row>
    <row r="89" spans="2:24" ht="13.35" customHeight="1" x14ac:dyDescent="0.25">
      <c r="B89" s="20">
        <f>'{Equipment Data Entry}'!N55</f>
        <v>0</v>
      </c>
      <c r="C89" s="20">
        <f>'{Equipment Data Entry}'!O55</f>
        <v>0</v>
      </c>
      <c r="D89" s="21" t="s">
        <v>49</v>
      </c>
      <c r="E89" s="25"/>
      <c r="F89" s="21" t="s">
        <v>50</v>
      </c>
      <c r="G89" s="26"/>
      <c r="H89" s="13"/>
      <c r="I89" s="206" t="s">
        <v>63</v>
      </c>
      <c r="J89" s="207"/>
      <c r="K89" s="208">
        <f>IF('{Equipment Data Entry}'!K55=0,0,'{Equipment Data Entry}'!K55)</f>
        <v>0</v>
      </c>
      <c r="L89" s="208"/>
      <c r="M89" s="13"/>
      <c r="O89" s="13"/>
      <c r="P89" s="57"/>
      <c r="Q89" s="57"/>
      <c r="R89" s="57"/>
      <c r="S89" s="57"/>
      <c r="T89" s="57"/>
      <c r="U89" s="57"/>
      <c r="V89" s="57"/>
      <c r="W89" s="57"/>
      <c r="X89" s="57"/>
    </row>
    <row r="90" spans="2:24" ht="13.35" customHeight="1" x14ac:dyDescent="0.25">
      <c r="B90" s="199" t="s">
        <v>51</v>
      </c>
      <c r="C90" s="199"/>
      <c r="D90" s="27" t="str">
        <f>IF(E91="", "", B89/(AVERAGE(E91, F91, G91))*E89)</f>
        <v/>
      </c>
      <c r="E90" s="199" t="s">
        <v>80</v>
      </c>
      <c r="F90" s="199"/>
      <c r="G90" s="27" t="e">
        <f>IF(C89="1-phase", ((0.8*0.9*E91*E92)/746), AVERAGE(E91:G91)*AVERAGE(E92:G92)*0.8*0.9*1.732/746)</f>
        <v>#DIV/0!</v>
      </c>
      <c r="H90" s="13"/>
      <c r="I90" s="18" t="s">
        <v>64</v>
      </c>
      <c r="J90" s="26">
        <f>IF('{Equipment Data Entry}'!L55=0,0,'{Equipment Data Entry}'!L55)</f>
        <v>0</v>
      </c>
      <c r="K90" s="18" t="s">
        <v>65</v>
      </c>
      <c r="L90" s="64">
        <f>IF('{Equipment Data Entry}'!M55=0,0,'{Equipment Data Entry}'!M55)</f>
        <v>0</v>
      </c>
      <c r="M90" s="13"/>
      <c r="O90" s="13"/>
      <c r="P90" s="57"/>
      <c r="Q90" s="57"/>
      <c r="R90" s="58" t="s">
        <v>224</v>
      </c>
      <c r="S90" s="57"/>
      <c r="T90" s="57"/>
      <c r="U90" s="57"/>
      <c r="V90" s="57"/>
      <c r="W90" s="57"/>
      <c r="X90" s="57"/>
    </row>
    <row r="91" spans="2:24" ht="13.35" customHeight="1" x14ac:dyDescent="0.25">
      <c r="B91" s="199" t="s">
        <v>59</v>
      </c>
      <c r="C91" s="199"/>
      <c r="D91" s="199"/>
      <c r="E91" s="24"/>
      <c r="F91" s="24"/>
      <c r="G91" s="24"/>
      <c r="H91" s="13"/>
      <c r="I91" s="13"/>
      <c r="J91" s="13"/>
      <c r="K91" s="13"/>
      <c r="L91" s="13"/>
      <c r="M91" s="13"/>
      <c r="O91" s="13"/>
      <c r="P91" s="57"/>
      <c r="Q91" s="57"/>
      <c r="R91" s="213"/>
      <c r="S91" s="214"/>
      <c r="T91" s="214"/>
      <c r="U91" s="214"/>
      <c r="V91" s="214"/>
      <c r="W91" s="214"/>
      <c r="X91" s="215"/>
    </row>
    <row r="92" spans="2:24" ht="13.35" customHeight="1" x14ac:dyDescent="0.25">
      <c r="B92" s="199" t="s">
        <v>60</v>
      </c>
      <c r="C92" s="199"/>
      <c r="D92" s="199"/>
      <c r="E92" s="25"/>
      <c r="F92" s="25"/>
      <c r="G92" s="25"/>
      <c r="H92" s="13"/>
      <c r="I92" s="205" t="s">
        <v>66</v>
      </c>
      <c r="J92" s="205"/>
      <c r="K92" s="16" t="s">
        <v>67</v>
      </c>
      <c r="L92" s="16" t="s">
        <v>68</v>
      </c>
      <c r="M92" s="13"/>
      <c r="O92" s="13"/>
      <c r="P92" s="57"/>
      <c r="Q92" s="57"/>
      <c r="R92" s="218"/>
      <c r="S92" s="219"/>
      <c r="T92" s="219"/>
      <c r="U92" s="219"/>
      <c r="V92" s="219"/>
      <c r="W92" s="219"/>
      <c r="X92" s="220"/>
    </row>
    <row r="93" spans="2:24" ht="13.35" customHeight="1" x14ac:dyDescent="0.25">
      <c r="B93" s="13"/>
      <c r="C93" s="13"/>
      <c r="D93" s="13"/>
      <c r="E93" s="13"/>
      <c r="F93" s="13"/>
      <c r="G93" s="13"/>
      <c r="H93" s="13"/>
      <c r="I93" s="199" t="s">
        <v>69</v>
      </c>
      <c r="J93" s="199"/>
      <c r="K93" s="24"/>
      <c r="L93" s="24"/>
      <c r="M93" s="13"/>
      <c r="O93" s="13"/>
      <c r="P93" s="57"/>
      <c r="Q93" s="57"/>
      <c r="R93" s="218"/>
      <c r="S93" s="219"/>
      <c r="T93" s="219"/>
      <c r="U93" s="219"/>
      <c r="V93" s="219"/>
      <c r="W93" s="219"/>
      <c r="X93" s="220"/>
    </row>
    <row r="94" spans="2:24" ht="13.35" customHeight="1" x14ac:dyDescent="0.25">
      <c r="B94" s="200" t="s">
        <v>71</v>
      </c>
      <c r="C94" s="200"/>
      <c r="D94" s="200"/>
      <c r="E94" s="200"/>
      <c r="F94" s="200"/>
      <c r="G94" s="200"/>
      <c r="H94" s="13"/>
      <c r="I94" s="199" t="s">
        <v>70</v>
      </c>
      <c r="J94" s="199"/>
      <c r="K94" s="24"/>
      <c r="L94" s="24"/>
      <c r="M94" s="13"/>
      <c r="O94" s="13"/>
      <c r="P94" s="57"/>
      <c r="Q94" s="57"/>
      <c r="R94" s="218"/>
      <c r="S94" s="219"/>
      <c r="T94" s="219"/>
      <c r="U94" s="219"/>
      <c r="V94" s="219"/>
      <c r="W94" s="219"/>
      <c r="X94" s="220"/>
    </row>
    <row r="95" spans="2:24" ht="13.35" customHeight="1" x14ac:dyDescent="0.25">
      <c r="B95" s="201"/>
      <c r="C95" s="202"/>
      <c r="D95" s="16" t="s">
        <v>79</v>
      </c>
      <c r="E95" s="16" t="s">
        <v>74</v>
      </c>
      <c r="F95" s="201"/>
      <c r="G95" s="202"/>
      <c r="H95" s="13"/>
      <c r="I95" s="246" t="s">
        <v>76</v>
      </c>
      <c r="J95" s="246"/>
      <c r="K95" s="65"/>
      <c r="L95" s="65"/>
      <c r="M95" s="13"/>
      <c r="O95" s="13"/>
      <c r="P95" s="57"/>
      <c r="Q95" s="57"/>
      <c r="R95" s="218"/>
      <c r="S95" s="219"/>
      <c r="T95" s="219"/>
      <c r="U95" s="219"/>
      <c r="V95" s="219"/>
      <c r="W95" s="219"/>
      <c r="X95" s="220"/>
    </row>
    <row r="96" spans="2:24" ht="13.35" customHeight="1" x14ac:dyDescent="0.25">
      <c r="B96" s="198" t="s">
        <v>72</v>
      </c>
      <c r="C96" s="198"/>
      <c r="D96" s="19"/>
      <c r="E96" s="19"/>
      <c r="F96" s="19" t="str">
        <f>IF(E96="", "", E97-E96)</f>
        <v/>
      </c>
      <c r="G96" s="17" t="s">
        <v>77</v>
      </c>
      <c r="H96" s="23"/>
      <c r="I96" s="14"/>
      <c r="J96" s="14"/>
      <c r="K96" s="14"/>
      <c r="L96" s="38"/>
      <c r="M96" s="13"/>
      <c r="O96" s="13"/>
      <c r="P96" s="57"/>
      <c r="Q96" s="57"/>
      <c r="R96" s="218"/>
      <c r="S96" s="219"/>
      <c r="T96" s="219"/>
      <c r="U96" s="219"/>
      <c r="V96" s="219"/>
      <c r="W96" s="219"/>
      <c r="X96" s="220"/>
    </row>
    <row r="97" spans="2:24" ht="13.35" customHeight="1" x14ac:dyDescent="0.25">
      <c r="B97" s="198" t="s">
        <v>73</v>
      </c>
      <c r="C97" s="198"/>
      <c r="D97" s="55" t="str">
        <f>IF(E96="", "", E96)</f>
        <v/>
      </c>
      <c r="E97" s="19"/>
      <c r="F97" s="19" t="str">
        <f>IF(E97="", "", E97-D96)</f>
        <v/>
      </c>
      <c r="G97" s="17" t="s">
        <v>78</v>
      </c>
      <c r="H97" s="23"/>
      <c r="I97" s="13"/>
      <c r="J97" s="13"/>
      <c r="K97" s="13"/>
      <c r="L97" s="13"/>
      <c r="M97" s="13"/>
      <c r="O97" s="13"/>
      <c r="P97" s="57"/>
      <c r="Q97" s="57"/>
      <c r="R97" s="218"/>
      <c r="S97" s="219"/>
      <c r="T97" s="219"/>
      <c r="U97" s="219"/>
      <c r="V97" s="219"/>
      <c r="W97" s="219"/>
      <c r="X97" s="220"/>
    </row>
    <row r="98" spans="2:24" ht="13.35" customHeight="1" x14ac:dyDescent="0.25">
      <c r="O98" s="13"/>
      <c r="P98" s="57"/>
      <c r="Q98" s="57"/>
      <c r="R98" s="221"/>
      <c r="S98" s="222"/>
      <c r="T98" s="222"/>
      <c r="U98" s="222"/>
      <c r="V98" s="222"/>
      <c r="W98" s="222"/>
      <c r="X98" s="223"/>
    </row>
    <row r="99" spans="2:24" ht="13.35" customHeight="1" x14ac:dyDescent="0.25">
      <c r="B99" s="16" t="s">
        <v>9</v>
      </c>
      <c r="C99" s="186"/>
      <c r="D99" s="186"/>
      <c r="E99" s="186"/>
      <c r="F99" s="186"/>
      <c r="G99" s="186"/>
      <c r="H99" s="186"/>
      <c r="I99" s="186"/>
      <c r="J99" s="186"/>
      <c r="K99" s="186"/>
      <c r="L99" s="186"/>
      <c r="M99" s="186"/>
      <c r="O99" s="13"/>
      <c r="P99" s="57"/>
      <c r="Q99" s="57"/>
      <c r="R99" s="218"/>
      <c r="S99" s="219"/>
      <c r="T99" s="219"/>
      <c r="U99" s="219"/>
      <c r="V99" s="219"/>
      <c r="W99" s="219"/>
      <c r="X99" s="220"/>
    </row>
    <row r="100" spans="2:24" ht="13.35" customHeight="1" x14ac:dyDescent="0.25">
      <c r="B100" s="186"/>
      <c r="C100" s="186"/>
      <c r="D100" s="186"/>
      <c r="E100" s="186"/>
      <c r="F100" s="186"/>
      <c r="G100" s="186"/>
      <c r="H100" s="186"/>
      <c r="I100" s="186"/>
      <c r="J100" s="186"/>
      <c r="K100" s="186"/>
      <c r="L100" s="186"/>
      <c r="M100" s="186"/>
      <c r="O100" s="13"/>
      <c r="P100" s="57"/>
      <c r="Q100" s="57"/>
      <c r="R100" s="224"/>
      <c r="S100" s="225"/>
      <c r="T100" s="225"/>
      <c r="U100" s="225"/>
      <c r="V100" s="225"/>
      <c r="W100" s="225"/>
      <c r="X100" s="226"/>
    </row>
    <row r="101" spans="2:24" ht="13.35" customHeight="1" x14ac:dyDescent="0.25">
      <c r="B101" s="186"/>
      <c r="C101" s="186"/>
      <c r="D101" s="186"/>
      <c r="E101" s="186"/>
      <c r="F101" s="186"/>
      <c r="G101" s="186"/>
      <c r="H101" s="186"/>
      <c r="I101" s="186"/>
      <c r="J101" s="186"/>
      <c r="K101" s="186"/>
      <c r="L101" s="186"/>
      <c r="M101" s="186"/>
    </row>
    <row r="102" spans="2:24" ht="13.35" customHeight="1" x14ac:dyDescent="0.25">
      <c r="B102" s="200" t="s">
        <v>2</v>
      </c>
      <c r="C102" s="200"/>
      <c r="D102" s="209">
        <f>IF('{Equipment Data Entry}'!B56=0,0,'{Equipment Data Entry}'!B56)</f>
        <v>0</v>
      </c>
      <c r="E102" s="209"/>
      <c r="F102" s="209"/>
      <c r="G102" s="200" t="s">
        <v>3</v>
      </c>
      <c r="H102" s="200"/>
      <c r="I102" s="210" t="str">
        <f>IF('{Equipment Data Entry}'!C56="","", '{Equipment Data Entry}'!C56)</f>
        <v/>
      </c>
      <c r="J102" s="210"/>
      <c r="K102" s="210"/>
      <c r="L102" s="210"/>
      <c r="M102" s="210"/>
      <c r="O102" s="13"/>
      <c r="P102" s="57"/>
      <c r="Q102" s="57"/>
      <c r="R102" s="216" t="s">
        <v>210</v>
      </c>
      <c r="S102" s="216"/>
      <c r="T102" s="216"/>
      <c r="U102" s="217"/>
      <c r="V102" s="217"/>
      <c r="W102" s="57"/>
      <c r="X102" s="57"/>
    </row>
    <row r="103" spans="2:24" ht="13.35" customHeight="1" x14ac:dyDescent="0.25">
      <c r="B103" s="200"/>
      <c r="C103" s="200"/>
      <c r="D103" s="209"/>
      <c r="E103" s="209"/>
      <c r="F103" s="209"/>
      <c r="G103" s="200"/>
      <c r="H103" s="200"/>
      <c r="I103" s="210"/>
      <c r="J103" s="210"/>
      <c r="K103" s="210"/>
      <c r="L103" s="210"/>
      <c r="M103" s="210"/>
      <c r="O103" s="13"/>
      <c r="P103" s="57"/>
      <c r="Q103" s="57"/>
      <c r="R103" s="211" t="s">
        <v>211</v>
      </c>
      <c r="S103" s="211"/>
      <c r="T103" s="211"/>
      <c r="U103" s="212"/>
      <c r="V103" s="212"/>
      <c r="W103" s="57"/>
      <c r="X103" s="57"/>
    </row>
    <row r="104" spans="2:24" ht="13.35" customHeight="1" x14ac:dyDescent="0.25">
      <c r="B104" s="13"/>
      <c r="C104" s="13"/>
      <c r="D104" s="13"/>
      <c r="E104" s="13"/>
      <c r="F104" s="13"/>
      <c r="G104" s="13"/>
      <c r="H104" s="13"/>
      <c r="I104" s="13"/>
      <c r="J104" s="13"/>
      <c r="K104" s="13"/>
      <c r="L104" s="13"/>
      <c r="M104" s="13"/>
      <c r="O104" s="13"/>
      <c r="P104" s="57"/>
      <c r="Q104" s="57"/>
      <c r="R104" s="211" t="s">
        <v>212</v>
      </c>
      <c r="S104" s="211"/>
      <c r="T104" s="211"/>
      <c r="U104" s="212"/>
      <c r="V104" s="212"/>
      <c r="W104" s="57"/>
      <c r="X104" s="57"/>
    </row>
    <row r="105" spans="2:24" ht="13.35" customHeight="1" x14ac:dyDescent="0.25">
      <c r="B105" s="200" t="s">
        <v>31</v>
      </c>
      <c r="C105" s="200"/>
      <c r="D105" s="200"/>
      <c r="E105" s="200"/>
      <c r="F105" s="200"/>
      <c r="G105" s="200"/>
      <c r="H105" s="13"/>
      <c r="I105" s="200" t="s">
        <v>35</v>
      </c>
      <c r="J105" s="200"/>
      <c r="K105" s="200"/>
      <c r="L105" s="200"/>
      <c r="M105" s="15"/>
      <c r="O105" s="13"/>
      <c r="P105" s="57"/>
      <c r="Q105" s="57"/>
      <c r="R105" s="211" t="s">
        <v>213</v>
      </c>
      <c r="S105" s="211"/>
      <c r="T105" s="211"/>
      <c r="U105" s="212"/>
      <c r="V105" s="212"/>
      <c r="W105" s="57"/>
      <c r="X105" s="57"/>
    </row>
    <row r="106" spans="2:24" ht="13.35" customHeight="1" x14ac:dyDescent="0.25">
      <c r="B106" s="199" t="s">
        <v>32</v>
      </c>
      <c r="C106" s="199"/>
      <c r="D106" s="204">
        <f>IF('{Equipment Data Entry}'!E56=0,0,'{Equipment Data Entry}'!E56)</f>
        <v>0</v>
      </c>
      <c r="E106" s="204"/>
      <c r="F106" s="204"/>
      <c r="G106" s="204"/>
      <c r="H106" s="13"/>
      <c r="I106" s="199" t="s">
        <v>36</v>
      </c>
      <c r="J106" s="199"/>
      <c r="K106" s="18" t="s">
        <v>42</v>
      </c>
      <c r="L106" s="18" t="s">
        <v>14</v>
      </c>
      <c r="M106" s="13"/>
      <c r="O106" s="13"/>
      <c r="P106" s="58"/>
      <c r="Q106" s="58"/>
      <c r="R106" s="211" t="s">
        <v>214</v>
      </c>
      <c r="S106" s="211"/>
      <c r="T106" s="211"/>
      <c r="U106" s="212"/>
      <c r="V106" s="212"/>
      <c r="W106" s="57"/>
      <c r="X106" s="57"/>
    </row>
    <row r="107" spans="2:24" ht="13.35" customHeight="1" x14ac:dyDescent="0.25">
      <c r="B107" s="199" t="s">
        <v>33</v>
      </c>
      <c r="C107" s="199"/>
      <c r="D107" s="204">
        <f>IF('{Equipment Data Entry}'!F56=0,0,'{Equipment Data Entry}'!F56)</f>
        <v>0</v>
      </c>
      <c r="E107" s="204"/>
      <c r="F107" s="204"/>
      <c r="G107" s="204"/>
      <c r="H107" s="13"/>
      <c r="I107" s="199" t="s">
        <v>37</v>
      </c>
      <c r="J107" s="199"/>
      <c r="K107" s="24" t="str">
        <f>'MAU Airflow'!H121</f>
        <v/>
      </c>
      <c r="L107" s="24" t="str">
        <f>'MAU Airflow'!L121</f>
        <v/>
      </c>
      <c r="M107" s="22" t="str">
        <f>IF(L107="","",L107/K107)</f>
        <v/>
      </c>
      <c r="O107" s="13"/>
      <c r="P107" s="57"/>
      <c r="Q107" s="57"/>
      <c r="R107" s="59" t="s">
        <v>87</v>
      </c>
      <c r="S107" s="212"/>
      <c r="T107" s="212"/>
      <c r="U107" s="59" t="s">
        <v>215</v>
      </c>
      <c r="V107" s="60"/>
      <c r="W107" s="57"/>
      <c r="X107" s="57"/>
    </row>
    <row r="108" spans="2:24" ht="13.35" customHeight="1" x14ac:dyDescent="0.25">
      <c r="B108" s="199" t="s">
        <v>34</v>
      </c>
      <c r="C108" s="199"/>
      <c r="D108" s="204"/>
      <c r="E108" s="204"/>
      <c r="F108" s="204"/>
      <c r="G108" s="204"/>
      <c r="H108" s="13"/>
      <c r="I108" s="199" t="s">
        <v>40</v>
      </c>
      <c r="J108" s="199"/>
      <c r="K108" s="71">
        <f>IF('{Equipment Data Entry}'!H56=0,0,'{Equipment Data Entry}'!H56)</f>
        <v>0</v>
      </c>
      <c r="L108" s="64" t="str">
        <f>F123</f>
        <v/>
      </c>
      <c r="M108" s="22"/>
      <c r="O108" s="13"/>
      <c r="P108" s="217"/>
      <c r="Q108" s="217"/>
      <c r="R108" s="217"/>
      <c r="S108" s="217"/>
      <c r="T108" s="217"/>
      <c r="U108" s="217"/>
      <c r="V108" s="57"/>
      <c r="W108" s="57"/>
      <c r="X108" s="57"/>
    </row>
    <row r="109" spans="2:24" ht="13.35" customHeight="1" x14ac:dyDescent="0.25">
      <c r="B109" s="199" t="s">
        <v>7</v>
      </c>
      <c r="C109" s="199"/>
      <c r="D109" s="204" t="str">
        <f>I102</f>
        <v/>
      </c>
      <c r="E109" s="204"/>
      <c r="F109" s="204"/>
      <c r="G109" s="204"/>
      <c r="H109" s="13"/>
      <c r="I109" s="199" t="s">
        <v>41</v>
      </c>
      <c r="J109" s="199"/>
      <c r="K109" s="24">
        <f>IF('{Equipment Data Entry}'!I56=0,0,'{Equipment Data Entry}'!I56)</f>
        <v>0</v>
      </c>
      <c r="L109" s="24" t="str">
        <f>IF(L120="","",L120)</f>
        <v/>
      </c>
      <c r="M109" s="13"/>
      <c r="O109" s="13"/>
      <c r="P109" s="57"/>
      <c r="Q109" s="57"/>
      <c r="R109" s="216" t="s">
        <v>216</v>
      </c>
      <c r="S109" s="216"/>
      <c r="T109" s="216"/>
      <c r="U109" s="216" t="s">
        <v>217</v>
      </c>
      <c r="V109" s="216"/>
      <c r="W109" s="61" t="s">
        <v>218</v>
      </c>
      <c r="X109" s="61" t="s">
        <v>219</v>
      </c>
    </row>
    <row r="110" spans="2:24" ht="13.35" customHeight="1" x14ac:dyDescent="0.25">
      <c r="B110" s="199" t="s">
        <v>8</v>
      </c>
      <c r="C110" s="199"/>
      <c r="D110" s="204" t="str">
        <f>IF('{Equipment Data Entry}'!D56="","",'{Equipment Data Entry}'!D56)</f>
        <v/>
      </c>
      <c r="E110" s="204"/>
      <c r="F110" s="204"/>
      <c r="G110" s="204"/>
      <c r="H110" s="13"/>
      <c r="I110" s="15"/>
      <c r="J110" s="15"/>
      <c r="K110" s="36"/>
      <c r="L110" s="36"/>
      <c r="M110" s="13"/>
      <c r="O110" s="13"/>
      <c r="P110" s="57"/>
      <c r="Q110" s="59"/>
      <c r="R110" s="59" t="s">
        <v>67</v>
      </c>
      <c r="S110" s="59" t="s">
        <v>68</v>
      </c>
      <c r="T110" s="57"/>
      <c r="U110" s="211" t="s">
        <v>62</v>
      </c>
      <c r="V110" s="211"/>
      <c r="W110" s="60"/>
      <c r="X110" s="60"/>
    </row>
    <row r="111" spans="2:24" ht="13.35" customHeight="1" x14ac:dyDescent="0.25">
      <c r="B111" s="13"/>
      <c r="C111" s="13"/>
      <c r="D111" s="13"/>
      <c r="E111" s="13"/>
      <c r="F111" s="13"/>
      <c r="G111" s="13"/>
      <c r="H111" s="13"/>
      <c r="I111" s="15"/>
      <c r="J111" s="15"/>
      <c r="K111" s="37"/>
      <c r="L111" s="37"/>
      <c r="M111" s="13"/>
      <c r="O111" s="13"/>
      <c r="P111" s="57"/>
      <c r="Q111" s="59" t="s">
        <v>48</v>
      </c>
      <c r="R111" s="60"/>
      <c r="S111" s="59"/>
      <c r="T111" s="57"/>
      <c r="U111" s="211" t="s">
        <v>220</v>
      </c>
      <c r="V111" s="211"/>
      <c r="W111" s="60"/>
      <c r="X111" s="60"/>
    </row>
    <row r="112" spans="2:24" ht="13.35" customHeight="1" x14ac:dyDescent="0.25">
      <c r="B112" s="200" t="s">
        <v>43</v>
      </c>
      <c r="C112" s="200"/>
      <c r="D112" s="200"/>
      <c r="E112" s="200"/>
      <c r="F112" s="200"/>
      <c r="G112" s="200"/>
      <c r="H112" s="13"/>
      <c r="I112" s="13"/>
      <c r="J112" s="13"/>
      <c r="K112" s="13"/>
      <c r="L112" s="13"/>
      <c r="M112" s="13"/>
      <c r="O112" s="13"/>
      <c r="P112" s="57"/>
      <c r="Q112" s="59" t="s">
        <v>221</v>
      </c>
      <c r="R112" s="60"/>
      <c r="S112" s="59"/>
      <c r="T112" s="57"/>
      <c r="U112" s="211" t="s">
        <v>222</v>
      </c>
      <c r="V112" s="211"/>
      <c r="W112" s="60"/>
      <c r="X112" s="60"/>
    </row>
    <row r="113" spans="2:24" ht="13.35" customHeight="1" x14ac:dyDescent="0.25">
      <c r="B113" s="199" t="s">
        <v>32</v>
      </c>
      <c r="C113" s="199"/>
      <c r="D113" s="203"/>
      <c r="E113" s="203"/>
      <c r="F113" s="203"/>
      <c r="G113" s="203"/>
      <c r="H113" s="13"/>
      <c r="I113" s="200" t="s">
        <v>61</v>
      </c>
      <c r="J113" s="200"/>
      <c r="K113" s="200"/>
      <c r="L113" s="200"/>
      <c r="M113" s="13"/>
      <c r="O113" s="13"/>
      <c r="P113" s="57"/>
      <c r="Q113" s="59" t="s">
        <v>223</v>
      </c>
      <c r="R113" s="60"/>
      <c r="S113" s="59"/>
      <c r="T113" s="57"/>
      <c r="U113" s="211" t="s">
        <v>65</v>
      </c>
      <c r="V113" s="211"/>
      <c r="W113" s="60"/>
      <c r="X113" s="60"/>
    </row>
    <row r="114" spans="2:24" ht="13.35" customHeight="1" x14ac:dyDescent="0.25">
      <c r="B114" s="199" t="s">
        <v>44</v>
      </c>
      <c r="C114" s="199"/>
      <c r="D114" s="28">
        <f>IF('{Equipment Data Entry}'!G56=0,0,'{Equipment Data Entry}'!G56)</f>
        <v>0</v>
      </c>
      <c r="E114" s="21" t="s">
        <v>48</v>
      </c>
      <c r="F114" s="24"/>
      <c r="G114" s="18" t="s">
        <v>52</v>
      </c>
      <c r="H114" s="13"/>
      <c r="I114" s="206" t="s">
        <v>62</v>
      </c>
      <c r="J114" s="207"/>
      <c r="K114" s="208">
        <f>IF('{Equipment Data Entry}'!J56=0,0,'{Equipment Data Entry}'!J56)</f>
        <v>0</v>
      </c>
      <c r="L114" s="208"/>
      <c r="M114" s="13"/>
      <c r="O114" s="13"/>
      <c r="P114" s="57"/>
      <c r="Q114" s="57"/>
      <c r="R114" s="57"/>
      <c r="S114" s="57"/>
      <c r="T114" s="57"/>
      <c r="U114" s="57"/>
      <c r="V114" s="57"/>
      <c r="W114" s="57"/>
      <c r="X114" s="57"/>
    </row>
    <row r="115" spans="2:24" ht="13.35" customHeight="1" x14ac:dyDescent="0.25">
      <c r="B115" s="20">
        <f>'{Equipment Data Entry}'!N56</f>
        <v>0</v>
      </c>
      <c r="C115" s="20">
        <f>'{Equipment Data Entry}'!O56</f>
        <v>0</v>
      </c>
      <c r="D115" s="21" t="s">
        <v>49</v>
      </c>
      <c r="E115" s="25"/>
      <c r="F115" s="21" t="s">
        <v>50</v>
      </c>
      <c r="G115" s="26"/>
      <c r="H115" s="13"/>
      <c r="I115" s="206" t="s">
        <v>63</v>
      </c>
      <c r="J115" s="207"/>
      <c r="K115" s="208">
        <f>IF('{Equipment Data Entry}'!K56=0,0,'{Equipment Data Entry}'!K56)</f>
        <v>0</v>
      </c>
      <c r="L115" s="208"/>
      <c r="M115" s="13"/>
      <c r="O115" s="13"/>
      <c r="P115" s="57"/>
      <c r="Q115" s="57"/>
      <c r="R115" s="58" t="s">
        <v>224</v>
      </c>
      <c r="S115" s="57"/>
      <c r="T115" s="57"/>
      <c r="U115" s="57"/>
      <c r="V115" s="57"/>
      <c r="W115" s="57"/>
      <c r="X115" s="57"/>
    </row>
    <row r="116" spans="2:24" ht="13.35" customHeight="1" x14ac:dyDescent="0.25">
      <c r="B116" s="199" t="s">
        <v>51</v>
      </c>
      <c r="C116" s="199"/>
      <c r="D116" s="27" t="str">
        <f>IF(E117="", "", B115/(AVERAGE(E117, F117, G117))*E115)</f>
        <v/>
      </c>
      <c r="E116" s="199" t="s">
        <v>80</v>
      </c>
      <c r="F116" s="199"/>
      <c r="G116" s="27" t="e">
        <f>IF(C115="1-phase", ((0.8*0.9*E117*E118)/746), AVERAGE(E117:G117)*AVERAGE(E118:G118)*0.8*0.9*1.732/746)</f>
        <v>#DIV/0!</v>
      </c>
      <c r="H116" s="13"/>
      <c r="I116" s="18" t="s">
        <v>64</v>
      </c>
      <c r="J116" s="26">
        <f>IF('{Equipment Data Entry}'!L56=0,0,'{Equipment Data Entry}'!L56)</f>
        <v>0</v>
      </c>
      <c r="K116" s="18" t="s">
        <v>65</v>
      </c>
      <c r="L116" s="64">
        <f>IF('{Equipment Data Entry}'!M56=0,0,'{Equipment Data Entry}'!M56)</f>
        <v>0</v>
      </c>
      <c r="M116" s="13"/>
      <c r="O116" s="13"/>
      <c r="P116" s="57"/>
      <c r="Q116" s="57"/>
      <c r="R116" s="213"/>
      <c r="S116" s="214"/>
      <c r="T116" s="214"/>
      <c r="U116" s="214"/>
      <c r="V116" s="214"/>
      <c r="W116" s="214"/>
      <c r="X116" s="215"/>
    </row>
    <row r="117" spans="2:24" ht="13.35" customHeight="1" x14ac:dyDescent="0.25">
      <c r="B117" s="199" t="s">
        <v>59</v>
      </c>
      <c r="C117" s="199"/>
      <c r="D117" s="199"/>
      <c r="E117" s="24"/>
      <c r="F117" s="24"/>
      <c r="G117" s="24"/>
      <c r="H117" s="13"/>
      <c r="I117" s="13"/>
      <c r="J117" s="13"/>
      <c r="K117" s="13"/>
      <c r="L117" s="13"/>
      <c r="M117" s="13"/>
      <c r="O117" s="13"/>
      <c r="P117" s="57"/>
      <c r="Q117" s="57"/>
      <c r="R117" s="218"/>
      <c r="S117" s="219"/>
      <c r="T117" s="219"/>
      <c r="U117" s="219"/>
      <c r="V117" s="219"/>
      <c r="W117" s="219"/>
      <c r="X117" s="220"/>
    </row>
    <row r="118" spans="2:24" ht="13.35" customHeight="1" x14ac:dyDescent="0.25">
      <c r="B118" s="199" t="s">
        <v>60</v>
      </c>
      <c r="C118" s="199"/>
      <c r="D118" s="199"/>
      <c r="E118" s="25"/>
      <c r="F118" s="25"/>
      <c r="G118" s="25"/>
      <c r="H118" s="13"/>
      <c r="I118" s="205" t="s">
        <v>66</v>
      </c>
      <c r="J118" s="205"/>
      <c r="K118" s="16" t="s">
        <v>67</v>
      </c>
      <c r="L118" s="16" t="s">
        <v>68</v>
      </c>
      <c r="M118" s="13"/>
      <c r="O118" s="13"/>
      <c r="P118" s="57"/>
      <c r="Q118" s="57"/>
      <c r="R118" s="218"/>
      <c r="S118" s="219"/>
      <c r="T118" s="219"/>
      <c r="U118" s="219"/>
      <c r="V118" s="219"/>
      <c r="W118" s="219"/>
      <c r="X118" s="220"/>
    </row>
    <row r="119" spans="2:24" ht="13.35" customHeight="1" x14ac:dyDescent="0.25">
      <c r="B119" s="13"/>
      <c r="C119" s="13"/>
      <c r="D119" s="13"/>
      <c r="E119" s="13"/>
      <c r="F119" s="13"/>
      <c r="G119" s="13"/>
      <c r="H119" s="13"/>
      <c r="I119" s="199"/>
      <c r="J119" s="199"/>
      <c r="K119" s="24"/>
      <c r="L119" s="24"/>
      <c r="M119" s="13"/>
      <c r="O119" s="13"/>
      <c r="P119" s="57"/>
      <c r="Q119" s="57"/>
      <c r="R119" s="218"/>
      <c r="S119" s="219"/>
      <c r="T119" s="219"/>
      <c r="U119" s="219"/>
      <c r="V119" s="219"/>
      <c r="W119" s="219"/>
      <c r="X119" s="220"/>
    </row>
    <row r="120" spans="2:24" ht="13.35" customHeight="1" x14ac:dyDescent="0.25">
      <c r="B120" s="200" t="s">
        <v>71</v>
      </c>
      <c r="C120" s="200"/>
      <c r="D120" s="200"/>
      <c r="E120" s="200"/>
      <c r="F120" s="200"/>
      <c r="G120" s="200"/>
      <c r="H120" s="13"/>
      <c r="I120" s="199" t="s">
        <v>70</v>
      </c>
      <c r="J120" s="199"/>
      <c r="K120" s="24"/>
      <c r="L120" s="24"/>
      <c r="M120" s="13"/>
      <c r="O120" s="13"/>
      <c r="P120" s="57"/>
      <c r="Q120" s="57"/>
      <c r="R120" s="218"/>
      <c r="S120" s="219"/>
      <c r="T120" s="219"/>
      <c r="U120" s="219"/>
      <c r="V120" s="219"/>
      <c r="W120" s="219"/>
      <c r="X120" s="220"/>
    </row>
    <row r="121" spans="2:24" ht="13.35" customHeight="1" x14ac:dyDescent="0.25">
      <c r="B121" s="201"/>
      <c r="C121" s="202"/>
      <c r="D121" s="16" t="s">
        <v>79</v>
      </c>
      <c r="E121" s="16" t="s">
        <v>74</v>
      </c>
      <c r="F121" s="201"/>
      <c r="G121" s="202"/>
      <c r="H121" s="13"/>
      <c r="I121" s="246" t="s">
        <v>76</v>
      </c>
      <c r="J121" s="246"/>
      <c r="K121" s="65"/>
      <c r="L121" s="65"/>
      <c r="M121" s="13"/>
      <c r="O121" s="13"/>
      <c r="P121" s="57"/>
      <c r="Q121" s="57"/>
      <c r="R121" s="218"/>
      <c r="S121" s="219"/>
      <c r="T121" s="219"/>
      <c r="U121" s="219"/>
      <c r="V121" s="219"/>
      <c r="W121" s="219"/>
      <c r="X121" s="220"/>
    </row>
    <row r="122" spans="2:24" ht="13.35" customHeight="1" x14ac:dyDescent="0.25">
      <c r="B122" s="198" t="s">
        <v>72</v>
      </c>
      <c r="C122" s="198"/>
      <c r="D122" s="19"/>
      <c r="E122" s="19"/>
      <c r="F122" s="19" t="str">
        <f>IF(E122="", "", E123-E122)</f>
        <v/>
      </c>
      <c r="G122" s="17" t="s">
        <v>77</v>
      </c>
      <c r="H122" s="23"/>
      <c r="I122" s="14"/>
      <c r="J122" s="14"/>
      <c r="K122" s="14"/>
      <c r="L122" s="38"/>
      <c r="M122" s="13"/>
      <c r="O122" s="13"/>
      <c r="P122" s="57"/>
      <c r="Q122" s="57"/>
      <c r="R122" s="218"/>
      <c r="S122" s="219"/>
      <c r="T122" s="219"/>
      <c r="U122" s="219"/>
      <c r="V122" s="219"/>
      <c r="W122" s="219"/>
      <c r="X122" s="220"/>
    </row>
    <row r="123" spans="2:24" ht="13.35" customHeight="1" x14ac:dyDescent="0.25">
      <c r="B123" s="198" t="s">
        <v>73</v>
      </c>
      <c r="C123" s="198"/>
      <c r="D123" s="55"/>
      <c r="E123" s="19"/>
      <c r="F123" s="19" t="str">
        <f>IF(E123="", "", E123-D122)</f>
        <v/>
      </c>
      <c r="G123" s="17" t="s">
        <v>78</v>
      </c>
      <c r="H123" s="23"/>
      <c r="I123" s="13"/>
      <c r="J123" s="13"/>
      <c r="K123" s="13"/>
      <c r="L123" s="13"/>
      <c r="M123" s="13"/>
      <c r="O123" s="13"/>
      <c r="P123" s="57"/>
      <c r="Q123" s="57"/>
      <c r="R123" s="221"/>
      <c r="S123" s="222"/>
      <c r="T123" s="222"/>
      <c r="U123" s="222"/>
      <c r="V123" s="222"/>
      <c r="W123" s="222"/>
      <c r="X123" s="223"/>
    </row>
    <row r="124" spans="2:24" ht="13.35" customHeight="1" x14ac:dyDescent="0.25">
      <c r="O124" s="13"/>
      <c r="P124" s="57"/>
      <c r="Q124" s="57"/>
      <c r="R124" s="218"/>
      <c r="S124" s="219"/>
      <c r="T124" s="219"/>
      <c r="U124" s="219"/>
      <c r="V124" s="219"/>
      <c r="W124" s="219"/>
      <c r="X124" s="220"/>
    </row>
    <row r="125" spans="2:24" ht="13.35" customHeight="1" x14ac:dyDescent="0.25">
      <c r="B125" s="200" t="s">
        <v>2</v>
      </c>
      <c r="C125" s="200"/>
      <c r="D125" s="209">
        <f>IF('{Equipment Data Entry}'!B57=0,0,'{Equipment Data Entry}'!B57)</f>
        <v>0</v>
      </c>
      <c r="E125" s="209"/>
      <c r="F125" s="209"/>
      <c r="G125" s="200" t="s">
        <v>3</v>
      </c>
      <c r="H125" s="200"/>
      <c r="I125" s="210" t="str">
        <f>IF('{Equipment Data Entry}'!C57="","", '{Equipment Data Entry}'!C57)</f>
        <v/>
      </c>
      <c r="J125" s="210"/>
      <c r="K125" s="210"/>
      <c r="L125" s="210"/>
      <c r="M125" s="210"/>
      <c r="O125" s="13"/>
      <c r="P125" s="57"/>
      <c r="Q125" s="57"/>
      <c r="R125" s="224"/>
      <c r="S125" s="225"/>
      <c r="T125" s="225"/>
      <c r="U125" s="225"/>
      <c r="V125" s="225"/>
      <c r="W125" s="225"/>
      <c r="X125" s="226"/>
    </row>
    <row r="126" spans="2:24" ht="13.35" customHeight="1" x14ac:dyDescent="0.25">
      <c r="B126" s="200"/>
      <c r="C126" s="200"/>
      <c r="D126" s="209"/>
      <c r="E126" s="209"/>
      <c r="F126" s="209"/>
      <c r="G126" s="200"/>
      <c r="H126" s="200"/>
      <c r="I126" s="210"/>
      <c r="J126" s="210"/>
      <c r="K126" s="210"/>
      <c r="L126" s="210"/>
      <c r="M126" s="210"/>
      <c r="O126" s="13"/>
      <c r="P126" s="57"/>
      <c r="Q126" s="57"/>
      <c r="R126" s="216" t="s">
        <v>210</v>
      </c>
      <c r="S126" s="216"/>
      <c r="T126" s="216"/>
      <c r="U126" s="217"/>
      <c r="V126" s="217"/>
      <c r="W126" s="57"/>
      <c r="X126" s="57"/>
    </row>
    <row r="127" spans="2:24" ht="13.35" customHeight="1" x14ac:dyDescent="0.25">
      <c r="B127" s="13"/>
      <c r="C127" s="13"/>
      <c r="D127" s="13"/>
      <c r="E127" s="13"/>
      <c r="F127" s="13"/>
      <c r="G127" s="13"/>
      <c r="H127" s="13"/>
      <c r="I127" s="13"/>
      <c r="J127" s="13"/>
      <c r="K127" s="13"/>
      <c r="L127" s="13"/>
      <c r="M127" s="13"/>
      <c r="O127" s="13"/>
      <c r="P127" s="57"/>
      <c r="Q127" s="57"/>
      <c r="R127" s="211" t="s">
        <v>211</v>
      </c>
      <c r="S127" s="211"/>
      <c r="T127" s="211"/>
      <c r="U127" s="212"/>
      <c r="V127" s="212"/>
      <c r="W127" s="57"/>
      <c r="X127" s="57"/>
    </row>
    <row r="128" spans="2:24" ht="13.35" customHeight="1" x14ac:dyDescent="0.25">
      <c r="B128" s="200" t="s">
        <v>31</v>
      </c>
      <c r="C128" s="200"/>
      <c r="D128" s="200"/>
      <c r="E128" s="200"/>
      <c r="F128" s="200"/>
      <c r="G128" s="200"/>
      <c r="H128" s="13"/>
      <c r="I128" s="200" t="s">
        <v>35</v>
      </c>
      <c r="J128" s="200"/>
      <c r="K128" s="200"/>
      <c r="L128" s="200"/>
      <c r="M128" s="15"/>
      <c r="O128" s="13"/>
      <c r="P128" s="57"/>
      <c r="Q128" s="57"/>
      <c r="R128" s="211" t="s">
        <v>212</v>
      </c>
      <c r="S128" s="211"/>
      <c r="T128" s="211"/>
      <c r="U128" s="212"/>
      <c r="V128" s="212"/>
      <c r="W128" s="57"/>
      <c r="X128" s="57"/>
    </row>
    <row r="129" spans="2:24" ht="13.35" customHeight="1" x14ac:dyDescent="0.25">
      <c r="B129" s="199" t="s">
        <v>32</v>
      </c>
      <c r="C129" s="199"/>
      <c r="D129" s="204">
        <f>IF('{Equipment Data Entry}'!E57=0,0,'{Equipment Data Entry}'!E57)</f>
        <v>0</v>
      </c>
      <c r="E129" s="204"/>
      <c r="F129" s="204"/>
      <c r="G129" s="204"/>
      <c r="H129" s="13"/>
      <c r="I129" s="199" t="s">
        <v>36</v>
      </c>
      <c r="J129" s="199"/>
      <c r="K129" s="18" t="s">
        <v>42</v>
      </c>
      <c r="L129" s="18" t="s">
        <v>14</v>
      </c>
      <c r="M129" s="13"/>
      <c r="O129" s="13"/>
      <c r="P129" s="57"/>
      <c r="Q129" s="57"/>
      <c r="R129" s="211" t="s">
        <v>213</v>
      </c>
      <c r="S129" s="211"/>
      <c r="T129" s="211"/>
      <c r="U129" s="212"/>
      <c r="V129" s="212"/>
      <c r="W129" s="57"/>
      <c r="X129" s="57"/>
    </row>
    <row r="130" spans="2:24" ht="13.35" customHeight="1" x14ac:dyDescent="0.25">
      <c r="B130" s="199" t="s">
        <v>33</v>
      </c>
      <c r="C130" s="199"/>
      <c r="D130" s="204">
        <f>IF('{Equipment Data Entry}'!F57=0,0,'{Equipment Data Entry}'!F57)</f>
        <v>0</v>
      </c>
      <c r="E130" s="204"/>
      <c r="F130" s="204"/>
      <c r="G130" s="204"/>
      <c r="H130" s="13"/>
      <c r="I130" s="199" t="s">
        <v>37</v>
      </c>
      <c r="J130" s="199"/>
      <c r="K130" s="24" t="str">
        <f>'MAU Airflow'!H142</f>
        <v/>
      </c>
      <c r="L130" s="24" t="str">
        <f>'MAU Airflow'!L142</f>
        <v/>
      </c>
      <c r="M130" s="22" t="str">
        <f>IF(L130="","",L130/K130)</f>
        <v/>
      </c>
      <c r="O130" s="13"/>
      <c r="P130" s="58"/>
      <c r="Q130" s="58"/>
      <c r="R130" s="211" t="s">
        <v>214</v>
      </c>
      <c r="S130" s="211"/>
      <c r="T130" s="211"/>
      <c r="U130" s="212"/>
      <c r="V130" s="212"/>
      <c r="W130" s="57"/>
      <c r="X130" s="57"/>
    </row>
    <row r="131" spans="2:24" ht="13.35" customHeight="1" x14ac:dyDescent="0.25">
      <c r="B131" s="199" t="s">
        <v>34</v>
      </c>
      <c r="C131" s="199"/>
      <c r="D131" s="204"/>
      <c r="E131" s="204"/>
      <c r="F131" s="204"/>
      <c r="G131" s="204"/>
      <c r="H131" s="13"/>
      <c r="I131" s="199" t="s">
        <v>40</v>
      </c>
      <c r="J131" s="199"/>
      <c r="K131" s="71">
        <f>IF('{Equipment Data Entry}'!H57=0,0,'{Equipment Data Entry}'!H57)</f>
        <v>0</v>
      </c>
      <c r="L131" s="64" t="str">
        <f>F146</f>
        <v/>
      </c>
      <c r="M131" s="22"/>
      <c r="O131" s="13"/>
      <c r="P131" s="57"/>
      <c r="Q131" s="57"/>
      <c r="R131" s="59" t="s">
        <v>87</v>
      </c>
      <c r="S131" s="212"/>
      <c r="T131" s="212"/>
      <c r="U131" s="59" t="s">
        <v>215</v>
      </c>
      <c r="V131" s="60"/>
      <c r="W131" s="57"/>
      <c r="X131" s="57"/>
    </row>
    <row r="132" spans="2:24" ht="13.35" customHeight="1" x14ac:dyDescent="0.25">
      <c r="B132" s="199" t="s">
        <v>7</v>
      </c>
      <c r="C132" s="199"/>
      <c r="D132" s="204" t="str">
        <f>I125</f>
        <v/>
      </c>
      <c r="E132" s="204"/>
      <c r="F132" s="204"/>
      <c r="G132" s="204"/>
      <c r="H132" s="13"/>
      <c r="I132" s="199" t="s">
        <v>41</v>
      </c>
      <c r="J132" s="199"/>
      <c r="K132" s="24">
        <f>IF('{Equipment Data Entry}'!I57=0,0,'{Equipment Data Entry}'!I57)</f>
        <v>0</v>
      </c>
      <c r="L132" s="24" t="str">
        <f>IF(L143="","",L143)</f>
        <v/>
      </c>
      <c r="M132" s="13"/>
      <c r="O132" s="13"/>
      <c r="P132" s="217"/>
      <c r="Q132" s="217"/>
      <c r="R132" s="217"/>
      <c r="S132" s="217"/>
      <c r="T132" s="217"/>
      <c r="U132" s="217"/>
      <c r="V132" s="57"/>
      <c r="W132" s="57"/>
      <c r="X132" s="57"/>
    </row>
    <row r="133" spans="2:24" ht="13.35" customHeight="1" x14ac:dyDescent="0.25">
      <c r="B133" s="199" t="s">
        <v>8</v>
      </c>
      <c r="C133" s="199"/>
      <c r="D133" s="204" t="str">
        <f>IF('{Equipment Data Entry}'!D57="","",'{Equipment Data Entry}'!D57)</f>
        <v/>
      </c>
      <c r="E133" s="204"/>
      <c r="F133" s="204"/>
      <c r="G133" s="204"/>
      <c r="H133" s="13"/>
      <c r="I133" s="15"/>
      <c r="J133" s="15"/>
      <c r="K133" s="36"/>
      <c r="L133" s="36"/>
      <c r="M133" s="13"/>
      <c r="O133" s="13"/>
      <c r="P133" s="57"/>
      <c r="Q133" s="57"/>
      <c r="R133" s="216" t="s">
        <v>216</v>
      </c>
      <c r="S133" s="216"/>
      <c r="T133" s="216"/>
      <c r="U133" s="216" t="s">
        <v>217</v>
      </c>
      <c r="V133" s="216"/>
      <c r="W133" s="61" t="s">
        <v>218</v>
      </c>
      <c r="X133" s="61" t="s">
        <v>219</v>
      </c>
    </row>
    <row r="134" spans="2:24" ht="13.35" customHeight="1" x14ac:dyDescent="0.25">
      <c r="B134" s="13"/>
      <c r="C134" s="13"/>
      <c r="D134" s="13"/>
      <c r="E134" s="13"/>
      <c r="F134" s="13"/>
      <c r="G134" s="13"/>
      <c r="H134" s="13"/>
      <c r="I134" s="15"/>
      <c r="J134" s="15"/>
      <c r="K134" s="37"/>
      <c r="L134" s="37"/>
      <c r="M134" s="13"/>
      <c r="O134" s="13"/>
      <c r="P134" s="57"/>
      <c r="Q134" s="59"/>
      <c r="R134" s="59" t="s">
        <v>67</v>
      </c>
      <c r="S134" s="59" t="s">
        <v>68</v>
      </c>
      <c r="T134" s="57"/>
      <c r="U134" s="211" t="s">
        <v>62</v>
      </c>
      <c r="V134" s="211"/>
      <c r="W134" s="60"/>
      <c r="X134" s="60"/>
    </row>
    <row r="135" spans="2:24" ht="13.35" customHeight="1" x14ac:dyDescent="0.25">
      <c r="B135" s="200" t="s">
        <v>43</v>
      </c>
      <c r="C135" s="200"/>
      <c r="D135" s="200"/>
      <c r="E135" s="200"/>
      <c r="F135" s="200"/>
      <c r="G135" s="200"/>
      <c r="H135" s="13"/>
      <c r="I135" s="13"/>
      <c r="J135" s="13"/>
      <c r="K135" s="13"/>
      <c r="L135" s="13"/>
      <c r="M135" s="13"/>
      <c r="O135" s="13"/>
      <c r="P135" s="57"/>
      <c r="Q135" s="59" t="s">
        <v>48</v>
      </c>
      <c r="R135" s="60"/>
      <c r="S135" s="59"/>
      <c r="T135" s="57"/>
      <c r="U135" s="211" t="s">
        <v>220</v>
      </c>
      <c r="V135" s="211"/>
      <c r="W135" s="60"/>
      <c r="X135" s="60"/>
    </row>
    <row r="136" spans="2:24" ht="13.35" customHeight="1" x14ac:dyDescent="0.25">
      <c r="B136" s="199" t="s">
        <v>32</v>
      </c>
      <c r="C136" s="199"/>
      <c r="D136" s="203"/>
      <c r="E136" s="203"/>
      <c r="F136" s="203"/>
      <c r="G136" s="203"/>
      <c r="H136" s="13"/>
      <c r="I136" s="200" t="s">
        <v>61</v>
      </c>
      <c r="J136" s="200"/>
      <c r="K136" s="200"/>
      <c r="L136" s="200"/>
      <c r="M136" s="13"/>
      <c r="O136" s="13"/>
      <c r="P136" s="57"/>
      <c r="Q136" s="59" t="s">
        <v>221</v>
      </c>
      <c r="R136" s="60"/>
      <c r="S136" s="59"/>
      <c r="T136" s="57"/>
      <c r="U136" s="211" t="s">
        <v>222</v>
      </c>
      <c r="V136" s="211"/>
      <c r="W136" s="60"/>
      <c r="X136" s="60"/>
    </row>
    <row r="137" spans="2:24" ht="13.35" customHeight="1" x14ac:dyDescent="0.25">
      <c r="B137" s="199" t="s">
        <v>44</v>
      </c>
      <c r="C137" s="199"/>
      <c r="D137" s="28">
        <f>IF('{Equipment Data Entry}'!G57=0,0,'{Equipment Data Entry}'!G57)</f>
        <v>0</v>
      </c>
      <c r="E137" s="21" t="s">
        <v>48</v>
      </c>
      <c r="F137" s="24"/>
      <c r="G137" s="18" t="s">
        <v>52</v>
      </c>
      <c r="H137" s="13"/>
      <c r="I137" s="206" t="s">
        <v>62</v>
      </c>
      <c r="J137" s="207"/>
      <c r="K137" s="208">
        <f>IF('{Equipment Data Entry}'!J57=0,0,'{Equipment Data Entry}'!J57)</f>
        <v>0</v>
      </c>
      <c r="L137" s="208"/>
      <c r="M137" s="13"/>
      <c r="O137" s="13"/>
      <c r="P137" s="57"/>
      <c r="Q137" s="59" t="s">
        <v>223</v>
      </c>
      <c r="R137" s="60"/>
      <c r="S137" s="59"/>
      <c r="T137" s="57"/>
      <c r="U137" s="211" t="s">
        <v>65</v>
      </c>
      <c r="V137" s="211"/>
      <c r="W137" s="60"/>
      <c r="X137" s="60"/>
    </row>
    <row r="138" spans="2:24" ht="13.35" customHeight="1" x14ac:dyDescent="0.25">
      <c r="B138" s="20">
        <f>'{Equipment Data Entry}'!N57</f>
        <v>0</v>
      </c>
      <c r="C138" s="20">
        <f>'{Equipment Data Entry}'!O57</f>
        <v>0</v>
      </c>
      <c r="D138" s="21" t="s">
        <v>49</v>
      </c>
      <c r="E138" s="25"/>
      <c r="F138" s="21" t="s">
        <v>50</v>
      </c>
      <c r="G138" s="26"/>
      <c r="H138" s="13"/>
      <c r="I138" s="206" t="s">
        <v>63</v>
      </c>
      <c r="J138" s="207"/>
      <c r="K138" s="208">
        <f>IF('{Equipment Data Entry}'!K57=0,0,'{Equipment Data Entry}'!K57)</f>
        <v>0</v>
      </c>
      <c r="L138" s="208"/>
      <c r="M138" s="13"/>
      <c r="O138" s="13"/>
      <c r="P138" s="57"/>
      <c r="Q138" s="57"/>
      <c r="R138" s="57"/>
      <c r="S138" s="57"/>
      <c r="T138" s="57"/>
      <c r="U138" s="57"/>
      <c r="V138" s="57"/>
      <c r="W138" s="57"/>
      <c r="X138" s="57"/>
    </row>
    <row r="139" spans="2:24" ht="13.35" customHeight="1" x14ac:dyDescent="0.25">
      <c r="B139" s="199" t="s">
        <v>51</v>
      </c>
      <c r="C139" s="199"/>
      <c r="D139" s="27" t="str">
        <f>IF(E140="", "", B138/(AVERAGE(E140, F140, G140))*E138)</f>
        <v/>
      </c>
      <c r="E139" s="199" t="s">
        <v>80</v>
      </c>
      <c r="F139" s="199"/>
      <c r="G139" s="27" t="e">
        <f>IF(C138="1-phase", ((0.8*0.9*E140*E141)/746), AVERAGE(E140:G140)*AVERAGE(E141:G141)*0.8*0.9*1.732/746)</f>
        <v>#DIV/0!</v>
      </c>
      <c r="H139" s="13"/>
      <c r="I139" s="18" t="s">
        <v>64</v>
      </c>
      <c r="J139" s="26">
        <f>IF('{Equipment Data Entry}'!L57=0,0,'{Equipment Data Entry}'!L57)</f>
        <v>0</v>
      </c>
      <c r="K139" s="18" t="s">
        <v>65</v>
      </c>
      <c r="L139" s="64">
        <f>IF('{Equipment Data Entry}'!M57=0,0,'{Equipment Data Entry}'!M57)</f>
        <v>0</v>
      </c>
      <c r="M139" s="13"/>
      <c r="O139" s="13"/>
      <c r="P139" s="57"/>
      <c r="Q139" s="57"/>
      <c r="R139" s="58" t="s">
        <v>224</v>
      </c>
      <c r="S139" s="57"/>
      <c r="T139" s="57"/>
      <c r="U139" s="57"/>
      <c r="V139" s="57"/>
      <c r="W139" s="57"/>
      <c r="X139" s="57"/>
    </row>
    <row r="140" spans="2:24" ht="13.35" customHeight="1" x14ac:dyDescent="0.25">
      <c r="B140" s="199" t="s">
        <v>59</v>
      </c>
      <c r="C140" s="199"/>
      <c r="D140" s="199"/>
      <c r="E140" s="24"/>
      <c r="F140" s="24"/>
      <c r="G140" s="24"/>
      <c r="H140" s="13"/>
      <c r="I140" s="13"/>
      <c r="J140" s="13"/>
      <c r="K140" s="13"/>
      <c r="L140" s="13"/>
      <c r="M140" s="13"/>
      <c r="O140" s="13"/>
      <c r="P140" s="57"/>
      <c r="Q140" s="57"/>
      <c r="R140" s="213"/>
      <c r="S140" s="214"/>
      <c r="T140" s="214"/>
      <c r="U140" s="214"/>
      <c r="V140" s="214"/>
      <c r="W140" s="214"/>
      <c r="X140" s="215"/>
    </row>
    <row r="141" spans="2:24" ht="13.35" customHeight="1" x14ac:dyDescent="0.25">
      <c r="B141" s="199" t="s">
        <v>60</v>
      </c>
      <c r="C141" s="199"/>
      <c r="D141" s="199"/>
      <c r="E141" s="25"/>
      <c r="F141" s="25"/>
      <c r="G141" s="25"/>
      <c r="H141" s="13"/>
      <c r="I141" s="205" t="s">
        <v>66</v>
      </c>
      <c r="J141" s="205"/>
      <c r="K141" s="16" t="s">
        <v>67</v>
      </c>
      <c r="L141" s="16" t="s">
        <v>68</v>
      </c>
      <c r="M141" s="13"/>
      <c r="O141" s="13"/>
      <c r="P141" s="57"/>
      <c r="Q141" s="57"/>
      <c r="R141" s="218"/>
      <c r="S141" s="219"/>
      <c r="T141" s="219"/>
      <c r="U141" s="219"/>
      <c r="V141" s="219"/>
      <c r="W141" s="219"/>
      <c r="X141" s="220"/>
    </row>
    <row r="142" spans="2:24" ht="13.35" customHeight="1" x14ac:dyDescent="0.25">
      <c r="B142" s="13"/>
      <c r="C142" s="13"/>
      <c r="D142" s="13"/>
      <c r="E142" s="13"/>
      <c r="F142" s="13"/>
      <c r="G142" s="13"/>
      <c r="H142" s="13"/>
      <c r="I142" s="199"/>
      <c r="J142" s="199"/>
      <c r="K142" s="24"/>
      <c r="L142" s="24"/>
      <c r="M142" s="13"/>
      <c r="O142" s="13"/>
      <c r="P142" s="57"/>
      <c r="Q142" s="57"/>
      <c r="R142" s="218"/>
      <c r="S142" s="219"/>
      <c r="T142" s="219"/>
      <c r="U142" s="219"/>
      <c r="V142" s="219"/>
      <c r="W142" s="219"/>
      <c r="X142" s="220"/>
    </row>
    <row r="143" spans="2:24" ht="13.35" customHeight="1" x14ac:dyDescent="0.25">
      <c r="B143" s="200" t="s">
        <v>71</v>
      </c>
      <c r="C143" s="200"/>
      <c r="D143" s="200"/>
      <c r="E143" s="200"/>
      <c r="F143" s="200"/>
      <c r="G143" s="200"/>
      <c r="H143" s="13"/>
      <c r="I143" s="199" t="s">
        <v>70</v>
      </c>
      <c r="J143" s="199"/>
      <c r="K143" s="24"/>
      <c r="L143" s="24"/>
      <c r="M143" s="13"/>
      <c r="O143" s="13"/>
      <c r="P143" s="57"/>
      <c r="Q143" s="57"/>
      <c r="R143" s="218"/>
      <c r="S143" s="219"/>
      <c r="T143" s="219"/>
      <c r="U143" s="219"/>
      <c r="V143" s="219"/>
      <c r="W143" s="219"/>
      <c r="X143" s="220"/>
    </row>
    <row r="144" spans="2:24" ht="13.35" customHeight="1" x14ac:dyDescent="0.25">
      <c r="B144" s="201"/>
      <c r="C144" s="202"/>
      <c r="D144" s="16" t="s">
        <v>79</v>
      </c>
      <c r="E144" s="16" t="s">
        <v>74</v>
      </c>
      <c r="F144" s="201"/>
      <c r="G144" s="202"/>
      <c r="H144" s="13"/>
      <c r="I144" s="246" t="s">
        <v>76</v>
      </c>
      <c r="J144" s="246"/>
      <c r="K144" s="65"/>
      <c r="L144" s="65"/>
      <c r="M144" s="13"/>
      <c r="O144" s="13"/>
      <c r="P144" s="57"/>
      <c r="Q144" s="57"/>
      <c r="R144" s="218"/>
      <c r="S144" s="219"/>
      <c r="T144" s="219"/>
      <c r="U144" s="219"/>
      <c r="V144" s="219"/>
      <c r="W144" s="219"/>
      <c r="X144" s="220"/>
    </row>
    <row r="145" spans="2:24" ht="13.35" customHeight="1" x14ac:dyDescent="0.25">
      <c r="B145" s="198" t="s">
        <v>72</v>
      </c>
      <c r="C145" s="198"/>
      <c r="D145" s="19"/>
      <c r="E145" s="19"/>
      <c r="F145" s="19" t="str">
        <f>IF(E145="", "", E146-E145)</f>
        <v/>
      </c>
      <c r="G145" s="17" t="s">
        <v>77</v>
      </c>
      <c r="H145" s="23"/>
      <c r="I145" s="14"/>
      <c r="J145" s="14"/>
      <c r="K145" s="14"/>
      <c r="L145" s="38"/>
      <c r="M145" s="13"/>
      <c r="O145" s="13"/>
      <c r="P145" s="57"/>
      <c r="Q145" s="57"/>
      <c r="R145" s="218"/>
      <c r="S145" s="219"/>
      <c r="T145" s="219"/>
      <c r="U145" s="219"/>
      <c r="V145" s="219"/>
      <c r="W145" s="219"/>
      <c r="X145" s="220"/>
    </row>
    <row r="146" spans="2:24" ht="13.35" customHeight="1" x14ac:dyDescent="0.25">
      <c r="B146" s="198" t="s">
        <v>73</v>
      </c>
      <c r="C146" s="198"/>
      <c r="D146" s="55"/>
      <c r="E146" s="19"/>
      <c r="F146" s="19" t="str">
        <f>IF(E146="", "", E146-D145)</f>
        <v/>
      </c>
      <c r="G146" s="17" t="s">
        <v>78</v>
      </c>
      <c r="H146" s="23"/>
      <c r="I146" s="13"/>
      <c r="J146" s="13"/>
      <c r="K146" s="13"/>
      <c r="L146" s="13"/>
      <c r="M146" s="13"/>
      <c r="O146" s="13"/>
      <c r="P146" s="57"/>
      <c r="Q146" s="57"/>
      <c r="R146" s="218"/>
      <c r="S146" s="219"/>
      <c r="T146" s="219"/>
      <c r="U146" s="219"/>
      <c r="V146" s="219"/>
      <c r="W146" s="219"/>
      <c r="X146" s="220"/>
    </row>
    <row r="147" spans="2:24" ht="13.35" customHeight="1" x14ac:dyDescent="0.25">
      <c r="O147" s="13"/>
      <c r="P147" s="57"/>
      <c r="Q147" s="57"/>
      <c r="R147" s="221"/>
      <c r="S147" s="222"/>
      <c r="T147" s="222"/>
      <c r="U147" s="222"/>
      <c r="V147" s="222"/>
      <c r="W147" s="222"/>
      <c r="X147" s="223"/>
    </row>
    <row r="148" spans="2:24" ht="13.35" customHeight="1" x14ac:dyDescent="0.25">
      <c r="B148" s="16" t="s">
        <v>9</v>
      </c>
      <c r="C148" s="186"/>
      <c r="D148" s="186"/>
      <c r="E148" s="186"/>
      <c r="F148" s="186"/>
      <c r="G148" s="186"/>
      <c r="H148" s="186"/>
      <c r="I148" s="186"/>
      <c r="J148" s="186"/>
      <c r="K148" s="186"/>
      <c r="L148" s="186"/>
      <c r="M148" s="186"/>
      <c r="O148" s="13"/>
      <c r="P148" s="57"/>
      <c r="Q148" s="57"/>
      <c r="R148" s="218"/>
      <c r="S148" s="219"/>
      <c r="T148" s="219"/>
      <c r="U148" s="219"/>
      <c r="V148" s="219"/>
      <c r="W148" s="219"/>
      <c r="X148" s="220"/>
    </row>
    <row r="149" spans="2:24" ht="13.35" customHeight="1" x14ac:dyDescent="0.25">
      <c r="B149" s="186"/>
      <c r="C149" s="186"/>
      <c r="D149" s="186"/>
      <c r="E149" s="186"/>
      <c r="F149" s="186"/>
      <c r="G149" s="186"/>
      <c r="H149" s="186"/>
      <c r="I149" s="186"/>
      <c r="J149" s="186"/>
      <c r="K149" s="186"/>
      <c r="L149" s="186"/>
      <c r="M149" s="186"/>
      <c r="O149" s="13"/>
      <c r="P149" s="57"/>
      <c r="Q149" s="57"/>
      <c r="R149" s="224"/>
      <c r="S149" s="225"/>
      <c r="T149" s="225"/>
      <c r="U149" s="225"/>
      <c r="V149" s="225"/>
      <c r="W149" s="225"/>
      <c r="X149" s="226"/>
    </row>
    <row r="150" spans="2:24" ht="13.35" customHeight="1" x14ac:dyDescent="0.25">
      <c r="B150" s="186"/>
      <c r="C150" s="186"/>
      <c r="D150" s="186"/>
      <c r="E150" s="186"/>
      <c r="F150" s="186"/>
      <c r="G150" s="186"/>
      <c r="H150" s="186"/>
      <c r="I150" s="186"/>
      <c r="J150" s="186"/>
      <c r="K150" s="186"/>
      <c r="L150" s="186"/>
      <c r="M150" s="186"/>
    </row>
    <row r="151" spans="2:24" ht="13.35" customHeight="1" x14ac:dyDescent="0.25">
      <c r="B151" s="200" t="s">
        <v>2</v>
      </c>
      <c r="C151" s="200"/>
      <c r="D151" s="209">
        <f>IF('{Equipment Data Entry}'!B58=0,0,'{Equipment Data Entry}'!B58)</f>
        <v>0</v>
      </c>
      <c r="E151" s="209"/>
      <c r="F151" s="209"/>
      <c r="G151" s="200" t="s">
        <v>3</v>
      </c>
      <c r="H151" s="200"/>
      <c r="I151" s="210" t="str">
        <f>IF('{Equipment Data Entry}'!C58="","", '{Equipment Data Entry}'!C58)</f>
        <v/>
      </c>
      <c r="J151" s="210"/>
      <c r="K151" s="210"/>
      <c r="L151" s="210"/>
      <c r="M151" s="210"/>
      <c r="O151" s="13"/>
      <c r="P151" s="57"/>
      <c r="Q151" s="57"/>
      <c r="R151" s="216" t="s">
        <v>210</v>
      </c>
      <c r="S151" s="216"/>
      <c r="T151" s="216"/>
      <c r="U151" s="217"/>
      <c r="V151" s="217"/>
      <c r="W151" s="57"/>
      <c r="X151" s="57"/>
    </row>
    <row r="152" spans="2:24" ht="13.35" customHeight="1" x14ac:dyDescent="0.25">
      <c r="B152" s="200"/>
      <c r="C152" s="200"/>
      <c r="D152" s="209"/>
      <c r="E152" s="209"/>
      <c r="F152" s="209"/>
      <c r="G152" s="200"/>
      <c r="H152" s="200"/>
      <c r="I152" s="210"/>
      <c r="J152" s="210"/>
      <c r="K152" s="210"/>
      <c r="L152" s="210"/>
      <c r="M152" s="210"/>
      <c r="O152" s="13"/>
      <c r="P152" s="57"/>
      <c r="Q152" s="57"/>
      <c r="R152" s="211" t="s">
        <v>211</v>
      </c>
      <c r="S152" s="211"/>
      <c r="T152" s="211"/>
      <c r="U152" s="212"/>
      <c r="V152" s="212"/>
      <c r="W152" s="57"/>
      <c r="X152" s="57"/>
    </row>
    <row r="153" spans="2:24" ht="13.35" customHeight="1" x14ac:dyDescent="0.25">
      <c r="B153" s="13"/>
      <c r="C153" s="13"/>
      <c r="D153" s="13"/>
      <c r="E153" s="13"/>
      <c r="F153" s="13"/>
      <c r="G153" s="13"/>
      <c r="H153" s="13"/>
      <c r="I153" s="13"/>
      <c r="J153" s="13"/>
      <c r="K153" s="13"/>
      <c r="L153" s="13"/>
      <c r="M153" s="13"/>
      <c r="O153" s="13"/>
      <c r="P153" s="57"/>
      <c r="Q153" s="57"/>
      <c r="R153" s="211" t="s">
        <v>212</v>
      </c>
      <c r="S153" s="211"/>
      <c r="T153" s="211"/>
      <c r="U153" s="212"/>
      <c r="V153" s="212"/>
      <c r="W153" s="57"/>
      <c r="X153" s="57"/>
    </row>
    <row r="154" spans="2:24" ht="13.35" customHeight="1" x14ac:dyDescent="0.25">
      <c r="B154" s="200" t="s">
        <v>31</v>
      </c>
      <c r="C154" s="200"/>
      <c r="D154" s="200"/>
      <c r="E154" s="200"/>
      <c r="F154" s="200"/>
      <c r="G154" s="200"/>
      <c r="H154" s="13"/>
      <c r="I154" s="200" t="s">
        <v>35</v>
      </c>
      <c r="J154" s="200"/>
      <c r="K154" s="200"/>
      <c r="L154" s="200"/>
      <c r="M154" s="15"/>
      <c r="O154" s="13"/>
      <c r="P154" s="57"/>
      <c r="Q154" s="57"/>
      <c r="R154" s="211" t="s">
        <v>213</v>
      </c>
      <c r="S154" s="211"/>
      <c r="T154" s="211"/>
      <c r="U154" s="212"/>
      <c r="V154" s="212"/>
      <c r="W154" s="57"/>
      <c r="X154" s="57"/>
    </row>
    <row r="155" spans="2:24" ht="13.35" customHeight="1" x14ac:dyDescent="0.25">
      <c r="B155" s="199" t="s">
        <v>32</v>
      </c>
      <c r="C155" s="199"/>
      <c r="D155" s="204">
        <f>IF('{Equipment Data Entry}'!E58=0,0,'{Equipment Data Entry}'!E58)</f>
        <v>0</v>
      </c>
      <c r="E155" s="204"/>
      <c r="F155" s="204"/>
      <c r="G155" s="204"/>
      <c r="H155" s="13"/>
      <c r="I155" s="199" t="s">
        <v>36</v>
      </c>
      <c r="J155" s="199"/>
      <c r="K155" s="18"/>
      <c r="L155" s="18" t="s">
        <v>14</v>
      </c>
      <c r="M155" s="13"/>
      <c r="O155" s="13"/>
      <c r="P155" s="58"/>
      <c r="Q155" s="58"/>
      <c r="R155" s="211" t="s">
        <v>214</v>
      </c>
      <c r="S155" s="211"/>
      <c r="T155" s="211"/>
      <c r="U155" s="212"/>
      <c r="V155" s="212"/>
      <c r="W155" s="57"/>
      <c r="X155" s="57"/>
    </row>
    <row r="156" spans="2:24" ht="13.35" customHeight="1" x14ac:dyDescent="0.25">
      <c r="B156" s="199" t="s">
        <v>33</v>
      </c>
      <c r="C156" s="199"/>
      <c r="D156" s="204">
        <f>IF('{Equipment Data Entry}'!F58=0,0,'{Equipment Data Entry}'!F58)</f>
        <v>0</v>
      </c>
      <c r="E156" s="204"/>
      <c r="F156" s="204"/>
      <c r="G156" s="204"/>
      <c r="H156" s="13"/>
      <c r="I156" s="199" t="s">
        <v>37</v>
      </c>
      <c r="J156" s="199"/>
      <c r="K156" s="24" t="str">
        <f>'MAU Airflow'!H170</f>
        <v/>
      </c>
      <c r="L156" s="24" t="str">
        <f>'MAU Airflow'!L170</f>
        <v/>
      </c>
      <c r="M156" s="22" t="str">
        <f>IF(L156="","",L156/K156)</f>
        <v/>
      </c>
      <c r="O156" s="13"/>
      <c r="P156" s="57"/>
      <c r="Q156" s="57"/>
      <c r="R156" s="59" t="s">
        <v>87</v>
      </c>
      <c r="S156" s="212"/>
      <c r="T156" s="212"/>
      <c r="U156" s="59" t="s">
        <v>215</v>
      </c>
      <c r="V156" s="60"/>
      <c r="W156" s="57"/>
      <c r="X156" s="57"/>
    </row>
    <row r="157" spans="2:24" ht="13.35" customHeight="1" x14ac:dyDescent="0.25">
      <c r="B157" s="199" t="s">
        <v>34</v>
      </c>
      <c r="C157" s="199"/>
      <c r="D157" s="204"/>
      <c r="E157" s="204"/>
      <c r="F157" s="204"/>
      <c r="G157" s="204"/>
      <c r="H157" s="13"/>
      <c r="I157" s="199" t="s">
        <v>40</v>
      </c>
      <c r="J157" s="199"/>
      <c r="K157" s="71">
        <f>IF('{Equipment Data Entry}'!H58=0,0,'{Equipment Data Entry}'!H58)</f>
        <v>0</v>
      </c>
      <c r="L157" s="64" t="str">
        <f>F172</f>
        <v/>
      </c>
      <c r="M157" s="22"/>
      <c r="O157" s="13"/>
      <c r="P157" s="217"/>
      <c r="Q157" s="217"/>
      <c r="R157" s="217"/>
      <c r="S157" s="217"/>
      <c r="T157" s="217"/>
      <c r="U157" s="217"/>
      <c r="V157" s="57"/>
      <c r="W157" s="57"/>
      <c r="X157" s="57"/>
    </row>
    <row r="158" spans="2:24" ht="13.35" customHeight="1" x14ac:dyDescent="0.25">
      <c r="B158" s="199" t="s">
        <v>7</v>
      </c>
      <c r="C158" s="199"/>
      <c r="D158" s="204" t="str">
        <f>I151</f>
        <v/>
      </c>
      <c r="E158" s="204"/>
      <c r="F158" s="204"/>
      <c r="G158" s="204"/>
      <c r="H158" s="13"/>
      <c r="I158" s="199" t="s">
        <v>41</v>
      </c>
      <c r="J158" s="199"/>
      <c r="K158" s="24">
        <f>IF('{Equipment Data Entry}'!I58=0,0,'{Equipment Data Entry}'!I58)</f>
        <v>0</v>
      </c>
      <c r="L158" s="24" t="str">
        <f>IF(L169="","",L169)</f>
        <v/>
      </c>
      <c r="M158" s="13"/>
      <c r="O158" s="13"/>
      <c r="P158" s="57"/>
      <c r="Q158" s="57"/>
      <c r="R158" s="216" t="s">
        <v>216</v>
      </c>
      <c r="S158" s="216"/>
      <c r="T158" s="216"/>
      <c r="U158" s="216" t="s">
        <v>217</v>
      </c>
      <c r="V158" s="216"/>
      <c r="W158" s="61" t="s">
        <v>218</v>
      </c>
      <c r="X158" s="61" t="s">
        <v>219</v>
      </c>
    </row>
    <row r="159" spans="2:24" ht="13.35" customHeight="1" x14ac:dyDescent="0.25">
      <c r="B159" s="199" t="s">
        <v>8</v>
      </c>
      <c r="C159" s="199"/>
      <c r="D159" s="204" t="str">
        <f>IF('{Equipment Data Entry}'!D58="","",'{Equipment Data Entry}'!D58)</f>
        <v/>
      </c>
      <c r="E159" s="204"/>
      <c r="F159" s="204"/>
      <c r="G159" s="204"/>
      <c r="H159" s="13"/>
      <c r="I159" s="15"/>
      <c r="J159" s="15"/>
      <c r="K159" s="36"/>
      <c r="L159" s="36"/>
      <c r="M159" s="13"/>
      <c r="O159" s="13"/>
      <c r="P159" s="57"/>
      <c r="Q159" s="59"/>
      <c r="R159" s="59" t="s">
        <v>67</v>
      </c>
      <c r="S159" s="59" t="s">
        <v>68</v>
      </c>
      <c r="T159" s="57"/>
      <c r="U159" s="211" t="s">
        <v>62</v>
      </c>
      <c r="V159" s="211"/>
      <c r="W159" s="60"/>
      <c r="X159" s="60"/>
    </row>
    <row r="160" spans="2:24" ht="13.35" customHeight="1" x14ac:dyDescent="0.25">
      <c r="B160" s="13"/>
      <c r="C160" s="13"/>
      <c r="D160" s="13"/>
      <c r="E160" s="13"/>
      <c r="F160" s="13"/>
      <c r="G160" s="13"/>
      <c r="H160" s="13"/>
      <c r="I160" s="15"/>
      <c r="J160" s="15"/>
      <c r="K160" s="37"/>
      <c r="L160" s="37"/>
      <c r="M160" s="13"/>
      <c r="O160" s="13"/>
      <c r="P160" s="57"/>
      <c r="Q160" s="59" t="s">
        <v>48</v>
      </c>
      <c r="R160" s="60"/>
      <c r="S160" s="59"/>
      <c r="T160" s="57"/>
      <c r="U160" s="211" t="s">
        <v>220</v>
      </c>
      <c r="V160" s="211"/>
      <c r="W160" s="60"/>
      <c r="X160" s="60"/>
    </row>
    <row r="161" spans="2:24" ht="13.35" customHeight="1" x14ac:dyDescent="0.25">
      <c r="B161" s="200" t="s">
        <v>43</v>
      </c>
      <c r="C161" s="200"/>
      <c r="D161" s="200"/>
      <c r="E161" s="200"/>
      <c r="F161" s="200"/>
      <c r="G161" s="200"/>
      <c r="H161" s="13"/>
      <c r="I161" s="13"/>
      <c r="J161" s="13"/>
      <c r="K161" s="13"/>
      <c r="L161" s="13"/>
      <c r="M161" s="13"/>
      <c r="O161" s="13"/>
      <c r="P161" s="57"/>
      <c r="Q161" s="59" t="s">
        <v>221</v>
      </c>
      <c r="R161" s="60"/>
      <c r="S161" s="59"/>
      <c r="T161" s="57"/>
      <c r="U161" s="211" t="s">
        <v>222</v>
      </c>
      <c r="V161" s="211"/>
      <c r="W161" s="60"/>
      <c r="X161" s="60"/>
    </row>
    <row r="162" spans="2:24" ht="13.35" customHeight="1" x14ac:dyDescent="0.25">
      <c r="B162" s="199" t="s">
        <v>32</v>
      </c>
      <c r="C162" s="199"/>
      <c r="D162" s="203"/>
      <c r="E162" s="203"/>
      <c r="F162" s="203"/>
      <c r="G162" s="203"/>
      <c r="H162" s="13"/>
      <c r="I162" s="200" t="s">
        <v>61</v>
      </c>
      <c r="J162" s="200"/>
      <c r="K162" s="200"/>
      <c r="L162" s="200"/>
      <c r="M162" s="13"/>
      <c r="O162" s="13"/>
      <c r="P162" s="57"/>
      <c r="Q162" s="59" t="s">
        <v>223</v>
      </c>
      <c r="R162" s="60"/>
      <c r="S162" s="59"/>
      <c r="T162" s="57"/>
      <c r="U162" s="211" t="s">
        <v>65</v>
      </c>
      <c r="V162" s="211"/>
      <c r="W162" s="60"/>
      <c r="X162" s="60"/>
    </row>
    <row r="163" spans="2:24" ht="13.35" customHeight="1" x14ac:dyDescent="0.25">
      <c r="B163" s="199" t="s">
        <v>44</v>
      </c>
      <c r="C163" s="199"/>
      <c r="D163" s="28">
        <f>IF('{Equipment Data Entry}'!G58=0,0,'{Equipment Data Entry}'!G58)</f>
        <v>0</v>
      </c>
      <c r="E163" s="21" t="s">
        <v>48</v>
      </c>
      <c r="F163" s="24"/>
      <c r="G163" s="18" t="s">
        <v>52</v>
      </c>
      <c r="H163" s="13"/>
      <c r="I163" s="206" t="s">
        <v>62</v>
      </c>
      <c r="J163" s="207"/>
      <c r="K163" s="208">
        <f>IF('{Equipment Data Entry}'!J58=0,0,'{Equipment Data Entry}'!J58)</f>
        <v>0</v>
      </c>
      <c r="L163" s="208"/>
      <c r="M163" s="13"/>
      <c r="O163" s="13"/>
      <c r="P163" s="57"/>
      <c r="Q163" s="57"/>
      <c r="R163" s="57"/>
      <c r="S163" s="57"/>
      <c r="T163" s="57"/>
      <c r="U163" s="57"/>
      <c r="V163" s="57"/>
      <c r="W163" s="57"/>
      <c r="X163" s="57"/>
    </row>
    <row r="164" spans="2:24" ht="13.35" customHeight="1" x14ac:dyDescent="0.25">
      <c r="B164" s="20">
        <f>'{Equipment Data Entry}'!N58</f>
        <v>0</v>
      </c>
      <c r="C164" s="20">
        <f>'{Equipment Data Entry}'!O58</f>
        <v>0</v>
      </c>
      <c r="D164" s="21" t="s">
        <v>49</v>
      </c>
      <c r="E164" s="25"/>
      <c r="F164" s="21" t="s">
        <v>50</v>
      </c>
      <c r="G164" s="26"/>
      <c r="H164" s="13"/>
      <c r="I164" s="206" t="s">
        <v>63</v>
      </c>
      <c r="J164" s="207"/>
      <c r="K164" s="208">
        <f>IF('{Equipment Data Entry}'!K58=0,0,'{Equipment Data Entry}'!K58)</f>
        <v>0</v>
      </c>
      <c r="L164" s="208"/>
      <c r="M164" s="13"/>
      <c r="O164" s="13"/>
      <c r="P164" s="57"/>
      <c r="Q164" s="57"/>
      <c r="R164" s="58" t="s">
        <v>224</v>
      </c>
      <c r="S164" s="57"/>
      <c r="T164" s="57"/>
      <c r="U164" s="57"/>
      <c r="V164" s="57"/>
      <c r="W164" s="57"/>
      <c r="X164" s="57"/>
    </row>
    <row r="165" spans="2:24" ht="13.35" customHeight="1" x14ac:dyDescent="0.25">
      <c r="B165" s="199" t="s">
        <v>51</v>
      </c>
      <c r="C165" s="199"/>
      <c r="D165" s="27"/>
      <c r="E165" s="199" t="s">
        <v>80</v>
      </c>
      <c r="F165" s="199"/>
      <c r="G165" s="27" t="e">
        <f>IF(C164="1-phase", ((0.8*0.9*E166*E167)/746), AVERAGE(E166:G166)*AVERAGE(E167:G167)*0.8*0.9*1.732/746)</f>
        <v>#DIV/0!</v>
      </c>
      <c r="H165" s="13"/>
      <c r="I165" s="18" t="s">
        <v>64</v>
      </c>
      <c r="J165" s="26">
        <f>IF('{Equipment Data Entry}'!L58=0,0,'{Equipment Data Entry}'!L58)</f>
        <v>0</v>
      </c>
      <c r="K165" s="18" t="s">
        <v>65</v>
      </c>
      <c r="L165" s="64">
        <f>IF('{Equipment Data Entry}'!M58=0,0,'{Equipment Data Entry}'!M58)</f>
        <v>0</v>
      </c>
      <c r="M165" s="13"/>
      <c r="O165" s="13"/>
      <c r="P165" s="57"/>
      <c r="Q165" s="57"/>
      <c r="R165" s="213"/>
      <c r="S165" s="214"/>
      <c r="T165" s="214"/>
      <c r="U165" s="214"/>
      <c r="V165" s="214"/>
      <c r="W165" s="214"/>
      <c r="X165" s="215"/>
    </row>
    <row r="166" spans="2:24" ht="13.35" customHeight="1" x14ac:dyDescent="0.25">
      <c r="B166" s="199" t="s">
        <v>59</v>
      </c>
      <c r="C166" s="199"/>
      <c r="D166" s="199"/>
      <c r="E166" s="24"/>
      <c r="F166" s="24"/>
      <c r="G166" s="24"/>
      <c r="H166" s="13"/>
      <c r="I166" s="13"/>
      <c r="J166" s="13"/>
      <c r="K166" s="13"/>
      <c r="L166" s="13"/>
      <c r="M166" s="13"/>
      <c r="O166" s="13"/>
      <c r="P166" s="57"/>
      <c r="Q166" s="57"/>
      <c r="R166" s="218"/>
      <c r="S166" s="219"/>
      <c r="T166" s="219"/>
      <c r="U166" s="219"/>
      <c r="V166" s="219"/>
      <c r="W166" s="219"/>
      <c r="X166" s="220"/>
    </row>
    <row r="167" spans="2:24" ht="13.35" customHeight="1" x14ac:dyDescent="0.25">
      <c r="B167" s="199" t="s">
        <v>60</v>
      </c>
      <c r="C167" s="199"/>
      <c r="D167" s="199"/>
      <c r="E167" s="25"/>
      <c r="F167" s="25"/>
      <c r="G167" s="25"/>
      <c r="H167" s="13"/>
      <c r="I167" s="205" t="s">
        <v>66</v>
      </c>
      <c r="J167" s="205"/>
      <c r="K167" s="16" t="s">
        <v>67</v>
      </c>
      <c r="L167" s="16" t="s">
        <v>68</v>
      </c>
      <c r="M167" s="13"/>
      <c r="O167" s="13"/>
      <c r="P167" s="57"/>
      <c r="Q167" s="57"/>
      <c r="R167" s="218"/>
      <c r="S167" s="219"/>
      <c r="T167" s="219"/>
      <c r="U167" s="219"/>
      <c r="V167" s="219"/>
      <c r="W167" s="219"/>
      <c r="X167" s="220"/>
    </row>
    <row r="168" spans="2:24" ht="13.35" customHeight="1" x14ac:dyDescent="0.25">
      <c r="B168" s="13"/>
      <c r="C168" s="13"/>
      <c r="D168" s="13"/>
      <c r="E168" s="13"/>
      <c r="F168" s="13"/>
      <c r="G168" s="13"/>
      <c r="H168" s="13"/>
      <c r="I168" s="199" t="s">
        <v>69</v>
      </c>
      <c r="J168" s="199"/>
      <c r="K168" s="24"/>
      <c r="L168" s="24"/>
      <c r="M168" s="13"/>
      <c r="O168" s="13"/>
      <c r="P168" s="57"/>
      <c r="Q168" s="57"/>
      <c r="R168" s="218"/>
      <c r="S168" s="219"/>
      <c r="T168" s="219"/>
      <c r="U168" s="219"/>
      <c r="V168" s="219"/>
      <c r="W168" s="219"/>
      <c r="X168" s="220"/>
    </row>
    <row r="169" spans="2:24" ht="13.35" customHeight="1" x14ac:dyDescent="0.25">
      <c r="B169" s="200" t="s">
        <v>71</v>
      </c>
      <c r="C169" s="200"/>
      <c r="D169" s="200"/>
      <c r="E169" s="200"/>
      <c r="F169" s="200"/>
      <c r="G169" s="200"/>
      <c r="H169" s="13"/>
      <c r="I169" s="199" t="s">
        <v>70</v>
      </c>
      <c r="J169" s="199"/>
      <c r="K169" s="24"/>
      <c r="L169" s="24"/>
      <c r="M169" s="13"/>
      <c r="O169" s="13"/>
      <c r="P169" s="57"/>
      <c r="Q169" s="57"/>
      <c r="R169" s="218"/>
      <c r="S169" s="219"/>
      <c r="T169" s="219"/>
      <c r="U169" s="219"/>
      <c r="V169" s="219"/>
      <c r="W169" s="219"/>
      <c r="X169" s="220"/>
    </row>
    <row r="170" spans="2:24" ht="13.35" customHeight="1" x14ac:dyDescent="0.25">
      <c r="B170" s="201"/>
      <c r="C170" s="202"/>
      <c r="D170" s="16"/>
      <c r="E170" s="16" t="s">
        <v>74</v>
      </c>
      <c r="F170" s="201"/>
      <c r="G170" s="202"/>
      <c r="H170" s="13"/>
      <c r="I170" s="246" t="s">
        <v>76</v>
      </c>
      <c r="J170" s="246"/>
      <c r="K170" s="65"/>
      <c r="L170" s="65"/>
      <c r="M170" s="13"/>
      <c r="O170" s="13"/>
      <c r="P170" s="57"/>
      <c r="Q170" s="57"/>
      <c r="R170" s="218"/>
      <c r="S170" s="219"/>
      <c r="T170" s="219"/>
      <c r="U170" s="219"/>
      <c r="V170" s="219"/>
      <c r="W170" s="219"/>
      <c r="X170" s="220"/>
    </row>
    <row r="171" spans="2:24" ht="13.35" customHeight="1" x14ac:dyDescent="0.25">
      <c r="B171" s="198" t="s">
        <v>72</v>
      </c>
      <c r="C171" s="198"/>
      <c r="D171" s="19"/>
      <c r="E171" s="19"/>
      <c r="F171" s="19" t="str">
        <f>IF(E171="", "", E172-E171)</f>
        <v/>
      </c>
      <c r="G171" s="17" t="s">
        <v>77</v>
      </c>
      <c r="H171" s="23"/>
      <c r="I171" s="14"/>
      <c r="J171" s="14"/>
      <c r="K171" s="14"/>
      <c r="L171" s="38"/>
      <c r="M171" s="13"/>
      <c r="O171" s="13"/>
      <c r="P171" s="57"/>
      <c r="Q171" s="57"/>
      <c r="R171" s="218"/>
      <c r="S171" s="219"/>
      <c r="T171" s="219"/>
      <c r="U171" s="219"/>
      <c r="V171" s="219"/>
      <c r="W171" s="219"/>
      <c r="X171" s="220"/>
    </row>
    <row r="172" spans="2:24" ht="13.35" customHeight="1" x14ac:dyDescent="0.25">
      <c r="B172" s="198" t="s">
        <v>73</v>
      </c>
      <c r="C172" s="198"/>
      <c r="D172" s="55" t="str">
        <f>IF(E171="", "", E171)</f>
        <v/>
      </c>
      <c r="E172" s="19"/>
      <c r="F172" s="19" t="str">
        <f>IF(E172="", "", E172-D171)</f>
        <v/>
      </c>
      <c r="G172" s="17" t="s">
        <v>78</v>
      </c>
      <c r="H172" s="23"/>
      <c r="I172" s="13"/>
      <c r="J172" s="13"/>
      <c r="K172" s="13"/>
      <c r="L172" s="13"/>
      <c r="M172" s="13"/>
      <c r="O172" s="13"/>
      <c r="P172" s="57"/>
      <c r="Q172" s="57"/>
      <c r="R172" s="221"/>
      <c r="S172" s="222"/>
      <c r="T172" s="222"/>
      <c r="U172" s="222"/>
      <c r="V172" s="222"/>
      <c r="W172" s="222"/>
      <c r="X172" s="223"/>
    </row>
    <row r="173" spans="2:24" ht="13.35" customHeight="1" x14ac:dyDescent="0.25">
      <c r="O173" s="13"/>
      <c r="P173" s="57"/>
      <c r="Q173" s="57"/>
      <c r="R173" s="218"/>
      <c r="S173" s="219"/>
      <c r="T173" s="219"/>
      <c r="U173" s="219"/>
      <c r="V173" s="219"/>
      <c r="W173" s="219"/>
      <c r="X173" s="220"/>
    </row>
    <row r="174" spans="2:24" ht="13.35" customHeight="1" x14ac:dyDescent="0.25">
      <c r="B174" s="200" t="s">
        <v>2</v>
      </c>
      <c r="C174" s="200"/>
      <c r="D174" s="209">
        <f>IF('{Equipment Data Entry}'!B59=0,0,'{Equipment Data Entry}'!B59)</f>
        <v>0</v>
      </c>
      <c r="E174" s="209"/>
      <c r="F174" s="209"/>
      <c r="G174" s="200" t="s">
        <v>3</v>
      </c>
      <c r="H174" s="200"/>
      <c r="I174" s="210" t="str">
        <f>IF('{Equipment Data Entry}'!C59="","", '{Equipment Data Entry}'!C59)</f>
        <v/>
      </c>
      <c r="J174" s="210"/>
      <c r="K174" s="210"/>
      <c r="L174" s="210"/>
      <c r="M174" s="210"/>
      <c r="O174" s="13"/>
      <c r="P174" s="57"/>
      <c r="Q174" s="57"/>
      <c r="R174" s="224"/>
      <c r="S174" s="225"/>
      <c r="T174" s="225"/>
      <c r="U174" s="225"/>
      <c r="V174" s="225"/>
      <c r="W174" s="225"/>
      <c r="X174" s="226"/>
    </row>
    <row r="175" spans="2:24" ht="13.35" customHeight="1" x14ac:dyDescent="0.25">
      <c r="B175" s="200"/>
      <c r="C175" s="200"/>
      <c r="D175" s="209"/>
      <c r="E175" s="209"/>
      <c r="F175" s="209"/>
      <c r="G175" s="200"/>
      <c r="H175" s="200"/>
      <c r="I175" s="210"/>
      <c r="J175" s="210"/>
      <c r="K175" s="210"/>
      <c r="L175" s="210"/>
      <c r="M175" s="210"/>
      <c r="O175" s="13"/>
      <c r="P175" s="57"/>
      <c r="Q175" s="57"/>
      <c r="R175" s="216" t="s">
        <v>210</v>
      </c>
      <c r="S175" s="216"/>
      <c r="T175" s="216"/>
      <c r="U175" s="217"/>
      <c r="V175" s="217"/>
      <c r="W175" s="57"/>
      <c r="X175" s="57"/>
    </row>
    <row r="176" spans="2:24" ht="13.35" customHeight="1" x14ac:dyDescent="0.25">
      <c r="B176" s="13"/>
      <c r="C176" s="13"/>
      <c r="D176" s="13"/>
      <c r="E176" s="13"/>
      <c r="F176" s="13"/>
      <c r="G176" s="13"/>
      <c r="H176" s="13"/>
      <c r="I176" s="13"/>
      <c r="J176" s="13"/>
      <c r="K176" s="13"/>
      <c r="L176" s="13"/>
      <c r="M176" s="13"/>
      <c r="O176" s="13"/>
      <c r="P176" s="57"/>
      <c r="Q176" s="57"/>
      <c r="R176" s="211" t="s">
        <v>211</v>
      </c>
      <c r="S176" s="211"/>
      <c r="T176" s="211"/>
      <c r="U176" s="212"/>
      <c r="V176" s="212"/>
      <c r="W176" s="57"/>
      <c r="X176" s="57"/>
    </row>
    <row r="177" spans="2:24" ht="13.35" customHeight="1" x14ac:dyDescent="0.25">
      <c r="B177" s="200" t="s">
        <v>31</v>
      </c>
      <c r="C177" s="200"/>
      <c r="D177" s="200"/>
      <c r="E177" s="200"/>
      <c r="F177" s="200"/>
      <c r="G177" s="200"/>
      <c r="H177" s="13"/>
      <c r="I177" s="200" t="s">
        <v>35</v>
      </c>
      <c r="J177" s="200"/>
      <c r="K177" s="200"/>
      <c r="L177" s="200"/>
      <c r="M177" s="15"/>
      <c r="O177" s="13"/>
      <c r="P177" s="57"/>
      <c r="Q177" s="57"/>
      <c r="R177" s="211" t="s">
        <v>212</v>
      </c>
      <c r="S177" s="211"/>
      <c r="T177" s="211"/>
      <c r="U177" s="212"/>
      <c r="V177" s="212"/>
      <c r="W177" s="57"/>
      <c r="X177" s="57"/>
    </row>
    <row r="178" spans="2:24" ht="13.35" customHeight="1" x14ac:dyDescent="0.25">
      <c r="B178" s="199" t="s">
        <v>32</v>
      </c>
      <c r="C178" s="199"/>
      <c r="D178" s="204">
        <f>IF('{Equipment Data Entry}'!E59=0,0,'{Equipment Data Entry}'!E59)</f>
        <v>0</v>
      </c>
      <c r="E178" s="204"/>
      <c r="F178" s="204"/>
      <c r="G178" s="204"/>
      <c r="H178" s="13"/>
      <c r="I178" s="199" t="s">
        <v>36</v>
      </c>
      <c r="J178" s="199"/>
      <c r="K178" s="18"/>
      <c r="L178" s="18" t="s">
        <v>14</v>
      </c>
      <c r="M178" s="13"/>
      <c r="O178" s="13"/>
      <c r="P178" s="57"/>
      <c r="Q178" s="57"/>
      <c r="R178" s="211" t="s">
        <v>213</v>
      </c>
      <c r="S178" s="211"/>
      <c r="T178" s="211"/>
      <c r="U178" s="212"/>
      <c r="V178" s="212"/>
      <c r="W178" s="57"/>
      <c r="X178" s="57"/>
    </row>
    <row r="179" spans="2:24" ht="13.35" customHeight="1" x14ac:dyDescent="0.25">
      <c r="B179" s="199" t="s">
        <v>33</v>
      </c>
      <c r="C179" s="199"/>
      <c r="D179" s="204">
        <f>IF('{Equipment Data Entry}'!F59=0,0,'{Equipment Data Entry}'!F59)</f>
        <v>0</v>
      </c>
      <c r="E179" s="204"/>
      <c r="F179" s="204"/>
      <c r="G179" s="204"/>
      <c r="H179" s="13"/>
      <c r="I179" s="199" t="s">
        <v>37</v>
      </c>
      <c r="J179" s="199"/>
      <c r="K179" s="24" t="str">
        <f>'MAU Airflow'!H191</f>
        <v/>
      </c>
      <c r="L179" s="24" t="str">
        <f>'MAU Airflow'!L191</f>
        <v/>
      </c>
      <c r="M179" s="22" t="str">
        <f>IF(L179="","",L179/K179)</f>
        <v/>
      </c>
      <c r="O179" s="13"/>
      <c r="P179" s="58"/>
      <c r="Q179" s="58"/>
      <c r="R179" s="211" t="s">
        <v>214</v>
      </c>
      <c r="S179" s="211"/>
      <c r="T179" s="211"/>
      <c r="U179" s="212"/>
      <c r="V179" s="212"/>
      <c r="W179" s="57"/>
      <c r="X179" s="57"/>
    </row>
    <row r="180" spans="2:24" ht="13.35" customHeight="1" x14ac:dyDescent="0.25">
      <c r="B180" s="199" t="s">
        <v>34</v>
      </c>
      <c r="C180" s="199"/>
      <c r="D180" s="204"/>
      <c r="E180" s="204"/>
      <c r="F180" s="204"/>
      <c r="G180" s="204"/>
      <c r="H180" s="13"/>
      <c r="I180" s="199" t="s">
        <v>40</v>
      </c>
      <c r="J180" s="199"/>
      <c r="K180" s="71">
        <f>IF('{Equipment Data Entry}'!H59=0,0,'{Equipment Data Entry}'!H59)</f>
        <v>0</v>
      </c>
      <c r="L180" s="64" t="str">
        <f>F195</f>
        <v/>
      </c>
      <c r="M180" s="22"/>
      <c r="O180" s="13"/>
      <c r="P180" s="57"/>
      <c r="Q180" s="57"/>
      <c r="R180" s="59" t="s">
        <v>87</v>
      </c>
      <c r="S180" s="212"/>
      <c r="T180" s="212"/>
      <c r="U180" s="59" t="s">
        <v>215</v>
      </c>
      <c r="V180" s="60"/>
      <c r="W180" s="57"/>
      <c r="X180" s="57"/>
    </row>
    <row r="181" spans="2:24" ht="13.35" customHeight="1" x14ac:dyDescent="0.25">
      <c r="B181" s="199" t="s">
        <v>7</v>
      </c>
      <c r="C181" s="199"/>
      <c r="D181" s="204" t="str">
        <f>I174</f>
        <v/>
      </c>
      <c r="E181" s="204"/>
      <c r="F181" s="204"/>
      <c r="G181" s="204"/>
      <c r="H181" s="13"/>
      <c r="I181" s="199" t="s">
        <v>41</v>
      </c>
      <c r="J181" s="199"/>
      <c r="K181" s="24">
        <f>IF('{Equipment Data Entry}'!I59=0,0,'{Equipment Data Entry}'!I59)</f>
        <v>0</v>
      </c>
      <c r="L181" s="24" t="str">
        <f>IF(L192="","",L192)</f>
        <v/>
      </c>
      <c r="M181" s="13"/>
      <c r="O181" s="13"/>
      <c r="P181" s="217"/>
      <c r="Q181" s="217"/>
      <c r="R181" s="217"/>
      <c r="S181" s="217"/>
      <c r="T181" s="217"/>
      <c r="U181" s="217"/>
      <c r="V181" s="57"/>
      <c r="W181" s="57"/>
      <c r="X181" s="57"/>
    </row>
    <row r="182" spans="2:24" ht="13.35" customHeight="1" x14ac:dyDescent="0.25">
      <c r="B182" s="199" t="s">
        <v>8</v>
      </c>
      <c r="C182" s="199"/>
      <c r="D182" s="204" t="str">
        <f>IF('{Equipment Data Entry}'!D59="","",'{Equipment Data Entry}'!D59)</f>
        <v/>
      </c>
      <c r="E182" s="204"/>
      <c r="F182" s="204"/>
      <c r="G182" s="204"/>
      <c r="H182" s="13"/>
      <c r="I182" s="15"/>
      <c r="J182" s="15"/>
      <c r="K182" s="36"/>
      <c r="L182" s="36"/>
      <c r="M182" s="13"/>
      <c r="O182" s="13"/>
      <c r="P182" s="57"/>
      <c r="Q182" s="57"/>
      <c r="R182" s="216" t="s">
        <v>216</v>
      </c>
      <c r="S182" s="216"/>
      <c r="T182" s="216"/>
      <c r="U182" s="216" t="s">
        <v>217</v>
      </c>
      <c r="V182" s="216"/>
      <c r="W182" s="61" t="s">
        <v>218</v>
      </c>
      <c r="X182" s="61" t="s">
        <v>219</v>
      </c>
    </row>
    <row r="183" spans="2:24" ht="13.35" customHeight="1" x14ac:dyDescent="0.25">
      <c r="B183" s="13"/>
      <c r="C183" s="13"/>
      <c r="D183" s="13"/>
      <c r="E183" s="13"/>
      <c r="F183" s="13"/>
      <c r="G183" s="13"/>
      <c r="H183" s="13"/>
      <c r="I183" s="15"/>
      <c r="J183" s="15"/>
      <c r="K183" s="37"/>
      <c r="L183" s="37"/>
      <c r="M183" s="13"/>
      <c r="O183" s="13"/>
      <c r="P183" s="57"/>
      <c r="Q183" s="59"/>
      <c r="R183" s="59" t="s">
        <v>67</v>
      </c>
      <c r="S183" s="59" t="s">
        <v>68</v>
      </c>
      <c r="T183" s="57"/>
      <c r="U183" s="211" t="s">
        <v>62</v>
      </c>
      <c r="V183" s="211"/>
      <c r="W183" s="60"/>
      <c r="X183" s="60"/>
    </row>
    <row r="184" spans="2:24" ht="13.35" customHeight="1" x14ac:dyDescent="0.25">
      <c r="B184" s="200" t="s">
        <v>43</v>
      </c>
      <c r="C184" s="200"/>
      <c r="D184" s="200"/>
      <c r="E184" s="200"/>
      <c r="F184" s="200"/>
      <c r="G184" s="200"/>
      <c r="H184" s="13"/>
      <c r="I184" s="13"/>
      <c r="J184" s="13"/>
      <c r="K184" s="13"/>
      <c r="L184" s="13"/>
      <c r="M184" s="13"/>
      <c r="O184" s="13"/>
      <c r="P184" s="57"/>
      <c r="Q184" s="59" t="s">
        <v>48</v>
      </c>
      <c r="R184" s="60"/>
      <c r="S184" s="59"/>
      <c r="T184" s="57"/>
      <c r="U184" s="211" t="s">
        <v>220</v>
      </c>
      <c r="V184" s="211"/>
      <c r="W184" s="60"/>
      <c r="X184" s="60"/>
    </row>
    <row r="185" spans="2:24" ht="13.35" customHeight="1" x14ac:dyDescent="0.25">
      <c r="B185" s="199" t="s">
        <v>32</v>
      </c>
      <c r="C185" s="199"/>
      <c r="D185" s="203"/>
      <c r="E185" s="203"/>
      <c r="F185" s="203"/>
      <c r="G185" s="203"/>
      <c r="H185" s="13"/>
      <c r="I185" s="200" t="s">
        <v>61</v>
      </c>
      <c r="J185" s="200"/>
      <c r="K185" s="200"/>
      <c r="L185" s="200"/>
      <c r="M185" s="13"/>
      <c r="O185" s="13"/>
      <c r="P185" s="57"/>
      <c r="Q185" s="59" t="s">
        <v>221</v>
      </c>
      <c r="R185" s="60"/>
      <c r="S185" s="59"/>
      <c r="T185" s="57"/>
      <c r="U185" s="211" t="s">
        <v>222</v>
      </c>
      <c r="V185" s="211"/>
      <c r="W185" s="60"/>
      <c r="X185" s="60"/>
    </row>
    <row r="186" spans="2:24" ht="13.35" customHeight="1" x14ac:dyDescent="0.25">
      <c r="B186" s="199" t="s">
        <v>44</v>
      </c>
      <c r="C186" s="199"/>
      <c r="D186" s="28">
        <f>IF('{Equipment Data Entry}'!G59=0,0,'{Equipment Data Entry}'!G59)</f>
        <v>0</v>
      </c>
      <c r="E186" s="21" t="s">
        <v>48</v>
      </c>
      <c r="F186" s="24"/>
      <c r="G186" s="18" t="s">
        <v>52</v>
      </c>
      <c r="H186" s="13"/>
      <c r="I186" s="206" t="s">
        <v>62</v>
      </c>
      <c r="J186" s="207"/>
      <c r="K186" s="208">
        <f>IF('{Equipment Data Entry}'!J59=0,0,'{Equipment Data Entry}'!J59)</f>
        <v>0</v>
      </c>
      <c r="L186" s="208"/>
      <c r="M186" s="13"/>
      <c r="O186" s="13"/>
      <c r="P186" s="57"/>
      <c r="Q186" s="59" t="s">
        <v>223</v>
      </c>
      <c r="R186" s="60"/>
      <c r="S186" s="59"/>
      <c r="T186" s="57"/>
      <c r="U186" s="211" t="s">
        <v>65</v>
      </c>
      <c r="V186" s="211"/>
      <c r="W186" s="60"/>
      <c r="X186" s="60"/>
    </row>
    <row r="187" spans="2:24" ht="13.35" customHeight="1" x14ac:dyDescent="0.25">
      <c r="B187" s="20">
        <f>'{Equipment Data Entry}'!N59</f>
        <v>0</v>
      </c>
      <c r="C187" s="20">
        <f>'{Equipment Data Entry}'!O59</f>
        <v>0</v>
      </c>
      <c r="D187" s="21" t="s">
        <v>49</v>
      </c>
      <c r="E187" s="25"/>
      <c r="F187" s="21" t="s">
        <v>50</v>
      </c>
      <c r="G187" s="26"/>
      <c r="H187" s="13"/>
      <c r="I187" s="206" t="s">
        <v>63</v>
      </c>
      <c r="J187" s="207"/>
      <c r="K187" s="208">
        <f>IF('{Equipment Data Entry}'!K59=0,0,'{Equipment Data Entry}'!K59)</f>
        <v>0</v>
      </c>
      <c r="L187" s="208"/>
      <c r="M187" s="13"/>
      <c r="O187" s="13"/>
      <c r="P187" s="57"/>
      <c r="Q187" s="57"/>
      <c r="R187" s="57"/>
      <c r="S187" s="57"/>
      <c r="T187" s="57"/>
      <c r="U187" s="57"/>
      <c r="V187" s="57"/>
      <c r="W187" s="57"/>
      <c r="X187" s="57"/>
    </row>
    <row r="188" spans="2:24" ht="13.35" customHeight="1" x14ac:dyDescent="0.25">
      <c r="B188" s="199" t="s">
        <v>51</v>
      </c>
      <c r="C188" s="199"/>
      <c r="D188" s="27"/>
      <c r="E188" s="199" t="s">
        <v>80</v>
      </c>
      <c r="F188" s="199"/>
      <c r="G188" s="27" t="e">
        <f>IF(C187="1-phase", ((0.8*0.9*E189*E190)/746), AVERAGE(E189:G189)*AVERAGE(E190:G190)*0.8*0.9*1.732/746)</f>
        <v>#DIV/0!</v>
      </c>
      <c r="H188" s="13"/>
      <c r="I188" s="18" t="s">
        <v>64</v>
      </c>
      <c r="J188" s="26">
        <f>IF('{Equipment Data Entry}'!L59=0,0,'{Equipment Data Entry}'!L59)</f>
        <v>0</v>
      </c>
      <c r="K188" s="18" t="s">
        <v>65</v>
      </c>
      <c r="L188" s="64">
        <f>IF('{Equipment Data Entry}'!M59=0,0,'{Equipment Data Entry}'!M59)</f>
        <v>0</v>
      </c>
      <c r="M188" s="13"/>
      <c r="O188" s="13"/>
      <c r="P188" s="57"/>
      <c r="Q188" s="57"/>
      <c r="R188" s="58" t="s">
        <v>224</v>
      </c>
      <c r="S188" s="57"/>
      <c r="T188" s="57"/>
      <c r="U188" s="57"/>
      <c r="V188" s="57"/>
      <c r="W188" s="57"/>
      <c r="X188" s="57"/>
    </row>
    <row r="189" spans="2:24" ht="13.35" customHeight="1" x14ac:dyDescent="0.25">
      <c r="B189" s="199" t="s">
        <v>59</v>
      </c>
      <c r="C189" s="199"/>
      <c r="D189" s="199"/>
      <c r="E189" s="24"/>
      <c r="F189" s="24"/>
      <c r="G189" s="24"/>
      <c r="H189" s="13"/>
      <c r="I189" s="13"/>
      <c r="J189" s="13"/>
      <c r="K189" s="13"/>
      <c r="L189" s="13"/>
      <c r="M189" s="13"/>
      <c r="O189" s="13"/>
      <c r="P189" s="57"/>
      <c r="Q189" s="57"/>
      <c r="R189" s="213"/>
      <c r="S189" s="214"/>
      <c r="T189" s="214"/>
      <c r="U189" s="214"/>
      <c r="V189" s="214"/>
      <c r="W189" s="214"/>
      <c r="X189" s="215"/>
    </row>
    <row r="190" spans="2:24" ht="13.35" customHeight="1" x14ac:dyDescent="0.25">
      <c r="B190" s="199" t="s">
        <v>60</v>
      </c>
      <c r="C190" s="199"/>
      <c r="D190" s="199"/>
      <c r="E190" s="25"/>
      <c r="F190" s="25"/>
      <c r="G190" s="25"/>
      <c r="H190" s="13"/>
      <c r="I190" s="205" t="s">
        <v>66</v>
      </c>
      <c r="J190" s="205"/>
      <c r="K190" s="16" t="s">
        <v>67</v>
      </c>
      <c r="L190" s="16" t="s">
        <v>68</v>
      </c>
      <c r="M190" s="13"/>
      <c r="O190" s="13"/>
      <c r="P190" s="57"/>
      <c r="Q190" s="57"/>
      <c r="R190" s="218"/>
      <c r="S190" s="219"/>
      <c r="T190" s="219"/>
      <c r="U190" s="219"/>
      <c r="V190" s="219"/>
      <c r="W190" s="219"/>
      <c r="X190" s="220"/>
    </row>
    <row r="191" spans="2:24" ht="13.35" customHeight="1" x14ac:dyDescent="0.25">
      <c r="B191" s="13"/>
      <c r="C191" s="13"/>
      <c r="D191" s="13"/>
      <c r="E191" s="13"/>
      <c r="F191" s="13"/>
      <c r="G191" s="13"/>
      <c r="H191" s="13"/>
      <c r="I191" s="199" t="s">
        <v>69</v>
      </c>
      <c r="J191" s="199"/>
      <c r="K191" s="24"/>
      <c r="L191" s="24"/>
      <c r="M191" s="13"/>
      <c r="O191" s="13"/>
      <c r="P191" s="57"/>
      <c r="Q191" s="57"/>
      <c r="R191" s="218"/>
      <c r="S191" s="219"/>
      <c r="T191" s="219"/>
      <c r="U191" s="219"/>
      <c r="V191" s="219"/>
      <c r="W191" s="219"/>
      <c r="X191" s="220"/>
    </row>
    <row r="192" spans="2:24" ht="13.35" customHeight="1" x14ac:dyDescent="0.25">
      <c r="B192" s="200" t="s">
        <v>71</v>
      </c>
      <c r="C192" s="200"/>
      <c r="D192" s="200"/>
      <c r="E192" s="200"/>
      <c r="F192" s="200"/>
      <c r="G192" s="200"/>
      <c r="H192" s="13"/>
      <c r="I192" s="199" t="s">
        <v>70</v>
      </c>
      <c r="J192" s="199"/>
      <c r="K192" s="24"/>
      <c r="L192" s="24"/>
      <c r="M192" s="13"/>
      <c r="O192" s="13"/>
      <c r="P192" s="57"/>
      <c r="Q192" s="57"/>
      <c r="R192" s="218"/>
      <c r="S192" s="219"/>
      <c r="T192" s="219"/>
      <c r="U192" s="219"/>
      <c r="V192" s="219"/>
      <c r="W192" s="219"/>
      <c r="X192" s="220"/>
    </row>
    <row r="193" spans="2:24" ht="13.35" customHeight="1" x14ac:dyDescent="0.25">
      <c r="B193" s="201"/>
      <c r="C193" s="202"/>
      <c r="D193" s="16"/>
      <c r="E193" s="16" t="s">
        <v>74</v>
      </c>
      <c r="F193" s="201"/>
      <c r="G193" s="202"/>
      <c r="H193" s="13"/>
      <c r="I193" s="246" t="s">
        <v>76</v>
      </c>
      <c r="J193" s="246"/>
      <c r="K193" s="65"/>
      <c r="L193" s="65"/>
      <c r="M193" s="13"/>
      <c r="O193" s="13"/>
      <c r="P193" s="57"/>
      <c r="Q193" s="57"/>
      <c r="R193" s="218"/>
      <c r="S193" s="219"/>
      <c r="T193" s="219"/>
      <c r="U193" s="219"/>
      <c r="V193" s="219"/>
      <c r="W193" s="219"/>
      <c r="X193" s="220"/>
    </row>
    <row r="194" spans="2:24" ht="13.35" customHeight="1" x14ac:dyDescent="0.25">
      <c r="B194" s="198" t="s">
        <v>72</v>
      </c>
      <c r="C194" s="198"/>
      <c r="D194" s="19"/>
      <c r="E194" s="19"/>
      <c r="F194" s="19" t="str">
        <f>IF(E194="", "", E195-E194)</f>
        <v/>
      </c>
      <c r="G194" s="17" t="s">
        <v>77</v>
      </c>
      <c r="H194" s="23"/>
      <c r="I194" s="14"/>
      <c r="J194" s="14"/>
      <c r="K194" s="14"/>
      <c r="L194" s="38"/>
      <c r="M194" s="13"/>
      <c r="O194" s="13"/>
      <c r="P194" s="57"/>
      <c r="Q194" s="57"/>
      <c r="R194" s="218"/>
      <c r="S194" s="219"/>
      <c r="T194" s="219"/>
      <c r="U194" s="219"/>
      <c r="V194" s="219"/>
      <c r="W194" s="219"/>
      <c r="X194" s="220"/>
    </row>
    <row r="195" spans="2:24" ht="13.35" customHeight="1" x14ac:dyDescent="0.25">
      <c r="B195" s="198" t="s">
        <v>73</v>
      </c>
      <c r="C195" s="198"/>
      <c r="D195" s="55" t="str">
        <f>IF(E194="", "", E194)</f>
        <v/>
      </c>
      <c r="E195" s="19"/>
      <c r="F195" s="19" t="str">
        <f>IF(E195="", "", E195-D194)</f>
        <v/>
      </c>
      <c r="G195" s="17" t="s">
        <v>78</v>
      </c>
      <c r="H195" s="23"/>
      <c r="I195" s="13"/>
      <c r="J195" s="13"/>
      <c r="K195" s="13"/>
      <c r="L195" s="13"/>
      <c r="M195" s="13"/>
      <c r="O195" s="13"/>
      <c r="P195" s="57"/>
      <c r="Q195" s="57"/>
      <c r="R195" s="218"/>
      <c r="S195" s="219"/>
      <c r="T195" s="219"/>
      <c r="U195" s="219"/>
      <c r="V195" s="219"/>
      <c r="W195" s="219"/>
      <c r="X195" s="220"/>
    </row>
    <row r="196" spans="2:24" ht="13.35" customHeight="1" x14ac:dyDescent="0.25">
      <c r="O196" s="13"/>
      <c r="P196" s="57"/>
      <c r="Q196" s="57"/>
      <c r="R196" s="221"/>
      <c r="S196" s="222"/>
      <c r="T196" s="222"/>
      <c r="U196" s="222"/>
      <c r="V196" s="222"/>
      <c r="W196" s="222"/>
      <c r="X196" s="223"/>
    </row>
    <row r="197" spans="2:24" ht="13.35" customHeight="1" x14ac:dyDescent="0.25">
      <c r="B197" s="16" t="s">
        <v>9</v>
      </c>
      <c r="C197" s="186"/>
      <c r="D197" s="186"/>
      <c r="E197" s="186"/>
      <c r="F197" s="186"/>
      <c r="G197" s="186"/>
      <c r="H197" s="186"/>
      <c r="I197" s="186"/>
      <c r="J197" s="186"/>
      <c r="K197" s="186"/>
      <c r="L197" s="186"/>
      <c r="M197" s="186"/>
      <c r="O197" s="13"/>
      <c r="P197" s="57"/>
      <c r="Q197" s="57"/>
      <c r="R197" s="218"/>
      <c r="S197" s="219"/>
      <c r="T197" s="219"/>
      <c r="U197" s="219"/>
      <c r="V197" s="219"/>
      <c r="W197" s="219"/>
      <c r="X197" s="220"/>
    </row>
    <row r="198" spans="2:24" ht="13.35" customHeight="1" x14ac:dyDescent="0.25">
      <c r="B198" s="186"/>
      <c r="C198" s="186"/>
      <c r="D198" s="186"/>
      <c r="E198" s="186"/>
      <c r="F198" s="186"/>
      <c r="G198" s="186"/>
      <c r="H198" s="186"/>
      <c r="I198" s="186"/>
      <c r="J198" s="186"/>
      <c r="K198" s="186"/>
      <c r="L198" s="186"/>
      <c r="M198" s="186"/>
      <c r="O198" s="13"/>
      <c r="P198" s="57"/>
      <c r="Q198" s="57"/>
      <c r="R198" s="224"/>
      <c r="S198" s="225"/>
      <c r="T198" s="225"/>
      <c r="U198" s="225"/>
      <c r="V198" s="225"/>
      <c r="W198" s="225"/>
      <c r="X198" s="226"/>
    </row>
    <row r="199" spans="2:24" ht="13.35" customHeight="1" x14ac:dyDescent="0.25">
      <c r="B199" s="186"/>
      <c r="C199" s="186"/>
      <c r="D199" s="186"/>
      <c r="E199" s="186"/>
      <c r="F199" s="186"/>
      <c r="G199" s="186"/>
      <c r="H199" s="186"/>
      <c r="I199" s="186"/>
      <c r="J199" s="186"/>
      <c r="K199" s="186"/>
      <c r="L199" s="186"/>
      <c r="M199" s="186"/>
    </row>
    <row r="200" spans="2:24" ht="13.35" customHeight="1" x14ac:dyDescent="0.25">
      <c r="B200" s="200" t="s">
        <v>2</v>
      </c>
      <c r="C200" s="200"/>
      <c r="D200" s="209">
        <f>IF('{Equipment Data Entry}'!B60=0,0,'{Equipment Data Entry}'!B60)</f>
        <v>0</v>
      </c>
      <c r="E200" s="209"/>
      <c r="F200" s="209"/>
      <c r="G200" s="200" t="s">
        <v>3</v>
      </c>
      <c r="H200" s="200"/>
      <c r="I200" s="210" t="str">
        <f>IF('{Equipment Data Entry}'!C60="","", '{Equipment Data Entry}'!C60)</f>
        <v/>
      </c>
      <c r="J200" s="210"/>
      <c r="K200" s="210"/>
      <c r="L200" s="210"/>
      <c r="M200" s="210"/>
      <c r="O200" s="13"/>
      <c r="P200" s="57"/>
      <c r="Q200" s="57"/>
      <c r="R200" s="216" t="s">
        <v>210</v>
      </c>
      <c r="S200" s="216"/>
      <c r="T200" s="216"/>
      <c r="U200" s="217"/>
      <c r="V200" s="217"/>
      <c r="W200" s="57"/>
      <c r="X200" s="57"/>
    </row>
    <row r="201" spans="2:24" ht="13.35" customHeight="1" x14ac:dyDescent="0.25">
      <c r="B201" s="200"/>
      <c r="C201" s="200"/>
      <c r="D201" s="209"/>
      <c r="E201" s="209"/>
      <c r="F201" s="209"/>
      <c r="G201" s="200"/>
      <c r="H201" s="200"/>
      <c r="I201" s="210"/>
      <c r="J201" s="210"/>
      <c r="K201" s="210"/>
      <c r="L201" s="210"/>
      <c r="M201" s="210"/>
      <c r="O201" s="13"/>
      <c r="P201" s="57"/>
      <c r="Q201" s="57"/>
      <c r="R201" s="211" t="s">
        <v>211</v>
      </c>
      <c r="S201" s="211"/>
      <c r="T201" s="211"/>
      <c r="U201" s="212"/>
      <c r="V201" s="212"/>
      <c r="W201" s="57"/>
      <c r="X201" s="57"/>
    </row>
    <row r="202" spans="2:24" ht="13.35" customHeight="1" x14ac:dyDescent="0.25">
      <c r="B202" s="13"/>
      <c r="C202" s="13"/>
      <c r="D202" s="13"/>
      <c r="E202" s="13"/>
      <c r="F202" s="13"/>
      <c r="G202" s="13"/>
      <c r="H202" s="13"/>
      <c r="I202" s="13"/>
      <c r="J202" s="13"/>
      <c r="K202" s="13"/>
      <c r="L202" s="13"/>
      <c r="M202" s="13"/>
      <c r="O202" s="13"/>
      <c r="P202" s="57"/>
      <c r="Q202" s="57"/>
      <c r="R202" s="211" t="s">
        <v>212</v>
      </c>
      <c r="S202" s="211"/>
      <c r="T202" s="211"/>
      <c r="U202" s="212"/>
      <c r="V202" s="212"/>
      <c r="W202" s="57"/>
      <c r="X202" s="57"/>
    </row>
    <row r="203" spans="2:24" ht="13.35" customHeight="1" x14ac:dyDescent="0.25">
      <c r="B203" s="200" t="s">
        <v>31</v>
      </c>
      <c r="C203" s="200"/>
      <c r="D203" s="200"/>
      <c r="E203" s="200"/>
      <c r="F203" s="200"/>
      <c r="G203" s="200"/>
      <c r="H203" s="13"/>
      <c r="I203" s="200" t="s">
        <v>35</v>
      </c>
      <c r="J203" s="200"/>
      <c r="K203" s="200"/>
      <c r="L203" s="200"/>
      <c r="M203" s="15"/>
      <c r="O203" s="13"/>
      <c r="P203" s="57"/>
      <c r="Q203" s="57"/>
      <c r="R203" s="211" t="s">
        <v>213</v>
      </c>
      <c r="S203" s="211"/>
      <c r="T203" s="211"/>
      <c r="U203" s="212"/>
      <c r="V203" s="212"/>
      <c r="W203" s="57"/>
      <c r="X203" s="57"/>
    </row>
    <row r="204" spans="2:24" ht="13.35" customHeight="1" x14ac:dyDescent="0.25">
      <c r="B204" s="199" t="s">
        <v>32</v>
      </c>
      <c r="C204" s="199"/>
      <c r="D204" s="204">
        <f>IF('{Equipment Data Entry}'!E60=0,0,'{Equipment Data Entry}'!E60)</f>
        <v>0</v>
      </c>
      <c r="E204" s="204"/>
      <c r="F204" s="204"/>
      <c r="G204" s="204"/>
      <c r="H204" s="13"/>
      <c r="I204" s="199" t="s">
        <v>36</v>
      </c>
      <c r="J204" s="199"/>
      <c r="K204" s="18" t="s">
        <v>42</v>
      </c>
      <c r="L204" s="18" t="s">
        <v>14</v>
      </c>
      <c r="M204" s="13"/>
      <c r="O204" s="13"/>
      <c r="P204" s="58"/>
      <c r="Q204" s="58"/>
      <c r="R204" s="211" t="s">
        <v>214</v>
      </c>
      <c r="S204" s="211"/>
      <c r="T204" s="211"/>
      <c r="U204" s="212"/>
      <c r="V204" s="212"/>
      <c r="W204" s="57"/>
      <c r="X204" s="57"/>
    </row>
    <row r="205" spans="2:24" ht="13.35" customHeight="1" x14ac:dyDescent="0.25">
      <c r="B205" s="199" t="s">
        <v>33</v>
      </c>
      <c r="C205" s="199"/>
      <c r="D205" s="204">
        <f>IF('{Equipment Data Entry}'!F60=0,0,'{Equipment Data Entry}'!F60)</f>
        <v>0</v>
      </c>
      <c r="E205" s="204"/>
      <c r="F205" s="204"/>
      <c r="G205" s="204"/>
      <c r="H205" s="13"/>
      <c r="I205" s="199" t="s">
        <v>37</v>
      </c>
      <c r="J205" s="199"/>
      <c r="K205" s="24" t="str">
        <f>'MAU Airflow'!H219</f>
        <v/>
      </c>
      <c r="L205" s="24" t="str">
        <f>'MAU Airflow'!L219</f>
        <v/>
      </c>
      <c r="M205" s="22" t="str">
        <f>IF(L205="","",L205/K205)</f>
        <v/>
      </c>
      <c r="O205" s="13"/>
      <c r="P205" s="57"/>
      <c r="Q205" s="57"/>
      <c r="R205" s="59" t="s">
        <v>87</v>
      </c>
      <c r="S205" s="212"/>
      <c r="T205" s="212"/>
      <c r="U205" s="59" t="s">
        <v>215</v>
      </c>
      <c r="V205" s="60"/>
      <c r="W205" s="57"/>
      <c r="X205" s="57"/>
    </row>
    <row r="206" spans="2:24" ht="13.35" customHeight="1" x14ac:dyDescent="0.25">
      <c r="B206" s="199" t="s">
        <v>34</v>
      </c>
      <c r="C206" s="199"/>
      <c r="D206" s="204"/>
      <c r="E206" s="204"/>
      <c r="F206" s="204"/>
      <c r="G206" s="204"/>
      <c r="H206" s="13"/>
      <c r="I206" s="199" t="s">
        <v>40</v>
      </c>
      <c r="J206" s="199"/>
      <c r="K206" s="71">
        <f>IF('{Equipment Data Entry}'!H60=0,0,'{Equipment Data Entry}'!H60)</f>
        <v>0</v>
      </c>
      <c r="L206" s="64" t="str">
        <f>F221</f>
        <v/>
      </c>
      <c r="M206" s="22"/>
      <c r="O206" s="13"/>
      <c r="P206" s="217"/>
      <c r="Q206" s="217"/>
      <c r="R206" s="217"/>
      <c r="S206" s="217"/>
      <c r="T206" s="217"/>
      <c r="U206" s="217"/>
      <c r="V206" s="57"/>
      <c r="W206" s="57"/>
      <c r="X206" s="57"/>
    </row>
    <row r="207" spans="2:24" ht="13.35" customHeight="1" x14ac:dyDescent="0.25">
      <c r="B207" s="199" t="s">
        <v>7</v>
      </c>
      <c r="C207" s="199"/>
      <c r="D207" s="204" t="str">
        <f>I200</f>
        <v/>
      </c>
      <c r="E207" s="204"/>
      <c r="F207" s="204"/>
      <c r="G207" s="204"/>
      <c r="H207" s="13"/>
      <c r="I207" s="199" t="s">
        <v>41</v>
      </c>
      <c r="J207" s="199"/>
      <c r="K207" s="24">
        <f>IF('{Equipment Data Entry}'!I60=0,0,'{Equipment Data Entry}'!I60)</f>
        <v>0</v>
      </c>
      <c r="L207" s="24" t="str">
        <f>IF(L218="","",L218)</f>
        <v/>
      </c>
      <c r="M207" s="13"/>
      <c r="O207" s="13"/>
      <c r="P207" s="57"/>
      <c r="Q207" s="57"/>
      <c r="R207" s="216" t="s">
        <v>216</v>
      </c>
      <c r="S207" s="216"/>
      <c r="T207" s="216"/>
      <c r="U207" s="216" t="s">
        <v>217</v>
      </c>
      <c r="V207" s="216"/>
      <c r="W207" s="61" t="s">
        <v>218</v>
      </c>
      <c r="X207" s="61" t="s">
        <v>219</v>
      </c>
    </row>
    <row r="208" spans="2:24" ht="13.35" customHeight="1" x14ac:dyDescent="0.25">
      <c r="B208" s="199" t="s">
        <v>8</v>
      </c>
      <c r="C208" s="199"/>
      <c r="D208" s="204" t="str">
        <f>IF('{Equipment Data Entry}'!D60="","",'{Equipment Data Entry}'!D60)</f>
        <v/>
      </c>
      <c r="E208" s="204"/>
      <c r="F208" s="204"/>
      <c r="G208" s="204"/>
      <c r="H208" s="13"/>
      <c r="I208" s="15"/>
      <c r="J208" s="15"/>
      <c r="K208" s="36"/>
      <c r="L208" s="36"/>
      <c r="M208" s="13"/>
      <c r="O208" s="13"/>
      <c r="P208" s="57"/>
      <c r="Q208" s="59"/>
      <c r="R208" s="59" t="s">
        <v>67</v>
      </c>
      <c r="S208" s="59" t="s">
        <v>68</v>
      </c>
      <c r="T208" s="57"/>
      <c r="U208" s="211" t="s">
        <v>62</v>
      </c>
      <c r="V208" s="211"/>
      <c r="W208" s="60"/>
      <c r="X208" s="60"/>
    </row>
    <row r="209" spans="2:24" ht="13.35" customHeight="1" x14ac:dyDescent="0.25">
      <c r="B209" s="13"/>
      <c r="C209" s="13"/>
      <c r="D209" s="13"/>
      <c r="E209" s="13"/>
      <c r="F209" s="13"/>
      <c r="G209" s="13"/>
      <c r="H209" s="13"/>
      <c r="I209" s="15"/>
      <c r="J209" s="15"/>
      <c r="K209" s="37"/>
      <c r="L209" s="37"/>
      <c r="M209" s="13"/>
      <c r="O209" s="13"/>
      <c r="P209" s="57"/>
      <c r="Q209" s="59" t="s">
        <v>48</v>
      </c>
      <c r="R209" s="60"/>
      <c r="S209" s="59"/>
      <c r="T209" s="57"/>
      <c r="U209" s="211" t="s">
        <v>220</v>
      </c>
      <c r="V209" s="211"/>
      <c r="W209" s="60"/>
      <c r="X209" s="60"/>
    </row>
    <row r="210" spans="2:24" ht="13.35" customHeight="1" x14ac:dyDescent="0.25">
      <c r="B210" s="200" t="s">
        <v>43</v>
      </c>
      <c r="C210" s="200"/>
      <c r="D210" s="200"/>
      <c r="E210" s="200"/>
      <c r="F210" s="200"/>
      <c r="G210" s="200"/>
      <c r="H210" s="13"/>
      <c r="I210" s="13"/>
      <c r="J210" s="13"/>
      <c r="K210" s="13"/>
      <c r="L210" s="13"/>
      <c r="M210" s="13"/>
      <c r="O210" s="13"/>
      <c r="P210" s="57"/>
      <c r="Q210" s="59" t="s">
        <v>221</v>
      </c>
      <c r="R210" s="60"/>
      <c r="S210" s="59"/>
      <c r="T210" s="57"/>
      <c r="U210" s="211" t="s">
        <v>222</v>
      </c>
      <c r="V210" s="211"/>
      <c r="W210" s="60"/>
      <c r="X210" s="60"/>
    </row>
    <row r="211" spans="2:24" ht="13.35" customHeight="1" x14ac:dyDescent="0.25">
      <c r="B211" s="199" t="s">
        <v>32</v>
      </c>
      <c r="C211" s="199"/>
      <c r="D211" s="203"/>
      <c r="E211" s="203"/>
      <c r="F211" s="203"/>
      <c r="G211" s="203"/>
      <c r="H211" s="13"/>
      <c r="I211" s="200"/>
      <c r="J211" s="200"/>
      <c r="K211" s="200"/>
      <c r="L211" s="200"/>
      <c r="M211" s="13"/>
      <c r="O211" s="13"/>
      <c r="P211" s="57"/>
      <c r="Q211" s="59" t="s">
        <v>223</v>
      </c>
      <c r="R211" s="60"/>
      <c r="S211" s="59"/>
      <c r="T211" s="57"/>
      <c r="U211" s="211" t="s">
        <v>65</v>
      </c>
      <c r="V211" s="211"/>
      <c r="W211" s="60"/>
      <c r="X211" s="60"/>
    </row>
    <row r="212" spans="2:24" ht="13.35" customHeight="1" x14ac:dyDescent="0.25">
      <c r="B212" s="199" t="s">
        <v>44</v>
      </c>
      <c r="C212" s="199"/>
      <c r="D212" s="28">
        <f>IF('{Equipment Data Entry}'!G60=0,0,'{Equipment Data Entry}'!G60)</f>
        <v>0</v>
      </c>
      <c r="E212" s="21" t="s">
        <v>48</v>
      </c>
      <c r="F212" s="24"/>
      <c r="G212" s="18" t="s">
        <v>52</v>
      </c>
      <c r="H212" s="13"/>
      <c r="I212" s="206" t="s">
        <v>62</v>
      </c>
      <c r="J212" s="207"/>
      <c r="K212" s="208">
        <f>IF('{Equipment Data Entry}'!J60=0,0,'{Equipment Data Entry}'!J60)</f>
        <v>0</v>
      </c>
      <c r="L212" s="208"/>
      <c r="M212" s="13"/>
      <c r="O212" s="13"/>
      <c r="P212" s="57"/>
      <c r="Q212" s="57"/>
      <c r="R212" s="57"/>
      <c r="S212" s="57"/>
      <c r="T212" s="57"/>
      <c r="U212" s="57"/>
      <c r="V212" s="57"/>
      <c r="W212" s="57"/>
      <c r="X212" s="57"/>
    </row>
    <row r="213" spans="2:24" ht="13.35" customHeight="1" x14ac:dyDescent="0.25">
      <c r="B213" s="20">
        <f>'{Equipment Data Entry}'!N60</f>
        <v>0</v>
      </c>
      <c r="C213" s="20">
        <f>'{Equipment Data Entry}'!O60</f>
        <v>0</v>
      </c>
      <c r="D213" s="21" t="s">
        <v>49</v>
      </c>
      <c r="E213" s="25"/>
      <c r="F213" s="21" t="s">
        <v>50</v>
      </c>
      <c r="G213" s="26"/>
      <c r="H213" s="13"/>
      <c r="I213" s="206" t="s">
        <v>63</v>
      </c>
      <c r="J213" s="207"/>
      <c r="K213" s="208">
        <f>IF('{Equipment Data Entry}'!K60=0,0,'{Equipment Data Entry}'!K60)</f>
        <v>0</v>
      </c>
      <c r="L213" s="208"/>
      <c r="M213" s="13"/>
      <c r="O213" s="13"/>
      <c r="P213" s="57"/>
      <c r="Q213" s="57"/>
      <c r="R213" s="58" t="s">
        <v>224</v>
      </c>
      <c r="S213" s="57"/>
      <c r="T213" s="57"/>
      <c r="U213" s="57"/>
      <c r="V213" s="57"/>
      <c r="W213" s="57"/>
      <c r="X213" s="57"/>
    </row>
    <row r="214" spans="2:24" ht="13.35" customHeight="1" x14ac:dyDescent="0.25">
      <c r="B214" s="199" t="s">
        <v>51</v>
      </c>
      <c r="C214" s="199"/>
      <c r="D214" s="27" t="str">
        <f>IF(E215="", "", B213/(AVERAGE(E215, F215, G215))*E213)</f>
        <v/>
      </c>
      <c r="E214" s="199" t="s">
        <v>80</v>
      </c>
      <c r="F214" s="199"/>
      <c r="G214" s="27" t="e">
        <f>IF(C213="1-phase", ((0.8*0.9*E215*E216)/746), AVERAGE(E215:G215)*AVERAGE(E216:G216)*0.8*0.9*1.732/746)</f>
        <v>#DIV/0!</v>
      </c>
      <c r="H214" s="13"/>
      <c r="I214" s="18" t="s">
        <v>64</v>
      </c>
      <c r="J214" s="26">
        <f>IF('{Equipment Data Entry}'!L60=0,0,'{Equipment Data Entry}'!L60)</f>
        <v>0</v>
      </c>
      <c r="K214" s="18" t="s">
        <v>65</v>
      </c>
      <c r="L214" s="64">
        <f>IF('{Equipment Data Entry}'!M60=0,0,'{Equipment Data Entry}'!M60)</f>
        <v>0</v>
      </c>
      <c r="M214" s="13"/>
      <c r="O214" s="13"/>
      <c r="P214" s="57"/>
      <c r="Q214" s="57"/>
      <c r="R214" s="213"/>
      <c r="S214" s="214"/>
      <c r="T214" s="214"/>
      <c r="U214" s="214"/>
      <c r="V214" s="214"/>
      <c r="W214" s="214"/>
      <c r="X214" s="215"/>
    </row>
    <row r="215" spans="2:24" ht="13.35" customHeight="1" x14ac:dyDescent="0.25">
      <c r="B215" s="199" t="s">
        <v>59</v>
      </c>
      <c r="C215" s="199"/>
      <c r="D215" s="199"/>
      <c r="E215" s="24"/>
      <c r="F215" s="24"/>
      <c r="G215" s="24"/>
      <c r="H215" s="13"/>
      <c r="I215" s="13"/>
      <c r="J215" s="13"/>
      <c r="K215" s="13"/>
      <c r="L215" s="13"/>
      <c r="M215" s="13"/>
      <c r="O215" s="13"/>
      <c r="P215" s="57"/>
      <c r="Q215" s="57"/>
      <c r="R215" s="218"/>
      <c r="S215" s="219"/>
      <c r="T215" s="219"/>
      <c r="U215" s="219"/>
      <c r="V215" s="219"/>
      <c r="W215" s="219"/>
      <c r="X215" s="220"/>
    </row>
    <row r="216" spans="2:24" ht="13.35" customHeight="1" x14ac:dyDescent="0.25">
      <c r="B216" s="199" t="s">
        <v>60</v>
      </c>
      <c r="C216" s="199"/>
      <c r="D216" s="199"/>
      <c r="E216" s="25"/>
      <c r="F216" s="25"/>
      <c r="G216" s="25"/>
      <c r="H216" s="13"/>
      <c r="I216" s="205" t="s">
        <v>66</v>
      </c>
      <c r="J216" s="205"/>
      <c r="K216" s="16"/>
      <c r="L216" s="16"/>
      <c r="M216" s="13"/>
      <c r="O216" s="13"/>
      <c r="P216" s="57"/>
      <c r="Q216" s="57"/>
      <c r="R216" s="218"/>
      <c r="S216" s="219"/>
      <c r="T216" s="219"/>
      <c r="U216" s="219"/>
      <c r="V216" s="219"/>
      <c r="W216" s="219"/>
      <c r="X216" s="220"/>
    </row>
    <row r="217" spans="2:24" ht="13.35" customHeight="1" x14ac:dyDescent="0.25">
      <c r="B217" s="13"/>
      <c r="C217" s="13"/>
      <c r="D217" s="13"/>
      <c r="E217" s="13"/>
      <c r="F217" s="13"/>
      <c r="G217" s="13"/>
      <c r="H217" s="13"/>
      <c r="I217" s="199" t="s">
        <v>69</v>
      </c>
      <c r="J217" s="199"/>
      <c r="K217" s="24"/>
      <c r="L217" s="24"/>
      <c r="M217" s="13"/>
      <c r="O217" s="13"/>
      <c r="P217" s="57"/>
      <c r="Q217" s="57"/>
      <c r="R217" s="218"/>
      <c r="S217" s="219"/>
      <c r="T217" s="219"/>
      <c r="U217" s="219"/>
      <c r="V217" s="219"/>
      <c r="W217" s="219"/>
      <c r="X217" s="220"/>
    </row>
    <row r="218" spans="2:24" ht="13.35" customHeight="1" x14ac:dyDescent="0.25">
      <c r="B218" s="200" t="s">
        <v>71</v>
      </c>
      <c r="C218" s="200"/>
      <c r="D218" s="200"/>
      <c r="E218" s="200"/>
      <c r="F218" s="200"/>
      <c r="G218" s="200"/>
      <c r="H218" s="13"/>
      <c r="I218" s="199" t="s">
        <v>70</v>
      </c>
      <c r="J218" s="199"/>
      <c r="K218" s="24"/>
      <c r="L218" s="24"/>
      <c r="M218" s="13"/>
      <c r="O218" s="13"/>
      <c r="P218" s="57"/>
      <c r="Q218" s="57"/>
      <c r="R218" s="218"/>
      <c r="S218" s="219"/>
      <c r="T218" s="219"/>
      <c r="U218" s="219"/>
      <c r="V218" s="219"/>
      <c r="W218" s="219"/>
      <c r="X218" s="220"/>
    </row>
    <row r="219" spans="2:24" ht="13.35" customHeight="1" x14ac:dyDescent="0.25">
      <c r="B219" s="201"/>
      <c r="C219" s="202"/>
      <c r="D219" s="16"/>
      <c r="E219" s="16" t="s">
        <v>74</v>
      </c>
      <c r="F219" s="201"/>
      <c r="G219" s="202"/>
      <c r="H219" s="13"/>
      <c r="I219" s="246" t="s">
        <v>76</v>
      </c>
      <c r="J219" s="246"/>
      <c r="K219" s="65"/>
      <c r="L219" s="65"/>
      <c r="M219" s="13"/>
      <c r="O219" s="13"/>
      <c r="P219" s="57"/>
      <c r="Q219" s="57"/>
      <c r="R219" s="218"/>
      <c r="S219" s="219"/>
      <c r="T219" s="219"/>
      <c r="U219" s="219"/>
      <c r="V219" s="219"/>
      <c r="W219" s="219"/>
      <c r="X219" s="220"/>
    </row>
    <row r="220" spans="2:24" ht="13.35" customHeight="1" x14ac:dyDescent="0.25">
      <c r="B220" s="198" t="s">
        <v>72</v>
      </c>
      <c r="C220" s="198"/>
      <c r="D220" s="19"/>
      <c r="E220" s="19"/>
      <c r="F220" s="19" t="str">
        <f>IF(E220="", "", E221-E220)</f>
        <v/>
      </c>
      <c r="G220" s="17" t="s">
        <v>77</v>
      </c>
      <c r="H220" s="23"/>
      <c r="I220" s="14"/>
      <c r="J220" s="14"/>
      <c r="K220" s="14"/>
      <c r="L220" s="38"/>
      <c r="M220" s="13"/>
      <c r="O220" s="13"/>
      <c r="P220" s="57"/>
      <c r="Q220" s="57"/>
      <c r="R220" s="218"/>
      <c r="S220" s="219"/>
      <c r="T220" s="219"/>
      <c r="U220" s="219"/>
      <c r="V220" s="219"/>
      <c r="W220" s="219"/>
      <c r="X220" s="220"/>
    </row>
    <row r="221" spans="2:24" ht="13.35" customHeight="1" x14ac:dyDescent="0.25">
      <c r="B221" s="198" t="s">
        <v>73</v>
      </c>
      <c r="C221" s="198"/>
      <c r="D221" s="55" t="str">
        <f>IF(E220="", "", E220)</f>
        <v/>
      </c>
      <c r="E221" s="19"/>
      <c r="F221" s="19" t="str">
        <f>IF(E221="", "", E221-D220)</f>
        <v/>
      </c>
      <c r="G221" s="17" t="s">
        <v>78</v>
      </c>
      <c r="H221" s="23"/>
      <c r="I221" s="13"/>
      <c r="J221" s="13"/>
      <c r="K221" s="13"/>
      <c r="L221" s="13"/>
      <c r="M221" s="13"/>
      <c r="O221" s="13"/>
      <c r="P221" s="57"/>
      <c r="Q221" s="57"/>
      <c r="R221" s="221"/>
      <c r="S221" s="222"/>
      <c r="T221" s="222"/>
      <c r="U221" s="222"/>
      <c r="V221" s="222"/>
      <c r="W221" s="222"/>
      <c r="X221" s="223"/>
    </row>
    <row r="222" spans="2:24" ht="13.35" customHeight="1" x14ac:dyDescent="0.25">
      <c r="O222" s="13"/>
      <c r="P222" s="57"/>
      <c r="Q222" s="57"/>
      <c r="R222" s="218"/>
      <c r="S222" s="219"/>
      <c r="T222" s="219"/>
      <c r="U222" s="219"/>
      <c r="V222" s="219"/>
      <c r="W222" s="219"/>
      <c r="X222" s="220"/>
    </row>
    <row r="223" spans="2:24" ht="13.35" customHeight="1" x14ac:dyDescent="0.25">
      <c r="B223" s="200" t="s">
        <v>2</v>
      </c>
      <c r="C223" s="200"/>
      <c r="D223" s="209">
        <f>IF('{Equipment Data Entry}'!B61=0,0,'{Equipment Data Entry}'!B61)</f>
        <v>0</v>
      </c>
      <c r="E223" s="209"/>
      <c r="F223" s="209"/>
      <c r="G223" s="200" t="s">
        <v>3</v>
      </c>
      <c r="H223" s="200"/>
      <c r="I223" s="210" t="str">
        <f>IF('{Equipment Data Entry}'!C61="","", '{Equipment Data Entry}'!C61)</f>
        <v/>
      </c>
      <c r="J223" s="210"/>
      <c r="K223" s="210"/>
      <c r="L223" s="210"/>
      <c r="M223" s="210"/>
      <c r="O223" s="13"/>
      <c r="P223" s="57"/>
      <c r="Q223" s="57"/>
      <c r="R223" s="224"/>
      <c r="S223" s="225"/>
      <c r="T223" s="225"/>
      <c r="U223" s="225"/>
      <c r="V223" s="225"/>
      <c r="W223" s="225"/>
      <c r="X223" s="226"/>
    </row>
    <row r="224" spans="2:24" ht="13.35" customHeight="1" x14ac:dyDescent="0.25">
      <c r="B224" s="200"/>
      <c r="C224" s="200"/>
      <c r="D224" s="209"/>
      <c r="E224" s="209"/>
      <c r="F224" s="209"/>
      <c r="G224" s="200"/>
      <c r="H224" s="200"/>
      <c r="I224" s="210"/>
      <c r="J224" s="210"/>
      <c r="K224" s="210"/>
      <c r="L224" s="210"/>
      <c r="M224" s="210"/>
      <c r="O224" s="13"/>
      <c r="P224" s="57"/>
      <c r="Q224" s="57"/>
      <c r="R224" s="216" t="s">
        <v>210</v>
      </c>
      <c r="S224" s="216"/>
      <c r="T224" s="216"/>
      <c r="U224" s="217"/>
      <c r="V224" s="217"/>
      <c r="W224" s="57"/>
      <c r="X224" s="57"/>
    </row>
    <row r="225" spans="2:24" ht="13.35" customHeight="1" x14ac:dyDescent="0.25">
      <c r="B225" s="13"/>
      <c r="C225" s="13"/>
      <c r="D225" s="13"/>
      <c r="E225" s="13"/>
      <c r="F225" s="13"/>
      <c r="G225" s="13"/>
      <c r="H225" s="13"/>
      <c r="I225" s="13"/>
      <c r="J225" s="13"/>
      <c r="K225" s="13"/>
      <c r="L225" s="13"/>
      <c r="M225" s="13"/>
      <c r="O225" s="13"/>
      <c r="P225" s="57"/>
      <c r="Q225" s="57"/>
      <c r="R225" s="211" t="s">
        <v>211</v>
      </c>
      <c r="S225" s="211"/>
      <c r="T225" s="211"/>
      <c r="U225" s="212"/>
      <c r="V225" s="212"/>
      <c r="W225" s="57"/>
      <c r="X225" s="57"/>
    </row>
    <row r="226" spans="2:24" ht="13.35" customHeight="1" x14ac:dyDescent="0.25">
      <c r="B226" s="200" t="s">
        <v>31</v>
      </c>
      <c r="C226" s="200"/>
      <c r="D226" s="200"/>
      <c r="E226" s="200"/>
      <c r="F226" s="200"/>
      <c r="G226" s="200"/>
      <c r="H226" s="13"/>
      <c r="I226" s="200" t="s">
        <v>35</v>
      </c>
      <c r="J226" s="200"/>
      <c r="K226" s="200"/>
      <c r="L226" s="200"/>
      <c r="M226" s="15"/>
      <c r="O226" s="13"/>
      <c r="P226" s="57"/>
      <c r="Q226" s="57"/>
      <c r="R226" s="211" t="s">
        <v>212</v>
      </c>
      <c r="S226" s="211"/>
      <c r="T226" s="211"/>
      <c r="U226" s="212"/>
      <c r="V226" s="212"/>
      <c r="W226" s="57"/>
      <c r="X226" s="57"/>
    </row>
    <row r="227" spans="2:24" ht="13.35" customHeight="1" x14ac:dyDescent="0.25">
      <c r="B227" s="199" t="s">
        <v>32</v>
      </c>
      <c r="C227" s="199"/>
      <c r="D227" s="204">
        <f>IF('{Equipment Data Entry}'!E61=0,0,'{Equipment Data Entry}'!E61)</f>
        <v>0</v>
      </c>
      <c r="E227" s="204"/>
      <c r="F227" s="204"/>
      <c r="G227" s="204"/>
      <c r="H227" s="13"/>
      <c r="I227" s="199" t="s">
        <v>36</v>
      </c>
      <c r="J227" s="199"/>
      <c r="K227" s="18" t="s">
        <v>42</v>
      </c>
      <c r="L227" s="18" t="s">
        <v>14</v>
      </c>
      <c r="M227" s="13"/>
      <c r="O227" s="13"/>
      <c r="P227" s="57"/>
      <c r="Q227" s="57"/>
      <c r="R227" s="211" t="s">
        <v>213</v>
      </c>
      <c r="S227" s="211"/>
      <c r="T227" s="211"/>
      <c r="U227" s="212"/>
      <c r="V227" s="212"/>
      <c r="W227" s="57"/>
      <c r="X227" s="57"/>
    </row>
    <row r="228" spans="2:24" ht="13.35" customHeight="1" x14ac:dyDescent="0.25">
      <c r="B228" s="199" t="s">
        <v>33</v>
      </c>
      <c r="C228" s="199"/>
      <c r="D228" s="204">
        <f>IF('{Equipment Data Entry}'!F61=0,0,'{Equipment Data Entry}'!F61)</f>
        <v>0</v>
      </c>
      <c r="E228" s="204"/>
      <c r="F228" s="204"/>
      <c r="G228" s="204"/>
      <c r="H228" s="13"/>
      <c r="I228" s="199" t="s">
        <v>37</v>
      </c>
      <c r="J228" s="199"/>
      <c r="K228" s="24" t="str">
        <f>'MAU Airflow'!H240</f>
        <v/>
      </c>
      <c r="L228" s="24" t="str">
        <f>'MAU Airflow'!L240</f>
        <v/>
      </c>
      <c r="M228" s="22" t="str">
        <f>IF(L228="","",L228/K228)</f>
        <v/>
      </c>
      <c r="O228" s="13"/>
      <c r="P228" s="58"/>
      <c r="Q228" s="58"/>
      <c r="R228" s="211" t="s">
        <v>214</v>
      </c>
      <c r="S228" s="211"/>
      <c r="T228" s="211"/>
      <c r="U228" s="212"/>
      <c r="V228" s="212"/>
      <c r="W228" s="57"/>
      <c r="X228" s="57"/>
    </row>
    <row r="229" spans="2:24" ht="13.35" customHeight="1" x14ac:dyDescent="0.25">
      <c r="B229" s="199" t="s">
        <v>34</v>
      </c>
      <c r="C229" s="199"/>
      <c r="D229" s="204"/>
      <c r="E229" s="204"/>
      <c r="F229" s="204"/>
      <c r="G229" s="204"/>
      <c r="H229" s="13"/>
      <c r="I229" s="199" t="s">
        <v>40</v>
      </c>
      <c r="J229" s="199"/>
      <c r="K229" s="71">
        <f>IF('{Equipment Data Entry}'!H61=0,0,'{Equipment Data Entry}'!H61)</f>
        <v>0</v>
      </c>
      <c r="L229" s="64" t="str">
        <f>F244</f>
        <v/>
      </c>
      <c r="M229" s="22"/>
      <c r="O229" s="13"/>
      <c r="P229" s="57"/>
      <c r="Q229" s="57"/>
      <c r="R229" s="59" t="s">
        <v>87</v>
      </c>
      <c r="S229" s="212"/>
      <c r="T229" s="212"/>
      <c r="U229" s="59" t="s">
        <v>215</v>
      </c>
      <c r="V229" s="60"/>
      <c r="W229" s="57"/>
      <c r="X229" s="57"/>
    </row>
    <row r="230" spans="2:24" ht="13.35" customHeight="1" x14ac:dyDescent="0.25">
      <c r="B230" s="199" t="s">
        <v>7</v>
      </c>
      <c r="C230" s="199"/>
      <c r="D230" s="204" t="str">
        <f>I223</f>
        <v/>
      </c>
      <c r="E230" s="204"/>
      <c r="F230" s="204"/>
      <c r="G230" s="204"/>
      <c r="H230" s="13"/>
      <c r="I230" s="199" t="s">
        <v>41</v>
      </c>
      <c r="J230" s="199"/>
      <c r="K230" s="24">
        <f>IF('{Equipment Data Entry}'!I61=0,0,'{Equipment Data Entry}'!I61)</f>
        <v>0</v>
      </c>
      <c r="L230" s="24" t="str">
        <f>IF(L241="","",L241)</f>
        <v/>
      </c>
      <c r="M230" s="13"/>
      <c r="O230" s="13"/>
      <c r="P230" s="217"/>
      <c r="Q230" s="217"/>
      <c r="R230" s="217"/>
      <c r="S230" s="217"/>
      <c r="T230" s="217"/>
      <c r="U230" s="217"/>
      <c r="V230" s="57"/>
      <c r="W230" s="57"/>
      <c r="X230" s="57"/>
    </row>
    <row r="231" spans="2:24" ht="13.35" customHeight="1" x14ac:dyDescent="0.25">
      <c r="B231" s="199" t="s">
        <v>8</v>
      </c>
      <c r="C231" s="199"/>
      <c r="D231" s="204" t="str">
        <f>IF('{Equipment Data Entry}'!D61="","",'{Equipment Data Entry}'!D61)</f>
        <v/>
      </c>
      <c r="E231" s="204"/>
      <c r="F231" s="204"/>
      <c r="G231" s="204"/>
      <c r="H231" s="13"/>
      <c r="I231" s="15"/>
      <c r="J231" s="15"/>
      <c r="K231" s="36"/>
      <c r="L231" s="36"/>
      <c r="M231" s="13"/>
      <c r="O231" s="13"/>
      <c r="P231" s="57"/>
      <c r="Q231" s="57"/>
      <c r="R231" s="216" t="s">
        <v>216</v>
      </c>
      <c r="S231" s="216"/>
      <c r="T231" s="216"/>
      <c r="U231" s="216" t="s">
        <v>217</v>
      </c>
      <c r="V231" s="216"/>
      <c r="W231" s="61" t="s">
        <v>218</v>
      </c>
      <c r="X231" s="61" t="s">
        <v>219</v>
      </c>
    </row>
    <row r="232" spans="2:24" ht="13.35" customHeight="1" x14ac:dyDescent="0.25">
      <c r="B232" s="13"/>
      <c r="C232" s="13"/>
      <c r="D232" s="13"/>
      <c r="E232" s="13"/>
      <c r="F232" s="13"/>
      <c r="G232" s="13"/>
      <c r="H232" s="13"/>
      <c r="I232" s="15"/>
      <c r="J232" s="15"/>
      <c r="K232" s="37"/>
      <c r="L232" s="37"/>
      <c r="M232" s="13"/>
      <c r="O232" s="13"/>
      <c r="P232" s="57"/>
      <c r="Q232" s="59"/>
      <c r="R232" s="59" t="s">
        <v>67</v>
      </c>
      <c r="S232" s="59" t="s">
        <v>68</v>
      </c>
      <c r="T232" s="57"/>
      <c r="U232" s="211" t="s">
        <v>62</v>
      </c>
      <c r="V232" s="211"/>
      <c r="W232" s="60"/>
      <c r="X232" s="60"/>
    </row>
    <row r="233" spans="2:24" ht="13.35" customHeight="1" x14ac:dyDescent="0.25">
      <c r="B233" s="200" t="s">
        <v>43</v>
      </c>
      <c r="C233" s="200"/>
      <c r="D233" s="200"/>
      <c r="E233" s="200"/>
      <c r="F233" s="200"/>
      <c r="G233" s="200"/>
      <c r="H233" s="13"/>
      <c r="I233" s="13"/>
      <c r="J233" s="13"/>
      <c r="K233" s="13"/>
      <c r="L233" s="13"/>
      <c r="M233" s="13"/>
      <c r="O233" s="13"/>
      <c r="P233" s="57"/>
      <c r="Q233" s="59" t="s">
        <v>48</v>
      </c>
      <c r="R233" s="60"/>
      <c r="S233" s="59"/>
      <c r="T233" s="57"/>
      <c r="U233" s="211" t="s">
        <v>220</v>
      </c>
      <c r="V233" s="211"/>
      <c r="W233" s="60"/>
      <c r="X233" s="60"/>
    </row>
    <row r="234" spans="2:24" ht="13.35" customHeight="1" x14ac:dyDescent="0.25">
      <c r="B234" s="199" t="s">
        <v>32</v>
      </c>
      <c r="C234" s="199"/>
      <c r="D234" s="203"/>
      <c r="E234" s="203"/>
      <c r="F234" s="203"/>
      <c r="G234" s="203"/>
      <c r="H234" s="13"/>
      <c r="I234" s="200" t="s">
        <v>61</v>
      </c>
      <c r="J234" s="200"/>
      <c r="K234" s="200"/>
      <c r="L234" s="200"/>
      <c r="M234" s="13"/>
      <c r="O234" s="13"/>
      <c r="P234" s="57"/>
      <c r="Q234" s="59" t="s">
        <v>221</v>
      </c>
      <c r="R234" s="60"/>
      <c r="S234" s="59"/>
      <c r="T234" s="57"/>
      <c r="U234" s="211" t="s">
        <v>222</v>
      </c>
      <c r="V234" s="211"/>
      <c r="W234" s="60"/>
      <c r="X234" s="60"/>
    </row>
    <row r="235" spans="2:24" ht="13.35" customHeight="1" x14ac:dyDescent="0.25">
      <c r="B235" s="199" t="s">
        <v>44</v>
      </c>
      <c r="C235" s="199"/>
      <c r="D235" s="28">
        <f>IF('{Equipment Data Entry}'!G61=0,0,'{Equipment Data Entry}'!G61)</f>
        <v>0</v>
      </c>
      <c r="E235" s="21" t="s">
        <v>48</v>
      </c>
      <c r="F235" s="24"/>
      <c r="G235" s="18" t="s">
        <v>52</v>
      </c>
      <c r="H235" s="13"/>
      <c r="I235" s="206" t="s">
        <v>62</v>
      </c>
      <c r="J235" s="207"/>
      <c r="K235" s="208">
        <f>IF('{Equipment Data Entry}'!J61=0,0,'{Equipment Data Entry}'!J61)</f>
        <v>0</v>
      </c>
      <c r="L235" s="208"/>
      <c r="M235" s="13"/>
      <c r="O235" s="13"/>
      <c r="P235" s="57"/>
      <c r="Q235" s="59" t="s">
        <v>223</v>
      </c>
      <c r="R235" s="60"/>
      <c r="S235" s="59"/>
      <c r="T235" s="57"/>
      <c r="U235" s="211" t="s">
        <v>65</v>
      </c>
      <c r="V235" s="211"/>
      <c r="W235" s="60"/>
      <c r="X235" s="60"/>
    </row>
    <row r="236" spans="2:24" ht="13.35" customHeight="1" x14ac:dyDescent="0.25">
      <c r="B236" s="20">
        <f>'{Equipment Data Entry}'!N61</f>
        <v>0</v>
      </c>
      <c r="C236" s="20">
        <f>'{Equipment Data Entry}'!O61</f>
        <v>0</v>
      </c>
      <c r="D236" s="21" t="s">
        <v>49</v>
      </c>
      <c r="E236" s="25"/>
      <c r="F236" s="21" t="s">
        <v>50</v>
      </c>
      <c r="G236" s="26"/>
      <c r="H236" s="13"/>
      <c r="I236" s="206" t="s">
        <v>63</v>
      </c>
      <c r="J236" s="207"/>
      <c r="K236" s="208">
        <f>IF('{Equipment Data Entry}'!K61=0,0,'{Equipment Data Entry}'!K61)</f>
        <v>0</v>
      </c>
      <c r="L236" s="208"/>
      <c r="M236" s="13"/>
      <c r="O236" s="13"/>
      <c r="P236" s="57"/>
      <c r="Q236" s="57"/>
      <c r="R236" s="57"/>
      <c r="S236" s="57"/>
      <c r="T236" s="57"/>
      <c r="U236" s="57"/>
      <c r="V236" s="57"/>
      <c r="W236" s="57"/>
      <c r="X236" s="57"/>
    </row>
    <row r="237" spans="2:24" ht="13.35" customHeight="1" x14ac:dyDescent="0.25">
      <c r="B237" s="199" t="s">
        <v>51</v>
      </c>
      <c r="C237" s="199"/>
      <c r="D237" s="27" t="str">
        <f>IF(E238="", "", B236/(AVERAGE(E238, F238, G238))*E236)</f>
        <v/>
      </c>
      <c r="E237" s="199" t="s">
        <v>80</v>
      </c>
      <c r="F237" s="199"/>
      <c r="G237" s="27" t="e">
        <f>IF(C236="1-phase", ((0.8*0.9*E238*E239)/746), AVERAGE(E238:G238)*AVERAGE(E239:G239)*0.8*0.9*1.732/746)</f>
        <v>#DIV/0!</v>
      </c>
      <c r="H237" s="13"/>
      <c r="I237" s="18" t="s">
        <v>64</v>
      </c>
      <c r="J237" s="26">
        <f>IF('{Equipment Data Entry}'!L61=0,0,'{Equipment Data Entry}'!L61)</f>
        <v>0</v>
      </c>
      <c r="K237" s="18" t="s">
        <v>65</v>
      </c>
      <c r="L237" s="64">
        <f>IF('{Equipment Data Entry}'!M61=0,0,'{Equipment Data Entry}'!M61)</f>
        <v>0</v>
      </c>
      <c r="M237" s="13"/>
      <c r="O237" s="13"/>
      <c r="P237" s="57"/>
      <c r="Q237" s="57"/>
      <c r="R237" s="58" t="s">
        <v>224</v>
      </c>
      <c r="S237" s="57"/>
      <c r="T237" s="57"/>
      <c r="U237" s="57"/>
      <c r="V237" s="57"/>
      <c r="W237" s="57"/>
      <c r="X237" s="57"/>
    </row>
    <row r="238" spans="2:24" ht="13.35" customHeight="1" x14ac:dyDescent="0.25">
      <c r="B238" s="199" t="s">
        <v>59</v>
      </c>
      <c r="C238" s="199"/>
      <c r="D238" s="199"/>
      <c r="E238" s="24"/>
      <c r="F238" s="24"/>
      <c r="G238" s="24"/>
      <c r="H238" s="13"/>
      <c r="I238" s="13"/>
      <c r="J238" s="13"/>
      <c r="K238" s="13"/>
      <c r="L238" s="13"/>
      <c r="M238" s="13"/>
      <c r="O238" s="13"/>
      <c r="P238" s="57"/>
      <c r="Q238" s="57"/>
      <c r="R238" s="213"/>
      <c r="S238" s="214"/>
      <c r="T238" s="214"/>
      <c r="U238" s="214"/>
      <c r="V238" s="214"/>
      <c r="W238" s="214"/>
      <c r="X238" s="215"/>
    </row>
    <row r="239" spans="2:24" ht="13.35" customHeight="1" x14ac:dyDescent="0.25">
      <c r="B239" s="199" t="s">
        <v>60</v>
      </c>
      <c r="C239" s="199"/>
      <c r="D239" s="199"/>
      <c r="E239" s="25"/>
      <c r="F239" s="25"/>
      <c r="G239" s="25"/>
      <c r="H239" s="13"/>
      <c r="I239" s="205" t="s">
        <v>66</v>
      </c>
      <c r="J239" s="205"/>
      <c r="K239" s="16" t="s">
        <v>67</v>
      </c>
      <c r="L239" s="16" t="s">
        <v>68</v>
      </c>
      <c r="M239" s="13"/>
      <c r="O239" s="13"/>
      <c r="P239" s="57"/>
      <c r="Q239" s="57"/>
      <c r="R239" s="218"/>
      <c r="S239" s="219"/>
      <c r="T239" s="219"/>
      <c r="U239" s="219"/>
      <c r="V239" s="219"/>
      <c r="W239" s="219"/>
      <c r="X239" s="220"/>
    </row>
    <row r="240" spans="2:24" ht="13.35" customHeight="1" x14ac:dyDescent="0.25">
      <c r="B240" s="13"/>
      <c r="C240" s="13"/>
      <c r="D240" s="13"/>
      <c r="E240" s="13"/>
      <c r="F240" s="13"/>
      <c r="G240" s="13"/>
      <c r="H240" s="13"/>
      <c r="I240" s="199" t="s">
        <v>69</v>
      </c>
      <c r="J240" s="199"/>
      <c r="K240" s="24"/>
      <c r="L240" s="24"/>
      <c r="M240" s="13"/>
      <c r="O240" s="13"/>
      <c r="P240" s="57"/>
      <c r="Q240" s="57"/>
      <c r="R240" s="218"/>
      <c r="S240" s="219"/>
      <c r="T240" s="219"/>
      <c r="U240" s="219"/>
      <c r="V240" s="219"/>
      <c r="W240" s="219"/>
      <c r="X240" s="220"/>
    </row>
    <row r="241" spans="2:24" ht="13.35" customHeight="1" x14ac:dyDescent="0.25">
      <c r="B241" s="200" t="s">
        <v>71</v>
      </c>
      <c r="C241" s="200"/>
      <c r="D241" s="200"/>
      <c r="E241" s="200"/>
      <c r="F241" s="200"/>
      <c r="G241" s="200"/>
      <c r="H241" s="13"/>
      <c r="I241" s="199" t="s">
        <v>70</v>
      </c>
      <c r="J241" s="199"/>
      <c r="K241" s="24"/>
      <c r="L241" s="24"/>
      <c r="M241" s="13"/>
      <c r="O241" s="13"/>
      <c r="P241" s="57"/>
      <c r="Q241" s="57"/>
      <c r="R241" s="218"/>
      <c r="S241" s="219"/>
      <c r="T241" s="219"/>
      <c r="U241" s="219"/>
      <c r="V241" s="219"/>
      <c r="W241" s="219"/>
      <c r="X241" s="220"/>
    </row>
    <row r="242" spans="2:24" ht="13.35" customHeight="1" x14ac:dyDescent="0.25">
      <c r="B242" s="201"/>
      <c r="C242" s="202"/>
      <c r="D242" s="16" t="s">
        <v>79</v>
      </c>
      <c r="E242" s="16" t="s">
        <v>74</v>
      </c>
      <c r="F242" s="201"/>
      <c r="G242" s="202"/>
      <c r="H242" s="13"/>
      <c r="I242" s="246" t="s">
        <v>76</v>
      </c>
      <c r="J242" s="246"/>
      <c r="K242" s="65"/>
      <c r="L242" s="65"/>
      <c r="M242" s="13"/>
      <c r="O242" s="13"/>
      <c r="P242" s="57"/>
      <c r="Q242" s="57"/>
      <c r="R242" s="218"/>
      <c r="S242" s="219"/>
      <c r="T242" s="219"/>
      <c r="U242" s="219"/>
      <c r="V242" s="219"/>
      <c r="W242" s="219"/>
      <c r="X242" s="220"/>
    </row>
    <row r="243" spans="2:24" ht="13.35" customHeight="1" x14ac:dyDescent="0.25">
      <c r="B243" s="198" t="s">
        <v>72</v>
      </c>
      <c r="C243" s="198"/>
      <c r="D243" s="19"/>
      <c r="E243" s="19"/>
      <c r="F243" s="19" t="str">
        <f>IF(E243="", "", E244-E243)</f>
        <v/>
      </c>
      <c r="G243" s="17" t="s">
        <v>77</v>
      </c>
      <c r="H243" s="23"/>
      <c r="I243" s="14"/>
      <c r="J243" s="14"/>
      <c r="K243" s="14"/>
      <c r="L243" s="38"/>
      <c r="M243" s="13"/>
      <c r="O243" s="13"/>
      <c r="P243" s="57"/>
      <c r="Q243" s="57"/>
      <c r="R243" s="218"/>
      <c r="S243" s="219"/>
      <c r="T243" s="219"/>
      <c r="U243" s="219"/>
      <c r="V243" s="219"/>
      <c r="W243" s="219"/>
      <c r="X243" s="220"/>
    </row>
    <row r="244" spans="2:24" ht="13.35" customHeight="1" x14ac:dyDescent="0.25">
      <c r="B244" s="198" t="s">
        <v>73</v>
      </c>
      <c r="C244" s="198"/>
      <c r="D244" s="55" t="str">
        <f>IF(E243="", "", E243)</f>
        <v/>
      </c>
      <c r="E244" s="19"/>
      <c r="F244" s="19" t="str">
        <f>IF(E244="", "", E244-D243)</f>
        <v/>
      </c>
      <c r="G244" s="17" t="s">
        <v>78</v>
      </c>
      <c r="H244" s="23"/>
      <c r="I244" s="13"/>
      <c r="J244" s="13"/>
      <c r="K244" s="13"/>
      <c r="L244" s="13"/>
      <c r="M244" s="13"/>
      <c r="O244" s="13"/>
      <c r="P244" s="57"/>
      <c r="Q244" s="57"/>
      <c r="R244" s="218"/>
      <c r="S244" s="219"/>
      <c r="T244" s="219"/>
      <c r="U244" s="219"/>
      <c r="V244" s="219"/>
      <c r="W244" s="219"/>
      <c r="X244" s="220"/>
    </row>
    <row r="245" spans="2:24" ht="13.35" customHeight="1" x14ac:dyDescent="0.25">
      <c r="O245" s="13"/>
      <c r="P245" s="57"/>
      <c r="Q245" s="57"/>
      <c r="R245" s="221"/>
      <c r="S245" s="222"/>
      <c r="T245" s="222"/>
      <c r="U245" s="222"/>
      <c r="V245" s="222"/>
      <c r="W245" s="222"/>
      <c r="X245" s="223"/>
    </row>
    <row r="246" spans="2:24" ht="13.35" customHeight="1" x14ac:dyDescent="0.25">
      <c r="B246" s="16" t="s">
        <v>9</v>
      </c>
      <c r="C246" s="186"/>
      <c r="D246" s="186"/>
      <c r="E246" s="186"/>
      <c r="F246" s="186"/>
      <c r="G246" s="186"/>
      <c r="H246" s="186"/>
      <c r="I246" s="186"/>
      <c r="J246" s="186"/>
      <c r="K246" s="186"/>
      <c r="L246" s="186"/>
      <c r="M246" s="186"/>
      <c r="O246" s="13"/>
      <c r="P246" s="57"/>
      <c r="Q246" s="57"/>
      <c r="R246" s="218"/>
      <c r="S246" s="219"/>
      <c r="T246" s="219"/>
      <c r="U246" s="219"/>
      <c r="V246" s="219"/>
      <c r="W246" s="219"/>
      <c r="X246" s="220"/>
    </row>
    <row r="247" spans="2:24" ht="13.35" customHeight="1" x14ac:dyDescent="0.25">
      <c r="B247" s="186"/>
      <c r="C247" s="186"/>
      <c r="D247" s="186"/>
      <c r="E247" s="186"/>
      <c r="F247" s="186"/>
      <c r="G247" s="186"/>
      <c r="H247" s="186"/>
      <c r="I247" s="186"/>
      <c r="J247" s="186"/>
      <c r="K247" s="186"/>
      <c r="L247" s="186"/>
      <c r="M247" s="186"/>
      <c r="O247" s="13"/>
      <c r="P247" s="57"/>
      <c r="Q247" s="57"/>
      <c r="R247" s="224"/>
      <c r="S247" s="225"/>
      <c r="T247" s="225"/>
      <c r="U247" s="225"/>
      <c r="V247" s="225"/>
      <c r="W247" s="225"/>
      <c r="X247" s="226"/>
    </row>
    <row r="248" spans="2:24" ht="13.35" customHeight="1" x14ac:dyDescent="0.25">
      <c r="B248" s="186"/>
      <c r="C248" s="186"/>
      <c r="D248" s="186"/>
      <c r="E248" s="186"/>
      <c r="F248" s="186"/>
      <c r="G248" s="186"/>
      <c r="H248" s="186"/>
      <c r="I248" s="186"/>
      <c r="J248" s="186"/>
      <c r="K248" s="186"/>
      <c r="L248" s="186"/>
      <c r="M248" s="186"/>
    </row>
  </sheetData>
  <mergeCells count="733">
    <mergeCell ref="R240:X240"/>
    <mergeCell ref="R241:X241"/>
    <mergeCell ref="R242:X242"/>
    <mergeCell ref="R243:X243"/>
    <mergeCell ref="R244:X244"/>
    <mergeCell ref="R245:X245"/>
    <mergeCell ref="R246:X246"/>
    <mergeCell ref="R247:X247"/>
    <mergeCell ref="R222:X222"/>
    <mergeCell ref="R223:X223"/>
    <mergeCell ref="R224:T224"/>
    <mergeCell ref="U224:V224"/>
    <mergeCell ref="R225:T225"/>
    <mergeCell ref="U225:V225"/>
    <mergeCell ref="R226:T226"/>
    <mergeCell ref="U226:V226"/>
    <mergeCell ref="R227:T227"/>
    <mergeCell ref="U227:V227"/>
    <mergeCell ref="R228:T228"/>
    <mergeCell ref="U228:V228"/>
    <mergeCell ref="S229:T229"/>
    <mergeCell ref="P230:R230"/>
    <mergeCell ref="S230:U230"/>
    <mergeCell ref="R231:T231"/>
    <mergeCell ref="U231:V231"/>
    <mergeCell ref="U232:V232"/>
    <mergeCell ref="U233:V233"/>
    <mergeCell ref="U234:V234"/>
    <mergeCell ref="U235:V235"/>
    <mergeCell ref="R238:X238"/>
    <mergeCell ref="R239:X239"/>
    <mergeCell ref="S205:T205"/>
    <mergeCell ref="P206:R206"/>
    <mergeCell ref="S206:U206"/>
    <mergeCell ref="R207:T207"/>
    <mergeCell ref="U207:V207"/>
    <mergeCell ref="U208:V208"/>
    <mergeCell ref="U209:V209"/>
    <mergeCell ref="U210:V210"/>
    <mergeCell ref="U211:V211"/>
    <mergeCell ref="R214:X214"/>
    <mergeCell ref="R215:X215"/>
    <mergeCell ref="R216:X216"/>
    <mergeCell ref="R217:X217"/>
    <mergeCell ref="R218:X218"/>
    <mergeCell ref="R219:X219"/>
    <mergeCell ref="R220:X220"/>
    <mergeCell ref="R221:X221"/>
    <mergeCell ref="R191:X191"/>
    <mergeCell ref="R192:X192"/>
    <mergeCell ref="R193:X193"/>
    <mergeCell ref="R194:X194"/>
    <mergeCell ref="R195:X195"/>
    <mergeCell ref="R196:X196"/>
    <mergeCell ref="R197:X197"/>
    <mergeCell ref="R198:X198"/>
    <mergeCell ref="R200:T200"/>
    <mergeCell ref="U200:V200"/>
    <mergeCell ref="R201:T201"/>
    <mergeCell ref="U201:V201"/>
    <mergeCell ref="R202:T202"/>
    <mergeCell ref="U202:V202"/>
    <mergeCell ref="R203:T203"/>
    <mergeCell ref="U203:V203"/>
    <mergeCell ref="R204:T204"/>
    <mergeCell ref="U204:V204"/>
    <mergeCell ref="R177:T177"/>
    <mergeCell ref="U177:V177"/>
    <mergeCell ref="R178:T178"/>
    <mergeCell ref="U178:V178"/>
    <mergeCell ref="R179:T179"/>
    <mergeCell ref="U179:V179"/>
    <mergeCell ref="S180:T180"/>
    <mergeCell ref="P181:R181"/>
    <mergeCell ref="S181:U181"/>
    <mergeCell ref="R182:T182"/>
    <mergeCell ref="U182:V182"/>
    <mergeCell ref="U183:V183"/>
    <mergeCell ref="U184:V184"/>
    <mergeCell ref="U185:V185"/>
    <mergeCell ref="U186:V186"/>
    <mergeCell ref="R189:X189"/>
    <mergeCell ref="R190:X190"/>
    <mergeCell ref="U159:V159"/>
    <mergeCell ref="U160:V160"/>
    <mergeCell ref="U161:V161"/>
    <mergeCell ref="U162:V162"/>
    <mergeCell ref="R165:X165"/>
    <mergeCell ref="R166:X166"/>
    <mergeCell ref="R167:X167"/>
    <mergeCell ref="R168:X168"/>
    <mergeCell ref="R169:X169"/>
    <mergeCell ref="R170:X170"/>
    <mergeCell ref="R171:X171"/>
    <mergeCell ref="R172:X172"/>
    <mergeCell ref="R173:X173"/>
    <mergeCell ref="R174:X174"/>
    <mergeCell ref="R175:T175"/>
    <mergeCell ref="U175:V175"/>
    <mergeCell ref="R176:T176"/>
    <mergeCell ref="U176:V176"/>
    <mergeCell ref="R148:X148"/>
    <mergeCell ref="R149:X149"/>
    <mergeCell ref="R151:T151"/>
    <mergeCell ref="U151:V151"/>
    <mergeCell ref="R152:T152"/>
    <mergeCell ref="U152:V152"/>
    <mergeCell ref="R153:T153"/>
    <mergeCell ref="U153:V153"/>
    <mergeCell ref="R154:T154"/>
    <mergeCell ref="U154:V154"/>
    <mergeCell ref="R155:T155"/>
    <mergeCell ref="U155:V155"/>
    <mergeCell ref="S156:T156"/>
    <mergeCell ref="P157:R157"/>
    <mergeCell ref="S157:U157"/>
    <mergeCell ref="R158:T158"/>
    <mergeCell ref="U158:V158"/>
    <mergeCell ref="S131:T131"/>
    <mergeCell ref="P132:R132"/>
    <mergeCell ref="S132:U132"/>
    <mergeCell ref="R133:T133"/>
    <mergeCell ref="U133:V133"/>
    <mergeCell ref="U134:V134"/>
    <mergeCell ref="U135:V135"/>
    <mergeCell ref="U136:V136"/>
    <mergeCell ref="U137:V137"/>
    <mergeCell ref="R140:X140"/>
    <mergeCell ref="R141:X141"/>
    <mergeCell ref="R142:X142"/>
    <mergeCell ref="R143:X143"/>
    <mergeCell ref="R144:X144"/>
    <mergeCell ref="R145:X145"/>
    <mergeCell ref="R146:X146"/>
    <mergeCell ref="R147:X147"/>
    <mergeCell ref="R118:X118"/>
    <mergeCell ref="R119:X119"/>
    <mergeCell ref="R120:X120"/>
    <mergeCell ref="R121:X121"/>
    <mergeCell ref="R122:X122"/>
    <mergeCell ref="R123:X123"/>
    <mergeCell ref="R124:X124"/>
    <mergeCell ref="R125:X125"/>
    <mergeCell ref="R126:T126"/>
    <mergeCell ref="U126:V126"/>
    <mergeCell ref="R127:T127"/>
    <mergeCell ref="U127:V127"/>
    <mergeCell ref="R128:T128"/>
    <mergeCell ref="U128:V128"/>
    <mergeCell ref="R129:T129"/>
    <mergeCell ref="U129:V129"/>
    <mergeCell ref="R130:T130"/>
    <mergeCell ref="U130:V130"/>
    <mergeCell ref="R104:T104"/>
    <mergeCell ref="U104:V104"/>
    <mergeCell ref="R105:T105"/>
    <mergeCell ref="U105:V105"/>
    <mergeCell ref="R106:T106"/>
    <mergeCell ref="U106:V106"/>
    <mergeCell ref="S107:T107"/>
    <mergeCell ref="P108:R108"/>
    <mergeCell ref="S108:U108"/>
    <mergeCell ref="R109:T109"/>
    <mergeCell ref="U109:V109"/>
    <mergeCell ref="U110:V110"/>
    <mergeCell ref="U111:V111"/>
    <mergeCell ref="U112:V112"/>
    <mergeCell ref="U113:V113"/>
    <mergeCell ref="R116:X116"/>
    <mergeCell ref="R117:X117"/>
    <mergeCell ref="U86:V86"/>
    <mergeCell ref="U87:V87"/>
    <mergeCell ref="U88:V88"/>
    <mergeCell ref="R91:X91"/>
    <mergeCell ref="R92:X92"/>
    <mergeCell ref="R93:X93"/>
    <mergeCell ref="R94:X94"/>
    <mergeCell ref="R95:X95"/>
    <mergeCell ref="R96:X96"/>
    <mergeCell ref="R97:X97"/>
    <mergeCell ref="R98:X98"/>
    <mergeCell ref="R99:X99"/>
    <mergeCell ref="R100:X100"/>
    <mergeCell ref="R102:T102"/>
    <mergeCell ref="U102:V102"/>
    <mergeCell ref="R103:T103"/>
    <mergeCell ref="U103:V103"/>
    <mergeCell ref="R76:X76"/>
    <mergeCell ref="R77:T77"/>
    <mergeCell ref="U77:V77"/>
    <mergeCell ref="R78:T78"/>
    <mergeCell ref="U78:V78"/>
    <mergeCell ref="R79:T79"/>
    <mergeCell ref="U79:V79"/>
    <mergeCell ref="R80:T80"/>
    <mergeCell ref="U80:V80"/>
    <mergeCell ref="R81:T81"/>
    <mergeCell ref="U81:V81"/>
    <mergeCell ref="S82:T82"/>
    <mergeCell ref="P83:R83"/>
    <mergeCell ref="S83:U83"/>
    <mergeCell ref="R84:T84"/>
    <mergeCell ref="U84:V84"/>
    <mergeCell ref="U85:V85"/>
    <mergeCell ref="P59:R59"/>
    <mergeCell ref="S59:U59"/>
    <mergeCell ref="R60:T60"/>
    <mergeCell ref="U60:V60"/>
    <mergeCell ref="U61:V61"/>
    <mergeCell ref="U62:V62"/>
    <mergeCell ref="U63:V63"/>
    <mergeCell ref="U64:V64"/>
    <mergeCell ref="R67:X67"/>
    <mergeCell ref="R68:X68"/>
    <mergeCell ref="R69:X69"/>
    <mergeCell ref="R70:X70"/>
    <mergeCell ref="R71:X71"/>
    <mergeCell ref="R72:X72"/>
    <mergeCell ref="R73:X73"/>
    <mergeCell ref="R74:X74"/>
    <mergeCell ref="R75:X75"/>
    <mergeCell ref="R46:X46"/>
    <mergeCell ref="R47:X47"/>
    <mergeCell ref="R48:X48"/>
    <mergeCell ref="R49:X49"/>
    <mergeCell ref="R50:X50"/>
    <mergeCell ref="R51:X51"/>
    <mergeCell ref="R53:T53"/>
    <mergeCell ref="U53:V53"/>
    <mergeCell ref="R54:T54"/>
    <mergeCell ref="U54:V54"/>
    <mergeCell ref="R55:T55"/>
    <mergeCell ref="U55:V55"/>
    <mergeCell ref="R56:T56"/>
    <mergeCell ref="U56:V56"/>
    <mergeCell ref="R57:T57"/>
    <mergeCell ref="U57:V57"/>
    <mergeCell ref="S58:T58"/>
    <mergeCell ref="R31:T31"/>
    <mergeCell ref="U31:V31"/>
    <mergeCell ref="R32:T32"/>
    <mergeCell ref="U32:V32"/>
    <mergeCell ref="S33:T33"/>
    <mergeCell ref="P34:R34"/>
    <mergeCell ref="S34:U34"/>
    <mergeCell ref="R35:T35"/>
    <mergeCell ref="U35:V35"/>
    <mergeCell ref="U36:V36"/>
    <mergeCell ref="U37:V37"/>
    <mergeCell ref="U38:V38"/>
    <mergeCell ref="U39:V39"/>
    <mergeCell ref="R42:X42"/>
    <mergeCell ref="R43:X43"/>
    <mergeCell ref="R44:X44"/>
    <mergeCell ref="R45:X45"/>
    <mergeCell ref="U14:V14"/>
    <mergeCell ref="U15:V15"/>
    <mergeCell ref="R18:X18"/>
    <mergeCell ref="R19:X19"/>
    <mergeCell ref="R20:X20"/>
    <mergeCell ref="R21:X21"/>
    <mergeCell ref="R22:X22"/>
    <mergeCell ref="R23:X23"/>
    <mergeCell ref="R24:X24"/>
    <mergeCell ref="R25:X25"/>
    <mergeCell ref="R26:X26"/>
    <mergeCell ref="R27:X27"/>
    <mergeCell ref="R28:T28"/>
    <mergeCell ref="U28:V28"/>
    <mergeCell ref="R29:T29"/>
    <mergeCell ref="U29:V29"/>
    <mergeCell ref="R30:T30"/>
    <mergeCell ref="U30:V30"/>
    <mergeCell ref="R4:T4"/>
    <mergeCell ref="U4:V4"/>
    <mergeCell ref="R5:T5"/>
    <mergeCell ref="U5:V5"/>
    <mergeCell ref="R6:T6"/>
    <mergeCell ref="U6:V6"/>
    <mergeCell ref="R7:T7"/>
    <mergeCell ref="U7:V7"/>
    <mergeCell ref="R8:T8"/>
    <mergeCell ref="U8:V8"/>
    <mergeCell ref="S9:T9"/>
    <mergeCell ref="P10:R10"/>
    <mergeCell ref="S10:U10"/>
    <mergeCell ref="R11:T11"/>
    <mergeCell ref="U11:V11"/>
    <mergeCell ref="U12:V12"/>
    <mergeCell ref="U13:V13"/>
    <mergeCell ref="B247:M247"/>
    <mergeCell ref="B248:M248"/>
    <mergeCell ref="B242:C242"/>
    <mergeCell ref="F242:G242"/>
    <mergeCell ref="I242:J242"/>
    <mergeCell ref="B243:C243"/>
    <mergeCell ref="B244:C244"/>
    <mergeCell ref="C246:M246"/>
    <mergeCell ref="B238:D238"/>
    <mergeCell ref="B239:D239"/>
    <mergeCell ref="I239:J239"/>
    <mergeCell ref="I240:J240"/>
    <mergeCell ref="B241:G241"/>
    <mergeCell ref="I241:J241"/>
    <mergeCell ref="B235:C235"/>
    <mergeCell ref="I235:J235"/>
    <mergeCell ref="K235:L235"/>
    <mergeCell ref="I236:J236"/>
    <mergeCell ref="K236:L236"/>
    <mergeCell ref="B237:C237"/>
    <mergeCell ref="E237:F237"/>
    <mergeCell ref="B231:C231"/>
    <mergeCell ref="D231:G231"/>
    <mergeCell ref="B233:G233"/>
    <mergeCell ref="B234:C234"/>
    <mergeCell ref="D234:G234"/>
    <mergeCell ref="I234:L234"/>
    <mergeCell ref="B229:C229"/>
    <mergeCell ref="D229:G229"/>
    <mergeCell ref="I229:J229"/>
    <mergeCell ref="B230:C230"/>
    <mergeCell ref="D230:G230"/>
    <mergeCell ref="I230:J230"/>
    <mergeCell ref="B226:G226"/>
    <mergeCell ref="I226:L226"/>
    <mergeCell ref="B227:C227"/>
    <mergeCell ref="D227:G227"/>
    <mergeCell ref="I227:J227"/>
    <mergeCell ref="B228:C228"/>
    <mergeCell ref="D228:G228"/>
    <mergeCell ref="I228:J228"/>
    <mergeCell ref="B219:C219"/>
    <mergeCell ref="F219:G219"/>
    <mergeCell ref="I219:J219"/>
    <mergeCell ref="B220:C220"/>
    <mergeCell ref="B221:C221"/>
    <mergeCell ref="B223:C224"/>
    <mergeCell ref="D223:F224"/>
    <mergeCell ref="G223:H224"/>
    <mergeCell ref="I223:M224"/>
    <mergeCell ref="B215:D215"/>
    <mergeCell ref="B216:D216"/>
    <mergeCell ref="I216:J216"/>
    <mergeCell ref="I217:J217"/>
    <mergeCell ref="B218:G218"/>
    <mergeCell ref="I218:J218"/>
    <mergeCell ref="B212:C212"/>
    <mergeCell ref="I212:J212"/>
    <mergeCell ref="K212:L212"/>
    <mergeCell ref="I213:J213"/>
    <mergeCell ref="K213:L213"/>
    <mergeCell ref="B214:C214"/>
    <mergeCell ref="E214:F214"/>
    <mergeCell ref="B208:C208"/>
    <mergeCell ref="D208:G208"/>
    <mergeCell ref="B210:G210"/>
    <mergeCell ref="B211:C211"/>
    <mergeCell ref="D211:G211"/>
    <mergeCell ref="I211:L211"/>
    <mergeCell ref="B206:C206"/>
    <mergeCell ref="D206:G206"/>
    <mergeCell ref="I206:J206"/>
    <mergeCell ref="B207:C207"/>
    <mergeCell ref="D207:G207"/>
    <mergeCell ref="I207:J207"/>
    <mergeCell ref="B203:G203"/>
    <mergeCell ref="I203:L203"/>
    <mergeCell ref="B204:C204"/>
    <mergeCell ref="D204:G204"/>
    <mergeCell ref="I204:J204"/>
    <mergeCell ref="B205:C205"/>
    <mergeCell ref="D205:G205"/>
    <mergeCell ref="I205:J205"/>
    <mergeCell ref="B198:M198"/>
    <mergeCell ref="B199:M199"/>
    <mergeCell ref="B200:C201"/>
    <mergeCell ref="D200:F201"/>
    <mergeCell ref="G200:H201"/>
    <mergeCell ref="I200:M201"/>
    <mergeCell ref="B193:C193"/>
    <mergeCell ref="F193:G193"/>
    <mergeCell ref="I193:J193"/>
    <mergeCell ref="B194:C194"/>
    <mergeCell ref="B195:C195"/>
    <mergeCell ref="C197:M197"/>
    <mergeCell ref="B189:D189"/>
    <mergeCell ref="B190:D190"/>
    <mergeCell ref="I190:J190"/>
    <mergeCell ref="I191:J191"/>
    <mergeCell ref="B192:G192"/>
    <mergeCell ref="I192:J192"/>
    <mergeCell ref="B186:C186"/>
    <mergeCell ref="I186:J186"/>
    <mergeCell ref="K186:L186"/>
    <mergeCell ref="I187:J187"/>
    <mergeCell ref="K187:L187"/>
    <mergeCell ref="B188:C188"/>
    <mergeCell ref="E188:F188"/>
    <mergeCell ref="B182:C182"/>
    <mergeCell ref="D182:G182"/>
    <mergeCell ref="B184:G184"/>
    <mergeCell ref="B185:C185"/>
    <mergeCell ref="D185:G185"/>
    <mergeCell ref="I185:L185"/>
    <mergeCell ref="B180:C180"/>
    <mergeCell ref="D180:G180"/>
    <mergeCell ref="I180:J180"/>
    <mergeCell ref="B181:C181"/>
    <mergeCell ref="D181:G181"/>
    <mergeCell ref="I181:J181"/>
    <mergeCell ref="B177:G177"/>
    <mergeCell ref="I177:L177"/>
    <mergeCell ref="B178:C178"/>
    <mergeCell ref="D178:G178"/>
    <mergeCell ref="I178:J178"/>
    <mergeCell ref="B179:C179"/>
    <mergeCell ref="D179:G179"/>
    <mergeCell ref="I179:J179"/>
    <mergeCell ref="B170:C170"/>
    <mergeCell ref="F170:G170"/>
    <mergeCell ref="I170:J170"/>
    <mergeCell ref="B171:C171"/>
    <mergeCell ref="B172:C172"/>
    <mergeCell ref="B174:C175"/>
    <mergeCell ref="D174:F175"/>
    <mergeCell ref="G174:H175"/>
    <mergeCell ref="I174:M175"/>
    <mergeCell ref="B166:D166"/>
    <mergeCell ref="B167:D167"/>
    <mergeCell ref="I167:J167"/>
    <mergeCell ref="I168:J168"/>
    <mergeCell ref="B169:G169"/>
    <mergeCell ref="I169:J169"/>
    <mergeCell ref="B163:C163"/>
    <mergeCell ref="I163:J163"/>
    <mergeCell ref="K163:L163"/>
    <mergeCell ref="I164:J164"/>
    <mergeCell ref="K164:L164"/>
    <mergeCell ref="B165:C165"/>
    <mergeCell ref="E165:F165"/>
    <mergeCell ref="B159:C159"/>
    <mergeCell ref="D159:G159"/>
    <mergeCell ref="B161:G161"/>
    <mergeCell ref="B162:C162"/>
    <mergeCell ref="D162:G162"/>
    <mergeCell ref="I162:L162"/>
    <mergeCell ref="B157:C157"/>
    <mergeCell ref="D157:G157"/>
    <mergeCell ref="I157:J157"/>
    <mergeCell ref="B158:C158"/>
    <mergeCell ref="D158:G158"/>
    <mergeCell ref="I158:J158"/>
    <mergeCell ref="B154:G154"/>
    <mergeCell ref="I154:L154"/>
    <mergeCell ref="B155:C155"/>
    <mergeCell ref="D155:G155"/>
    <mergeCell ref="I155:J155"/>
    <mergeCell ref="B156:C156"/>
    <mergeCell ref="D156:G156"/>
    <mergeCell ref="I156:J156"/>
    <mergeCell ref="B149:M149"/>
    <mergeCell ref="B150:M150"/>
    <mergeCell ref="B151:C152"/>
    <mergeCell ref="D151:F152"/>
    <mergeCell ref="G151:H152"/>
    <mergeCell ref="I151:M152"/>
    <mergeCell ref="B144:C144"/>
    <mergeCell ref="F144:G144"/>
    <mergeCell ref="I144:J144"/>
    <mergeCell ref="B145:C145"/>
    <mergeCell ref="B146:C146"/>
    <mergeCell ref="C148:M148"/>
    <mergeCell ref="B140:D140"/>
    <mergeCell ref="B141:D141"/>
    <mergeCell ref="I141:J141"/>
    <mergeCell ref="I142:J142"/>
    <mergeCell ref="B143:G143"/>
    <mergeCell ref="I143:J143"/>
    <mergeCell ref="B137:C137"/>
    <mergeCell ref="I137:J137"/>
    <mergeCell ref="K137:L137"/>
    <mergeCell ref="I138:J138"/>
    <mergeCell ref="K138:L138"/>
    <mergeCell ref="B139:C139"/>
    <mergeCell ref="E139:F139"/>
    <mergeCell ref="B133:C133"/>
    <mergeCell ref="D133:G133"/>
    <mergeCell ref="B135:G135"/>
    <mergeCell ref="B136:C136"/>
    <mergeCell ref="D136:G136"/>
    <mergeCell ref="I136:L136"/>
    <mergeCell ref="B131:C131"/>
    <mergeCell ref="D131:G131"/>
    <mergeCell ref="I131:J131"/>
    <mergeCell ref="B132:C132"/>
    <mergeCell ref="D132:G132"/>
    <mergeCell ref="I132:J132"/>
    <mergeCell ref="B128:G128"/>
    <mergeCell ref="I128:L128"/>
    <mergeCell ref="B129:C129"/>
    <mergeCell ref="D129:G129"/>
    <mergeCell ref="I129:J129"/>
    <mergeCell ref="B130:C130"/>
    <mergeCell ref="D130:G130"/>
    <mergeCell ref="I130:J130"/>
    <mergeCell ref="B121:C121"/>
    <mergeCell ref="F121:G121"/>
    <mergeCell ref="I121:J121"/>
    <mergeCell ref="B122:C122"/>
    <mergeCell ref="B123:C123"/>
    <mergeCell ref="B125:C126"/>
    <mergeCell ref="D125:F126"/>
    <mergeCell ref="G125:H126"/>
    <mergeCell ref="I125:M126"/>
    <mergeCell ref="B117:D117"/>
    <mergeCell ref="B118:D118"/>
    <mergeCell ref="I118:J118"/>
    <mergeCell ref="I119:J119"/>
    <mergeCell ref="B120:G120"/>
    <mergeCell ref="I120:J120"/>
    <mergeCell ref="B114:C114"/>
    <mergeCell ref="I114:J114"/>
    <mergeCell ref="K114:L114"/>
    <mergeCell ref="I115:J115"/>
    <mergeCell ref="K115:L115"/>
    <mergeCell ref="B116:C116"/>
    <mergeCell ref="E116:F116"/>
    <mergeCell ref="B110:C110"/>
    <mergeCell ref="D110:G110"/>
    <mergeCell ref="B112:G112"/>
    <mergeCell ref="B113:C113"/>
    <mergeCell ref="D113:G113"/>
    <mergeCell ref="I113:L113"/>
    <mergeCell ref="B108:C108"/>
    <mergeCell ref="D108:G108"/>
    <mergeCell ref="I108:J108"/>
    <mergeCell ref="B109:C109"/>
    <mergeCell ref="D109:G109"/>
    <mergeCell ref="I109:J109"/>
    <mergeCell ref="B105:G105"/>
    <mergeCell ref="I105:L105"/>
    <mergeCell ref="B106:C106"/>
    <mergeCell ref="D106:G106"/>
    <mergeCell ref="I106:J106"/>
    <mergeCell ref="B107:C107"/>
    <mergeCell ref="D107:G107"/>
    <mergeCell ref="I107:J107"/>
    <mergeCell ref="B100:M100"/>
    <mergeCell ref="B101:M101"/>
    <mergeCell ref="B102:C103"/>
    <mergeCell ref="D102:F103"/>
    <mergeCell ref="G102:H103"/>
    <mergeCell ref="I102:M103"/>
    <mergeCell ref="B95:C95"/>
    <mergeCell ref="F95:G95"/>
    <mergeCell ref="I95:J95"/>
    <mergeCell ref="B96:C96"/>
    <mergeCell ref="B97:C97"/>
    <mergeCell ref="C99:M99"/>
    <mergeCell ref="B91:D91"/>
    <mergeCell ref="B92:D92"/>
    <mergeCell ref="I92:J92"/>
    <mergeCell ref="I93:J93"/>
    <mergeCell ref="B94:G94"/>
    <mergeCell ref="I94:J94"/>
    <mergeCell ref="B88:C88"/>
    <mergeCell ref="I88:J88"/>
    <mergeCell ref="K88:L88"/>
    <mergeCell ref="I89:J89"/>
    <mergeCell ref="K89:L89"/>
    <mergeCell ref="B90:C90"/>
    <mergeCell ref="E90:F90"/>
    <mergeCell ref="B84:C84"/>
    <mergeCell ref="D84:G84"/>
    <mergeCell ref="B86:G86"/>
    <mergeCell ref="B87:C87"/>
    <mergeCell ref="D87:G87"/>
    <mergeCell ref="I87:L87"/>
    <mergeCell ref="B82:C82"/>
    <mergeCell ref="D82:G82"/>
    <mergeCell ref="I82:J82"/>
    <mergeCell ref="B83:C83"/>
    <mergeCell ref="D83:G83"/>
    <mergeCell ref="I83:J83"/>
    <mergeCell ref="B79:G79"/>
    <mergeCell ref="I79:L79"/>
    <mergeCell ref="B80:C80"/>
    <mergeCell ref="D80:G80"/>
    <mergeCell ref="I80:J80"/>
    <mergeCell ref="B81:C81"/>
    <mergeCell ref="D81:G81"/>
    <mergeCell ref="I81:J81"/>
    <mergeCell ref="B72:C72"/>
    <mergeCell ref="F72:G72"/>
    <mergeCell ref="I72:J72"/>
    <mergeCell ref="B73:C73"/>
    <mergeCell ref="B74:C74"/>
    <mergeCell ref="B76:C77"/>
    <mergeCell ref="D76:F77"/>
    <mergeCell ref="G76:H77"/>
    <mergeCell ref="I76:M77"/>
    <mergeCell ref="B68:D68"/>
    <mergeCell ref="B69:D69"/>
    <mergeCell ref="I69:J69"/>
    <mergeCell ref="I70:J70"/>
    <mergeCell ref="B71:G71"/>
    <mergeCell ref="I71:J71"/>
    <mergeCell ref="B65:C65"/>
    <mergeCell ref="I65:J65"/>
    <mergeCell ref="K65:L65"/>
    <mergeCell ref="I66:J66"/>
    <mergeCell ref="K66:L66"/>
    <mergeCell ref="B67:C67"/>
    <mergeCell ref="E67:F67"/>
    <mergeCell ref="B61:C61"/>
    <mergeCell ref="D61:G61"/>
    <mergeCell ref="B63:G63"/>
    <mergeCell ref="B64:C64"/>
    <mergeCell ref="D64:G64"/>
    <mergeCell ref="I64:L64"/>
    <mergeCell ref="B59:C59"/>
    <mergeCell ref="D59:G59"/>
    <mergeCell ref="I59:J59"/>
    <mergeCell ref="B60:C60"/>
    <mergeCell ref="D60:G60"/>
    <mergeCell ref="I60:J60"/>
    <mergeCell ref="B56:G56"/>
    <mergeCell ref="I56:L56"/>
    <mergeCell ref="B57:C57"/>
    <mergeCell ref="D57:G57"/>
    <mergeCell ref="I57:J57"/>
    <mergeCell ref="B58:C58"/>
    <mergeCell ref="D58:G58"/>
    <mergeCell ref="I58:J58"/>
    <mergeCell ref="B51:M51"/>
    <mergeCell ref="B52:M52"/>
    <mergeCell ref="B53:C54"/>
    <mergeCell ref="D53:F54"/>
    <mergeCell ref="G53:H54"/>
    <mergeCell ref="I53:M54"/>
    <mergeCell ref="B46:C46"/>
    <mergeCell ref="F46:G46"/>
    <mergeCell ref="I46:J46"/>
    <mergeCell ref="B47:C47"/>
    <mergeCell ref="B48:C48"/>
    <mergeCell ref="C50:M50"/>
    <mergeCell ref="B42:D42"/>
    <mergeCell ref="B43:D43"/>
    <mergeCell ref="I43:J43"/>
    <mergeCell ref="I44:J44"/>
    <mergeCell ref="B45:G45"/>
    <mergeCell ref="I45:J45"/>
    <mergeCell ref="B39:C39"/>
    <mergeCell ref="I39:J39"/>
    <mergeCell ref="K39:L39"/>
    <mergeCell ref="I40:J40"/>
    <mergeCell ref="K40:L40"/>
    <mergeCell ref="B41:C41"/>
    <mergeCell ref="E41:F41"/>
    <mergeCell ref="B35:C35"/>
    <mergeCell ref="D35:G35"/>
    <mergeCell ref="B37:G37"/>
    <mergeCell ref="B38:C38"/>
    <mergeCell ref="D38:G38"/>
    <mergeCell ref="I38:L38"/>
    <mergeCell ref="B33:C33"/>
    <mergeCell ref="D33:G33"/>
    <mergeCell ref="I33:J33"/>
    <mergeCell ref="B34:C34"/>
    <mergeCell ref="D34:G34"/>
    <mergeCell ref="I34:J34"/>
    <mergeCell ref="B30:G30"/>
    <mergeCell ref="I30:L30"/>
    <mergeCell ref="B31:C31"/>
    <mergeCell ref="D31:G31"/>
    <mergeCell ref="I31:J31"/>
    <mergeCell ref="B32:C32"/>
    <mergeCell ref="D32:G32"/>
    <mergeCell ref="I32:J32"/>
    <mergeCell ref="B24:C24"/>
    <mergeCell ref="B25:C25"/>
    <mergeCell ref="B27:C28"/>
    <mergeCell ref="D27:F28"/>
    <mergeCell ref="G27:H28"/>
    <mergeCell ref="I27:M28"/>
    <mergeCell ref="B19:D19"/>
    <mergeCell ref="B20:D20"/>
    <mergeCell ref="I20:J20"/>
    <mergeCell ref="I21:J21"/>
    <mergeCell ref="B22:G22"/>
    <mergeCell ref="I22:J22"/>
    <mergeCell ref="B23:C23"/>
    <mergeCell ref="F23:G23"/>
    <mergeCell ref="I23:J23"/>
    <mergeCell ref="B16:C16"/>
    <mergeCell ref="I16:J16"/>
    <mergeCell ref="K16:L16"/>
    <mergeCell ref="I17:J17"/>
    <mergeCell ref="K17:L17"/>
    <mergeCell ref="B18:C18"/>
    <mergeCell ref="E18:F18"/>
    <mergeCell ref="B15:C15"/>
    <mergeCell ref="D15:G15"/>
    <mergeCell ref="I15:L15"/>
    <mergeCell ref="B2:C2"/>
    <mergeCell ref="D2:I2"/>
    <mergeCell ref="J2:K2"/>
    <mergeCell ref="L2:M2"/>
    <mergeCell ref="B3:C3"/>
    <mergeCell ref="D3:I3"/>
    <mergeCell ref="J3:K3"/>
    <mergeCell ref="L3:M3"/>
    <mergeCell ref="B10:C10"/>
    <mergeCell ref="D10:G10"/>
    <mergeCell ref="I10:J10"/>
    <mergeCell ref="B8:C8"/>
    <mergeCell ref="D8:G8"/>
    <mergeCell ref="I8:J8"/>
    <mergeCell ref="B9:C9"/>
    <mergeCell ref="D9:G9"/>
    <mergeCell ref="I9:J9"/>
    <mergeCell ref="B12:C12"/>
    <mergeCell ref="D12:G12"/>
    <mergeCell ref="B14:G14"/>
    <mergeCell ref="B4:C5"/>
    <mergeCell ref="D4:F5"/>
    <mergeCell ref="G4:H5"/>
    <mergeCell ref="I4:M5"/>
    <mergeCell ref="B7:G7"/>
    <mergeCell ref="I7:L7"/>
    <mergeCell ref="B11:C11"/>
    <mergeCell ref="D11:G11"/>
    <mergeCell ref="I11:J11"/>
  </mergeCells>
  <conditionalFormatting sqref="B17">
    <cfRule type="cellIs" dxfId="427" priority="202" operator="equal">
      <formula>"Voltage"</formula>
    </cfRule>
  </conditionalFormatting>
  <conditionalFormatting sqref="B40">
    <cfRule type="cellIs" dxfId="426" priority="34" operator="equal">
      <formula>"Voltage"</formula>
    </cfRule>
  </conditionalFormatting>
  <conditionalFormatting sqref="B66">
    <cfRule type="cellIs" dxfId="425" priority="30" operator="equal">
      <formula>"Voltage"</formula>
    </cfRule>
  </conditionalFormatting>
  <conditionalFormatting sqref="B89">
    <cfRule type="cellIs" dxfId="424" priority="26" operator="equal">
      <formula>"Voltage"</formula>
    </cfRule>
  </conditionalFormatting>
  <conditionalFormatting sqref="B115">
    <cfRule type="cellIs" dxfId="423" priority="22" operator="equal">
      <formula>"Voltage"</formula>
    </cfRule>
  </conditionalFormatting>
  <conditionalFormatting sqref="B138">
    <cfRule type="cellIs" dxfId="422" priority="18" operator="equal">
      <formula>"Voltage"</formula>
    </cfRule>
  </conditionalFormatting>
  <conditionalFormatting sqref="B164">
    <cfRule type="cellIs" dxfId="421" priority="14" operator="equal">
      <formula>"Voltage"</formula>
    </cfRule>
  </conditionalFormatting>
  <conditionalFormatting sqref="B187">
    <cfRule type="cellIs" dxfId="420" priority="10" operator="equal">
      <formula>"Voltage"</formula>
    </cfRule>
  </conditionalFormatting>
  <conditionalFormatting sqref="B213">
    <cfRule type="cellIs" dxfId="419" priority="6" operator="equal">
      <formula>"Voltage"</formula>
    </cfRule>
  </conditionalFormatting>
  <conditionalFormatting sqref="B236">
    <cfRule type="cellIs" dxfId="418" priority="2" operator="equal">
      <formula>"Voltage"</formula>
    </cfRule>
  </conditionalFormatting>
  <conditionalFormatting sqref="C17">
    <cfRule type="cellIs" dxfId="417" priority="203" operator="equal">
      <formula>"Phase"</formula>
    </cfRule>
  </conditionalFormatting>
  <conditionalFormatting sqref="C40">
    <cfRule type="cellIs" dxfId="416" priority="35" operator="equal">
      <formula>"Phase"</formula>
    </cfRule>
  </conditionalFormatting>
  <conditionalFormatting sqref="C66">
    <cfRule type="cellIs" dxfId="415" priority="31" operator="equal">
      <formula>"Phase"</formula>
    </cfRule>
  </conditionalFormatting>
  <conditionalFormatting sqref="C89">
    <cfRule type="cellIs" dxfId="414" priority="27" operator="equal">
      <formula>"Phase"</formula>
    </cfRule>
  </conditionalFormatting>
  <conditionalFormatting sqref="C115">
    <cfRule type="cellIs" dxfId="413" priority="23" operator="equal">
      <formula>"Phase"</formula>
    </cfRule>
  </conditionalFormatting>
  <conditionalFormatting sqref="C138">
    <cfRule type="cellIs" dxfId="412" priority="19" operator="equal">
      <formula>"Phase"</formula>
    </cfRule>
  </conditionalFormatting>
  <conditionalFormatting sqref="C164">
    <cfRule type="cellIs" dxfId="411" priority="15" operator="equal">
      <formula>"Phase"</formula>
    </cfRule>
  </conditionalFormatting>
  <conditionalFormatting sqref="C187">
    <cfRule type="cellIs" dxfId="410" priority="11" operator="equal">
      <formula>"Phase"</formula>
    </cfRule>
  </conditionalFormatting>
  <conditionalFormatting sqref="C213">
    <cfRule type="cellIs" dxfId="409" priority="7" operator="equal">
      <formula>"Phase"</formula>
    </cfRule>
  </conditionalFormatting>
  <conditionalFormatting sqref="C236">
    <cfRule type="cellIs" dxfId="408" priority="3" operator="equal">
      <formula>"Phase"</formula>
    </cfRule>
  </conditionalFormatting>
  <conditionalFormatting sqref="G16">
    <cfRule type="cellIs" dxfId="407" priority="204" operator="equal">
      <formula>"SF"</formula>
    </cfRule>
  </conditionalFormatting>
  <conditionalFormatting sqref="G18">
    <cfRule type="containsErrors" dxfId="406" priority="201">
      <formula>ISERROR(G18)</formula>
    </cfRule>
  </conditionalFormatting>
  <conditionalFormatting sqref="G39">
    <cfRule type="cellIs" dxfId="405" priority="36" operator="equal">
      <formula>"SF"</formula>
    </cfRule>
  </conditionalFormatting>
  <conditionalFormatting sqref="G41">
    <cfRule type="containsErrors" dxfId="404" priority="33">
      <formula>ISERROR(G41)</formula>
    </cfRule>
  </conditionalFormatting>
  <conditionalFormatting sqref="G65">
    <cfRule type="cellIs" dxfId="403" priority="32" operator="equal">
      <formula>"SF"</formula>
    </cfRule>
  </conditionalFormatting>
  <conditionalFormatting sqref="G67">
    <cfRule type="containsErrors" dxfId="402" priority="29">
      <formula>ISERROR(G67)</formula>
    </cfRule>
  </conditionalFormatting>
  <conditionalFormatting sqref="G88">
    <cfRule type="cellIs" dxfId="401" priority="28" operator="equal">
      <formula>"SF"</formula>
    </cfRule>
  </conditionalFormatting>
  <conditionalFormatting sqref="G90">
    <cfRule type="containsErrors" dxfId="400" priority="25">
      <formula>ISERROR(G90)</formula>
    </cfRule>
  </conditionalFormatting>
  <conditionalFormatting sqref="G114">
    <cfRule type="cellIs" dxfId="399" priority="24" operator="equal">
      <formula>"SF"</formula>
    </cfRule>
  </conditionalFormatting>
  <conditionalFormatting sqref="G116">
    <cfRule type="containsErrors" dxfId="398" priority="21">
      <formula>ISERROR(G116)</formula>
    </cfRule>
  </conditionalFormatting>
  <conditionalFormatting sqref="G137">
    <cfRule type="cellIs" dxfId="397" priority="20" operator="equal">
      <formula>"SF"</formula>
    </cfRule>
  </conditionalFormatting>
  <conditionalFormatting sqref="G139">
    <cfRule type="containsErrors" dxfId="396" priority="17">
      <formula>ISERROR(G139)</formula>
    </cfRule>
  </conditionalFormatting>
  <conditionalFormatting sqref="G163">
    <cfRule type="cellIs" dxfId="395" priority="16" operator="equal">
      <formula>"SF"</formula>
    </cfRule>
  </conditionalFormatting>
  <conditionalFormatting sqref="G165">
    <cfRule type="containsErrors" dxfId="394" priority="13">
      <formula>ISERROR(G165)</formula>
    </cfRule>
  </conditionalFormatting>
  <conditionalFormatting sqref="G186">
    <cfRule type="cellIs" dxfId="393" priority="12" operator="equal">
      <formula>"SF"</formula>
    </cfRule>
  </conditionalFormatting>
  <conditionalFormatting sqref="G188">
    <cfRule type="containsErrors" dxfId="392" priority="9">
      <formula>ISERROR(G188)</formula>
    </cfRule>
  </conditionalFormatting>
  <conditionalFormatting sqref="G212">
    <cfRule type="cellIs" dxfId="391" priority="8" operator="equal">
      <formula>"SF"</formula>
    </cfRule>
  </conditionalFormatting>
  <conditionalFormatting sqref="G214">
    <cfRule type="containsErrors" dxfId="390" priority="5">
      <formula>ISERROR(G214)</formula>
    </cfRule>
  </conditionalFormatting>
  <conditionalFormatting sqref="G235">
    <cfRule type="cellIs" dxfId="389" priority="4" operator="equal">
      <formula>"SF"</formula>
    </cfRule>
  </conditionalFormatting>
  <conditionalFormatting sqref="G237">
    <cfRule type="containsErrors" dxfId="388" priority="1">
      <formula>ISERROR(G237)</formula>
    </cfRule>
  </conditionalFormatting>
  <dataValidations count="3">
    <dataValidation type="list" allowBlank="1" showInputMessage="1" showErrorMessage="1" sqref="G16 G235 G39 G65 G88 G114 G137 G163 G186 G212" xr:uid="{00000000-0002-0000-0E00-000000000000}">
      <formula1>Service.Factors2</formula1>
    </dataValidation>
    <dataValidation type="list" allowBlank="1" showInputMessage="1" showErrorMessage="1" sqref="B17 B236 B40 B66 B89 B115 B138 B164 B187 B213" xr:uid="{00000000-0002-0000-0E00-000001000000}">
      <formula1>Voltage.Options</formula1>
    </dataValidation>
    <dataValidation type="list" allowBlank="1" showInputMessage="1" showErrorMessage="1" sqref="C17 C236 C40 C66 C89 C115 C138 C164 C187 C213" xr:uid="{00000000-0002-0000-0E00-000002000000}">
      <formula1>Phase</formula1>
    </dataValidation>
  </dataValidations>
  <pageMargins left="0.7" right="0.7" top="0.75" bottom="0.75" header="0.3" footer="0.3"/>
  <pageSetup scale="99" orientation="portrait" r:id="rId1"/>
  <headerFooter>
    <oddHeader>&amp;L&amp;G&amp;C&amp;"+,Bold"&amp;14Fan Data Report</oddHeader>
  </headerFooter>
  <rowBreaks count="1" manualBreakCount="1">
    <brk id="52" max="13" man="1"/>
  </rowBreaks>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00B0F0"/>
  </sheetPr>
  <dimension ref="B2:Z492"/>
  <sheetViews>
    <sheetView view="pageBreakPreview" topLeftCell="A16" zoomScale="90" zoomScaleNormal="100" zoomScaleSheetLayoutView="90" workbookViewId="0">
      <selection activeCell="H9" sqref="H9"/>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Entry}'!B52</f>
        <v>MUA-1</v>
      </c>
      <c r="E4" s="209"/>
      <c r="F4" s="209"/>
      <c r="G4" s="200" t="s">
        <v>3</v>
      </c>
      <c r="H4" s="200"/>
      <c r="I4" s="210" t="str">
        <f>IF('{Equipment Data Entry}'!C52="","", '{Equipment Data Entry}'!C52)</f>
        <v/>
      </c>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227" t="s">
        <v>92</v>
      </c>
      <c r="C7" s="232"/>
      <c r="D7" s="232"/>
      <c r="E7" s="232"/>
      <c r="F7" s="228"/>
      <c r="G7" s="233" t="s">
        <v>85</v>
      </c>
      <c r="H7" s="194" t="s">
        <v>82</v>
      </c>
      <c r="I7" s="188" t="s">
        <v>67</v>
      </c>
      <c r="J7" s="188"/>
      <c r="K7" s="188" t="s">
        <v>68</v>
      </c>
      <c r="L7" s="188"/>
      <c r="M7" s="188" t="s">
        <v>15</v>
      </c>
      <c r="P7" s="260"/>
      <c r="Q7" s="238"/>
      <c r="R7" s="238"/>
      <c r="S7" s="238"/>
      <c r="T7" s="238"/>
      <c r="U7" s="238"/>
      <c r="V7" s="238"/>
      <c r="W7" s="238"/>
      <c r="X7" s="238"/>
      <c r="Y7" s="238"/>
      <c r="Z7" s="261"/>
    </row>
    <row r="8" spans="2:26" ht="13.35" customHeight="1" x14ac:dyDescent="0.25">
      <c r="B8" s="2" t="s">
        <v>81</v>
      </c>
      <c r="C8" s="227" t="s">
        <v>7</v>
      </c>
      <c r="D8" s="228"/>
      <c r="E8" s="6" t="s">
        <v>87</v>
      </c>
      <c r="F8" s="6" t="s">
        <v>306</v>
      </c>
      <c r="G8" s="233"/>
      <c r="H8" s="194"/>
      <c r="I8" s="6" t="s">
        <v>83</v>
      </c>
      <c r="J8" s="6" t="s">
        <v>84</v>
      </c>
      <c r="K8" s="6" t="s">
        <v>83</v>
      </c>
      <c r="L8" s="6" t="s">
        <v>84</v>
      </c>
      <c r="M8" s="188"/>
      <c r="P8" s="260"/>
      <c r="Q8" s="238"/>
      <c r="R8" s="238"/>
      <c r="S8" s="238"/>
      <c r="T8" s="238"/>
      <c r="U8" s="238"/>
      <c r="V8" s="238"/>
      <c r="W8" s="238"/>
      <c r="X8" s="238"/>
      <c r="Y8" s="238"/>
      <c r="Z8" s="261"/>
    </row>
    <row r="9" spans="2:26" ht="13.35" customHeight="1" x14ac:dyDescent="0.25">
      <c r="B9" s="44"/>
      <c r="C9" s="235"/>
      <c r="D9" s="236"/>
      <c r="E9" s="44"/>
      <c r="F9" s="32"/>
      <c r="G9" s="33" t="str">
        <f t="shared" ref="G9:G22" si="0">IF(F9="", "", H9/F9)</f>
        <v/>
      </c>
      <c r="H9" s="33"/>
      <c r="I9" s="33"/>
      <c r="J9" s="33" t="str">
        <f t="shared" ref="J9:J22" si="1">IF(I9="", "", I9*$F9)</f>
        <v/>
      </c>
      <c r="K9" s="33"/>
      <c r="L9" s="33" t="str">
        <f t="shared" ref="L9:L22" si="2">IF(K9="", "", K9*$F9)</f>
        <v/>
      </c>
      <c r="M9" s="30" t="e">
        <f t="shared" ref="M9:M22" si="3">IF(K9="", J9/H9, L9/H9)</f>
        <v>#VALUE!</v>
      </c>
      <c r="P9" s="260"/>
      <c r="Q9" s="238"/>
      <c r="R9" s="238"/>
      <c r="S9" s="238"/>
      <c r="T9" s="238"/>
      <c r="U9" s="238"/>
      <c r="V9" s="238"/>
      <c r="W9" s="238"/>
      <c r="X9" s="238"/>
      <c r="Y9" s="238"/>
      <c r="Z9" s="261"/>
    </row>
    <row r="10" spans="2:26" ht="13.35" customHeight="1" x14ac:dyDescent="0.25">
      <c r="B10" s="44"/>
      <c r="C10" s="235"/>
      <c r="D10" s="236"/>
      <c r="E10" s="44"/>
      <c r="F10" s="32"/>
      <c r="G10" s="33" t="str">
        <f t="shared" si="0"/>
        <v/>
      </c>
      <c r="H10" s="33"/>
      <c r="I10" s="33"/>
      <c r="J10" s="33" t="str">
        <f t="shared" si="1"/>
        <v/>
      </c>
      <c r="K10" s="33"/>
      <c r="L10" s="33" t="str">
        <f t="shared" si="2"/>
        <v/>
      </c>
      <c r="M10" s="30" t="e">
        <f t="shared" si="3"/>
        <v>#VALUE!</v>
      </c>
      <c r="P10" s="260"/>
      <c r="Q10" s="238"/>
      <c r="R10" s="238"/>
      <c r="S10" s="238"/>
      <c r="T10" s="238"/>
      <c r="U10" s="238"/>
      <c r="V10" s="238"/>
      <c r="W10" s="238"/>
      <c r="X10" s="238"/>
      <c r="Y10" s="238"/>
      <c r="Z10" s="261"/>
    </row>
    <row r="11" spans="2:26" ht="13.35" customHeight="1" x14ac:dyDescent="0.25">
      <c r="B11" s="44"/>
      <c r="C11" s="235"/>
      <c r="D11" s="236"/>
      <c r="E11" s="44"/>
      <c r="F11" s="32"/>
      <c r="G11" s="33" t="str">
        <f t="shared" si="0"/>
        <v/>
      </c>
      <c r="H11" s="33"/>
      <c r="I11" s="33"/>
      <c r="J11" s="33" t="str">
        <f t="shared" si="1"/>
        <v/>
      </c>
      <c r="K11" s="33"/>
      <c r="L11" s="33" t="str">
        <f t="shared" si="2"/>
        <v/>
      </c>
      <c r="M11" s="30" t="e">
        <f t="shared" si="3"/>
        <v>#VALUE!</v>
      </c>
      <c r="P11" s="260"/>
      <c r="Q11" s="238"/>
      <c r="R11" s="238"/>
      <c r="S11" s="238"/>
      <c r="T11" s="238"/>
      <c r="U11" s="238"/>
      <c r="V11" s="238"/>
      <c r="W11" s="238"/>
      <c r="X11" s="238"/>
      <c r="Y11" s="238"/>
      <c r="Z11" s="261"/>
    </row>
    <row r="12" spans="2:26" ht="13.35" customHeight="1" x14ac:dyDescent="0.25">
      <c r="B12" s="44"/>
      <c r="C12" s="235"/>
      <c r="D12" s="236"/>
      <c r="E12" s="44"/>
      <c r="F12" s="32"/>
      <c r="G12" s="33" t="str">
        <f t="shared" si="0"/>
        <v/>
      </c>
      <c r="H12" s="33"/>
      <c r="I12" s="33"/>
      <c r="J12" s="33" t="str">
        <f t="shared" si="1"/>
        <v/>
      </c>
      <c r="K12" s="33"/>
      <c r="L12" s="33" t="str">
        <f t="shared" si="2"/>
        <v/>
      </c>
      <c r="M12" s="30" t="e">
        <f t="shared" si="3"/>
        <v>#VALUE!</v>
      </c>
      <c r="P12" s="260"/>
      <c r="Q12" s="238"/>
      <c r="R12" s="238"/>
      <c r="S12" s="238"/>
      <c r="T12" s="238"/>
      <c r="U12" s="238"/>
      <c r="V12" s="238"/>
      <c r="W12" s="238"/>
      <c r="X12" s="238"/>
      <c r="Y12" s="238"/>
      <c r="Z12" s="261"/>
    </row>
    <row r="13" spans="2:26" ht="13.35" customHeight="1" x14ac:dyDescent="0.25">
      <c r="B13" s="44"/>
      <c r="C13" s="235"/>
      <c r="D13" s="236"/>
      <c r="E13" s="44"/>
      <c r="F13" s="32"/>
      <c r="G13" s="33" t="str">
        <f t="shared" si="0"/>
        <v/>
      </c>
      <c r="H13" s="33"/>
      <c r="I13" s="33"/>
      <c r="J13" s="33" t="str">
        <f t="shared" si="1"/>
        <v/>
      </c>
      <c r="K13" s="33"/>
      <c r="L13" s="33" t="str">
        <f t="shared" si="2"/>
        <v/>
      </c>
      <c r="M13" s="30" t="e">
        <f t="shared" si="3"/>
        <v>#VALUE!</v>
      </c>
      <c r="P13" s="260"/>
      <c r="Q13" s="238"/>
      <c r="R13" s="238"/>
      <c r="S13" s="238"/>
      <c r="T13" s="238"/>
      <c r="U13" s="238"/>
      <c r="V13" s="238"/>
      <c r="W13" s="238"/>
      <c r="X13" s="238"/>
      <c r="Y13" s="238"/>
      <c r="Z13" s="261"/>
    </row>
    <row r="14" spans="2:26" ht="13.35" customHeight="1" x14ac:dyDescent="0.25">
      <c r="B14" s="44"/>
      <c r="C14" s="235"/>
      <c r="D14" s="236"/>
      <c r="E14" s="44"/>
      <c r="F14" s="32"/>
      <c r="G14" s="33" t="str">
        <f t="shared" si="0"/>
        <v/>
      </c>
      <c r="H14" s="33"/>
      <c r="I14" s="33"/>
      <c r="J14" s="33" t="str">
        <f t="shared" si="1"/>
        <v/>
      </c>
      <c r="K14" s="33"/>
      <c r="L14" s="33" t="str">
        <f t="shared" si="2"/>
        <v/>
      </c>
      <c r="M14" s="30" t="e">
        <f t="shared" si="3"/>
        <v>#VALUE!</v>
      </c>
      <c r="P14" s="260"/>
      <c r="Q14" s="238"/>
      <c r="R14" s="238"/>
      <c r="S14" s="238"/>
      <c r="T14" s="238"/>
      <c r="U14" s="238"/>
      <c r="V14" s="238"/>
      <c r="W14" s="238"/>
      <c r="X14" s="238"/>
      <c r="Y14" s="238"/>
      <c r="Z14" s="261"/>
    </row>
    <row r="15" spans="2:26" ht="13.35" customHeight="1" x14ac:dyDescent="0.25">
      <c r="B15" s="44"/>
      <c r="C15" s="235"/>
      <c r="D15" s="236"/>
      <c r="E15" s="44"/>
      <c r="F15" s="32"/>
      <c r="G15" s="33" t="str">
        <f t="shared" si="0"/>
        <v/>
      </c>
      <c r="H15" s="33"/>
      <c r="I15" s="33"/>
      <c r="J15" s="33" t="str">
        <f t="shared" si="1"/>
        <v/>
      </c>
      <c r="K15" s="33"/>
      <c r="L15" s="33" t="str">
        <f t="shared" si="2"/>
        <v/>
      </c>
      <c r="M15" s="30" t="e">
        <f t="shared" si="3"/>
        <v>#VALUE!</v>
      </c>
      <c r="P15" s="260"/>
      <c r="Q15" s="238"/>
      <c r="R15" s="238"/>
      <c r="S15" s="238"/>
      <c r="T15" s="238"/>
      <c r="U15" s="238"/>
      <c r="V15" s="238"/>
      <c r="W15" s="238"/>
      <c r="X15" s="238"/>
      <c r="Y15" s="238"/>
      <c r="Z15" s="261"/>
    </row>
    <row r="16" spans="2:26" ht="13.35" customHeight="1" x14ac:dyDescent="0.25">
      <c r="B16" s="44"/>
      <c r="C16" s="235"/>
      <c r="D16" s="236"/>
      <c r="E16" s="44"/>
      <c r="F16" s="32"/>
      <c r="G16" s="33" t="str">
        <f t="shared" si="0"/>
        <v/>
      </c>
      <c r="H16" s="33"/>
      <c r="I16" s="33"/>
      <c r="J16" s="33" t="str">
        <f t="shared" si="1"/>
        <v/>
      </c>
      <c r="K16" s="33"/>
      <c r="L16" s="33" t="str">
        <f t="shared" si="2"/>
        <v/>
      </c>
      <c r="M16" s="30" t="e">
        <f t="shared" si="3"/>
        <v>#VALUE!</v>
      </c>
      <c r="P16" s="260"/>
      <c r="Q16" s="238"/>
      <c r="R16" s="238"/>
      <c r="S16" s="238"/>
      <c r="T16" s="238"/>
      <c r="U16" s="238"/>
      <c r="V16" s="238"/>
      <c r="W16" s="238"/>
      <c r="X16" s="238"/>
      <c r="Y16" s="238"/>
      <c r="Z16" s="261"/>
    </row>
    <row r="17" spans="2:26" ht="13.35" customHeight="1" x14ac:dyDescent="0.25">
      <c r="B17" s="44"/>
      <c r="C17" s="235"/>
      <c r="D17" s="236"/>
      <c r="E17" s="44"/>
      <c r="F17" s="32"/>
      <c r="G17" s="33" t="str">
        <f t="shared" si="0"/>
        <v/>
      </c>
      <c r="H17" s="33"/>
      <c r="I17" s="33"/>
      <c r="J17" s="33" t="str">
        <f t="shared" si="1"/>
        <v/>
      </c>
      <c r="K17" s="33"/>
      <c r="L17" s="33" t="str">
        <f t="shared" si="2"/>
        <v/>
      </c>
      <c r="M17" s="30" t="e">
        <f t="shared" si="3"/>
        <v>#VALUE!</v>
      </c>
      <c r="P17" s="260"/>
      <c r="Q17" s="238"/>
      <c r="R17" s="238"/>
      <c r="S17" s="238"/>
      <c r="T17" s="238"/>
      <c r="U17" s="238"/>
      <c r="V17" s="238"/>
      <c r="W17" s="238"/>
      <c r="X17" s="238"/>
      <c r="Y17" s="238"/>
      <c r="Z17" s="261"/>
    </row>
    <row r="18" spans="2:26" ht="13.35" customHeight="1" x14ac:dyDescent="0.25">
      <c r="B18" s="44"/>
      <c r="C18" s="235"/>
      <c r="D18" s="236"/>
      <c r="E18" s="44"/>
      <c r="F18" s="32"/>
      <c r="G18" s="33" t="str">
        <f t="shared" si="0"/>
        <v/>
      </c>
      <c r="H18" s="33"/>
      <c r="I18" s="33"/>
      <c r="J18" s="33" t="str">
        <f t="shared" si="1"/>
        <v/>
      </c>
      <c r="K18" s="33"/>
      <c r="L18" s="33" t="str">
        <f t="shared" si="2"/>
        <v/>
      </c>
      <c r="M18" s="30" t="e">
        <f t="shared" si="3"/>
        <v>#VALUE!</v>
      </c>
      <c r="P18" s="260"/>
      <c r="Q18" s="238"/>
      <c r="R18" s="238"/>
      <c r="S18" s="238"/>
      <c r="T18" s="238"/>
      <c r="U18" s="238"/>
      <c r="V18" s="238"/>
      <c r="W18" s="238"/>
      <c r="X18" s="238"/>
      <c r="Y18" s="238"/>
      <c r="Z18" s="261"/>
    </row>
    <row r="19" spans="2:26" ht="13.35" customHeight="1" x14ac:dyDescent="0.25">
      <c r="B19" s="44"/>
      <c r="C19" s="235"/>
      <c r="D19" s="236"/>
      <c r="E19" s="44"/>
      <c r="F19" s="32"/>
      <c r="G19" s="33" t="str">
        <f t="shared" si="0"/>
        <v/>
      </c>
      <c r="H19" s="33"/>
      <c r="I19" s="33"/>
      <c r="J19" s="33" t="str">
        <f t="shared" si="1"/>
        <v/>
      </c>
      <c r="K19" s="33"/>
      <c r="L19" s="33" t="str">
        <f t="shared" si="2"/>
        <v/>
      </c>
      <c r="M19" s="30" t="e">
        <f t="shared" si="3"/>
        <v>#VALUE!</v>
      </c>
      <c r="P19" s="260"/>
      <c r="Q19" s="238"/>
      <c r="R19" s="238"/>
      <c r="S19" s="238"/>
      <c r="T19" s="238"/>
      <c r="U19" s="238"/>
      <c r="V19" s="238"/>
      <c r="W19" s="238"/>
      <c r="X19" s="238"/>
      <c r="Y19" s="238"/>
      <c r="Z19" s="261"/>
    </row>
    <row r="20" spans="2:26" ht="13.35" customHeight="1" x14ac:dyDescent="0.25">
      <c r="B20" s="44"/>
      <c r="C20" s="235"/>
      <c r="D20" s="236"/>
      <c r="E20" s="44"/>
      <c r="F20" s="32"/>
      <c r="G20" s="33" t="str">
        <f t="shared" si="0"/>
        <v/>
      </c>
      <c r="H20" s="33"/>
      <c r="I20" s="33"/>
      <c r="J20" s="33" t="str">
        <f t="shared" si="1"/>
        <v/>
      </c>
      <c r="K20" s="33"/>
      <c r="L20" s="33" t="str">
        <f t="shared" si="2"/>
        <v/>
      </c>
      <c r="M20" s="30" t="e">
        <f t="shared" si="3"/>
        <v>#VALUE!</v>
      </c>
      <c r="P20" s="260"/>
      <c r="Q20" s="238"/>
      <c r="R20" s="238"/>
      <c r="S20" s="238"/>
      <c r="T20" s="238"/>
      <c r="U20" s="238"/>
      <c r="V20" s="238"/>
      <c r="W20" s="238"/>
      <c r="X20" s="238"/>
      <c r="Y20" s="238"/>
      <c r="Z20" s="261"/>
    </row>
    <row r="21" spans="2:26" ht="13.35" customHeight="1" x14ac:dyDescent="0.25">
      <c r="B21" s="44"/>
      <c r="C21" s="235"/>
      <c r="D21" s="236"/>
      <c r="E21" s="44"/>
      <c r="F21" s="32"/>
      <c r="G21" s="33" t="str">
        <f t="shared" si="0"/>
        <v/>
      </c>
      <c r="H21" s="33"/>
      <c r="I21" s="33"/>
      <c r="J21" s="33" t="str">
        <f t="shared" si="1"/>
        <v/>
      </c>
      <c r="K21" s="33"/>
      <c r="L21" s="33" t="str">
        <f t="shared" si="2"/>
        <v/>
      </c>
      <c r="M21" s="30" t="e">
        <f t="shared" si="3"/>
        <v>#VALUE!</v>
      </c>
      <c r="P21" s="260"/>
      <c r="Q21" s="238"/>
      <c r="R21" s="238"/>
      <c r="S21" s="238"/>
      <c r="T21" s="238"/>
      <c r="U21" s="238"/>
      <c r="V21" s="238"/>
      <c r="W21" s="238"/>
      <c r="X21" s="238"/>
      <c r="Y21" s="238"/>
      <c r="Z21" s="261"/>
    </row>
    <row r="22" spans="2:26" ht="13.35" customHeight="1" x14ac:dyDescent="0.25">
      <c r="B22" s="44"/>
      <c r="C22" s="235"/>
      <c r="D22" s="236"/>
      <c r="E22" s="44"/>
      <c r="F22" s="32"/>
      <c r="G22" s="33" t="str">
        <f t="shared" si="0"/>
        <v/>
      </c>
      <c r="H22" s="33"/>
      <c r="I22" s="33"/>
      <c r="J22" s="33" t="str">
        <f t="shared" si="1"/>
        <v/>
      </c>
      <c r="K22" s="33"/>
      <c r="L22" s="33" t="str">
        <f t="shared" si="2"/>
        <v/>
      </c>
      <c r="M22" s="30" t="e">
        <f t="shared" si="3"/>
        <v>#VALUE!</v>
      </c>
      <c r="P22" s="262"/>
      <c r="Q22" s="263"/>
      <c r="R22" s="263"/>
      <c r="S22" s="263"/>
      <c r="T22" s="263"/>
      <c r="U22" s="263"/>
      <c r="V22" s="263"/>
      <c r="W22" s="263"/>
      <c r="X22" s="263"/>
      <c r="Y22" s="263"/>
      <c r="Z22" s="264"/>
    </row>
    <row r="23" spans="2:26" ht="13.35" customHeight="1" x14ac:dyDescent="0.25">
      <c r="C23" s="126" t="s">
        <v>86</v>
      </c>
      <c r="D23" s="126"/>
      <c r="H23" s="45" t="str">
        <f>IF(SUM(H9:H22)=0,"",SUM(H9:H22))</f>
        <v/>
      </c>
      <c r="J23" s="45" t="str">
        <f>IF(SUM(J9:J22)=0,"",SUM(J9:J22))</f>
        <v/>
      </c>
      <c r="L23" s="45" t="str">
        <f>IF(SUM(L9:L22)=0,"",SUM(L9:L22))</f>
        <v/>
      </c>
      <c r="M23" s="35" t="e">
        <f>IF(L23="", J23/H23, L23/H23)</f>
        <v>#VALUE!</v>
      </c>
      <c r="P23" s="238"/>
      <c r="Q23" s="238"/>
      <c r="R23" s="238"/>
      <c r="S23" s="238"/>
      <c r="T23" s="238"/>
      <c r="U23" s="238"/>
      <c r="V23" s="238"/>
      <c r="W23" s="238"/>
      <c r="X23" s="238"/>
      <c r="Y23" s="238"/>
      <c r="Z23" s="238"/>
    </row>
    <row r="24" spans="2:26" ht="13.35" customHeight="1" x14ac:dyDescent="0.25">
      <c r="P24" s="238"/>
      <c r="Q24" s="238"/>
      <c r="R24" s="238"/>
      <c r="S24" s="238"/>
      <c r="T24" s="238"/>
      <c r="U24" s="238"/>
      <c r="V24" s="238"/>
      <c r="W24" s="238"/>
      <c r="X24" s="238"/>
      <c r="Y24" s="238"/>
      <c r="Z24" s="238"/>
    </row>
    <row r="25" spans="2:26" ht="13.35" customHeight="1" x14ac:dyDescent="0.25">
      <c r="B25" s="200" t="s">
        <v>2</v>
      </c>
      <c r="C25" s="200"/>
      <c r="D25" s="209">
        <f>'{Equipment Data Entry}'!B53</f>
        <v>0</v>
      </c>
      <c r="E25" s="209"/>
      <c r="F25" s="209"/>
      <c r="G25" s="200" t="s">
        <v>3</v>
      </c>
      <c r="H25" s="200"/>
      <c r="I25" s="247">
        <f>'{Equipment Data Entry}'!C53</f>
        <v>0</v>
      </c>
      <c r="J25" s="248"/>
      <c r="K25" s="248"/>
      <c r="L25" s="248"/>
      <c r="M25" s="249"/>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50"/>
      <c r="J26" s="251"/>
      <c r="K26" s="251"/>
      <c r="L26" s="251"/>
      <c r="M26" s="252"/>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227" t="s">
        <v>92</v>
      </c>
      <c r="C28" s="232"/>
      <c r="D28" s="232"/>
      <c r="E28" s="232"/>
      <c r="F28" s="228"/>
      <c r="G28" s="233" t="s">
        <v>85</v>
      </c>
      <c r="H28" s="194" t="s">
        <v>82</v>
      </c>
      <c r="I28" s="188" t="s">
        <v>67</v>
      </c>
      <c r="J28" s="188"/>
      <c r="K28" s="188" t="s">
        <v>68</v>
      </c>
      <c r="L28" s="188"/>
      <c r="M28" s="188" t="s">
        <v>15</v>
      </c>
      <c r="P28" s="260"/>
      <c r="Q28" s="238"/>
      <c r="R28" s="238"/>
      <c r="S28" s="238"/>
      <c r="T28" s="238"/>
      <c r="U28" s="238"/>
      <c r="V28" s="238"/>
      <c r="W28" s="238"/>
      <c r="X28" s="238"/>
      <c r="Y28" s="238"/>
      <c r="Z28" s="261"/>
    </row>
    <row r="29" spans="2:26" ht="13.35" customHeight="1" x14ac:dyDescent="0.25">
      <c r="B29" s="2" t="s">
        <v>81</v>
      </c>
      <c r="C29" s="227" t="s">
        <v>7</v>
      </c>
      <c r="D29" s="228"/>
      <c r="E29" s="6" t="s">
        <v>87</v>
      </c>
      <c r="F29" s="6" t="s">
        <v>306</v>
      </c>
      <c r="G29" s="233"/>
      <c r="H29" s="194"/>
      <c r="I29" s="6" t="s">
        <v>83</v>
      </c>
      <c r="J29" s="6" t="s">
        <v>84</v>
      </c>
      <c r="K29" s="6" t="s">
        <v>83</v>
      </c>
      <c r="L29" s="6" t="s">
        <v>84</v>
      </c>
      <c r="M29" s="188"/>
      <c r="P29" s="260"/>
      <c r="Q29" s="238"/>
      <c r="R29" s="238"/>
      <c r="S29" s="238"/>
      <c r="T29" s="238"/>
      <c r="U29" s="238"/>
      <c r="V29" s="238"/>
      <c r="W29" s="238"/>
      <c r="X29" s="238"/>
      <c r="Y29" s="238"/>
      <c r="Z29" s="261"/>
    </row>
    <row r="30" spans="2:26" ht="13.35" customHeight="1" x14ac:dyDescent="0.25">
      <c r="B30" s="44"/>
      <c r="C30" s="235"/>
      <c r="D30" s="236"/>
      <c r="E30" s="44"/>
      <c r="F30" s="32"/>
      <c r="G30" s="33" t="str">
        <f t="shared" ref="G30:G43" si="4">IF(F30="", "", H30/F30)</f>
        <v/>
      </c>
      <c r="H30" s="33"/>
      <c r="I30" s="33"/>
      <c r="J30" s="33" t="str">
        <f t="shared" ref="J30:J43" si="5">IF(I30="", "", I30*$F30)</f>
        <v/>
      </c>
      <c r="K30" s="33"/>
      <c r="L30" s="33" t="str">
        <f t="shared" ref="L30:L43" si="6">IF(K30="", "", K30*$F30)</f>
        <v/>
      </c>
      <c r="M30" s="30" t="e">
        <f t="shared" ref="M30:M43" si="7">IF(K30="", J30/H30, L30/H30)</f>
        <v>#VALUE!</v>
      </c>
      <c r="P30" s="260"/>
      <c r="Q30" s="238"/>
      <c r="R30" s="238"/>
      <c r="S30" s="238"/>
      <c r="T30" s="238"/>
      <c r="U30" s="238"/>
      <c r="V30" s="238"/>
      <c r="W30" s="238"/>
      <c r="X30" s="238"/>
      <c r="Y30" s="238"/>
      <c r="Z30" s="261"/>
    </row>
    <row r="31" spans="2:26" ht="13.35" customHeight="1" x14ac:dyDescent="0.25">
      <c r="B31" s="44"/>
      <c r="C31" s="235"/>
      <c r="D31" s="236"/>
      <c r="E31" s="44"/>
      <c r="F31" s="32"/>
      <c r="G31" s="33" t="str">
        <f t="shared" si="4"/>
        <v/>
      </c>
      <c r="H31" s="33"/>
      <c r="I31" s="33"/>
      <c r="J31" s="33" t="str">
        <f t="shared" si="5"/>
        <v/>
      </c>
      <c r="K31" s="33"/>
      <c r="L31" s="33" t="str">
        <f t="shared" si="6"/>
        <v/>
      </c>
      <c r="M31" s="30" t="e">
        <f t="shared" si="7"/>
        <v>#VALUE!</v>
      </c>
      <c r="P31" s="260"/>
      <c r="Q31" s="238"/>
      <c r="R31" s="238"/>
      <c r="S31" s="238"/>
      <c r="T31" s="238"/>
      <c r="U31" s="238"/>
      <c r="V31" s="238"/>
      <c r="W31" s="238"/>
      <c r="X31" s="238"/>
      <c r="Y31" s="238"/>
      <c r="Z31" s="261"/>
    </row>
    <row r="32" spans="2:26" ht="13.35" customHeight="1" x14ac:dyDescent="0.25">
      <c r="B32" s="44"/>
      <c r="C32" s="235"/>
      <c r="D32" s="236"/>
      <c r="E32" s="44"/>
      <c r="F32" s="32"/>
      <c r="G32" s="33" t="str">
        <f t="shared" si="4"/>
        <v/>
      </c>
      <c r="H32" s="33"/>
      <c r="I32" s="33"/>
      <c r="J32" s="33" t="str">
        <f t="shared" si="5"/>
        <v/>
      </c>
      <c r="K32" s="33"/>
      <c r="L32" s="33" t="str">
        <f t="shared" si="6"/>
        <v/>
      </c>
      <c r="M32" s="30" t="e">
        <f t="shared" si="7"/>
        <v>#VALUE!</v>
      </c>
      <c r="P32" s="260"/>
      <c r="Q32" s="238"/>
      <c r="R32" s="238"/>
      <c r="S32" s="238"/>
      <c r="T32" s="238"/>
      <c r="U32" s="238"/>
      <c r="V32" s="238"/>
      <c r="W32" s="238"/>
      <c r="X32" s="238"/>
      <c r="Y32" s="238"/>
      <c r="Z32" s="261"/>
    </row>
    <row r="33" spans="2:26" ht="13.35" customHeight="1" x14ac:dyDescent="0.25">
      <c r="B33" s="44"/>
      <c r="C33" s="235"/>
      <c r="D33" s="236"/>
      <c r="E33" s="44"/>
      <c r="F33" s="32"/>
      <c r="G33" s="33" t="str">
        <f t="shared" si="4"/>
        <v/>
      </c>
      <c r="H33" s="33"/>
      <c r="I33" s="33"/>
      <c r="J33" s="33" t="str">
        <f t="shared" si="5"/>
        <v/>
      </c>
      <c r="K33" s="33"/>
      <c r="L33" s="33" t="str">
        <f t="shared" si="6"/>
        <v/>
      </c>
      <c r="M33" s="30" t="e">
        <f t="shared" si="7"/>
        <v>#VALUE!</v>
      </c>
      <c r="P33" s="260"/>
      <c r="Q33" s="238"/>
      <c r="R33" s="238"/>
      <c r="S33" s="238"/>
      <c r="T33" s="238"/>
      <c r="U33" s="238"/>
      <c r="V33" s="238"/>
      <c r="W33" s="238"/>
      <c r="X33" s="238"/>
      <c r="Y33" s="238"/>
      <c r="Z33" s="261"/>
    </row>
    <row r="34" spans="2:26" ht="13.35" customHeight="1" x14ac:dyDescent="0.25">
      <c r="B34" s="44"/>
      <c r="C34" s="235"/>
      <c r="D34" s="236"/>
      <c r="E34" s="44"/>
      <c r="F34" s="32"/>
      <c r="G34" s="33" t="str">
        <f t="shared" si="4"/>
        <v/>
      </c>
      <c r="H34" s="33"/>
      <c r="I34" s="33"/>
      <c r="J34" s="33" t="str">
        <f t="shared" si="5"/>
        <v/>
      </c>
      <c r="K34" s="33"/>
      <c r="L34" s="33" t="str">
        <f t="shared" si="6"/>
        <v/>
      </c>
      <c r="M34" s="30" t="e">
        <f t="shared" si="7"/>
        <v>#VALUE!</v>
      </c>
      <c r="P34" s="260"/>
      <c r="Q34" s="238"/>
      <c r="R34" s="238"/>
      <c r="S34" s="238"/>
      <c r="T34" s="238"/>
      <c r="U34" s="238"/>
      <c r="V34" s="238"/>
      <c r="W34" s="238"/>
      <c r="X34" s="238"/>
      <c r="Y34" s="238"/>
      <c r="Z34" s="261"/>
    </row>
    <row r="35" spans="2:26" ht="13.35" customHeight="1" x14ac:dyDescent="0.25">
      <c r="B35" s="44"/>
      <c r="C35" s="235"/>
      <c r="D35" s="236"/>
      <c r="E35" s="44"/>
      <c r="F35" s="32"/>
      <c r="G35" s="33" t="str">
        <f t="shared" si="4"/>
        <v/>
      </c>
      <c r="H35" s="33"/>
      <c r="I35" s="33"/>
      <c r="J35" s="33" t="str">
        <f t="shared" si="5"/>
        <v/>
      </c>
      <c r="K35" s="33"/>
      <c r="L35" s="33" t="str">
        <f t="shared" si="6"/>
        <v/>
      </c>
      <c r="M35" s="30" t="e">
        <f t="shared" si="7"/>
        <v>#VALUE!</v>
      </c>
      <c r="P35" s="260"/>
      <c r="Q35" s="238"/>
      <c r="R35" s="238"/>
      <c r="S35" s="238"/>
      <c r="T35" s="238"/>
      <c r="U35" s="238"/>
      <c r="V35" s="238"/>
      <c r="W35" s="238"/>
      <c r="X35" s="238"/>
      <c r="Y35" s="238"/>
      <c r="Z35" s="261"/>
    </row>
    <row r="36" spans="2:26" ht="13.35" customHeight="1" x14ac:dyDescent="0.25">
      <c r="B36" s="44"/>
      <c r="C36" s="235"/>
      <c r="D36" s="236"/>
      <c r="E36" s="44"/>
      <c r="F36" s="32"/>
      <c r="G36" s="33" t="str">
        <f t="shared" si="4"/>
        <v/>
      </c>
      <c r="H36" s="33"/>
      <c r="I36" s="33"/>
      <c r="J36" s="33" t="str">
        <f t="shared" si="5"/>
        <v/>
      </c>
      <c r="K36" s="33"/>
      <c r="L36" s="33" t="str">
        <f t="shared" si="6"/>
        <v/>
      </c>
      <c r="M36" s="30" t="e">
        <f t="shared" si="7"/>
        <v>#VALUE!</v>
      </c>
      <c r="P36" s="260"/>
      <c r="Q36" s="238"/>
      <c r="R36" s="238"/>
      <c r="S36" s="238"/>
      <c r="T36" s="238"/>
      <c r="U36" s="238"/>
      <c r="V36" s="238"/>
      <c r="W36" s="238"/>
      <c r="X36" s="238"/>
      <c r="Y36" s="238"/>
      <c r="Z36" s="261"/>
    </row>
    <row r="37" spans="2:26" ht="13.35" customHeight="1" x14ac:dyDescent="0.25">
      <c r="B37" s="44"/>
      <c r="C37" s="235"/>
      <c r="D37" s="236"/>
      <c r="E37" s="44"/>
      <c r="F37" s="32"/>
      <c r="G37" s="33" t="str">
        <f t="shared" si="4"/>
        <v/>
      </c>
      <c r="H37" s="33"/>
      <c r="I37" s="33"/>
      <c r="J37" s="33" t="str">
        <f t="shared" si="5"/>
        <v/>
      </c>
      <c r="K37" s="33"/>
      <c r="L37" s="33" t="str">
        <f t="shared" si="6"/>
        <v/>
      </c>
      <c r="M37" s="30" t="e">
        <f t="shared" si="7"/>
        <v>#VALUE!</v>
      </c>
      <c r="P37" s="260"/>
      <c r="Q37" s="238"/>
      <c r="R37" s="238"/>
      <c r="S37" s="238"/>
      <c r="T37" s="238"/>
      <c r="U37" s="238"/>
      <c r="V37" s="238"/>
      <c r="W37" s="238"/>
      <c r="X37" s="238"/>
      <c r="Y37" s="238"/>
      <c r="Z37" s="261"/>
    </row>
    <row r="38" spans="2:26" ht="13.35" customHeight="1" x14ac:dyDescent="0.25">
      <c r="B38" s="44"/>
      <c r="C38" s="235"/>
      <c r="D38" s="236"/>
      <c r="E38" s="44"/>
      <c r="F38" s="32"/>
      <c r="G38" s="33" t="str">
        <f t="shared" si="4"/>
        <v/>
      </c>
      <c r="H38" s="33"/>
      <c r="I38" s="33"/>
      <c r="J38" s="33" t="str">
        <f t="shared" si="5"/>
        <v/>
      </c>
      <c r="K38" s="33"/>
      <c r="L38" s="33" t="str">
        <f t="shared" si="6"/>
        <v/>
      </c>
      <c r="M38" s="30" t="e">
        <f t="shared" si="7"/>
        <v>#VALUE!</v>
      </c>
      <c r="P38" s="260"/>
      <c r="Q38" s="238"/>
      <c r="R38" s="238"/>
      <c r="S38" s="238"/>
      <c r="T38" s="238"/>
      <c r="U38" s="238"/>
      <c r="V38" s="238"/>
      <c r="W38" s="238"/>
      <c r="X38" s="238"/>
      <c r="Y38" s="238"/>
      <c r="Z38" s="261"/>
    </row>
    <row r="39" spans="2:26" ht="13.35" customHeight="1" x14ac:dyDescent="0.25">
      <c r="B39" s="44"/>
      <c r="C39" s="235"/>
      <c r="D39" s="236"/>
      <c r="E39" s="44"/>
      <c r="F39" s="32"/>
      <c r="G39" s="33" t="str">
        <f t="shared" si="4"/>
        <v/>
      </c>
      <c r="H39" s="33"/>
      <c r="I39" s="33"/>
      <c r="J39" s="33" t="str">
        <f t="shared" si="5"/>
        <v/>
      </c>
      <c r="K39" s="33"/>
      <c r="L39" s="33" t="str">
        <f t="shared" si="6"/>
        <v/>
      </c>
      <c r="M39" s="30" t="e">
        <f t="shared" si="7"/>
        <v>#VALUE!</v>
      </c>
      <c r="P39" s="260"/>
      <c r="Q39" s="238"/>
      <c r="R39" s="238"/>
      <c r="S39" s="238"/>
      <c r="T39" s="238"/>
      <c r="U39" s="238"/>
      <c r="V39" s="238"/>
      <c r="W39" s="238"/>
      <c r="X39" s="238"/>
      <c r="Y39" s="238"/>
      <c r="Z39" s="261"/>
    </row>
    <row r="40" spans="2:26" ht="13.35" customHeight="1" x14ac:dyDescent="0.25">
      <c r="B40" s="44"/>
      <c r="C40" s="235"/>
      <c r="D40" s="236"/>
      <c r="E40" s="44"/>
      <c r="F40" s="32"/>
      <c r="G40" s="33" t="str">
        <f t="shared" si="4"/>
        <v/>
      </c>
      <c r="H40" s="33"/>
      <c r="I40" s="33"/>
      <c r="J40" s="33" t="str">
        <f t="shared" si="5"/>
        <v/>
      </c>
      <c r="K40" s="33"/>
      <c r="L40" s="33" t="str">
        <f t="shared" si="6"/>
        <v/>
      </c>
      <c r="M40" s="30" t="e">
        <f t="shared" si="7"/>
        <v>#VALUE!</v>
      </c>
      <c r="P40" s="260"/>
      <c r="Q40" s="238"/>
      <c r="R40" s="238"/>
      <c r="S40" s="238"/>
      <c r="T40" s="238"/>
      <c r="U40" s="238"/>
      <c r="V40" s="238"/>
      <c r="W40" s="238"/>
      <c r="X40" s="238"/>
      <c r="Y40" s="238"/>
      <c r="Z40" s="261"/>
    </row>
    <row r="41" spans="2:26" ht="13.35" customHeight="1" x14ac:dyDescent="0.25">
      <c r="B41" s="44"/>
      <c r="C41" s="235"/>
      <c r="D41" s="236"/>
      <c r="E41" s="44"/>
      <c r="F41" s="32"/>
      <c r="G41" s="33" t="str">
        <f t="shared" si="4"/>
        <v/>
      </c>
      <c r="H41" s="33"/>
      <c r="I41" s="33"/>
      <c r="J41" s="33" t="str">
        <f t="shared" si="5"/>
        <v/>
      </c>
      <c r="K41" s="33"/>
      <c r="L41" s="33" t="str">
        <f t="shared" si="6"/>
        <v/>
      </c>
      <c r="M41" s="30" t="e">
        <f t="shared" si="7"/>
        <v>#VALUE!</v>
      </c>
      <c r="P41" s="260"/>
      <c r="Q41" s="238"/>
      <c r="R41" s="238"/>
      <c r="S41" s="238"/>
      <c r="T41" s="238"/>
      <c r="U41" s="238"/>
      <c r="V41" s="238"/>
      <c r="W41" s="238"/>
      <c r="X41" s="238"/>
      <c r="Y41" s="238"/>
      <c r="Z41" s="261"/>
    </row>
    <row r="42" spans="2:26" ht="13.35" customHeight="1" x14ac:dyDescent="0.25">
      <c r="B42" s="44"/>
      <c r="C42" s="235"/>
      <c r="D42" s="236"/>
      <c r="E42" s="44"/>
      <c r="F42" s="32"/>
      <c r="G42" s="33" t="str">
        <f t="shared" si="4"/>
        <v/>
      </c>
      <c r="H42" s="33"/>
      <c r="I42" s="33"/>
      <c r="J42" s="33" t="str">
        <f t="shared" si="5"/>
        <v/>
      </c>
      <c r="K42" s="33"/>
      <c r="L42" s="33" t="str">
        <f t="shared" si="6"/>
        <v/>
      </c>
      <c r="M42" s="30" t="e">
        <f t="shared" si="7"/>
        <v>#VALUE!</v>
      </c>
      <c r="P42" s="260"/>
      <c r="Q42" s="238"/>
      <c r="R42" s="238"/>
      <c r="S42" s="238"/>
      <c r="T42" s="238"/>
      <c r="U42" s="238"/>
      <c r="V42" s="238"/>
      <c r="W42" s="238"/>
      <c r="X42" s="238"/>
      <c r="Y42" s="238"/>
      <c r="Z42" s="261"/>
    </row>
    <row r="43" spans="2:26" ht="13.35" customHeight="1" x14ac:dyDescent="0.25">
      <c r="B43" s="44"/>
      <c r="C43" s="235"/>
      <c r="D43" s="236"/>
      <c r="E43" s="44"/>
      <c r="F43" s="32"/>
      <c r="G43" s="33" t="str">
        <f t="shared" si="4"/>
        <v/>
      </c>
      <c r="H43" s="33"/>
      <c r="I43" s="33"/>
      <c r="J43" s="33" t="str">
        <f t="shared" si="5"/>
        <v/>
      </c>
      <c r="K43" s="33"/>
      <c r="L43" s="33" t="str">
        <f t="shared" si="6"/>
        <v/>
      </c>
      <c r="M43" s="30" t="e">
        <f t="shared" si="7"/>
        <v>#VALUE!</v>
      </c>
      <c r="P43" s="262"/>
      <c r="Q43" s="263"/>
      <c r="R43" s="263"/>
      <c r="S43" s="263"/>
      <c r="T43" s="263"/>
      <c r="U43" s="263"/>
      <c r="V43" s="263"/>
      <c r="W43" s="263"/>
      <c r="X43" s="263"/>
      <c r="Y43" s="263"/>
      <c r="Z43" s="264"/>
    </row>
    <row r="44" spans="2:26" ht="13.35" customHeight="1" x14ac:dyDescent="0.25">
      <c r="C44" s="126" t="s">
        <v>86</v>
      </c>
      <c r="D44" s="126"/>
      <c r="H44" s="45" t="str">
        <f>IF(SUM(H30:H43)=0,"",SUM(H30:H43))</f>
        <v/>
      </c>
      <c r="J44" s="45" t="str">
        <f>IF(SUM(J30:J43)=0,"",SUM(J30:J43))</f>
        <v/>
      </c>
      <c r="L44" s="45" t="str">
        <f>IF(SUM(L30:L43)=0,"",SUM(L30:L43))</f>
        <v/>
      </c>
      <c r="M44" s="35" t="e">
        <f>IF(L44="", J44/H44, L44/H44)</f>
        <v>#VALUE!</v>
      </c>
    </row>
    <row r="47" spans="2:26" ht="13.35" customHeight="1" x14ac:dyDescent="0.25">
      <c r="B47" s="227" t="s">
        <v>9</v>
      </c>
      <c r="C47" s="228"/>
      <c r="D47" s="253"/>
      <c r="E47" s="253"/>
      <c r="F47" s="253"/>
      <c r="G47" s="253"/>
      <c r="H47" s="253"/>
      <c r="I47" s="253"/>
      <c r="J47" s="253"/>
      <c r="K47" s="253"/>
      <c r="L47" s="253"/>
      <c r="M47" s="254"/>
    </row>
    <row r="48" spans="2:26" ht="13.35" customHeight="1" x14ac:dyDescent="0.25">
      <c r="B48" s="255"/>
      <c r="C48" s="238"/>
      <c r="D48" s="238"/>
      <c r="E48" s="238"/>
      <c r="F48" s="238"/>
      <c r="G48" s="238"/>
      <c r="H48" s="238"/>
      <c r="I48" s="238"/>
      <c r="J48" s="238"/>
      <c r="K48" s="238"/>
      <c r="L48" s="238"/>
      <c r="M48" s="256"/>
    </row>
    <row r="49" spans="2:26" ht="13.35" customHeight="1" x14ac:dyDescent="0.25">
      <c r="B49" s="255"/>
      <c r="C49" s="238"/>
      <c r="D49" s="238"/>
      <c r="E49" s="238"/>
      <c r="F49" s="238"/>
      <c r="G49" s="238"/>
      <c r="H49" s="238"/>
      <c r="I49" s="238"/>
      <c r="J49" s="238"/>
      <c r="K49" s="238"/>
      <c r="L49" s="238"/>
      <c r="M49" s="256"/>
    </row>
    <row r="50" spans="2:26" ht="13.35" customHeight="1" x14ac:dyDescent="0.25">
      <c r="B50" s="255"/>
      <c r="C50" s="238"/>
      <c r="D50" s="238"/>
      <c r="E50" s="238"/>
      <c r="F50" s="238"/>
      <c r="G50" s="238"/>
      <c r="H50" s="238"/>
      <c r="I50" s="238"/>
      <c r="J50" s="238"/>
      <c r="K50" s="238"/>
      <c r="L50" s="238"/>
      <c r="M50" s="256"/>
    </row>
    <row r="51" spans="2:26" ht="13.35" customHeight="1" x14ac:dyDescent="0.25">
      <c r="B51" s="257"/>
      <c r="C51" s="258"/>
      <c r="D51" s="258"/>
      <c r="E51" s="258"/>
      <c r="F51" s="258"/>
      <c r="G51" s="258"/>
      <c r="H51" s="258"/>
      <c r="I51" s="258"/>
      <c r="J51" s="258"/>
      <c r="K51" s="258"/>
      <c r="L51" s="258"/>
      <c r="M51" s="259"/>
    </row>
    <row r="53" spans="2:26" ht="13.35" customHeight="1" x14ac:dyDescent="0.25">
      <c r="B53" s="200" t="s">
        <v>2</v>
      </c>
      <c r="C53" s="200"/>
      <c r="D53" s="209">
        <f>'{Equipment Data Entry}'!B54</f>
        <v>0</v>
      </c>
      <c r="E53" s="209"/>
      <c r="F53" s="209"/>
      <c r="G53" s="200" t="s">
        <v>3</v>
      </c>
      <c r="H53" s="200"/>
      <c r="I53" s="210">
        <f>'{Equipment Data Entry}'!C54</f>
        <v>0</v>
      </c>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227" t="s">
        <v>92</v>
      </c>
      <c r="C56" s="232"/>
      <c r="D56" s="232"/>
      <c r="E56" s="232"/>
      <c r="F56" s="228"/>
      <c r="G56" s="233" t="s">
        <v>85</v>
      </c>
      <c r="H56" s="194" t="s">
        <v>82</v>
      </c>
      <c r="I56" s="188" t="s">
        <v>67</v>
      </c>
      <c r="J56" s="188"/>
      <c r="K56" s="188" t="s">
        <v>68</v>
      </c>
      <c r="L56" s="188"/>
      <c r="M56" s="188" t="s">
        <v>15</v>
      </c>
      <c r="P56" s="260"/>
      <c r="Q56" s="238"/>
      <c r="R56" s="238"/>
      <c r="S56" s="238"/>
      <c r="T56" s="238"/>
      <c r="U56" s="238"/>
      <c r="V56" s="238"/>
      <c r="W56" s="238"/>
      <c r="X56" s="238"/>
      <c r="Y56" s="238"/>
      <c r="Z56" s="261"/>
    </row>
    <row r="57" spans="2:26" ht="13.35" customHeight="1" x14ac:dyDescent="0.25">
      <c r="B57" s="2" t="s">
        <v>81</v>
      </c>
      <c r="C57" s="227" t="s">
        <v>7</v>
      </c>
      <c r="D57" s="228"/>
      <c r="E57" s="6" t="s">
        <v>87</v>
      </c>
      <c r="F57" s="6" t="s">
        <v>306</v>
      </c>
      <c r="G57" s="233"/>
      <c r="H57" s="194"/>
      <c r="I57" s="6" t="s">
        <v>83</v>
      </c>
      <c r="J57" s="6" t="s">
        <v>84</v>
      </c>
      <c r="K57" s="6" t="s">
        <v>83</v>
      </c>
      <c r="L57" s="6" t="s">
        <v>84</v>
      </c>
      <c r="M57" s="188"/>
      <c r="P57" s="260"/>
      <c r="Q57" s="238"/>
      <c r="R57" s="238"/>
      <c r="S57" s="238"/>
      <c r="T57" s="238"/>
      <c r="U57" s="238"/>
      <c r="V57" s="238"/>
      <c r="W57" s="238"/>
      <c r="X57" s="238"/>
      <c r="Y57" s="238"/>
      <c r="Z57" s="261"/>
    </row>
    <row r="58" spans="2:26" ht="13.35" customHeight="1" x14ac:dyDescent="0.25">
      <c r="B58" s="44"/>
      <c r="C58" s="235"/>
      <c r="D58" s="236"/>
      <c r="E58" s="44"/>
      <c r="F58" s="32"/>
      <c r="G58" s="33" t="str">
        <f t="shared" ref="G58:G71" si="8">IF(F58="", "", H58/F58)</f>
        <v/>
      </c>
      <c r="H58" s="33"/>
      <c r="I58" s="33"/>
      <c r="J58" s="33" t="str">
        <f t="shared" ref="J58:J71" si="9">IF(I58="", "", I58*$F58)</f>
        <v/>
      </c>
      <c r="K58" s="33"/>
      <c r="L58" s="33" t="str">
        <f t="shared" ref="L58:L71" si="10">IF(K58="", "", K58*$F58)</f>
        <v/>
      </c>
      <c r="M58" s="30" t="e">
        <f t="shared" ref="M58:M71" si="11">IF(K58="", J58/H58, L58/H58)</f>
        <v>#VALUE!</v>
      </c>
      <c r="P58" s="260"/>
      <c r="Q58" s="238"/>
      <c r="R58" s="238"/>
      <c r="S58" s="238"/>
      <c r="T58" s="238"/>
      <c r="U58" s="238"/>
      <c r="V58" s="238"/>
      <c r="W58" s="238"/>
      <c r="X58" s="238"/>
      <c r="Y58" s="238"/>
      <c r="Z58" s="261"/>
    </row>
    <row r="59" spans="2:26" ht="13.35" customHeight="1" x14ac:dyDescent="0.25">
      <c r="B59" s="44"/>
      <c r="C59" s="235"/>
      <c r="D59" s="236"/>
      <c r="E59" s="44"/>
      <c r="F59" s="32"/>
      <c r="G59" s="33" t="str">
        <f t="shared" si="8"/>
        <v/>
      </c>
      <c r="H59" s="33"/>
      <c r="I59" s="33"/>
      <c r="J59" s="33" t="str">
        <f t="shared" si="9"/>
        <v/>
      </c>
      <c r="K59" s="33"/>
      <c r="L59" s="33" t="str">
        <f t="shared" si="10"/>
        <v/>
      </c>
      <c r="M59" s="30" t="e">
        <f t="shared" si="11"/>
        <v>#VALUE!</v>
      </c>
      <c r="P59" s="260"/>
      <c r="Q59" s="238"/>
      <c r="R59" s="238"/>
      <c r="S59" s="238"/>
      <c r="T59" s="238"/>
      <c r="U59" s="238"/>
      <c r="V59" s="238"/>
      <c r="W59" s="238"/>
      <c r="X59" s="238"/>
      <c r="Y59" s="238"/>
      <c r="Z59" s="261"/>
    </row>
    <row r="60" spans="2:26" ht="13.35" customHeight="1" x14ac:dyDescent="0.25">
      <c r="B60" s="44"/>
      <c r="C60" s="235"/>
      <c r="D60" s="236"/>
      <c r="E60" s="44"/>
      <c r="F60" s="32"/>
      <c r="G60" s="33" t="str">
        <f t="shared" si="8"/>
        <v/>
      </c>
      <c r="H60" s="33"/>
      <c r="I60" s="33"/>
      <c r="J60" s="33" t="str">
        <f t="shared" si="9"/>
        <v/>
      </c>
      <c r="K60" s="33"/>
      <c r="L60" s="33" t="str">
        <f t="shared" si="10"/>
        <v/>
      </c>
      <c r="M60" s="30" t="e">
        <f t="shared" si="11"/>
        <v>#VALUE!</v>
      </c>
      <c r="P60" s="260"/>
      <c r="Q60" s="238"/>
      <c r="R60" s="238"/>
      <c r="S60" s="238"/>
      <c r="T60" s="238"/>
      <c r="U60" s="238"/>
      <c r="V60" s="238"/>
      <c r="W60" s="238"/>
      <c r="X60" s="238"/>
      <c r="Y60" s="238"/>
      <c r="Z60" s="261"/>
    </row>
    <row r="61" spans="2:26" ht="13.35" customHeight="1" x14ac:dyDescent="0.25">
      <c r="B61" s="44"/>
      <c r="C61" s="235"/>
      <c r="D61" s="236"/>
      <c r="E61" s="44"/>
      <c r="F61" s="32"/>
      <c r="G61" s="33" t="str">
        <f t="shared" si="8"/>
        <v/>
      </c>
      <c r="H61" s="33"/>
      <c r="I61" s="33"/>
      <c r="J61" s="33" t="str">
        <f t="shared" si="9"/>
        <v/>
      </c>
      <c r="K61" s="33"/>
      <c r="L61" s="33" t="str">
        <f t="shared" si="10"/>
        <v/>
      </c>
      <c r="M61" s="30" t="e">
        <f t="shared" si="11"/>
        <v>#VALUE!</v>
      </c>
      <c r="P61" s="260"/>
      <c r="Q61" s="238"/>
      <c r="R61" s="238"/>
      <c r="S61" s="238"/>
      <c r="T61" s="238"/>
      <c r="U61" s="238"/>
      <c r="V61" s="238"/>
      <c r="W61" s="238"/>
      <c r="X61" s="238"/>
      <c r="Y61" s="238"/>
      <c r="Z61" s="261"/>
    </row>
    <row r="62" spans="2:26" ht="13.35" customHeight="1" x14ac:dyDescent="0.25">
      <c r="B62" s="44"/>
      <c r="C62" s="235"/>
      <c r="D62" s="236"/>
      <c r="E62" s="44"/>
      <c r="F62" s="32"/>
      <c r="G62" s="33" t="str">
        <f t="shared" si="8"/>
        <v/>
      </c>
      <c r="H62" s="33"/>
      <c r="I62" s="33"/>
      <c r="J62" s="33" t="str">
        <f t="shared" si="9"/>
        <v/>
      </c>
      <c r="K62" s="33"/>
      <c r="L62" s="33" t="str">
        <f t="shared" si="10"/>
        <v/>
      </c>
      <c r="M62" s="30" t="e">
        <f t="shared" si="11"/>
        <v>#VALUE!</v>
      </c>
      <c r="P62" s="260"/>
      <c r="Q62" s="238"/>
      <c r="R62" s="238"/>
      <c r="S62" s="238"/>
      <c r="T62" s="238"/>
      <c r="U62" s="238"/>
      <c r="V62" s="238"/>
      <c r="W62" s="238"/>
      <c r="X62" s="238"/>
      <c r="Y62" s="238"/>
      <c r="Z62" s="261"/>
    </row>
    <row r="63" spans="2:26" ht="13.35" customHeight="1" x14ac:dyDescent="0.25">
      <c r="B63" s="44"/>
      <c r="C63" s="235"/>
      <c r="D63" s="236"/>
      <c r="E63" s="44"/>
      <c r="F63" s="32"/>
      <c r="G63" s="33" t="str">
        <f t="shared" si="8"/>
        <v/>
      </c>
      <c r="H63" s="33"/>
      <c r="I63" s="33"/>
      <c r="J63" s="33" t="str">
        <f t="shared" si="9"/>
        <v/>
      </c>
      <c r="K63" s="33"/>
      <c r="L63" s="33" t="str">
        <f t="shared" si="10"/>
        <v/>
      </c>
      <c r="M63" s="30" t="e">
        <f t="shared" si="11"/>
        <v>#VALUE!</v>
      </c>
      <c r="P63" s="260"/>
      <c r="Q63" s="238"/>
      <c r="R63" s="238"/>
      <c r="S63" s="238"/>
      <c r="T63" s="238"/>
      <c r="U63" s="238"/>
      <c r="V63" s="238"/>
      <c r="W63" s="238"/>
      <c r="X63" s="238"/>
      <c r="Y63" s="238"/>
      <c r="Z63" s="261"/>
    </row>
    <row r="64" spans="2:26" ht="13.35" customHeight="1" x14ac:dyDescent="0.25">
      <c r="B64" s="44"/>
      <c r="C64" s="235"/>
      <c r="D64" s="236"/>
      <c r="E64" s="44"/>
      <c r="F64" s="32"/>
      <c r="G64" s="33" t="str">
        <f t="shared" si="8"/>
        <v/>
      </c>
      <c r="H64" s="33"/>
      <c r="I64" s="33"/>
      <c r="J64" s="33" t="str">
        <f t="shared" si="9"/>
        <v/>
      </c>
      <c r="K64" s="33"/>
      <c r="L64" s="33" t="str">
        <f t="shared" si="10"/>
        <v/>
      </c>
      <c r="M64" s="30" t="e">
        <f t="shared" si="11"/>
        <v>#VALUE!</v>
      </c>
      <c r="P64" s="260"/>
      <c r="Q64" s="238"/>
      <c r="R64" s="238"/>
      <c r="S64" s="238"/>
      <c r="T64" s="238"/>
      <c r="U64" s="238"/>
      <c r="V64" s="238"/>
      <c r="W64" s="238"/>
      <c r="X64" s="238"/>
      <c r="Y64" s="238"/>
      <c r="Z64" s="261"/>
    </row>
    <row r="65" spans="2:26" ht="13.35" customHeight="1" x14ac:dyDescent="0.25">
      <c r="B65" s="44"/>
      <c r="C65" s="235"/>
      <c r="D65" s="236"/>
      <c r="E65" s="44"/>
      <c r="F65" s="32"/>
      <c r="G65" s="33" t="str">
        <f t="shared" si="8"/>
        <v/>
      </c>
      <c r="H65" s="33"/>
      <c r="I65" s="33"/>
      <c r="J65" s="33" t="str">
        <f t="shared" si="9"/>
        <v/>
      </c>
      <c r="K65" s="33"/>
      <c r="L65" s="33" t="str">
        <f t="shared" si="10"/>
        <v/>
      </c>
      <c r="M65" s="30" t="e">
        <f t="shared" si="11"/>
        <v>#VALUE!</v>
      </c>
      <c r="P65" s="260"/>
      <c r="Q65" s="238"/>
      <c r="R65" s="238"/>
      <c r="S65" s="238"/>
      <c r="T65" s="238"/>
      <c r="U65" s="238"/>
      <c r="V65" s="238"/>
      <c r="W65" s="238"/>
      <c r="X65" s="238"/>
      <c r="Y65" s="238"/>
      <c r="Z65" s="261"/>
    </row>
    <row r="66" spans="2:26" ht="13.35" customHeight="1" x14ac:dyDescent="0.25">
      <c r="B66" s="44"/>
      <c r="C66" s="235"/>
      <c r="D66" s="236"/>
      <c r="E66" s="44"/>
      <c r="F66" s="32"/>
      <c r="G66" s="33" t="str">
        <f t="shared" si="8"/>
        <v/>
      </c>
      <c r="H66" s="33"/>
      <c r="I66" s="33"/>
      <c r="J66" s="33" t="str">
        <f t="shared" si="9"/>
        <v/>
      </c>
      <c r="K66" s="33"/>
      <c r="L66" s="33" t="str">
        <f t="shared" si="10"/>
        <v/>
      </c>
      <c r="M66" s="30" t="e">
        <f t="shared" si="11"/>
        <v>#VALUE!</v>
      </c>
      <c r="P66" s="260"/>
      <c r="Q66" s="238"/>
      <c r="R66" s="238"/>
      <c r="S66" s="238"/>
      <c r="T66" s="238"/>
      <c r="U66" s="238"/>
      <c r="V66" s="238"/>
      <c r="W66" s="238"/>
      <c r="X66" s="238"/>
      <c r="Y66" s="238"/>
      <c r="Z66" s="261"/>
    </row>
    <row r="67" spans="2:26" ht="13.35" customHeight="1" x14ac:dyDescent="0.25">
      <c r="B67" s="44"/>
      <c r="C67" s="235"/>
      <c r="D67" s="236"/>
      <c r="E67" s="44"/>
      <c r="F67" s="32"/>
      <c r="G67" s="33" t="str">
        <f t="shared" si="8"/>
        <v/>
      </c>
      <c r="H67" s="33"/>
      <c r="I67" s="33"/>
      <c r="J67" s="33" t="str">
        <f t="shared" si="9"/>
        <v/>
      </c>
      <c r="K67" s="33"/>
      <c r="L67" s="33" t="str">
        <f t="shared" si="10"/>
        <v/>
      </c>
      <c r="M67" s="30" t="e">
        <f t="shared" si="11"/>
        <v>#VALUE!</v>
      </c>
      <c r="P67" s="260"/>
      <c r="Q67" s="238"/>
      <c r="R67" s="238"/>
      <c r="S67" s="238"/>
      <c r="T67" s="238"/>
      <c r="U67" s="238"/>
      <c r="V67" s="238"/>
      <c r="W67" s="238"/>
      <c r="X67" s="238"/>
      <c r="Y67" s="238"/>
      <c r="Z67" s="261"/>
    </row>
    <row r="68" spans="2:26" ht="13.35" customHeight="1" x14ac:dyDescent="0.25">
      <c r="B68" s="44"/>
      <c r="C68" s="235"/>
      <c r="D68" s="236"/>
      <c r="E68" s="44"/>
      <c r="F68" s="32"/>
      <c r="G68" s="33" t="str">
        <f t="shared" si="8"/>
        <v/>
      </c>
      <c r="H68" s="33"/>
      <c r="I68" s="33"/>
      <c r="J68" s="33" t="str">
        <f t="shared" si="9"/>
        <v/>
      </c>
      <c r="K68" s="33"/>
      <c r="L68" s="33" t="str">
        <f t="shared" si="10"/>
        <v/>
      </c>
      <c r="M68" s="30" t="e">
        <f t="shared" si="11"/>
        <v>#VALUE!</v>
      </c>
      <c r="P68" s="260"/>
      <c r="Q68" s="238"/>
      <c r="R68" s="238"/>
      <c r="S68" s="238"/>
      <c r="T68" s="238"/>
      <c r="U68" s="238"/>
      <c r="V68" s="238"/>
      <c r="W68" s="238"/>
      <c r="X68" s="238"/>
      <c r="Y68" s="238"/>
      <c r="Z68" s="261"/>
    </row>
    <row r="69" spans="2:26" ht="13.35" customHeight="1" x14ac:dyDescent="0.25">
      <c r="B69" s="44"/>
      <c r="C69" s="235"/>
      <c r="D69" s="236"/>
      <c r="E69" s="44"/>
      <c r="F69" s="32"/>
      <c r="G69" s="33" t="str">
        <f t="shared" si="8"/>
        <v/>
      </c>
      <c r="H69" s="33"/>
      <c r="I69" s="33"/>
      <c r="J69" s="33" t="str">
        <f t="shared" si="9"/>
        <v/>
      </c>
      <c r="K69" s="33"/>
      <c r="L69" s="33" t="str">
        <f t="shared" si="10"/>
        <v/>
      </c>
      <c r="M69" s="30" t="e">
        <f t="shared" si="11"/>
        <v>#VALUE!</v>
      </c>
      <c r="P69" s="260"/>
      <c r="Q69" s="238"/>
      <c r="R69" s="238"/>
      <c r="S69" s="238"/>
      <c r="T69" s="238"/>
      <c r="U69" s="238"/>
      <c r="V69" s="238"/>
      <c r="W69" s="238"/>
      <c r="X69" s="238"/>
      <c r="Y69" s="238"/>
      <c r="Z69" s="261"/>
    </row>
    <row r="70" spans="2:26" ht="13.35" customHeight="1" x14ac:dyDescent="0.25">
      <c r="B70" s="44"/>
      <c r="C70" s="235"/>
      <c r="D70" s="236"/>
      <c r="E70" s="44"/>
      <c r="F70" s="32"/>
      <c r="G70" s="33" t="str">
        <f t="shared" si="8"/>
        <v/>
      </c>
      <c r="H70" s="33"/>
      <c r="I70" s="33"/>
      <c r="J70" s="33" t="str">
        <f t="shared" si="9"/>
        <v/>
      </c>
      <c r="K70" s="33"/>
      <c r="L70" s="33" t="str">
        <f t="shared" si="10"/>
        <v/>
      </c>
      <c r="M70" s="30" t="e">
        <f t="shared" si="11"/>
        <v>#VALUE!</v>
      </c>
      <c r="P70" s="260"/>
      <c r="Q70" s="238"/>
      <c r="R70" s="238"/>
      <c r="S70" s="238"/>
      <c r="T70" s="238"/>
      <c r="U70" s="238"/>
      <c r="V70" s="238"/>
      <c r="W70" s="238"/>
      <c r="X70" s="238"/>
      <c r="Y70" s="238"/>
      <c r="Z70" s="261"/>
    </row>
    <row r="71" spans="2:26" ht="13.35" customHeight="1" x14ac:dyDescent="0.25">
      <c r="B71" s="44"/>
      <c r="C71" s="235"/>
      <c r="D71" s="236"/>
      <c r="E71" s="44"/>
      <c r="F71" s="32"/>
      <c r="G71" s="33" t="str">
        <f t="shared" si="8"/>
        <v/>
      </c>
      <c r="H71" s="33"/>
      <c r="I71" s="33"/>
      <c r="J71" s="33" t="str">
        <f t="shared" si="9"/>
        <v/>
      </c>
      <c r="K71" s="33"/>
      <c r="L71" s="33" t="str">
        <f t="shared" si="10"/>
        <v/>
      </c>
      <c r="M71" s="30" t="e">
        <f t="shared" si="11"/>
        <v>#VALUE!</v>
      </c>
      <c r="P71" s="262"/>
      <c r="Q71" s="263"/>
      <c r="R71" s="263"/>
      <c r="S71" s="263"/>
      <c r="T71" s="263"/>
      <c r="U71" s="263"/>
      <c r="V71" s="263"/>
      <c r="W71" s="263"/>
      <c r="X71" s="263"/>
      <c r="Y71" s="263"/>
      <c r="Z71" s="264"/>
    </row>
    <row r="72" spans="2:26" ht="13.35" customHeight="1" x14ac:dyDescent="0.25">
      <c r="C72" s="126" t="s">
        <v>86</v>
      </c>
      <c r="D72" s="126"/>
      <c r="H72" s="45" t="str">
        <f>IF(SUM(H58:H71)=0,"",SUM(H58:H71))</f>
        <v/>
      </c>
      <c r="J72" s="45" t="str">
        <f>IF(SUM(J58:J71)=0,"",SUM(J58:J71))</f>
        <v/>
      </c>
      <c r="L72" s="45" t="str">
        <f>IF(SUM(L58:L71)=0,"",SUM(L58:L71))</f>
        <v/>
      </c>
      <c r="M72" s="35" t="e">
        <f>IF(L72="", J72/H72, L72/H72)</f>
        <v>#VALUE!</v>
      </c>
    </row>
    <row r="74" spans="2:26" ht="13.35" customHeight="1" x14ac:dyDescent="0.25">
      <c r="B74" s="200" t="s">
        <v>2</v>
      </c>
      <c r="C74" s="200"/>
      <c r="D74" s="209">
        <f>'{Equipment Data Entry}'!B55</f>
        <v>0</v>
      </c>
      <c r="E74" s="209"/>
      <c r="F74" s="209"/>
      <c r="G74" s="200" t="s">
        <v>3</v>
      </c>
      <c r="H74" s="200"/>
      <c r="I74" s="210">
        <f>'{Equipment Data Entry}'!C55</f>
        <v>0</v>
      </c>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227" t="s">
        <v>92</v>
      </c>
      <c r="C77" s="232"/>
      <c r="D77" s="232"/>
      <c r="E77" s="232"/>
      <c r="F77" s="228"/>
      <c r="G77" s="233" t="s">
        <v>85</v>
      </c>
      <c r="H77" s="194" t="s">
        <v>82</v>
      </c>
      <c r="I77" s="188" t="s">
        <v>67</v>
      </c>
      <c r="J77" s="188"/>
      <c r="K77" s="188" t="s">
        <v>68</v>
      </c>
      <c r="L77" s="188"/>
      <c r="M77" s="188" t="s">
        <v>15</v>
      </c>
      <c r="P77" s="260"/>
      <c r="Q77" s="238"/>
      <c r="R77" s="238"/>
      <c r="S77" s="238"/>
      <c r="T77" s="238"/>
      <c r="U77" s="238"/>
      <c r="V77" s="238"/>
      <c r="W77" s="238"/>
      <c r="X77" s="238"/>
      <c r="Y77" s="238"/>
      <c r="Z77" s="261"/>
    </row>
    <row r="78" spans="2:26" ht="13.35" customHeight="1" x14ac:dyDescent="0.25">
      <c r="B78" s="2" t="s">
        <v>81</v>
      </c>
      <c r="C78" s="227" t="s">
        <v>7</v>
      </c>
      <c r="D78" s="228"/>
      <c r="E78" s="6" t="s">
        <v>87</v>
      </c>
      <c r="F78" s="6" t="s">
        <v>306</v>
      </c>
      <c r="G78" s="233"/>
      <c r="H78" s="194"/>
      <c r="I78" s="6" t="s">
        <v>83</v>
      </c>
      <c r="J78" s="6" t="s">
        <v>84</v>
      </c>
      <c r="K78" s="6" t="s">
        <v>83</v>
      </c>
      <c r="L78" s="6" t="s">
        <v>84</v>
      </c>
      <c r="M78" s="188"/>
      <c r="P78" s="260"/>
      <c r="Q78" s="238"/>
      <c r="R78" s="238"/>
      <c r="S78" s="238"/>
      <c r="T78" s="238"/>
      <c r="U78" s="238"/>
      <c r="V78" s="238"/>
      <c r="W78" s="238"/>
      <c r="X78" s="238"/>
      <c r="Y78" s="238"/>
      <c r="Z78" s="261"/>
    </row>
    <row r="79" spans="2:26" ht="13.35" customHeight="1" x14ac:dyDescent="0.25">
      <c r="B79" s="44"/>
      <c r="C79" s="235"/>
      <c r="D79" s="236"/>
      <c r="E79" s="44"/>
      <c r="F79" s="32"/>
      <c r="G79" s="33" t="str">
        <f t="shared" ref="G79:G92" si="12">IF(F79="", "", H79/F79)</f>
        <v/>
      </c>
      <c r="H79" s="33"/>
      <c r="I79" s="33"/>
      <c r="J79" s="33" t="str">
        <f t="shared" ref="J79:J92" si="13">IF(I79="", "", I79*$F79)</f>
        <v/>
      </c>
      <c r="K79" s="33"/>
      <c r="L79" s="33" t="str">
        <f t="shared" ref="L79:L92" si="14">IF(K79="", "", K79*$F79)</f>
        <v/>
      </c>
      <c r="M79" s="30" t="e">
        <f t="shared" ref="M79:M92" si="15">IF(K79="", J79/H79, L79/H79)</f>
        <v>#VALUE!</v>
      </c>
      <c r="P79" s="260"/>
      <c r="Q79" s="238"/>
      <c r="R79" s="238"/>
      <c r="S79" s="238"/>
      <c r="T79" s="238"/>
      <c r="U79" s="238"/>
      <c r="V79" s="238"/>
      <c r="W79" s="238"/>
      <c r="X79" s="238"/>
      <c r="Y79" s="238"/>
      <c r="Z79" s="261"/>
    </row>
    <row r="80" spans="2:26" ht="13.35" customHeight="1" x14ac:dyDescent="0.25">
      <c r="B80" s="44"/>
      <c r="C80" s="235"/>
      <c r="D80" s="236"/>
      <c r="E80" s="44"/>
      <c r="F80" s="32"/>
      <c r="G80" s="33" t="str">
        <f t="shared" si="12"/>
        <v/>
      </c>
      <c r="H80" s="33"/>
      <c r="I80" s="33"/>
      <c r="J80" s="33" t="str">
        <f t="shared" si="13"/>
        <v/>
      </c>
      <c r="K80" s="33"/>
      <c r="L80" s="33" t="str">
        <f t="shared" si="14"/>
        <v/>
      </c>
      <c r="M80" s="30" t="e">
        <f t="shared" si="15"/>
        <v>#VALUE!</v>
      </c>
      <c r="P80" s="260"/>
      <c r="Q80" s="238"/>
      <c r="R80" s="238"/>
      <c r="S80" s="238"/>
      <c r="T80" s="238"/>
      <c r="U80" s="238"/>
      <c r="V80" s="238"/>
      <c r="W80" s="238"/>
      <c r="X80" s="238"/>
      <c r="Y80" s="238"/>
      <c r="Z80" s="261"/>
    </row>
    <row r="81" spans="2:26" ht="13.35" customHeight="1" x14ac:dyDescent="0.25">
      <c r="B81" s="44"/>
      <c r="C81" s="235"/>
      <c r="D81" s="236"/>
      <c r="E81" s="44"/>
      <c r="F81" s="32"/>
      <c r="G81" s="33" t="str">
        <f t="shared" si="12"/>
        <v/>
      </c>
      <c r="H81" s="33"/>
      <c r="I81" s="33"/>
      <c r="J81" s="33" t="str">
        <f t="shared" si="13"/>
        <v/>
      </c>
      <c r="K81" s="33"/>
      <c r="L81" s="33" t="str">
        <f t="shared" si="14"/>
        <v/>
      </c>
      <c r="M81" s="30" t="e">
        <f t="shared" si="15"/>
        <v>#VALUE!</v>
      </c>
      <c r="P81" s="260"/>
      <c r="Q81" s="238"/>
      <c r="R81" s="238"/>
      <c r="S81" s="238"/>
      <c r="T81" s="238"/>
      <c r="U81" s="238"/>
      <c r="V81" s="238"/>
      <c r="W81" s="238"/>
      <c r="X81" s="238"/>
      <c r="Y81" s="238"/>
      <c r="Z81" s="261"/>
    </row>
    <row r="82" spans="2:26" ht="13.35" customHeight="1" x14ac:dyDescent="0.25">
      <c r="B82" s="44"/>
      <c r="C82" s="235"/>
      <c r="D82" s="236"/>
      <c r="E82" s="44"/>
      <c r="F82" s="32"/>
      <c r="G82" s="33" t="str">
        <f t="shared" si="12"/>
        <v/>
      </c>
      <c r="H82" s="33"/>
      <c r="I82" s="33"/>
      <c r="J82" s="33" t="str">
        <f t="shared" si="13"/>
        <v/>
      </c>
      <c r="K82" s="33"/>
      <c r="L82" s="33" t="str">
        <f t="shared" si="14"/>
        <v/>
      </c>
      <c r="M82" s="30" t="e">
        <f t="shared" si="15"/>
        <v>#VALUE!</v>
      </c>
      <c r="P82" s="260"/>
      <c r="Q82" s="238"/>
      <c r="R82" s="238"/>
      <c r="S82" s="238"/>
      <c r="T82" s="238"/>
      <c r="U82" s="238"/>
      <c r="V82" s="238"/>
      <c r="W82" s="238"/>
      <c r="X82" s="238"/>
      <c r="Y82" s="238"/>
      <c r="Z82" s="261"/>
    </row>
    <row r="83" spans="2:26" ht="13.35" customHeight="1" x14ac:dyDescent="0.25">
      <c r="B83" s="44"/>
      <c r="C83" s="235"/>
      <c r="D83" s="236"/>
      <c r="E83" s="44"/>
      <c r="F83" s="32"/>
      <c r="G83" s="33" t="str">
        <f t="shared" si="12"/>
        <v/>
      </c>
      <c r="H83" s="33"/>
      <c r="I83" s="33"/>
      <c r="J83" s="33" t="str">
        <f t="shared" si="13"/>
        <v/>
      </c>
      <c r="K83" s="33"/>
      <c r="L83" s="33" t="str">
        <f t="shared" si="14"/>
        <v/>
      </c>
      <c r="M83" s="30" t="e">
        <f t="shared" si="15"/>
        <v>#VALUE!</v>
      </c>
      <c r="P83" s="260"/>
      <c r="Q83" s="238"/>
      <c r="R83" s="238"/>
      <c r="S83" s="238"/>
      <c r="T83" s="238"/>
      <c r="U83" s="238"/>
      <c r="V83" s="238"/>
      <c r="W83" s="238"/>
      <c r="X83" s="238"/>
      <c r="Y83" s="238"/>
      <c r="Z83" s="261"/>
    </row>
    <row r="84" spans="2:26" ht="13.35" customHeight="1" x14ac:dyDescent="0.25">
      <c r="B84" s="44"/>
      <c r="C84" s="235"/>
      <c r="D84" s="236"/>
      <c r="E84" s="44"/>
      <c r="F84" s="32"/>
      <c r="G84" s="33" t="str">
        <f t="shared" si="12"/>
        <v/>
      </c>
      <c r="H84" s="33"/>
      <c r="I84" s="33"/>
      <c r="J84" s="33" t="str">
        <f t="shared" si="13"/>
        <v/>
      </c>
      <c r="K84" s="33"/>
      <c r="L84" s="33" t="str">
        <f t="shared" si="14"/>
        <v/>
      </c>
      <c r="M84" s="30" t="e">
        <f t="shared" si="15"/>
        <v>#VALUE!</v>
      </c>
      <c r="P84" s="260"/>
      <c r="Q84" s="238"/>
      <c r="R84" s="238"/>
      <c r="S84" s="238"/>
      <c r="T84" s="238"/>
      <c r="U84" s="238"/>
      <c r="V84" s="238"/>
      <c r="W84" s="238"/>
      <c r="X84" s="238"/>
      <c r="Y84" s="238"/>
      <c r="Z84" s="261"/>
    </row>
    <row r="85" spans="2:26" ht="13.35" customHeight="1" x14ac:dyDescent="0.25">
      <c r="B85" s="44"/>
      <c r="C85" s="235"/>
      <c r="D85" s="236"/>
      <c r="E85" s="44"/>
      <c r="F85" s="32"/>
      <c r="G85" s="33" t="str">
        <f t="shared" si="12"/>
        <v/>
      </c>
      <c r="H85" s="33"/>
      <c r="I85" s="33"/>
      <c r="J85" s="33" t="str">
        <f t="shared" si="13"/>
        <v/>
      </c>
      <c r="K85" s="33"/>
      <c r="L85" s="33" t="str">
        <f t="shared" si="14"/>
        <v/>
      </c>
      <c r="M85" s="30" t="e">
        <f t="shared" si="15"/>
        <v>#VALUE!</v>
      </c>
      <c r="P85" s="260"/>
      <c r="Q85" s="238"/>
      <c r="R85" s="238"/>
      <c r="S85" s="238"/>
      <c r="T85" s="238"/>
      <c r="U85" s="238"/>
      <c r="V85" s="238"/>
      <c r="W85" s="238"/>
      <c r="X85" s="238"/>
      <c r="Y85" s="238"/>
      <c r="Z85" s="261"/>
    </row>
    <row r="86" spans="2:26" ht="13.35" customHeight="1" x14ac:dyDescent="0.25">
      <c r="B86" s="44"/>
      <c r="C86" s="235"/>
      <c r="D86" s="236"/>
      <c r="E86" s="44"/>
      <c r="F86" s="32"/>
      <c r="G86" s="33" t="str">
        <f t="shared" si="12"/>
        <v/>
      </c>
      <c r="H86" s="33"/>
      <c r="I86" s="33"/>
      <c r="J86" s="33" t="str">
        <f t="shared" si="13"/>
        <v/>
      </c>
      <c r="K86" s="33"/>
      <c r="L86" s="33" t="str">
        <f t="shared" si="14"/>
        <v/>
      </c>
      <c r="M86" s="30" t="e">
        <f t="shared" si="15"/>
        <v>#VALUE!</v>
      </c>
      <c r="P86" s="260"/>
      <c r="Q86" s="238"/>
      <c r="R86" s="238"/>
      <c r="S86" s="238"/>
      <c r="T86" s="238"/>
      <c r="U86" s="238"/>
      <c r="V86" s="238"/>
      <c r="W86" s="238"/>
      <c r="X86" s="238"/>
      <c r="Y86" s="238"/>
      <c r="Z86" s="261"/>
    </row>
    <row r="87" spans="2:26" ht="13.35" customHeight="1" x14ac:dyDescent="0.25">
      <c r="B87" s="44"/>
      <c r="C87" s="235"/>
      <c r="D87" s="236"/>
      <c r="E87" s="44"/>
      <c r="F87" s="32"/>
      <c r="G87" s="33" t="str">
        <f t="shared" si="12"/>
        <v/>
      </c>
      <c r="H87" s="33"/>
      <c r="I87" s="33"/>
      <c r="J87" s="33" t="str">
        <f t="shared" si="13"/>
        <v/>
      </c>
      <c r="K87" s="33"/>
      <c r="L87" s="33" t="str">
        <f t="shared" si="14"/>
        <v/>
      </c>
      <c r="M87" s="30" t="e">
        <f t="shared" si="15"/>
        <v>#VALUE!</v>
      </c>
      <c r="P87" s="260"/>
      <c r="Q87" s="238"/>
      <c r="R87" s="238"/>
      <c r="S87" s="238"/>
      <c r="T87" s="238"/>
      <c r="U87" s="238"/>
      <c r="V87" s="238"/>
      <c r="W87" s="238"/>
      <c r="X87" s="238"/>
      <c r="Y87" s="238"/>
      <c r="Z87" s="261"/>
    </row>
    <row r="88" spans="2:26" ht="13.35" customHeight="1" x14ac:dyDescent="0.25">
      <c r="B88" s="44"/>
      <c r="C88" s="235"/>
      <c r="D88" s="236"/>
      <c r="E88" s="44"/>
      <c r="F88" s="32"/>
      <c r="G88" s="33" t="str">
        <f t="shared" si="12"/>
        <v/>
      </c>
      <c r="H88" s="33"/>
      <c r="I88" s="33"/>
      <c r="J88" s="33" t="str">
        <f t="shared" si="13"/>
        <v/>
      </c>
      <c r="K88" s="33"/>
      <c r="L88" s="33" t="str">
        <f t="shared" si="14"/>
        <v/>
      </c>
      <c r="M88" s="30" t="e">
        <f t="shared" si="15"/>
        <v>#VALUE!</v>
      </c>
      <c r="P88" s="260"/>
      <c r="Q88" s="238"/>
      <c r="R88" s="238"/>
      <c r="S88" s="238"/>
      <c r="T88" s="238"/>
      <c r="U88" s="238"/>
      <c r="V88" s="238"/>
      <c r="W88" s="238"/>
      <c r="X88" s="238"/>
      <c r="Y88" s="238"/>
      <c r="Z88" s="261"/>
    </row>
    <row r="89" spans="2:26" ht="13.35" customHeight="1" x14ac:dyDescent="0.25">
      <c r="B89" s="44"/>
      <c r="C89" s="235"/>
      <c r="D89" s="236"/>
      <c r="E89" s="44"/>
      <c r="F89" s="32"/>
      <c r="G89" s="33" t="str">
        <f t="shared" si="12"/>
        <v/>
      </c>
      <c r="H89" s="33"/>
      <c r="I89" s="33"/>
      <c r="J89" s="33" t="str">
        <f t="shared" si="13"/>
        <v/>
      </c>
      <c r="K89" s="33"/>
      <c r="L89" s="33" t="str">
        <f t="shared" si="14"/>
        <v/>
      </c>
      <c r="M89" s="30" t="e">
        <f t="shared" si="15"/>
        <v>#VALUE!</v>
      </c>
      <c r="P89" s="260"/>
      <c r="Q89" s="238"/>
      <c r="R89" s="238"/>
      <c r="S89" s="238"/>
      <c r="T89" s="238"/>
      <c r="U89" s="238"/>
      <c r="V89" s="238"/>
      <c r="W89" s="238"/>
      <c r="X89" s="238"/>
      <c r="Y89" s="238"/>
      <c r="Z89" s="261"/>
    </row>
    <row r="90" spans="2:26" ht="13.35" customHeight="1" x14ac:dyDescent="0.25">
      <c r="B90" s="44"/>
      <c r="C90" s="235"/>
      <c r="D90" s="236"/>
      <c r="E90" s="44"/>
      <c r="F90" s="32"/>
      <c r="G90" s="33" t="str">
        <f t="shared" si="12"/>
        <v/>
      </c>
      <c r="H90" s="33"/>
      <c r="I90" s="33"/>
      <c r="J90" s="33" t="str">
        <f t="shared" si="13"/>
        <v/>
      </c>
      <c r="K90" s="33"/>
      <c r="L90" s="33" t="str">
        <f t="shared" si="14"/>
        <v/>
      </c>
      <c r="M90" s="30" t="e">
        <f t="shared" si="15"/>
        <v>#VALUE!</v>
      </c>
      <c r="P90" s="260"/>
      <c r="Q90" s="238"/>
      <c r="R90" s="238"/>
      <c r="S90" s="238"/>
      <c r="T90" s="238"/>
      <c r="U90" s="238"/>
      <c r="V90" s="238"/>
      <c r="W90" s="238"/>
      <c r="X90" s="238"/>
      <c r="Y90" s="238"/>
      <c r="Z90" s="261"/>
    </row>
    <row r="91" spans="2:26" ht="13.35" customHeight="1" x14ac:dyDescent="0.25">
      <c r="B91" s="44"/>
      <c r="C91" s="235"/>
      <c r="D91" s="236"/>
      <c r="E91" s="44"/>
      <c r="F91" s="32"/>
      <c r="G91" s="33" t="str">
        <f t="shared" si="12"/>
        <v/>
      </c>
      <c r="H91" s="33"/>
      <c r="I91" s="33"/>
      <c r="J91" s="33" t="str">
        <f t="shared" si="13"/>
        <v/>
      </c>
      <c r="K91" s="33"/>
      <c r="L91" s="33" t="str">
        <f t="shared" si="14"/>
        <v/>
      </c>
      <c r="M91" s="30" t="e">
        <f t="shared" si="15"/>
        <v>#VALUE!</v>
      </c>
      <c r="P91" s="260"/>
      <c r="Q91" s="238"/>
      <c r="R91" s="238"/>
      <c r="S91" s="238"/>
      <c r="T91" s="238"/>
      <c r="U91" s="238"/>
      <c r="V91" s="238"/>
      <c r="W91" s="238"/>
      <c r="X91" s="238"/>
      <c r="Y91" s="238"/>
      <c r="Z91" s="261"/>
    </row>
    <row r="92" spans="2:26" ht="13.35" customHeight="1" x14ac:dyDescent="0.25">
      <c r="B92" s="44"/>
      <c r="C92" s="235"/>
      <c r="D92" s="236"/>
      <c r="E92" s="44"/>
      <c r="F92" s="32"/>
      <c r="G92" s="33" t="str">
        <f t="shared" si="12"/>
        <v/>
      </c>
      <c r="H92" s="33"/>
      <c r="I92" s="33"/>
      <c r="J92" s="33" t="str">
        <f t="shared" si="13"/>
        <v/>
      </c>
      <c r="K92" s="33"/>
      <c r="L92" s="33" t="str">
        <f t="shared" si="14"/>
        <v/>
      </c>
      <c r="M92" s="30" t="e">
        <f t="shared" si="15"/>
        <v>#VALUE!</v>
      </c>
      <c r="P92" s="262"/>
      <c r="Q92" s="263"/>
      <c r="R92" s="263"/>
      <c r="S92" s="263"/>
      <c r="T92" s="263"/>
      <c r="U92" s="263"/>
      <c r="V92" s="263"/>
      <c r="W92" s="263"/>
      <c r="X92" s="263"/>
      <c r="Y92" s="263"/>
      <c r="Z92" s="264"/>
    </row>
    <row r="93" spans="2:26" ht="13.35" customHeight="1" x14ac:dyDescent="0.25">
      <c r="C93" s="126" t="s">
        <v>86</v>
      </c>
      <c r="D93" s="126"/>
      <c r="H93" s="45" t="str">
        <f>IF(SUM(H79:H92)=0,"",SUM(H79:H92))</f>
        <v/>
      </c>
      <c r="J93" s="45" t="str">
        <f>IF(SUM(J79:J92)=0,"",SUM(J79:J92))</f>
        <v/>
      </c>
      <c r="L93" s="45" t="str">
        <f>IF(SUM(L79:L92)=0,"",SUM(L79:L92))</f>
        <v/>
      </c>
      <c r="M93" s="35" t="e">
        <f>IF(L93="", J93/H93, L93/H93)</f>
        <v>#VALUE!</v>
      </c>
    </row>
    <row r="96" spans="2:26" ht="13.35" customHeight="1" x14ac:dyDescent="0.25">
      <c r="B96" s="227" t="s">
        <v>9</v>
      </c>
      <c r="C96" s="228"/>
      <c r="D96" s="253"/>
      <c r="E96" s="253"/>
      <c r="F96" s="253"/>
      <c r="G96" s="253"/>
      <c r="H96" s="253"/>
      <c r="I96" s="253"/>
      <c r="J96" s="253"/>
      <c r="K96" s="253"/>
      <c r="L96" s="253"/>
      <c r="M96" s="254"/>
    </row>
    <row r="97" spans="2:26" ht="13.35" customHeight="1" x14ac:dyDescent="0.25">
      <c r="B97" s="255"/>
      <c r="C97" s="238"/>
      <c r="D97" s="238"/>
      <c r="E97" s="238"/>
      <c r="F97" s="238"/>
      <c r="G97" s="238"/>
      <c r="H97" s="238"/>
      <c r="I97" s="238"/>
      <c r="J97" s="238"/>
      <c r="K97" s="238"/>
      <c r="L97" s="238"/>
      <c r="M97" s="256"/>
    </row>
    <row r="98" spans="2:26" ht="13.35" customHeight="1" x14ac:dyDescent="0.25">
      <c r="B98" s="255"/>
      <c r="C98" s="238"/>
      <c r="D98" s="238"/>
      <c r="E98" s="238"/>
      <c r="F98" s="238"/>
      <c r="G98" s="238"/>
      <c r="H98" s="238"/>
      <c r="I98" s="238"/>
      <c r="J98" s="238"/>
      <c r="K98" s="238"/>
      <c r="L98" s="238"/>
      <c r="M98" s="256"/>
    </row>
    <row r="99" spans="2:26" ht="13.35" customHeight="1" x14ac:dyDescent="0.25">
      <c r="B99" s="255"/>
      <c r="C99" s="238"/>
      <c r="D99" s="238"/>
      <c r="E99" s="238"/>
      <c r="F99" s="238"/>
      <c r="G99" s="238"/>
      <c r="H99" s="238"/>
      <c r="I99" s="238"/>
      <c r="J99" s="238"/>
      <c r="K99" s="238"/>
      <c r="L99" s="238"/>
      <c r="M99" s="256"/>
    </row>
    <row r="100" spans="2:26" ht="13.35" customHeight="1" x14ac:dyDescent="0.25">
      <c r="B100" s="257"/>
      <c r="C100" s="258"/>
      <c r="D100" s="258"/>
      <c r="E100" s="258"/>
      <c r="F100" s="258"/>
      <c r="G100" s="258"/>
      <c r="H100" s="258"/>
      <c r="I100" s="258"/>
      <c r="J100" s="258"/>
      <c r="K100" s="258"/>
      <c r="L100" s="258"/>
      <c r="M100" s="259"/>
    </row>
    <row r="102" spans="2:26" ht="13.35" customHeight="1" x14ac:dyDescent="0.25">
      <c r="B102" s="200" t="s">
        <v>2</v>
      </c>
      <c r="C102" s="200"/>
      <c r="D102" s="209">
        <f>'{Equipment Data Entry}'!B56</f>
        <v>0</v>
      </c>
      <c r="E102" s="209"/>
      <c r="F102" s="209"/>
      <c r="G102" s="200" t="s">
        <v>3</v>
      </c>
      <c r="H102" s="200"/>
      <c r="I102" s="210">
        <f>'{Equipment Data Entry}'!C56</f>
        <v>0</v>
      </c>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227" t="s">
        <v>92</v>
      </c>
      <c r="C105" s="232"/>
      <c r="D105" s="232"/>
      <c r="E105" s="232"/>
      <c r="F105" s="228"/>
      <c r="G105" s="233" t="s">
        <v>85</v>
      </c>
      <c r="H105" s="194" t="s">
        <v>82</v>
      </c>
      <c r="I105" s="188" t="s">
        <v>67</v>
      </c>
      <c r="J105" s="188"/>
      <c r="K105" s="188" t="s">
        <v>68</v>
      </c>
      <c r="L105" s="188"/>
      <c r="M105" s="188" t="s">
        <v>15</v>
      </c>
      <c r="P105" s="260"/>
      <c r="Q105" s="238"/>
      <c r="R105" s="238"/>
      <c r="S105" s="238"/>
      <c r="T105" s="238"/>
      <c r="U105" s="238"/>
      <c r="V105" s="238"/>
      <c r="W105" s="238"/>
      <c r="X105" s="238"/>
      <c r="Y105" s="238"/>
      <c r="Z105" s="261"/>
    </row>
    <row r="106" spans="2:26" ht="13.35" customHeight="1" x14ac:dyDescent="0.25">
      <c r="B106" s="2" t="s">
        <v>81</v>
      </c>
      <c r="C106" s="227" t="s">
        <v>7</v>
      </c>
      <c r="D106" s="228"/>
      <c r="E106" s="6" t="s">
        <v>87</v>
      </c>
      <c r="F106" s="6" t="s">
        <v>306</v>
      </c>
      <c r="G106" s="233"/>
      <c r="H106" s="194"/>
      <c r="I106" s="6" t="s">
        <v>83</v>
      </c>
      <c r="J106" s="6" t="s">
        <v>84</v>
      </c>
      <c r="K106" s="6" t="s">
        <v>83</v>
      </c>
      <c r="L106" s="6" t="s">
        <v>84</v>
      </c>
      <c r="M106" s="188"/>
      <c r="P106" s="260"/>
      <c r="Q106" s="238"/>
      <c r="R106" s="238"/>
      <c r="S106" s="238"/>
      <c r="T106" s="238"/>
      <c r="U106" s="238"/>
      <c r="V106" s="238"/>
      <c r="W106" s="238"/>
      <c r="X106" s="238"/>
      <c r="Y106" s="238"/>
      <c r="Z106" s="261"/>
    </row>
    <row r="107" spans="2:26" ht="13.35" customHeight="1" x14ac:dyDescent="0.25">
      <c r="B107" s="44"/>
      <c r="C107" s="235"/>
      <c r="D107" s="236"/>
      <c r="E107" s="44"/>
      <c r="F107" s="32"/>
      <c r="G107" s="33" t="str">
        <f t="shared" ref="G107:G120" si="16">IF(F107="", "", H107/F107)</f>
        <v/>
      </c>
      <c r="H107" s="33"/>
      <c r="I107" s="33"/>
      <c r="J107" s="33" t="str">
        <f t="shared" ref="J107:J120" si="17">IF(I107="", "", I107*$F107)</f>
        <v/>
      </c>
      <c r="K107" s="33"/>
      <c r="L107" s="33" t="str">
        <f t="shared" ref="L107:L120" si="18">IF(K107="", "", K107*$F107)</f>
        <v/>
      </c>
      <c r="M107" s="30" t="e">
        <f t="shared" ref="M107:M120" si="19">IF(K107="", J107/H107, L107/H107)</f>
        <v>#VALUE!</v>
      </c>
      <c r="P107" s="260"/>
      <c r="Q107" s="238"/>
      <c r="R107" s="238"/>
      <c r="S107" s="238"/>
      <c r="T107" s="238"/>
      <c r="U107" s="238"/>
      <c r="V107" s="238"/>
      <c r="W107" s="238"/>
      <c r="X107" s="238"/>
      <c r="Y107" s="238"/>
      <c r="Z107" s="261"/>
    </row>
    <row r="108" spans="2:26" ht="13.35" customHeight="1" x14ac:dyDescent="0.25">
      <c r="B108" s="44"/>
      <c r="C108" s="235"/>
      <c r="D108" s="236"/>
      <c r="E108" s="44"/>
      <c r="F108" s="32"/>
      <c r="G108" s="33" t="str">
        <f t="shared" si="16"/>
        <v/>
      </c>
      <c r="H108" s="33"/>
      <c r="I108" s="33"/>
      <c r="J108" s="33" t="str">
        <f t="shared" si="17"/>
        <v/>
      </c>
      <c r="K108" s="33"/>
      <c r="L108" s="33" t="str">
        <f t="shared" si="18"/>
        <v/>
      </c>
      <c r="M108" s="30" t="e">
        <f t="shared" si="19"/>
        <v>#VALUE!</v>
      </c>
      <c r="P108" s="260"/>
      <c r="Q108" s="238"/>
      <c r="R108" s="238"/>
      <c r="S108" s="238"/>
      <c r="T108" s="238"/>
      <c r="U108" s="238"/>
      <c r="V108" s="238"/>
      <c r="W108" s="238"/>
      <c r="X108" s="238"/>
      <c r="Y108" s="238"/>
      <c r="Z108" s="261"/>
    </row>
    <row r="109" spans="2:26" ht="13.35" customHeight="1" x14ac:dyDescent="0.25">
      <c r="B109" s="44"/>
      <c r="C109" s="235"/>
      <c r="D109" s="236"/>
      <c r="E109" s="44"/>
      <c r="F109" s="32"/>
      <c r="G109" s="33" t="str">
        <f t="shared" si="16"/>
        <v/>
      </c>
      <c r="H109" s="33"/>
      <c r="I109" s="33"/>
      <c r="J109" s="33" t="str">
        <f t="shared" si="17"/>
        <v/>
      </c>
      <c r="K109" s="33"/>
      <c r="L109" s="33" t="str">
        <f t="shared" si="18"/>
        <v/>
      </c>
      <c r="M109" s="30" t="e">
        <f t="shared" si="19"/>
        <v>#VALUE!</v>
      </c>
      <c r="P109" s="260"/>
      <c r="Q109" s="238"/>
      <c r="R109" s="238"/>
      <c r="S109" s="238"/>
      <c r="T109" s="238"/>
      <c r="U109" s="238"/>
      <c r="V109" s="238"/>
      <c r="W109" s="238"/>
      <c r="X109" s="238"/>
      <c r="Y109" s="238"/>
      <c r="Z109" s="261"/>
    </row>
    <row r="110" spans="2:26" ht="13.35" customHeight="1" x14ac:dyDescent="0.25">
      <c r="B110" s="44"/>
      <c r="C110" s="235"/>
      <c r="D110" s="236"/>
      <c r="E110" s="44"/>
      <c r="F110" s="32"/>
      <c r="G110" s="33" t="str">
        <f t="shared" si="16"/>
        <v/>
      </c>
      <c r="H110" s="33"/>
      <c r="I110" s="33"/>
      <c r="J110" s="33" t="str">
        <f t="shared" si="17"/>
        <v/>
      </c>
      <c r="K110" s="33"/>
      <c r="L110" s="33" t="str">
        <f t="shared" si="18"/>
        <v/>
      </c>
      <c r="M110" s="30" t="e">
        <f t="shared" si="19"/>
        <v>#VALUE!</v>
      </c>
      <c r="P110" s="260"/>
      <c r="Q110" s="238"/>
      <c r="R110" s="238"/>
      <c r="S110" s="238"/>
      <c r="T110" s="238"/>
      <c r="U110" s="238"/>
      <c r="V110" s="238"/>
      <c r="W110" s="238"/>
      <c r="X110" s="238"/>
      <c r="Y110" s="238"/>
      <c r="Z110" s="261"/>
    </row>
    <row r="111" spans="2:26" ht="13.35" customHeight="1" x14ac:dyDescent="0.25">
      <c r="B111" s="44"/>
      <c r="C111" s="235"/>
      <c r="D111" s="236"/>
      <c r="E111" s="44"/>
      <c r="F111" s="32"/>
      <c r="G111" s="33" t="str">
        <f t="shared" si="16"/>
        <v/>
      </c>
      <c r="H111" s="33"/>
      <c r="I111" s="33"/>
      <c r="J111" s="33" t="str">
        <f t="shared" si="17"/>
        <v/>
      </c>
      <c r="K111" s="33"/>
      <c r="L111" s="33" t="str">
        <f t="shared" si="18"/>
        <v/>
      </c>
      <c r="M111" s="30" t="e">
        <f t="shared" si="19"/>
        <v>#VALUE!</v>
      </c>
      <c r="P111" s="260"/>
      <c r="Q111" s="238"/>
      <c r="R111" s="238"/>
      <c r="S111" s="238"/>
      <c r="T111" s="238"/>
      <c r="U111" s="238"/>
      <c r="V111" s="238"/>
      <c r="W111" s="238"/>
      <c r="X111" s="238"/>
      <c r="Y111" s="238"/>
      <c r="Z111" s="261"/>
    </row>
    <row r="112" spans="2:26" ht="13.35" customHeight="1" x14ac:dyDescent="0.25">
      <c r="B112" s="44"/>
      <c r="C112" s="235"/>
      <c r="D112" s="236"/>
      <c r="E112" s="44"/>
      <c r="F112" s="32"/>
      <c r="G112" s="33" t="str">
        <f t="shared" si="16"/>
        <v/>
      </c>
      <c r="H112" s="33"/>
      <c r="I112" s="33"/>
      <c r="J112" s="33" t="str">
        <f t="shared" si="17"/>
        <v/>
      </c>
      <c r="K112" s="33"/>
      <c r="L112" s="33" t="str">
        <f t="shared" si="18"/>
        <v/>
      </c>
      <c r="M112" s="30" t="e">
        <f t="shared" si="19"/>
        <v>#VALUE!</v>
      </c>
      <c r="P112" s="260"/>
      <c r="Q112" s="238"/>
      <c r="R112" s="238"/>
      <c r="S112" s="238"/>
      <c r="T112" s="238"/>
      <c r="U112" s="238"/>
      <c r="V112" s="238"/>
      <c r="W112" s="238"/>
      <c r="X112" s="238"/>
      <c r="Y112" s="238"/>
      <c r="Z112" s="261"/>
    </row>
    <row r="113" spans="2:26" ht="13.35" customHeight="1" x14ac:dyDescent="0.25">
      <c r="B113" s="44"/>
      <c r="C113" s="235"/>
      <c r="D113" s="236"/>
      <c r="E113" s="44"/>
      <c r="F113" s="32"/>
      <c r="G113" s="33" t="str">
        <f t="shared" si="16"/>
        <v/>
      </c>
      <c r="H113" s="33"/>
      <c r="I113" s="33"/>
      <c r="J113" s="33" t="str">
        <f t="shared" si="17"/>
        <v/>
      </c>
      <c r="K113" s="33"/>
      <c r="L113" s="33" t="str">
        <f t="shared" si="18"/>
        <v/>
      </c>
      <c r="M113" s="30" t="e">
        <f t="shared" si="19"/>
        <v>#VALUE!</v>
      </c>
      <c r="P113" s="260"/>
      <c r="Q113" s="238"/>
      <c r="R113" s="238"/>
      <c r="S113" s="238"/>
      <c r="T113" s="238"/>
      <c r="U113" s="238"/>
      <c r="V113" s="238"/>
      <c r="W113" s="238"/>
      <c r="X113" s="238"/>
      <c r="Y113" s="238"/>
      <c r="Z113" s="261"/>
    </row>
    <row r="114" spans="2:26" ht="13.35" customHeight="1" x14ac:dyDescent="0.25">
      <c r="B114" s="44"/>
      <c r="C114" s="235"/>
      <c r="D114" s="236"/>
      <c r="E114" s="44"/>
      <c r="F114" s="32"/>
      <c r="G114" s="33" t="str">
        <f t="shared" si="16"/>
        <v/>
      </c>
      <c r="H114" s="33"/>
      <c r="I114" s="33"/>
      <c r="J114" s="33" t="str">
        <f t="shared" si="17"/>
        <v/>
      </c>
      <c r="K114" s="33"/>
      <c r="L114" s="33" t="str">
        <f t="shared" si="18"/>
        <v/>
      </c>
      <c r="M114" s="30" t="e">
        <f t="shared" si="19"/>
        <v>#VALUE!</v>
      </c>
      <c r="P114" s="260"/>
      <c r="Q114" s="238"/>
      <c r="R114" s="238"/>
      <c r="S114" s="238"/>
      <c r="T114" s="238"/>
      <c r="U114" s="238"/>
      <c r="V114" s="238"/>
      <c r="W114" s="238"/>
      <c r="X114" s="238"/>
      <c r="Y114" s="238"/>
      <c r="Z114" s="261"/>
    </row>
    <row r="115" spans="2:26" ht="13.35" customHeight="1" x14ac:dyDescent="0.25">
      <c r="B115" s="44"/>
      <c r="C115" s="235"/>
      <c r="D115" s="236"/>
      <c r="E115" s="44"/>
      <c r="F115" s="32"/>
      <c r="G115" s="33" t="str">
        <f t="shared" si="16"/>
        <v/>
      </c>
      <c r="H115" s="33"/>
      <c r="I115" s="33"/>
      <c r="J115" s="33" t="str">
        <f t="shared" si="17"/>
        <v/>
      </c>
      <c r="K115" s="33"/>
      <c r="L115" s="33" t="str">
        <f t="shared" si="18"/>
        <v/>
      </c>
      <c r="M115" s="30" t="e">
        <f t="shared" si="19"/>
        <v>#VALUE!</v>
      </c>
      <c r="P115" s="260"/>
      <c r="Q115" s="238"/>
      <c r="R115" s="238"/>
      <c r="S115" s="238"/>
      <c r="T115" s="238"/>
      <c r="U115" s="238"/>
      <c r="V115" s="238"/>
      <c r="W115" s="238"/>
      <c r="X115" s="238"/>
      <c r="Y115" s="238"/>
      <c r="Z115" s="261"/>
    </row>
    <row r="116" spans="2:26" ht="13.35" customHeight="1" x14ac:dyDescent="0.25">
      <c r="B116" s="44"/>
      <c r="C116" s="235"/>
      <c r="D116" s="236"/>
      <c r="E116" s="44"/>
      <c r="F116" s="32"/>
      <c r="G116" s="33" t="str">
        <f t="shared" si="16"/>
        <v/>
      </c>
      <c r="H116" s="33"/>
      <c r="I116" s="33"/>
      <c r="J116" s="33" t="str">
        <f t="shared" si="17"/>
        <v/>
      </c>
      <c r="K116" s="33"/>
      <c r="L116" s="33" t="str">
        <f t="shared" si="18"/>
        <v/>
      </c>
      <c r="M116" s="30" t="e">
        <f t="shared" si="19"/>
        <v>#VALUE!</v>
      </c>
      <c r="P116" s="260"/>
      <c r="Q116" s="238"/>
      <c r="R116" s="238"/>
      <c r="S116" s="238"/>
      <c r="T116" s="238"/>
      <c r="U116" s="238"/>
      <c r="V116" s="238"/>
      <c r="W116" s="238"/>
      <c r="X116" s="238"/>
      <c r="Y116" s="238"/>
      <c r="Z116" s="261"/>
    </row>
    <row r="117" spans="2:26" ht="13.35" customHeight="1" x14ac:dyDescent="0.25">
      <c r="B117" s="44"/>
      <c r="C117" s="235"/>
      <c r="D117" s="236"/>
      <c r="E117" s="44"/>
      <c r="F117" s="32"/>
      <c r="G117" s="33" t="str">
        <f t="shared" si="16"/>
        <v/>
      </c>
      <c r="H117" s="33"/>
      <c r="I117" s="33"/>
      <c r="J117" s="33" t="str">
        <f t="shared" si="17"/>
        <v/>
      </c>
      <c r="K117" s="33"/>
      <c r="L117" s="33" t="str">
        <f t="shared" si="18"/>
        <v/>
      </c>
      <c r="M117" s="30" t="e">
        <f t="shared" si="19"/>
        <v>#VALUE!</v>
      </c>
      <c r="P117" s="260"/>
      <c r="Q117" s="238"/>
      <c r="R117" s="238"/>
      <c r="S117" s="238"/>
      <c r="T117" s="238"/>
      <c r="U117" s="238"/>
      <c r="V117" s="238"/>
      <c r="W117" s="238"/>
      <c r="X117" s="238"/>
      <c r="Y117" s="238"/>
      <c r="Z117" s="261"/>
    </row>
    <row r="118" spans="2:26" ht="13.35" customHeight="1" x14ac:dyDescent="0.25">
      <c r="B118" s="44"/>
      <c r="C118" s="235"/>
      <c r="D118" s="236"/>
      <c r="E118" s="44"/>
      <c r="F118" s="32"/>
      <c r="G118" s="33" t="str">
        <f t="shared" si="16"/>
        <v/>
      </c>
      <c r="H118" s="33"/>
      <c r="I118" s="33"/>
      <c r="J118" s="33" t="str">
        <f t="shared" si="17"/>
        <v/>
      </c>
      <c r="K118" s="33"/>
      <c r="L118" s="33" t="str">
        <f t="shared" si="18"/>
        <v/>
      </c>
      <c r="M118" s="30" t="e">
        <f t="shared" si="19"/>
        <v>#VALUE!</v>
      </c>
      <c r="P118" s="260"/>
      <c r="Q118" s="238"/>
      <c r="R118" s="238"/>
      <c r="S118" s="238"/>
      <c r="T118" s="238"/>
      <c r="U118" s="238"/>
      <c r="V118" s="238"/>
      <c r="W118" s="238"/>
      <c r="X118" s="238"/>
      <c r="Y118" s="238"/>
      <c r="Z118" s="261"/>
    </row>
    <row r="119" spans="2:26" ht="13.35" customHeight="1" x14ac:dyDescent="0.25">
      <c r="B119" s="44"/>
      <c r="C119" s="235"/>
      <c r="D119" s="236"/>
      <c r="E119" s="44"/>
      <c r="F119" s="32"/>
      <c r="G119" s="33" t="str">
        <f t="shared" si="16"/>
        <v/>
      </c>
      <c r="H119" s="33"/>
      <c r="I119" s="33"/>
      <c r="J119" s="33" t="str">
        <f t="shared" si="17"/>
        <v/>
      </c>
      <c r="K119" s="33"/>
      <c r="L119" s="33" t="str">
        <f t="shared" si="18"/>
        <v/>
      </c>
      <c r="M119" s="30" t="e">
        <f t="shared" si="19"/>
        <v>#VALUE!</v>
      </c>
      <c r="P119" s="260"/>
      <c r="Q119" s="238"/>
      <c r="R119" s="238"/>
      <c r="S119" s="238"/>
      <c r="T119" s="238"/>
      <c r="U119" s="238"/>
      <c r="V119" s="238"/>
      <c r="W119" s="238"/>
      <c r="X119" s="238"/>
      <c r="Y119" s="238"/>
      <c r="Z119" s="261"/>
    </row>
    <row r="120" spans="2:26" ht="13.35" customHeight="1" x14ac:dyDescent="0.25">
      <c r="B120" s="44"/>
      <c r="C120" s="235"/>
      <c r="D120" s="236"/>
      <c r="E120" s="44"/>
      <c r="F120" s="32"/>
      <c r="G120" s="33" t="str">
        <f t="shared" si="16"/>
        <v/>
      </c>
      <c r="H120" s="33"/>
      <c r="I120" s="33"/>
      <c r="J120" s="33" t="str">
        <f t="shared" si="17"/>
        <v/>
      </c>
      <c r="K120" s="33"/>
      <c r="L120" s="33" t="str">
        <f t="shared" si="18"/>
        <v/>
      </c>
      <c r="M120" s="30" t="e">
        <f t="shared" si="19"/>
        <v>#VALUE!</v>
      </c>
      <c r="P120" s="262"/>
      <c r="Q120" s="263"/>
      <c r="R120" s="263"/>
      <c r="S120" s="263"/>
      <c r="T120" s="263"/>
      <c r="U120" s="263"/>
      <c r="V120" s="263"/>
      <c r="W120" s="263"/>
      <c r="X120" s="263"/>
      <c r="Y120" s="263"/>
      <c r="Z120" s="264"/>
    </row>
    <row r="121" spans="2:26" ht="13.35" customHeight="1" x14ac:dyDescent="0.25">
      <c r="C121" s="126" t="s">
        <v>86</v>
      </c>
      <c r="D121" s="126"/>
      <c r="H121" s="45" t="str">
        <f>IF(SUM(H107:H120)=0,"",SUM(H107:H120))</f>
        <v/>
      </c>
      <c r="J121" s="45" t="str">
        <f>IF(SUM(J107:J120)=0,"",SUM(J107:J120))</f>
        <v/>
      </c>
      <c r="L121" s="45" t="str">
        <f>IF(SUM(L107:L120)=0,"",SUM(L107:L120))</f>
        <v/>
      </c>
      <c r="M121" s="35" t="e">
        <f>IF(L121="", J121/H121, L121/H121)</f>
        <v>#VALUE!</v>
      </c>
    </row>
    <row r="123" spans="2:26" ht="13.35" customHeight="1" x14ac:dyDescent="0.25">
      <c r="B123" s="200" t="s">
        <v>2</v>
      </c>
      <c r="C123" s="200"/>
      <c r="D123" s="209">
        <f>'{Equipment Data Entry}'!B57</f>
        <v>0</v>
      </c>
      <c r="E123" s="209"/>
      <c r="F123" s="209"/>
      <c r="G123" s="200" t="s">
        <v>3</v>
      </c>
      <c r="H123" s="200"/>
      <c r="I123" s="210" t="str">
        <f>IF('{Equipment Data Entry}'!C57="","",'{Equipment Data Entry}'!C57)</f>
        <v/>
      </c>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227" t="s">
        <v>92</v>
      </c>
      <c r="C126" s="232"/>
      <c r="D126" s="232"/>
      <c r="E126" s="232"/>
      <c r="F126" s="228"/>
      <c r="G126" s="233" t="s">
        <v>85</v>
      </c>
      <c r="H126" s="194" t="s">
        <v>82</v>
      </c>
      <c r="I126" s="188" t="s">
        <v>67</v>
      </c>
      <c r="J126" s="188"/>
      <c r="K126" s="188" t="s">
        <v>68</v>
      </c>
      <c r="L126" s="188"/>
      <c r="M126" s="188" t="s">
        <v>15</v>
      </c>
      <c r="P126" s="260"/>
      <c r="Q126" s="238"/>
      <c r="R126" s="238"/>
      <c r="S126" s="238"/>
      <c r="T126" s="238"/>
      <c r="U126" s="238"/>
      <c r="V126" s="238"/>
      <c r="W126" s="238"/>
      <c r="X126" s="238"/>
      <c r="Y126" s="238"/>
      <c r="Z126" s="261"/>
    </row>
    <row r="127" spans="2:26" ht="13.35" customHeight="1" x14ac:dyDescent="0.25">
      <c r="B127" s="2" t="s">
        <v>81</v>
      </c>
      <c r="C127" s="227" t="s">
        <v>7</v>
      </c>
      <c r="D127" s="228"/>
      <c r="E127" s="6" t="s">
        <v>87</v>
      </c>
      <c r="F127" s="6" t="s">
        <v>306</v>
      </c>
      <c r="G127" s="233"/>
      <c r="H127" s="194"/>
      <c r="I127" s="6" t="s">
        <v>83</v>
      </c>
      <c r="J127" s="6" t="s">
        <v>84</v>
      </c>
      <c r="K127" s="6" t="s">
        <v>83</v>
      </c>
      <c r="L127" s="6" t="s">
        <v>84</v>
      </c>
      <c r="M127" s="188"/>
      <c r="P127" s="260"/>
      <c r="Q127" s="238"/>
      <c r="R127" s="238"/>
      <c r="S127" s="238"/>
      <c r="T127" s="238"/>
      <c r="U127" s="238"/>
      <c r="V127" s="238"/>
      <c r="W127" s="238"/>
      <c r="X127" s="238"/>
      <c r="Y127" s="238"/>
      <c r="Z127" s="261"/>
    </row>
    <row r="128" spans="2:26" ht="13.35" customHeight="1" x14ac:dyDescent="0.25">
      <c r="B128" s="44"/>
      <c r="C128" s="235"/>
      <c r="D128" s="236"/>
      <c r="E128" s="44"/>
      <c r="F128" s="32"/>
      <c r="G128" s="33" t="str">
        <f t="shared" ref="G128:G141" si="20">IF(F128="", "", H128/F128)</f>
        <v/>
      </c>
      <c r="H128" s="33"/>
      <c r="I128" s="33"/>
      <c r="J128" s="33" t="str">
        <f t="shared" ref="J128:J141" si="21">IF(I128="", "", I128*$F128)</f>
        <v/>
      </c>
      <c r="K128" s="33"/>
      <c r="L128" s="33" t="str">
        <f t="shared" ref="L128:L141" si="22">IF(K128="", "", K128*$F128)</f>
        <v/>
      </c>
      <c r="M128" s="30" t="e">
        <f t="shared" ref="M128:M141" si="23">IF(K128="", J128/H128, L128/H128)</f>
        <v>#VALUE!</v>
      </c>
      <c r="P128" s="260"/>
      <c r="Q128" s="238"/>
      <c r="R128" s="238"/>
      <c r="S128" s="238"/>
      <c r="T128" s="238"/>
      <c r="U128" s="238"/>
      <c r="V128" s="238"/>
      <c r="W128" s="238"/>
      <c r="X128" s="238"/>
      <c r="Y128" s="238"/>
      <c r="Z128" s="261"/>
    </row>
    <row r="129" spans="2:26" ht="13.35" customHeight="1" x14ac:dyDescent="0.25">
      <c r="B129" s="44"/>
      <c r="C129" s="235"/>
      <c r="D129" s="236"/>
      <c r="E129" s="44"/>
      <c r="F129" s="32"/>
      <c r="G129" s="33" t="str">
        <f t="shared" si="20"/>
        <v/>
      </c>
      <c r="H129" s="33"/>
      <c r="I129" s="33"/>
      <c r="J129" s="33" t="str">
        <f t="shared" si="21"/>
        <v/>
      </c>
      <c r="K129" s="33"/>
      <c r="L129" s="33" t="str">
        <f t="shared" si="22"/>
        <v/>
      </c>
      <c r="M129" s="30" t="e">
        <f t="shared" si="23"/>
        <v>#VALUE!</v>
      </c>
      <c r="P129" s="260"/>
      <c r="Q129" s="238"/>
      <c r="R129" s="238"/>
      <c r="S129" s="238"/>
      <c r="T129" s="238"/>
      <c r="U129" s="238"/>
      <c r="V129" s="238"/>
      <c r="W129" s="238"/>
      <c r="X129" s="238"/>
      <c r="Y129" s="238"/>
      <c r="Z129" s="261"/>
    </row>
    <row r="130" spans="2:26" ht="13.35" customHeight="1" x14ac:dyDescent="0.25">
      <c r="B130" s="44"/>
      <c r="C130" s="235"/>
      <c r="D130" s="236"/>
      <c r="E130" s="44"/>
      <c r="F130" s="32"/>
      <c r="G130" s="33" t="str">
        <f t="shared" si="20"/>
        <v/>
      </c>
      <c r="H130" s="33"/>
      <c r="I130" s="33"/>
      <c r="J130" s="33" t="str">
        <f t="shared" si="21"/>
        <v/>
      </c>
      <c r="K130" s="33"/>
      <c r="L130" s="33" t="str">
        <f t="shared" si="22"/>
        <v/>
      </c>
      <c r="M130" s="30" t="e">
        <f t="shared" si="23"/>
        <v>#VALUE!</v>
      </c>
      <c r="P130" s="260"/>
      <c r="Q130" s="238"/>
      <c r="R130" s="238"/>
      <c r="S130" s="238"/>
      <c r="T130" s="238"/>
      <c r="U130" s="238"/>
      <c r="V130" s="238"/>
      <c r="W130" s="238"/>
      <c r="X130" s="238"/>
      <c r="Y130" s="238"/>
      <c r="Z130" s="261"/>
    </row>
    <row r="131" spans="2:26" ht="13.35" customHeight="1" x14ac:dyDescent="0.25">
      <c r="B131" s="44"/>
      <c r="C131" s="235"/>
      <c r="D131" s="236"/>
      <c r="E131" s="44"/>
      <c r="F131" s="32"/>
      <c r="G131" s="33" t="str">
        <f t="shared" si="20"/>
        <v/>
      </c>
      <c r="H131" s="33"/>
      <c r="I131" s="33"/>
      <c r="J131" s="33" t="str">
        <f t="shared" si="21"/>
        <v/>
      </c>
      <c r="K131" s="33"/>
      <c r="L131" s="33" t="str">
        <f t="shared" si="22"/>
        <v/>
      </c>
      <c r="M131" s="30" t="e">
        <f t="shared" si="23"/>
        <v>#VALUE!</v>
      </c>
      <c r="P131" s="260"/>
      <c r="Q131" s="238"/>
      <c r="R131" s="238"/>
      <c r="S131" s="238"/>
      <c r="T131" s="238"/>
      <c r="U131" s="238"/>
      <c r="V131" s="238"/>
      <c r="W131" s="238"/>
      <c r="X131" s="238"/>
      <c r="Y131" s="238"/>
      <c r="Z131" s="261"/>
    </row>
    <row r="132" spans="2:26" ht="13.35" customHeight="1" x14ac:dyDescent="0.25">
      <c r="B132" s="44"/>
      <c r="C132" s="235"/>
      <c r="D132" s="236"/>
      <c r="E132" s="44"/>
      <c r="F132" s="32"/>
      <c r="G132" s="33" t="str">
        <f t="shared" si="20"/>
        <v/>
      </c>
      <c r="H132" s="33"/>
      <c r="I132" s="33"/>
      <c r="J132" s="33" t="str">
        <f t="shared" si="21"/>
        <v/>
      </c>
      <c r="K132" s="33"/>
      <c r="L132" s="33" t="str">
        <f t="shared" si="22"/>
        <v/>
      </c>
      <c r="M132" s="30" t="e">
        <f t="shared" si="23"/>
        <v>#VALUE!</v>
      </c>
      <c r="P132" s="260"/>
      <c r="Q132" s="238"/>
      <c r="R132" s="238"/>
      <c r="S132" s="238"/>
      <c r="T132" s="238"/>
      <c r="U132" s="238"/>
      <c r="V132" s="238"/>
      <c r="W132" s="238"/>
      <c r="X132" s="238"/>
      <c r="Y132" s="238"/>
      <c r="Z132" s="261"/>
    </row>
    <row r="133" spans="2:26" ht="13.35" customHeight="1" x14ac:dyDescent="0.25">
      <c r="B133" s="44"/>
      <c r="C133" s="235"/>
      <c r="D133" s="236"/>
      <c r="E133" s="44"/>
      <c r="F133" s="32"/>
      <c r="G133" s="33" t="str">
        <f t="shared" si="20"/>
        <v/>
      </c>
      <c r="H133" s="33"/>
      <c r="I133" s="33"/>
      <c r="J133" s="33" t="str">
        <f t="shared" si="21"/>
        <v/>
      </c>
      <c r="K133" s="33"/>
      <c r="L133" s="33" t="str">
        <f t="shared" si="22"/>
        <v/>
      </c>
      <c r="M133" s="30" t="e">
        <f t="shared" si="23"/>
        <v>#VALUE!</v>
      </c>
      <c r="P133" s="260"/>
      <c r="Q133" s="238"/>
      <c r="R133" s="238"/>
      <c r="S133" s="238"/>
      <c r="T133" s="238"/>
      <c r="U133" s="238"/>
      <c r="V133" s="238"/>
      <c r="W133" s="238"/>
      <c r="X133" s="238"/>
      <c r="Y133" s="238"/>
      <c r="Z133" s="261"/>
    </row>
    <row r="134" spans="2:26" ht="13.35" customHeight="1" x14ac:dyDescent="0.25">
      <c r="B134" s="44"/>
      <c r="C134" s="235"/>
      <c r="D134" s="236"/>
      <c r="E134" s="44"/>
      <c r="F134" s="32"/>
      <c r="G134" s="33" t="str">
        <f t="shared" si="20"/>
        <v/>
      </c>
      <c r="H134" s="33"/>
      <c r="I134" s="33"/>
      <c r="J134" s="33" t="str">
        <f t="shared" si="21"/>
        <v/>
      </c>
      <c r="K134" s="33"/>
      <c r="L134" s="33" t="str">
        <f t="shared" si="22"/>
        <v/>
      </c>
      <c r="M134" s="30" t="e">
        <f t="shared" si="23"/>
        <v>#VALUE!</v>
      </c>
      <c r="P134" s="260"/>
      <c r="Q134" s="238"/>
      <c r="R134" s="238"/>
      <c r="S134" s="238"/>
      <c r="T134" s="238"/>
      <c r="U134" s="238"/>
      <c r="V134" s="238"/>
      <c r="W134" s="238"/>
      <c r="X134" s="238"/>
      <c r="Y134" s="238"/>
      <c r="Z134" s="261"/>
    </row>
    <row r="135" spans="2:26" ht="13.35" customHeight="1" x14ac:dyDescent="0.25">
      <c r="B135" s="44"/>
      <c r="C135" s="235"/>
      <c r="D135" s="236"/>
      <c r="E135" s="44"/>
      <c r="F135" s="32"/>
      <c r="G135" s="33" t="str">
        <f t="shared" si="20"/>
        <v/>
      </c>
      <c r="H135" s="33"/>
      <c r="I135" s="33"/>
      <c r="J135" s="33" t="str">
        <f t="shared" si="21"/>
        <v/>
      </c>
      <c r="K135" s="33"/>
      <c r="L135" s="33" t="str">
        <f t="shared" si="22"/>
        <v/>
      </c>
      <c r="M135" s="30" t="e">
        <f t="shared" si="23"/>
        <v>#VALUE!</v>
      </c>
      <c r="P135" s="260"/>
      <c r="Q135" s="238"/>
      <c r="R135" s="238"/>
      <c r="S135" s="238"/>
      <c r="T135" s="238"/>
      <c r="U135" s="238"/>
      <c r="V135" s="238"/>
      <c r="W135" s="238"/>
      <c r="X135" s="238"/>
      <c r="Y135" s="238"/>
      <c r="Z135" s="261"/>
    </row>
    <row r="136" spans="2:26" ht="13.35" customHeight="1" x14ac:dyDescent="0.25">
      <c r="B136" s="44"/>
      <c r="C136" s="235"/>
      <c r="D136" s="236"/>
      <c r="E136" s="44"/>
      <c r="F136" s="32"/>
      <c r="G136" s="33" t="str">
        <f t="shared" si="20"/>
        <v/>
      </c>
      <c r="H136" s="33"/>
      <c r="I136" s="33"/>
      <c r="J136" s="33" t="str">
        <f t="shared" si="21"/>
        <v/>
      </c>
      <c r="K136" s="33"/>
      <c r="L136" s="33" t="str">
        <f t="shared" si="22"/>
        <v/>
      </c>
      <c r="M136" s="30" t="e">
        <f t="shared" si="23"/>
        <v>#VALUE!</v>
      </c>
      <c r="P136" s="260"/>
      <c r="Q136" s="238"/>
      <c r="R136" s="238"/>
      <c r="S136" s="238"/>
      <c r="T136" s="238"/>
      <c r="U136" s="238"/>
      <c r="V136" s="238"/>
      <c r="W136" s="238"/>
      <c r="X136" s="238"/>
      <c r="Y136" s="238"/>
      <c r="Z136" s="261"/>
    </row>
    <row r="137" spans="2:26" ht="13.35" customHeight="1" x14ac:dyDescent="0.25">
      <c r="B137" s="44"/>
      <c r="C137" s="235"/>
      <c r="D137" s="236"/>
      <c r="E137" s="44"/>
      <c r="F137" s="32"/>
      <c r="G137" s="33" t="str">
        <f t="shared" si="20"/>
        <v/>
      </c>
      <c r="H137" s="33"/>
      <c r="I137" s="33"/>
      <c r="J137" s="33" t="str">
        <f t="shared" si="21"/>
        <v/>
      </c>
      <c r="K137" s="33"/>
      <c r="L137" s="33" t="str">
        <f t="shared" si="22"/>
        <v/>
      </c>
      <c r="M137" s="30" t="e">
        <f t="shared" si="23"/>
        <v>#VALUE!</v>
      </c>
      <c r="P137" s="260"/>
      <c r="Q137" s="238"/>
      <c r="R137" s="238"/>
      <c r="S137" s="238"/>
      <c r="T137" s="238"/>
      <c r="U137" s="238"/>
      <c r="V137" s="238"/>
      <c r="W137" s="238"/>
      <c r="X137" s="238"/>
      <c r="Y137" s="238"/>
      <c r="Z137" s="261"/>
    </row>
    <row r="138" spans="2:26" ht="13.35" customHeight="1" x14ac:dyDescent="0.25">
      <c r="B138" s="44"/>
      <c r="C138" s="235"/>
      <c r="D138" s="236"/>
      <c r="E138" s="44"/>
      <c r="F138" s="32"/>
      <c r="G138" s="33" t="str">
        <f t="shared" si="20"/>
        <v/>
      </c>
      <c r="H138" s="33"/>
      <c r="I138" s="33"/>
      <c r="J138" s="33" t="str">
        <f t="shared" si="21"/>
        <v/>
      </c>
      <c r="K138" s="33"/>
      <c r="L138" s="33" t="str">
        <f t="shared" si="22"/>
        <v/>
      </c>
      <c r="M138" s="30" t="e">
        <f t="shared" si="23"/>
        <v>#VALUE!</v>
      </c>
      <c r="P138" s="260"/>
      <c r="Q138" s="238"/>
      <c r="R138" s="238"/>
      <c r="S138" s="238"/>
      <c r="T138" s="238"/>
      <c r="U138" s="238"/>
      <c r="V138" s="238"/>
      <c r="W138" s="238"/>
      <c r="X138" s="238"/>
      <c r="Y138" s="238"/>
      <c r="Z138" s="261"/>
    </row>
    <row r="139" spans="2:26" ht="13.35" customHeight="1" x14ac:dyDescent="0.25">
      <c r="B139" s="44"/>
      <c r="C139" s="235"/>
      <c r="D139" s="236"/>
      <c r="E139" s="44"/>
      <c r="F139" s="32"/>
      <c r="G139" s="33" t="str">
        <f t="shared" si="20"/>
        <v/>
      </c>
      <c r="H139" s="33"/>
      <c r="I139" s="33"/>
      <c r="J139" s="33" t="str">
        <f t="shared" si="21"/>
        <v/>
      </c>
      <c r="K139" s="33"/>
      <c r="L139" s="33" t="str">
        <f t="shared" si="22"/>
        <v/>
      </c>
      <c r="M139" s="30" t="e">
        <f t="shared" si="23"/>
        <v>#VALUE!</v>
      </c>
      <c r="P139" s="260"/>
      <c r="Q139" s="238"/>
      <c r="R139" s="238"/>
      <c r="S139" s="238"/>
      <c r="T139" s="238"/>
      <c r="U139" s="238"/>
      <c r="V139" s="238"/>
      <c r="W139" s="238"/>
      <c r="X139" s="238"/>
      <c r="Y139" s="238"/>
      <c r="Z139" s="261"/>
    </row>
    <row r="140" spans="2:26" ht="13.35" customHeight="1" x14ac:dyDescent="0.25">
      <c r="B140" s="44"/>
      <c r="C140" s="235"/>
      <c r="D140" s="236"/>
      <c r="E140" s="44"/>
      <c r="F140" s="32"/>
      <c r="G140" s="33" t="str">
        <f t="shared" si="20"/>
        <v/>
      </c>
      <c r="H140" s="33"/>
      <c r="I140" s="33"/>
      <c r="J140" s="33" t="str">
        <f t="shared" si="21"/>
        <v/>
      </c>
      <c r="K140" s="33"/>
      <c r="L140" s="33" t="str">
        <f t="shared" si="22"/>
        <v/>
      </c>
      <c r="M140" s="30" t="e">
        <f t="shared" si="23"/>
        <v>#VALUE!</v>
      </c>
      <c r="P140" s="260"/>
      <c r="Q140" s="238"/>
      <c r="R140" s="238"/>
      <c r="S140" s="238"/>
      <c r="T140" s="238"/>
      <c r="U140" s="238"/>
      <c r="V140" s="238"/>
      <c r="W140" s="238"/>
      <c r="X140" s="238"/>
      <c r="Y140" s="238"/>
      <c r="Z140" s="261"/>
    </row>
    <row r="141" spans="2:26" ht="13.35" customHeight="1" x14ac:dyDescent="0.25">
      <c r="B141" s="44"/>
      <c r="C141" s="235"/>
      <c r="D141" s="236"/>
      <c r="E141" s="44"/>
      <c r="F141" s="32"/>
      <c r="G141" s="33" t="str">
        <f t="shared" si="20"/>
        <v/>
      </c>
      <c r="H141" s="33"/>
      <c r="I141" s="33"/>
      <c r="J141" s="33" t="str">
        <f t="shared" si="21"/>
        <v/>
      </c>
      <c r="K141" s="33"/>
      <c r="L141" s="33" t="str">
        <f t="shared" si="22"/>
        <v/>
      </c>
      <c r="M141" s="30" t="e">
        <f t="shared" si="23"/>
        <v>#VALUE!</v>
      </c>
      <c r="P141" s="262"/>
      <c r="Q141" s="263"/>
      <c r="R141" s="263"/>
      <c r="S141" s="263"/>
      <c r="T141" s="263"/>
      <c r="U141" s="263"/>
      <c r="V141" s="263"/>
      <c r="W141" s="263"/>
      <c r="X141" s="263"/>
      <c r="Y141" s="263"/>
      <c r="Z141" s="264"/>
    </row>
    <row r="142" spans="2:26" ht="13.35" customHeight="1" x14ac:dyDescent="0.25">
      <c r="C142" s="126" t="s">
        <v>86</v>
      </c>
      <c r="D142" s="126"/>
      <c r="H142" s="45" t="str">
        <f>IF(SUM(H128:H141)=0,"",SUM(H128:H141))</f>
        <v/>
      </c>
      <c r="J142" s="45" t="str">
        <f>IF(SUM(J128:J141)=0,"",SUM(J128:J141))</f>
        <v/>
      </c>
      <c r="L142" s="45" t="str">
        <f>IF(SUM(L128:L141)=0,"",SUM(L128:L141))</f>
        <v/>
      </c>
      <c r="M142" s="35" t="e">
        <f>IF(L142="", J142/H142, L142/H142)</f>
        <v>#VALUE!</v>
      </c>
    </row>
    <row r="145" spans="2:26" ht="13.35" customHeight="1" x14ac:dyDescent="0.25">
      <c r="B145" s="227" t="s">
        <v>9</v>
      </c>
      <c r="C145" s="228"/>
      <c r="D145" s="253"/>
      <c r="E145" s="253"/>
      <c r="F145" s="253"/>
      <c r="G145" s="253"/>
      <c r="H145" s="253"/>
      <c r="I145" s="253"/>
      <c r="J145" s="253"/>
      <c r="K145" s="253"/>
      <c r="L145" s="253"/>
      <c r="M145" s="254"/>
    </row>
    <row r="146" spans="2:26" ht="13.35" customHeight="1" x14ac:dyDescent="0.25">
      <c r="B146" s="255"/>
      <c r="C146" s="238"/>
      <c r="D146" s="238"/>
      <c r="E146" s="238"/>
      <c r="F146" s="238"/>
      <c r="G146" s="238"/>
      <c r="H146" s="238"/>
      <c r="I146" s="238"/>
      <c r="J146" s="238"/>
      <c r="K146" s="238"/>
      <c r="L146" s="238"/>
      <c r="M146" s="256"/>
    </row>
    <row r="147" spans="2:26" ht="13.35" customHeight="1" x14ac:dyDescent="0.25">
      <c r="B147" s="255"/>
      <c r="C147" s="238"/>
      <c r="D147" s="238"/>
      <c r="E147" s="238"/>
      <c r="F147" s="238"/>
      <c r="G147" s="238"/>
      <c r="H147" s="238"/>
      <c r="I147" s="238"/>
      <c r="J147" s="238"/>
      <c r="K147" s="238"/>
      <c r="L147" s="238"/>
      <c r="M147" s="256"/>
    </row>
    <row r="148" spans="2:26" ht="13.35" customHeight="1" x14ac:dyDescent="0.25">
      <c r="B148" s="255"/>
      <c r="C148" s="238"/>
      <c r="D148" s="238"/>
      <c r="E148" s="238"/>
      <c r="F148" s="238"/>
      <c r="G148" s="238"/>
      <c r="H148" s="238"/>
      <c r="I148" s="238"/>
      <c r="J148" s="238"/>
      <c r="K148" s="238"/>
      <c r="L148" s="238"/>
      <c r="M148" s="256"/>
    </row>
    <row r="149" spans="2:26" ht="13.35" customHeight="1" x14ac:dyDescent="0.25">
      <c r="B149" s="257"/>
      <c r="C149" s="258"/>
      <c r="D149" s="258"/>
      <c r="E149" s="258"/>
      <c r="F149" s="258"/>
      <c r="G149" s="258"/>
      <c r="H149" s="258"/>
      <c r="I149" s="258"/>
      <c r="J149" s="258"/>
      <c r="K149" s="258"/>
      <c r="L149" s="258"/>
      <c r="M149" s="259"/>
    </row>
    <row r="151" spans="2:26" ht="13.35" customHeight="1" x14ac:dyDescent="0.25">
      <c r="B151" s="200" t="s">
        <v>2</v>
      </c>
      <c r="C151" s="200"/>
      <c r="D151" s="209">
        <f>'{Equipment Data Entry}'!B58</f>
        <v>0</v>
      </c>
      <c r="E151" s="209"/>
      <c r="F151" s="209"/>
      <c r="G151" s="200" t="s">
        <v>3</v>
      </c>
      <c r="H151" s="200"/>
      <c r="I151" s="210" t="str">
        <f>IF('{Equipment Data Entry}'!C58="","",'{Equipment Data Entry}'!C58)</f>
        <v/>
      </c>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227" t="s">
        <v>92</v>
      </c>
      <c r="C154" s="232"/>
      <c r="D154" s="232"/>
      <c r="E154" s="232"/>
      <c r="F154" s="228"/>
      <c r="G154" s="233" t="s">
        <v>85</v>
      </c>
      <c r="H154" s="194" t="s">
        <v>82</v>
      </c>
      <c r="I154" s="188" t="s">
        <v>67</v>
      </c>
      <c r="J154" s="188"/>
      <c r="K154" s="188" t="s">
        <v>68</v>
      </c>
      <c r="L154" s="188"/>
      <c r="M154" s="188" t="s">
        <v>15</v>
      </c>
      <c r="P154" s="260"/>
      <c r="Q154" s="238"/>
      <c r="R154" s="238"/>
      <c r="S154" s="238"/>
      <c r="T154" s="238"/>
      <c r="U154" s="238"/>
      <c r="V154" s="238"/>
      <c r="W154" s="238"/>
      <c r="X154" s="238"/>
      <c r="Y154" s="238"/>
      <c r="Z154" s="261"/>
    </row>
    <row r="155" spans="2:26" ht="13.35" customHeight="1" x14ac:dyDescent="0.25">
      <c r="B155" s="2" t="s">
        <v>81</v>
      </c>
      <c r="C155" s="227" t="s">
        <v>7</v>
      </c>
      <c r="D155" s="228"/>
      <c r="E155" s="6" t="s">
        <v>87</v>
      </c>
      <c r="F155" s="6" t="s">
        <v>306</v>
      </c>
      <c r="G155" s="233"/>
      <c r="H155" s="194"/>
      <c r="I155" s="6" t="s">
        <v>83</v>
      </c>
      <c r="J155" s="6" t="s">
        <v>84</v>
      </c>
      <c r="K155" s="6" t="s">
        <v>83</v>
      </c>
      <c r="L155" s="6" t="s">
        <v>84</v>
      </c>
      <c r="M155" s="188"/>
      <c r="P155" s="260"/>
      <c r="Q155" s="238"/>
      <c r="R155" s="238"/>
      <c r="S155" s="238"/>
      <c r="T155" s="238"/>
      <c r="U155" s="238"/>
      <c r="V155" s="238"/>
      <c r="W155" s="238"/>
      <c r="X155" s="238"/>
      <c r="Y155" s="238"/>
      <c r="Z155" s="261"/>
    </row>
    <row r="156" spans="2:26" ht="13.35" customHeight="1" x14ac:dyDescent="0.25">
      <c r="B156" s="44"/>
      <c r="C156" s="235"/>
      <c r="D156" s="236"/>
      <c r="E156" s="44"/>
      <c r="F156" s="32"/>
      <c r="G156" s="33" t="str">
        <f t="shared" ref="G156:G169" si="24">IF(F156="", "", H156/F156)</f>
        <v/>
      </c>
      <c r="H156" s="33"/>
      <c r="I156" s="33"/>
      <c r="J156" s="33" t="str">
        <f t="shared" ref="J156:J169" si="25">IF(I156="", "", I156*$F156)</f>
        <v/>
      </c>
      <c r="K156" s="33"/>
      <c r="L156" s="33" t="str">
        <f t="shared" ref="L156:L169" si="26">IF(K156="", "", K156*$F156)</f>
        <v/>
      </c>
      <c r="M156" s="30" t="e">
        <f t="shared" ref="M156:M169" si="27">IF(K156="", J156/H156, L156/H156)</f>
        <v>#VALUE!</v>
      </c>
      <c r="P156" s="260"/>
      <c r="Q156" s="238"/>
      <c r="R156" s="238"/>
      <c r="S156" s="238"/>
      <c r="T156" s="238"/>
      <c r="U156" s="238"/>
      <c r="V156" s="238"/>
      <c r="W156" s="238"/>
      <c r="X156" s="238"/>
      <c r="Y156" s="238"/>
      <c r="Z156" s="261"/>
    </row>
    <row r="157" spans="2:26" ht="13.35" customHeight="1" x14ac:dyDescent="0.25">
      <c r="B157" s="44"/>
      <c r="C157" s="235"/>
      <c r="D157" s="236"/>
      <c r="E157" s="44"/>
      <c r="F157" s="32"/>
      <c r="G157" s="33" t="str">
        <f t="shared" si="24"/>
        <v/>
      </c>
      <c r="H157" s="33"/>
      <c r="I157" s="33"/>
      <c r="J157" s="33" t="str">
        <f t="shared" si="25"/>
        <v/>
      </c>
      <c r="K157" s="33"/>
      <c r="L157" s="33" t="str">
        <f t="shared" si="26"/>
        <v/>
      </c>
      <c r="M157" s="30" t="e">
        <f t="shared" si="27"/>
        <v>#VALUE!</v>
      </c>
      <c r="P157" s="260"/>
      <c r="Q157" s="238"/>
      <c r="R157" s="238"/>
      <c r="S157" s="238"/>
      <c r="T157" s="238"/>
      <c r="U157" s="238"/>
      <c r="V157" s="238"/>
      <c r="W157" s="238"/>
      <c r="X157" s="238"/>
      <c r="Y157" s="238"/>
      <c r="Z157" s="261"/>
    </row>
    <row r="158" spans="2:26" ht="13.35" customHeight="1" x14ac:dyDescent="0.25">
      <c r="B158" s="44"/>
      <c r="C158" s="235"/>
      <c r="D158" s="236"/>
      <c r="E158" s="44"/>
      <c r="F158" s="32"/>
      <c r="G158" s="33" t="str">
        <f t="shared" si="24"/>
        <v/>
      </c>
      <c r="H158" s="33"/>
      <c r="I158" s="33"/>
      <c r="J158" s="33" t="str">
        <f t="shared" si="25"/>
        <v/>
      </c>
      <c r="K158" s="33"/>
      <c r="L158" s="33" t="str">
        <f t="shared" si="26"/>
        <v/>
      </c>
      <c r="M158" s="30" t="e">
        <f t="shared" si="27"/>
        <v>#VALUE!</v>
      </c>
      <c r="P158" s="260"/>
      <c r="Q158" s="238"/>
      <c r="R158" s="238"/>
      <c r="S158" s="238"/>
      <c r="T158" s="238"/>
      <c r="U158" s="238"/>
      <c r="V158" s="238"/>
      <c r="W158" s="238"/>
      <c r="X158" s="238"/>
      <c r="Y158" s="238"/>
      <c r="Z158" s="261"/>
    </row>
    <row r="159" spans="2:26" ht="13.35" customHeight="1" x14ac:dyDescent="0.25">
      <c r="B159" s="44"/>
      <c r="C159" s="235"/>
      <c r="D159" s="236"/>
      <c r="E159" s="44"/>
      <c r="F159" s="32"/>
      <c r="G159" s="33" t="str">
        <f t="shared" si="24"/>
        <v/>
      </c>
      <c r="H159" s="33"/>
      <c r="I159" s="33"/>
      <c r="J159" s="33" t="str">
        <f t="shared" si="25"/>
        <v/>
      </c>
      <c r="K159" s="33"/>
      <c r="L159" s="33" t="str">
        <f t="shared" si="26"/>
        <v/>
      </c>
      <c r="M159" s="30" t="e">
        <f t="shared" si="27"/>
        <v>#VALUE!</v>
      </c>
      <c r="P159" s="260"/>
      <c r="Q159" s="238"/>
      <c r="R159" s="238"/>
      <c r="S159" s="238"/>
      <c r="T159" s="238"/>
      <c r="U159" s="238"/>
      <c r="V159" s="238"/>
      <c r="W159" s="238"/>
      <c r="X159" s="238"/>
      <c r="Y159" s="238"/>
      <c r="Z159" s="261"/>
    </row>
    <row r="160" spans="2:26" ht="13.35" customHeight="1" x14ac:dyDescent="0.25">
      <c r="B160" s="44"/>
      <c r="C160" s="235"/>
      <c r="D160" s="236"/>
      <c r="E160" s="44"/>
      <c r="F160" s="32"/>
      <c r="G160" s="33" t="str">
        <f t="shared" si="24"/>
        <v/>
      </c>
      <c r="H160" s="33"/>
      <c r="I160" s="33"/>
      <c r="J160" s="33" t="str">
        <f t="shared" si="25"/>
        <v/>
      </c>
      <c r="K160" s="33"/>
      <c r="L160" s="33" t="str">
        <f t="shared" si="26"/>
        <v/>
      </c>
      <c r="M160" s="30" t="e">
        <f t="shared" si="27"/>
        <v>#VALUE!</v>
      </c>
      <c r="P160" s="260"/>
      <c r="Q160" s="238"/>
      <c r="R160" s="238"/>
      <c r="S160" s="238"/>
      <c r="T160" s="238"/>
      <c r="U160" s="238"/>
      <c r="V160" s="238"/>
      <c r="W160" s="238"/>
      <c r="X160" s="238"/>
      <c r="Y160" s="238"/>
      <c r="Z160" s="261"/>
    </row>
    <row r="161" spans="2:26" ht="13.35" customHeight="1" x14ac:dyDescent="0.25">
      <c r="B161" s="44"/>
      <c r="C161" s="235"/>
      <c r="D161" s="236"/>
      <c r="E161" s="44"/>
      <c r="F161" s="32"/>
      <c r="G161" s="33" t="str">
        <f t="shared" si="24"/>
        <v/>
      </c>
      <c r="H161" s="33"/>
      <c r="I161" s="33"/>
      <c r="J161" s="33" t="str">
        <f t="shared" si="25"/>
        <v/>
      </c>
      <c r="K161" s="33"/>
      <c r="L161" s="33" t="str">
        <f t="shared" si="26"/>
        <v/>
      </c>
      <c r="M161" s="30" t="e">
        <f t="shared" si="27"/>
        <v>#VALUE!</v>
      </c>
      <c r="P161" s="260"/>
      <c r="Q161" s="238"/>
      <c r="R161" s="238"/>
      <c r="S161" s="238"/>
      <c r="T161" s="238"/>
      <c r="U161" s="238"/>
      <c r="V161" s="238"/>
      <c r="W161" s="238"/>
      <c r="X161" s="238"/>
      <c r="Y161" s="238"/>
      <c r="Z161" s="261"/>
    </row>
    <row r="162" spans="2:26" ht="13.35" customHeight="1" x14ac:dyDescent="0.25">
      <c r="B162" s="44"/>
      <c r="C162" s="235"/>
      <c r="D162" s="236"/>
      <c r="E162" s="44"/>
      <c r="F162" s="32"/>
      <c r="G162" s="33" t="str">
        <f t="shared" si="24"/>
        <v/>
      </c>
      <c r="H162" s="33"/>
      <c r="I162" s="33"/>
      <c r="J162" s="33" t="str">
        <f t="shared" si="25"/>
        <v/>
      </c>
      <c r="K162" s="33"/>
      <c r="L162" s="33" t="str">
        <f t="shared" si="26"/>
        <v/>
      </c>
      <c r="M162" s="30" t="e">
        <f t="shared" si="27"/>
        <v>#VALUE!</v>
      </c>
      <c r="P162" s="260"/>
      <c r="Q162" s="238"/>
      <c r="R162" s="238"/>
      <c r="S162" s="238"/>
      <c r="T162" s="238"/>
      <c r="U162" s="238"/>
      <c r="V162" s="238"/>
      <c r="W162" s="238"/>
      <c r="X162" s="238"/>
      <c r="Y162" s="238"/>
      <c r="Z162" s="261"/>
    </row>
    <row r="163" spans="2:26" ht="13.35" customHeight="1" x14ac:dyDescent="0.25">
      <c r="B163" s="44"/>
      <c r="C163" s="235"/>
      <c r="D163" s="236"/>
      <c r="E163" s="44"/>
      <c r="F163" s="32"/>
      <c r="G163" s="33" t="str">
        <f t="shared" si="24"/>
        <v/>
      </c>
      <c r="H163" s="33"/>
      <c r="I163" s="33"/>
      <c r="J163" s="33" t="str">
        <f t="shared" si="25"/>
        <v/>
      </c>
      <c r="K163" s="33"/>
      <c r="L163" s="33" t="str">
        <f t="shared" si="26"/>
        <v/>
      </c>
      <c r="M163" s="30" t="e">
        <f t="shared" si="27"/>
        <v>#VALUE!</v>
      </c>
      <c r="P163" s="260"/>
      <c r="Q163" s="238"/>
      <c r="R163" s="238"/>
      <c r="S163" s="238"/>
      <c r="T163" s="238"/>
      <c r="U163" s="238"/>
      <c r="V163" s="238"/>
      <c r="W163" s="238"/>
      <c r="X163" s="238"/>
      <c r="Y163" s="238"/>
      <c r="Z163" s="261"/>
    </row>
    <row r="164" spans="2:26" ht="13.35" customHeight="1" x14ac:dyDescent="0.25">
      <c r="B164" s="44"/>
      <c r="C164" s="235"/>
      <c r="D164" s="236"/>
      <c r="E164" s="44"/>
      <c r="F164" s="32"/>
      <c r="G164" s="33" t="str">
        <f t="shared" si="24"/>
        <v/>
      </c>
      <c r="H164" s="33"/>
      <c r="I164" s="33"/>
      <c r="J164" s="33" t="str">
        <f t="shared" si="25"/>
        <v/>
      </c>
      <c r="K164" s="33"/>
      <c r="L164" s="33" t="str">
        <f t="shared" si="26"/>
        <v/>
      </c>
      <c r="M164" s="30" t="e">
        <f t="shared" si="27"/>
        <v>#VALUE!</v>
      </c>
      <c r="P164" s="260"/>
      <c r="Q164" s="238"/>
      <c r="R164" s="238"/>
      <c r="S164" s="238"/>
      <c r="T164" s="238"/>
      <c r="U164" s="238"/>
      <c r="V164" s="238"/>
      <c r="W164" s="238"/>
      <c r="X164" s="238"/>
      <c r="Y164" s="238"/>
      <c r="Z164" s="261"/>
    </row>
    <row r="165" spans="2:26" ht="13.35" customHeight="1" x14ac:dyDescent="0.25">
      <c r="B165" s="44"/>
      <c r="C165" s="235"/>
      <c r="D165" s="236"/>
      <c r="E165" s="44"/>
      <c r="F165" s="32"/>
      <c r="G165" s="33" t="str">
        <f t="shared" si="24"/>
        <v/>
      </c>
      <c r="H165" s="33"/>
      <c r="I165" s="33"/>
      <c r="J165" s="33" t="str">
        <f t="shared" si="25"/>
        <v/>
      </c>
      <c r="K165" s="33"/>
      <c r="L165" s="33" t="str">
        <f t="shared" si="26"/>
        <v/>
      </c>
      <c r="M165" s="30" t="e">
        <f t="shared" si="27"/>
        <v>#VALUE!</v>
      </c>
      <c r="P165" s="260"/>
      <c r="Q165" s="238"/>
      <c r="R165" s="238"/>
      <c r="S165" s="238"/>
      <c r="T165" s="238"/>
      <c r="U165" s="238"/>
      <c r="V165" s="238"/>
      <c r="W165" s="238"/>
      <c r="X165" s="238"/>
      <c r="Y165" s="238"/>
      <c r="Z165" s="261"/>
    </row>
    <row r="166" spans="2:26" ht="13.35" customHeight="1" x14ac:dyDescent="0.25">
      <c r="B166" s="44"/>
      <c r="C166" s="235"/>
      <c r="D166" s="236"/>
      <c r="E166" s="44"/>
      <c r="F166" s="32"/>
      <c r="G166" s="33" t="str">
        <f t="shared" si="24"/>
        <v/>
      </c>
      <c r="H166" s="33"/>
      <c r="I166" s="33"/>
      <c r="J166" s="33" t="str">
        <f t="shared" si="25"/>
        <v/>
      </c>
      <c r="K166" s="33"/>
      <c r="L166" s="33" t="str">
        <f t="shared" si="26"/>
        <v/>
      </c>
      <c r="M166" s="30" t="e">
        <f t="shared" si="27"/>
        <v>#VALUE!</v>
      </c>
      <c r="P166" s="260"/>
      <c r="Q166" s="238"/>
      <c r="R166" s="238"/>
      <c r="S166" s="238"/>
      <c r="T166" s="238"/>
      <c r="U166" s="238"/>
      <c r="V166" s="238"/>
      <c r="W166" s="238"/>
      <c r="X166" s="238"/>
      <c r="Y166" s="238"/>
      <c r="Z166" s="261"/>
    </row>
    <row r="167" spans="2:26" ht="13.35" customHeight="1" x14ac:dyDescent="0.25">
      <c r="B167" s="44"/>
      <c r="C167" s="235"/>
      <c r="D167" s="236"/>
      <c r="E167" s="44"/>
      <c r="F167" s="32"/>
      <c r="G167" s="33" t="str">
        <f t="shared" si="24"/>
        <v/>
      </c>
      <c r="H167" s="33"/>
      <c r="I167" s="33"/>
      <c r="J167" s="33" t="str">
        <f t="shared" si="25"/>
        <v/>
      </c>
      <c r="K167" s="33"/>
      <c r="L167" s="33" t="str">
        <f t="shared" si="26"/>
        <v/>
      </c>
      <c r="M167" s="30" t="e">
        <f t="shared" si="27"/>
        <v>#VALUE!</v>
      </c>
      <c r="P167" s="260"/>
      <c r="Q167" s="238"/>
      <c r="R167" s="238"/>
      <c r="S167" s="238"/>
      <c r="T167" s="238"/>
      <c r="U167" s="238"/>
      <c r="V167" s="238"/>
      <c r="W167" s="238"/>
      <c r="X167" s="238"/>
      <c r="Y167" s="238"/>
      <c r="Z167" s="261"/>
    </row>
    <row r="168" spans="2:26" ht="13.35" customHeight="1" x14ac:dyDescent="0.25">
      <c r="B168" s="44"/>
      <c r="C168" s="235"/>
      <c r="D168" s="236"/>
      <c r="E168" s="44"/>
      <c r="F168" s="32"/>
      <c r="G168" s="33" t="str">
        <f t="shared" si="24"/>
        <v/>
      </c>
      <c r="H168" s="33"/>
      <c r="I168" s="33"/>
      <c r="J168" s="33" t="str">
        <f t="shared" si="25"/>
        <v/>
      </c>
      <c r="K168" s="33"/>
      <c r="L168" s="33" t="str">
        <f t="shared" si="26"/>
        <v/>
      </c>
      <c r="M168" s="30" t="e">
        <f t="shared" si="27"/>
        <v>#VALUE!</v>
      </c>
      <c r="P168" s="260"/>
      <c r="Q168" s="238"/>
      <c r="R168" s="238"/>
      <c r="S168" s="238"/>
      <c r="T168" s="238"/>
      <c r="U168" s="238"/>
      <c r="V168" s="238"/>
      <c r="W168" s="238"/>
      <c r="X168" s="238"/>
      <c r="Y168" s="238"/>
      <c r="Z168" s="261"/>
    </row>
    <row r="169" spans="2:26" ht="13.35" customHeight="1" x14ac:dyDescent="0.25">
      <c r="B169" s="44"/>
      <c r="C169" s="235"/>
      <c r="D169" s="236"/>
      <c r="E169" s="44"/>
      <c r="F169" s="32"/>
      <c r="G169" s="33" t="str">
        <f t="shared" si="24"/>
        <v/>
      </c>
      <c r="H169" s="33"/>
      <c r="I169" s="33"/>
      <c r="J169" s="33" t="str">
        <f t="shared" si="25"/>
        <v/>
      </c>
      <c r="K169" s="33"/>
      <c r="L169" s="33" t="str">
        <f t="shared" si="26"/>
        <v/>
      </c>
      <c r="M169" s="30" t="e">
        <f t="shared" si="27"/>
        <v>#VALUE!</v>
      </c>
      <c r="P169" s="262"/>
      <c r="Q169" s="263"/>
      <c r="R169" s="263"/>
      <c r="S169" s="263"/>
      <c r="T169" s="263"/>
      <c r="U169" s="263"/>
      <c r="V169" s="263"/>
      <c r="W169" s="263"/>
      <c r="X169" s="263"/>
      <c r="Y169" s="263"/>
      <c r="Z169" s="264"/>
    </row>
    <row r="170" spans="2:26" ht="13.35" customHeight="1" x14ac:dyDescent="0.25">
      <c r="C170" s="126" t="s">
        <v>86</v>
      </c>
      <c r="D170" s="126"/>
      <c r="H170" s="45" t="str">
        <f>IF(SUM(H156:H169)=0,"",SUM(H156:H169))</f>
        <v/>
      </c>
      <c r="J170" s="45" t="str">
        <f>IF(SUM(J156:J169)=0,"",SUM(J156:J169))</f>
        <v/>
      </c>
      <c r="L170" s="45" t="str">
        <f>IF(SUM(L156:L169)=0,"",SUM(L156:L169))</f>
        <v/>
      </c>
      <c r="M170" s="35" t="e">
        <f>IF(L170="", J170/H170, L170/H170)</f>
        <v>#VALUE!</v>
      </c>
    </row>
    <row r="172" spans="2:26" ht="13.35" customHeight="1" x14ac:dyDescent="0.25">
      <c r="B172" s="200" t="s">
        <v>2</v>
      </c>
      <c r="C172" s="200"/>
      <c r="D172" s="209">
        <f>'{Equipment Data Entry}'!B59</f>
        <v>0</v>
      </c>
      <c r="E172" s="209"/>
      <c r="F172" s="209"/>
      <c r="G172" s="200" t="s">
        <v>3</v>
      </c>
      <c r="H172" s="200"/>
      <c r="I172" s="210" t="str">
        <f>IF('{Equipment Data Entry}'!C59="","",'{Equipment Data Entry}'!C59)</f>
        <v/>
      </c>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227" t="s">
        <v>92</v>
      </c>
      <c r="C175" s="232"/>
      <c r="D175" s="232"/>
      <c r="E175" s="232"/>
      <c r="F175" s="228"/>
      <c r="G175" s="233" t="s">
        <v>85</v>
      </c>
      <c r="H175" s="194" t="s">
        <v>82</v>
      </c>
      <c r="I175" s="188" t="s">
        <v>67</v>
      </c>
      <c r="J175" s="188"/>
      <c r="K175" s="188" t="s">
        <v>68</v>
      </c>
      <c r="L175" s="188"/>
      <c r="M175" s="188" t="s">
        <v>15</v>
      </c>
      <c r="P175" s="260"/>
      <c r="Q175" s="238"/>
      <c r="R175" s="238"/>
      <c r="S175" s="238"/>
      <c r="T175" s="238"/>
      <c r="U175" s="238"/>
      <c r="V175" s="238"/>
      <c r="W175" s="238"/>
      <c r="X175" s="238"/>
      <c r="Y175" s="238"/>
      <c r="Z175" s="261"/>
    </row>
    <row r="176" spans="2:26" ht="13.35" customHeight="1" x14ac:dyDescent="0.25">
      <c r="B176" s="2" t="s">
        <v>81</v>
      </c>
      <c r="C176" s="227" t="s">
        <v>7</v>
      </c>
      <c r="D176" s="228"/>
      <c r="E176" s="6" t="s">
        <v>87</v>
      </c>
      <c r="F176" s="6" t="s">
        <v>306</v>
      </c>
      <c r="G176" s="233"/>
      <c r="H176" s="194"/>
      <c r="I176" s="6" t="s">
        <v>83</v>
      </c>
      <c r="J176" s="6" t="s">
        <v>84</v>
      </c>
      <c r="K176" s="6" t="s">
        <v>83</v>
      </c>
      <c r="L176" s="6" t="s">
        <v>84</v>
      </c>
      <c r="M176" s="188"/>
      <c r="P176" s="260"/>
      <c r="Q176" s="238"/>
      <c r="R176" s="238"/>
      <c r="S176" s="238"/>
      <c r="T176" s="238"/>
      <c r="U176" s="238"/>
      <c r="V176" s="238"/>
      <c r="W176" s="238"/>
      <c r="X176" s="238"/>
      <c r="Y176" s="238"/>
      <c r="Z176" s="261"/>
    </row>
    <row r="177" spans="2:26" ht="13.35" customHeight="1" x14ac:dyDescent="0.25">
      <c r="B177" s="44"/>
      <c r="C177" s="235"/>
      <c r="D177" s="236"/>
      <c r="E177" s="44"/>
      <c r="F177" s="32"/>
      <c r="G177" s="33" t="str">
        <f t="shared" ref="G177:G190" si="28">IF(F177="", "", H177/F177)</f>
        <v/>
      </c>
      <c r="H177" s="33"/>
      <c r="I177" s="33"/>
      <c r="J177" s="33" t="str">
        <f t="shared" ref="J177:J190" si="29">IF(I177="", "", I177*$F177)</f>
        <v/>
      </c>
      <c r="K177" s="33"/>
      <c r="L177" s="33" t="str">
        <f t="shared" ref="L177:L190" si="30">IF(K177="", "", K177*$F177)</f>
        <v/>
      </c>
      <c r="M177" s="30" t="e">
        <f t="shared" ref="M177:M190" si="31">IF(K177="", J177/H177, L177/H177)</f>
        <v>#VALUE!</v>
      </c>
      <c r="P177" s="260"/>
      <c r="Q177" s="238"/>
      <c r="R177" s="238"/>
      <c r="S177" s="238"/>
      <c r="T177" s="238"/>
      <c r="U177" s="238"/>
      <c r="V177" s="238"/>
      <c r="W177" s="238"/>
      <c r="X177" s="238"/>
      <c r="Y177" s="238"/>
      <c r="Z177" s="261"/>
    </row>
    <row r="178" spans="2:26" ht="13.35" customHeight="1" x14ac:dyDescent="0.25">
      <c r="B178" s="44"/>
      <c r="C178" s="235"/>
      <c r="D178" s="236"/>
      <c r="E178" s="44"/>
      <c r="F178" s="32"/>
      <c r="G178" s="33" t="str">
        <f t="shared" si="28"/>
        <v/>
      </c>
      <c r="H178" s="33"/>
      <c r="I178" s="33"/>
      <c r="J178" s="33" t="str">
        <f t="shared" si="29"/>
        <v/>
      </c>
      <c r="K178" s="33"/>
      <c r="L178" s="33" t="str">
        <f t="shared" si="30"/>
        <v/>
      </c>
      <c r="M178" s="30" t="e">
        <f t="shared" si="31"/>
        <v>#VALUE!</v>
      </c>
      <c r="P178" s="260"/>
      <c r="Q178" s="238"/>
      <c r="R178" s="238"/>
      <c r="S178" s="238"/>
      <c r="T178" s="238"/>
      <c r="U178" s="238"/>
      <c r="V178" s="238"/>
      <c r="W178" s="238"/>
      <c r="X178" s="238"/>
      <c r="Y178" s="238"/>
      <c r="Z178" s="261"/>
    </row>
    <row r="179" spans="2:26" ht="13.35" customHeight="1" x14ac:dyDescent="0.25">
      <c r="B179" s="44"/>
      <c r="C179" s="235"/>
      <c r="D179" s="236"/>
      <c r="E179" s="44"/>
      <c r="F179" s="32"/>
      <c r="G179" s="33" t="str">
        <f t="shared" si="28"/>
        <v/>
      </c>
      <c r="H179" s="33"/>
      <c r="I179" s="33"/>
      <c r="J179" s="33" t="str">
        <f t="shared" si="29"/>
        <v/>
      </c>
      <c r="K179" s="33"/>
      <c r="L179" s="33" t="str">
        <f t="shared" si="30"/>
        <v/>
      </c>
      <c r="M179" s="30" t="e">
        <f t="shared" si="31"/>
        <v>#VALUE!</v>
      </c>
      <c r="P179" s="260"/>
      <c r="Q179" s="238"/>
      <c r="R179" s="238"/>
      <c r="S179" s="238"/>
      <c r="T179" s="238"/>
      <c r="U179" s="238"/>
      <c r="V179" s="238"/>
      <c r="W179" s="238"/>
      <c r="X179" s="238"/>
      <c r="Y179" s="238"/>
      <c r="Z179" s="261"/>
    </row>
    <row r="180" spans="2:26" ht="13.35" customHeight="1" x14ac:dyDescent="0.25">
      <c r="B180" s="44"/>
      <c r="C180" s="235"/>
      <c r="D180" s="236"/>
      <c r="E180" s="44"/>
      <c r="F180" s="32"/>
      <c r="G180" s="33" t="str">
        <f t="shared" si="28"/>
        <v/>
      </c>
      <c r="H180" s="33"/>
      <c r="I180" s="33"/>
      <c r="J180" s="33" t="str">
        <f t="shared" si="29"/>
        <v/>
      </c>
      <c r="K180" s="33"/>
      <c r="L180" s="33" t="str">
        <f t="shared" si="30"/>
        <v/>
      </c>
      <c r="M180" s="30" t="e">
        <f t="shared" si="31"/>
        <v>#VALUE!</v>
      </c>
      <c r="P180" s="260"/>
      <c r="Q180" s="238"/>
      <c r="R180" s="238"/>
      <c r="S180" s="238"/>
      <c r="T180" s="238"/>
      <c r="U180" s="238"/>
      <c r="V180" s="238"/>
      <c r="W180" s="238"/>
      <c r="X180" s="238"/>
      <c r="Y180" s="238"/>
      <c r="Z180" s="261"/>
    </row>
    <row r="181" spans="2:26" ht="13.35" customHeight="1" x14ac:dyDescent="0.25">
      <c r="B181" s="44"/>
      <c r="C181" s="235"/>
      <c r="D181" s="236"/>
      <c r="E181" s="44"/>
      <c r="F181" s="32"/>
      <c r="G181" s="33" t="str">
        <f t="shared" si="28"/>
        <v/>
      </c>
      <c r="H181" s="33"/>
      <c r="I181" s="33"/>
      <c r="J181" s="33" t="str">
        <f t="shared" si="29"/>
        <v/>
      </c>
      <c r="K181" s="33"/>
      <c r="L181" s="33" t="str">
        <f t="shared" si="30"/>
        <v/>
      </c>
      <c r="M181" s="30" t="e">
        <f t="shared" si="31"/>
        <v>#VALUE!</v>
      </c>
      <c r="P181" s="260"/>
      <c r="Q181" s="238"/>
      <c r="R181" s="238"/>
      <c r="S181" s="238"/>
      <c r="T181" s="238"/>
      <c r="U181" s="238"/>
      <c r="V181" s="238"/>
      <c r="W181" s="238"/>
      <c r="X181" s="238"/>
      <c r="Y181" s="238"/>
      <c r="Z181" s="261"/>
    </row>
    <row r="182" spans="2:26" ht="13.35" customHeight="1" x14ac:dyDescent="0.25">
      <c r="B182" s="44"/>
      <c r="C182" s="235"/>
      <c r="D182" s="236"/>
      <c r="E182" s="44"/>
      <c r="F182" s="32"/>
      <c r="G182" s="33" t="str">
        <f t="shared" si="28"/>
        <v/>
      </c>
      <c r="H182" s="33"/>
      <c r="I182" s="33"/>
      <c r="J182" s="33" t="str">
        <f t="shared" si="29"/>
        <v/>
      </c>
      <c r="K182" s="33"/>
      <c r="L182" s="33" t="str">
        <f t="shared" si="30"/>
        <v/>
      </c>
      <c r="M182" s="30" t="e">
        <f t="shared" si="31"/>
        <v>#VALUE!</v>
      </c>
      <c r="P182" s="260"/>
      <c r="Q182" s="238"/>
      <c r="R182" s="238"/>
      <c r="S182" s="238"/>
      <c r="T182" s="238"/>
      <c r="U182" s="238"/>
      <c r="V182" s="238"/>
      <c r="W182" s="238"/>
      <c r="X182" s="238"/>
      <c r="Y182" s="238"/>
      <c r="Z182" s="261"/>
    </row>
    <row r="183" spans="2:26" ht="13.35" customHeight="1" x14ac:dyDescent="0.25">
      <c r="B183" s="44"/>
      <c r="C183" s="235"/>
      <c r="D183" s="236"/>
      <c r="E183" s="44"/>
      <c r="F183" s="32"/>
      <c r="G183" s="33" t="str">
        <f t="shared" si="28"/>
        <v/>
      </c>
      <c r="H183" s="33"/>
      <c r="I183" s="33"/>
      <c r="J183" s="33" t="str">
        <f t="shared" si="29"/>
        <v/>
      </c>
      <c r="K183" s="33"/>
      <c r="L183" s="33" t="str">
        <f t="shared" si="30"/>
        <v/>
      </c>
      <c r="M183" s="30" t="e">
        <f t="shared" si="31"/>
        <v>#VALUE!</v>
      </c>
      <c r="P183" s="260"/>
      <c r="Q183" s="238"/>
      <c r="R183" s="238"/>
      <c r="S183" s="238"/>
      <c r="T183" s="238"/>
      <c r="U183" s="238"/>
      <c r="V183" s="238"/>
      <c r="W183" s="238"/>
      <c r="X183" s="238"/>
      <c r="Y183" s="238"/>
      <c r="Z183" s="261"/>
    </row>
    <row r="184" spans="2:26" ht="13.35" customHeight="1" x14ac:dyDescent="0.25">
      <c r="B184" s="44"/>
      <c r="C184" s="235"/>
      <c r="D184" s="236"/>
      <c r="E184" s="44"/>
      <c r="F184" s="32"/>
      <c r="G184" s="33" t="str">
        <f t="shared" si="28"/>
        <v/>
      </c>
      <c r="H184" s="33"/>
      <c r="I184" s="33"/>
      <c r="J184" s="33" t="str">
        <f t="shared" si="29"/>
        <v/>
      </c>
      <c r="K184" s="33"/>
      <c r="L184" s="33" t="str">
        <f t="shared" si="30"/>
        <v/>
      </c>
      <c r="M184" s="30" t="e">
        <f t="shared" si="31"/>
        <v>#VALUE!</v>
      </c>
      <c r="P184" s="260"/>
      <c r="Q184" s="238"/>
      <c r="R184" s="238"/>
      <c r="S184" s="238"/>
      <c r="T184" s="238"/>
      <c r="U184" s="238"/>
      <c r="V184" s="238"/>
      <c r="W184" s="238"/>
      <c r="X184" s="238"/>
      <c r="Y184" s="238"/>
      <c r="Z184" s="261"/>
    </row>
    <row r="185" spans="2:26" ht="13.35" customHeight="1" x14ac:dyDescent="0.25">
      <c r="B185" s="44"/>
      <c r="C185" s="235"/>
      <c r="D185" s="236"/>
      <c r="E185" s="44"/>
      <c r="F185" s="32"/>
      <c r="G185" s="33" t="str">
        <f t="shared" si="28"/>
        <v/>
      </c>
      <c r="H185" s="33"/>
      <c r="I185" s="33"/>
      <c r="J185" s="33" t="str">
        <f t="shared" si="29"/>
        <v/>
      </c>
      <c r="K185" s="33"/>
      <c r="L185" s="33" t="str">
        <f t="shared" si="30"/>
        <v/>
      </c>
      <c r="M185" s="30" t="e">
        <f t="shared" si="31"/>
        <v>#VALUE!</v>
      </c>
      <c r="P185" s="260"/>
      <c r="Q185" s="238"/>
      <c r="R185" s="238"/>
      <c r="S185" s="238"/>
      <c r="T185" s="238"/>
      <c r="U185" s="238"/>
      <c r="V185" s="238"/>
      <c r="W185" s="238"/>
      <c r="X185" s="238"/>
      <c r="Y185" s="238"/>
      <c r="Z185" s="261"/>
    </row>
    <row r="186" spans="2:26" ht="13.35" customHeight="1" x14ac:dyDescent="0.25">
      <c r="B186" s="44"/>
      <c r="C186" s="235"/>
      <c r="D186" s="236"/>
      <c r="E186" s="44"/>
      <c r="F186" s="32"/>
      <c r="G186" s="33" t="str">
        <f t="shared" si="28"/>
        <v/>
      </c>
      <c r="H186" s="33"/>
      <c r="I186" s="33"/>
      <c r="J186" s="33" t="str">
        <f t="shared" si="29"/>
        <v/>
      </c>
      <c r="K186" s="33"/>
      <c r="L186" s="33" t="str">
        <f t="shared" si="30"/>
        <v/>
      </c>
      <c r="M186" s="30" t="e">
        <f t="shared" si="31"/>
        <v>#VALUE!</v>
      </c>
      <c r="P186" s="260"/>
      <c r="Q186" s="238"/>
      <c r="R186" s="238"/>
      <c r="S186" s="238"/>
      <c r="T186" s="238"/>
      <c r="U186" s="238"/>
      <c r="V186" s="238"/>
      <c r="W186" s="238"/>
      <c r="X186" s="238"/>
      <c r="Y186" s="238"/>
      <c r="Z186" s="261"/>
    </row>
    <row r="187" spans="2:26" ht="13.35" customHeight="1" x14ac:dyDescent="0.25">
      <c r="B187" s="44"/>
      <c r="C187" s="235"/>
      <c r="D187" s="236"/>
      <c r="E187" s="44"/>
      <c r="F187" s="32"/>
      <c r="G187" s="33" t="str">
        <f t="shared" si="28"/>
        <v/>
      </c>
      <c r="H187" s="33"/>
      <c r="I187" s="33"/>
      <c r="J187" s="33" t="str">
        <f t="shared" si="29"/>
        <v/>
      </c>
      <c r="K187" s="33"/>
      <c r="L187" s="33" t="str">
        <f t="shared" si="30"/>
        <v/>
      </c>
      <c r="M187" s="30" t="e">
        <f t="shared" si="31"/>
        <v>#VALUE!</v>
      </c>
      <c r="P187" s="260"/>
      <c r="Q187" s="238"/>
      <c r="R187" s="238"/>
      <c r="S187" s="238"/>
      <c r="T187" s="238"/>
      <c r="U187" s="238"/>
      <c r="V187" s="238"/>
      <c r="W187" s="238"/>
      <c r="X187" s="238"/>
      <c r="Y187" s="238"/>
      <c r="Z187" s="261"/>
    </row>
    <row r="188" spans="2:26" ht="13.35" customHeight="1" x14ac:dyDescent="0.25">
      <c r="B188" s="44"/>
      <c r="C188" s="235"/>
      <c r="D188" s="236"/>
      <c r="E188" s="44"/>
      <c r="F188" s="32"/>
      <c r="G188" s="33" t="str">
        <f t="shared" si="28"/>
        <v/>
      </c>
      <c r="H188" s="33"/>
      <c r="I188" s="33"/>
      <c r="J188" s="33" t="str">
        <f t="shared" si="29"/>
        <v/>
      </c>
      <c r="K188" s="33"/>
      <c r="L188" s="33" t="str">
        <f t="shared" si="30"/>
        <v/>
      </c>
      <c r="M188" s="30" t="e">
        <f t="shared" si="31"/>
        <v>#VALUE!</v>
      </c>
      <c r="P188" s="260"/>
      <c r="Q188" s="238"/>
      <c r="R188" s="238"/>
      <c r="S188" s="238"/>
      <c r="T188" s="238"/>
      <c r="U188" s="238"/>
      <c r="V188" s="238"/>
      <c r="W188" s="238"/>
      <c r="X188" s="238"/>
      <c r="Y188" s="238"/>
      <c r="Z188" s="261"/>
    </row>
    <row r="189" spans="2:26" ht="13.35" customHeight="1" x14ac:dyDescent="0.25">
      <c r="B189" s="44"/>
      <c r="C189" s="235"/>
      <c r="D189" s="236"/>
      <c r="E189" s="44"/>
      <c r="F189" s="32"/>
      <c r="G189" s="33" t="str">
        <f t="shared" si="28"/>
        <v/>
      </c>
      <c r="H189" s="33"/>
      <c r="I189" s="33"/>
      <c r="J189" s="33" t="str">
        <f t="shared" si="29"/>
        <v/>
      </c>
      <c r="K189" s="33"/>
      <c r="L189" s="33" t="str">
        <f t="shared" si="30"/>
        <v/>
      </c>
      <c r="M189" s="30" t="e">
        <f t="shared" si="31"/>
        <v>#VALUE!</v>
      </c>
      <c r="P189" s="260"/>
      <c r="Q189" s="238"/>
      <c r="R189" s="238"/>
      <c r="S189" s="238"/>
      <c r="T189" s="238"/>
      <c r="U189" s="238"/>
      <c r="V189" s="238"/>
      <c r="W189" s="238"/>
      <c r="X189" s="238"/>
      <c r="Y189" s="238"/>
      <c r="Z189" s="261"/>
    </row>
    <row r="190" spans="2:26" ht="13.35" customHeight="1" x14ac:dyDescent="0.25">
      <c r="B190" s="44"/>
      <c r="C190" s="235"/>
      <c r="D190" s="236"/>
      <c r="E190" s="44"/>
      <c r="F190" s="32"/>
      <c r="G190" s="33" t="str">
        <f t="shared" si="28"/>
        <v/>
      </c>
      <c r="H190" s="33"/>
      <c r="I190" s="33"/>
      <c r="J190" s="33" t="str">
        <f t="shared" si="29"/>
        <v/>
      </c>
      <c r="K190" s="33"/>
      <c r="L190" s="33" t="str">
        <f t="shared" si="30"/>
        <v/>
      </c>
      <c r="M190" s="30" t="e">
        <f t="shared" si="31"/>
        <v>#VALUE!</v>
      </c>
      <c r="P190" s="262"/>
      <c r="Q190" s="263"/>
      <c r="R190" s="263"/>
      <c r="S190" s="263"/>
      <c r="T190" s="263"/>
      <c r="U190" s="263"/>
      <c r="V190" s="263"/>
      <c r="W190" s="263"/>
      <c r="X190" s="263"/>
      <c r="Y190" s="263"/>
      <c r="Z190" s="264"/>
    </row>
    <row r="191" spans="2:26" ht="13.35" customHeight="1" x14ac:dyDescent="0.25">
      <c r="C191" s="126" t="s">
        <v>86</v>
      </c>
      <c r="D191" s="126"/>
      <c r="H191" s="45" t="str">
        <f>IF(SUM(H177:H190)=0,"",SUM(H177:H190))</f>
        <v/>
      </c>
      <c r="J191" s="45" t="str">
        <f>IF(SUM(J177:J190)=0,"",SUM(J177:J190))</f>
        <v/>
      </c>
      <c r="L191" s="45" t="str">
        <f>IF(SUM(L177:L190)=0,"",SUM(L177:L190))</f>
        <v/>
      </c>
      <c r="M191" s="35" t="e">
        <f>IF(L191="", J191/H191, L191/H191)</f>
        <v>#VALUE!</v>
      </c>
    </row>
    <row r="194" spans="2:26" ht="13.35" customHeight="1" x14ac:dyDescent="0.25">
      <c r="B194" s="227" t="s">
        <v>9</v>
      </c>
      <c r="C194" s="228"/>
      <c r="D194" s="253"/>
      <c r="E194" s="253"/>
      <c r="F194" s="253"/>
      <c r="G194" s="253"/>
      <c r="H194" s="253"/>
      <c r="I194" s="253"/>
      <c r="J194" s="253"/>
      <c r="K194" s="253"/>
      <c r="L194" s="253"/>
      <c r="M194" s="254"/>
    </row>
    <row r="195" spans="2:26" ht="13.35" customHeight="1" x14ac:dyDescent="0.25">
      <c r="B195" s="255"/>
      <c r="C195" s="238"/>
      <c r="D195" s="238"/>
      <c r="E195" s="238"/>
      <c r="F195" s="238"/>
      <c r="G195" s="238"/>
      <c r="H195" s="238"/>
      <c r="I195" s="238"/>
      <c r="J195" s="238"/>
      <c r="K195" s="238"/>
      <c r="L195" s="238"/>
      <c r="M195" s="256"/>
    </row>
    <row r="196" spans="2:26" ht="13.35" customHeight="1" x14ac:dyDescent="0.25">
      <c r="B196" s="255"/>
      <c r="C196" s="238"/>
      <c r="D196" s="238"/>
      <c r="E196" s="238"/>
      <c r="F196" s="238"/>
      <c r="G196" s="238"/>
      <c r="H196" s="238"/>
      <c r="I196" s="238"/>
      <c r="J196" s="238"/>
      <c r="K196" s="238"/>
      <c r="L196" s="238"/>
      <c r="M196" s="256"/>
    </row>
    <row r="197" spans="2:26" ht="13.35" customHeight="1" x14ac:dyDescent="0.25">
      <c r="B197" s="255"/>
      <c r="C197" s="238"/>
      <c r="D197" s="238"/>
      <c r="E197" s="238"/>
      <c r="F197" s="238"/>
      <c r="G197" s="238"/>
      <c r="H197" s="238"/>
      <c r="I197" s="238"/>
      <c r="J197" s="238"/>
      <c r="K197" s="238"/>
      <c r="L197" s="238"/>
      <c r="M197" s="256"/>
    </row>
    <row r="198" spans="2:26" ht="13.35" customHeight="1" x14ac:dyDescent="0.25">
      <c r="B198" s="257"/>
      <c r="C198" s="258"/>
      <c r="D198" s="258"/>
      <c r="E198" s="258"/>
      <c r="F198" s="258"/>
      <c r="G198" s="258"/>
      <c r="H198" s="258"/>
      <c r="I198" s="258"/>
      <c r="J198" s="258"/>
      <c r="K198" s="258"/>
      <c r="L198" s="258"/>
      <c r="M198" s="259"/>
    </row>
    <row r="200" spans="2:26" ht="13.35" customHeight="1" x14ac:dyDescent="0.25">
      <c r="B200" s="200" t="s">
        <v>2</v>
      </c>
      <c r="C200" s="200"/>
      <c r="D200" s="209">
        <f>'{Equipment Data Entry}'!B60</f>
        <v>0</v>
      </c>
      <c r="E200" s="209"/>
      <c r="F200" s="209"/>
      <c r="G200" s="200" t="s">
        <v>3</v>
      </c>
      <c r="H200" s="200"/>
      <c r="I200" s="210" t="str">
        <f>IF('{Equipment Data Entry}'!C60="","",'{Equipment Data Entry}'!C60)</f>
        <v/>
      </c>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227" t="s">
        <v>92</v>
      </c>
      <c r="C203" s="232"/>
      <c r="D203" s="232"/>
      <c r="E203" s="232"/>
      <c r="F203" s="228"/>
      <c r="G203" s="233" t="s">
        <v>85</v>
      </c>
      <c r="H203" s="194" t="s">
        <v>82</v>
      </c>
      <c r="I203" s="188" t="s">
        <v>67</v>
      </c>
      <c r="J203" s="188"/>
      <c r="K203" s="188" t="s">
        <v>68</v>
      </c>
      <c r="L203" s="188"/>
      <c r="M203" s="188" t="s">
        <v>15</v>
      </c>
      <c r="P203" s="260"/>
      <c r="Q203" s="238"/>
      <c r="R203" s="238"/>
      <c r="S203" s="238"/>
      <c r="T203" s="238"/>
      <c r="U203" s="238"/>
      <c r="V203" s="238"/>
      <c r="W203" s="238"/>
      <c r="X203" s="238"/>
      <c r="Y203" s="238"/>
      <c r="Z203" s="261"/>
    </row>
    <row r="204" spans="2:26" ht="13.35" customHeight="1" x14ac:dyDescent="0.25">
      <c r="B204" s="2" t="s">
        <v>81</v>
      </c>
      <c r="C204" s="227" t="s">
        <v>7</v>
      </c>
      <c r="D204" s="228"/>
      <c r="E204" s="6" t="s">
        <v>87</v>
      </c>
      <c r="F204" s="6" t="s">
        <v>306</v>
      </c>
      <c r="G204" s="233"/>
      <c r="H204" s="194"/>
      <c r="I204" s="6" t="s">
        <v>83</v>
      </c>
      <c r="J204" s="6" t="s">
        <v>84</v>
      </c>
      <c r="K204" s="6" t="s">
        <v>83</v>
      </c>
      <c r="L204" s="6" t="s">
        <v>84</v>
      </c>
      <c r="M204" s="188"/>
      <c r="P204" s="260"/>
      <c r="Q204" s="238"/>
      <c r="R204" s="238"/>
      <c r="S204" s="238"/>
      <c r="T204" s="238"/>
      <c r="U204" s="238"/>
      <c r="V204" s="238"/>
      <c r="W204" s="238"/>
      <c r="X204" s="238"/>
      <c r="Y204" s="238"/>
      <c r="Z204" s="261"/>
    </row>
    <row r="205" spans="2:26" ht="13.35" customHeight="1" x14ac:dyDescent="0.25">
      <c r="B205" s="44"/>
      <c r="C205" s="235"/>
      <c r="D205" s="236"/>
      <c r="E205" s="44"/>
      <c r="F205" s="32"/>
      <c r="G205" s="33" t="str">
        <f t="shared" ref="G205:G218" si="32">IF(F205="", "", H205/F205)</f>
        <v/>
      </c>
      <c r="H205" s="33"/>
      <c r="I205" s="33"/>
      <c r="J205" s="33" t="str">
        <f t="shared" ref="J205:J218" si="33">IF(I205="", "", I205*$F205)</f>
        <v/>
      </c>
      <c r="K205" s="33"/>
      <c r="L205" s="33" t="str">
        <f t="shared" ref="L205:L218" si="34">IF(K205="", "", K205*$F205)</f>
        <v/>
      </c>
      <c r="M205" s="30" t="e">
        <f t="shared" ref="M205:M218" si="35">IF(K205="", J205/H205, L205/H205)</f>
        <v>#VALUE!</v>
      </c>
      <c r="P205" s="260"/>
      <c r="Q205" s="238"/>
      <c r="R205" s="238"/>
      <c r="S205" s="238"/>
      <c r="T205" s="238"/>
      <c r="U205" s="238"/>
      <c r="V205" s="238"/>
      <c r="W205" s="238"/>
      <c r="X205" s="238"/>
      <c r="Y205" s="238"/>
      <c r="Z205" s="261"/>
    </row>
    <row r="206" spans="2:26" ht="13.35" customHeight="1" x14ac:dyDescent="0.25">
      <c r="B206" s="44"/>
      <c r="C206" s="235"/>
      <c r="D206" s="236"/>
      <c r="E206" s="44"/>
      <c r="F206" s="32"/>
      <c r="G206" s="33" t="str">
        <f t="shared" si="32"/>
        <v/>
      </c>
      <c r="H206" s="33"/>
      <c r="I206" s="33"/>
      <c r="J206" s="33" t="str">
        <f t="shared" si="33"/>
        <v/>
      </c>
      <c r="K206" s="33"/>
      <c r="L206" s="33" t="str">
        <f t="shared" si="34"/>
        <v/>
      </c>
      <c r="M206" s="30" t="e">
        <f t="shared" si="35"/>
        <v>#VALUE!</v>
      </c>
      <c r="P206" s="260"/>
      <c r="Q206" s="238"/>
      <c r="R206" s="238"/>
      <c r="S206" s="238"/>
      <c r="T206" s="238"/>
      <c r="U206" s="238"/>
      <c r="V206" s="238"/>
      <c r="W206" s="238"/>
      <c r="X206" s="238"/>
      <c r="Y206" s="238"/>
      <c r="Z206" s="261"/>
    </row>
    <row r="207" spans="2:26" ht="13.35" customHeight="1" x14ac:dyDescent="0.25">
      <c r="B207" s="44"/>
      <c r="C207" s="235"/>
      <c r="D207" s="236"/>
      <c r="E207" s="44"/>
      <c r="F207" s="32"/>
      <c r="G207" s="33" t="str">
        <f t="shared" si="32"/>
        <v/>
      </c>
      <c r="H207" s="33"/>
      <c r="I207" s="33"/>
      <c r="J207" s="33" t="str">
        <f t="shared" si="33"/>
        <v/>
      </c>
      <c r="K207" s="33"/>
      <c r="L207" s="33" t="str">
        <f t="shared" si="34"/>
        <v/>
      </c>
      <c r="M207" s="30" t="e">
        <f t="shared" si="35"/>
        <v>#VALUE!</v>
      </c>
      <c r="P207" s="260"/>
      <c r="Q207" s="238"/>
      <c r="R207" s="238"/>
      <c r="S207" s="238"/>
      <c r="T207" s="238"/>
      <c r="U207" s="238"/>
      <c r="V207" s="238"/>
      <c r="W207" s="238"/>
      <c r="X207" s="238"/>
      <c r="Y207" s="238"/>
      <c r="Z207" s="261"/>
    </row>
    <row r="208" spans="2:26" ht="13.35" customHeight="1" x14ac:dyDescent="0.25">
      <c r="B208" s="44"/>
      <c r="C208" s="235"/>
      <c r="D208" s="236"/>
      <c r="E208" s="44"/>
      <c r="F208" s="32"/>
      <c r="G208" s="33" t="str">
        <f t="shared" si="32"/>
        <v/>
      </c>
      <c r="H208" s="33"/>
      <c r="I208" s="33"/>
      <c r="J208" s="33" t="str">
        <f t="shared" si="33"/>
        <v/>
      </c>
      <c r="K208" s="33"/>
      <c r="L208" s="33" t="str">
        <f t="shared" si="34"/>
        <v/>
      </c>
      <c r="M208" s="30" t="e">
        <f t="shared" si="35"/>
        <v>#VALUE!</v>
      </c>
      <c r="P208" s="260"/>
      <c r="Q208" s="238"/>
      <c r="R208" s="238"/>
      <c r="S208" s="238"/>
      <c r="T208" s="238"/>
      <c r="U208" s="238"/>
      <c r="V208" s="238"/>
      <c r="W208" s="238"/>
      <c r="X208" s="238"/>
      <c r="Y208" s="238"/>
      <c r="Z208" s="261"/>
    </row>
    <row r="209" spans="2:26" ht="13.35" customHeight="1" x14ac:dyDescent="0.25">
      <c r="B209" s="44"/>
      <c r="C209" s="235"/>
      <c r="D209" s="236"/>
      <c r="E209" s="44"/>
      <c r="F209" s="32"/>
      <c r="G209" s="33" t="str">
        <f t="shared" si="32"/>
        <v/>
      </c>
      <c r="H209" s="33"/>
      <c r="I209" s="33"/>
      <c r="J209" s="33" t="str">
        <f t="shared" si="33"/>
        <v/>
      </c>
      <c r="K209" s="33"/>
      <c r="L209" s="33" t="str">
        <f t="shared" si="34"/>
        <v/>
      </c>
      <c r="M209" s="30" t="e">
        <f t="shared" si="35"/>
        <v>#VALUE!</v>
      </c>
      <c r="P209" s="260"/>
      <c r="Q209" s="238"/>
      <c r="R209" s="238"/>
      <c r="S209" s="238"/>
      <c r="T209" s="238"/>
      <c r="U209" s="238"/>
      <c r="V209" s="238"/>
      <c r="W209" s="238"/>
      <c r="X209" s="238"/>
      <c r="Y209" s="238"/>
      <c r="Z209" s="261"/>
    </row>
    <row r="210" spans="2:26" ht="13.35" customHeight="1" x14ac:dyDescent="0.25">
      <c r="B210" s="44"/>
      <c r="C210" s="235"/>
      <c r="D210" s="236"/>
      <c r="E210" s="44"/>
      <c r="F210" s="32"/>
      <c r="G210" s="33" t="str">
        <f t="shared" si="32"/>
        <v/>
      </c>
      <c r="H210" s="33"/>
      <c r="I210" s="33"/>
      <c r="J210" s="33" t="str">
        <f t="shared" si="33"/>
        <v/>
      </c>
      <c r="K210" s="33"/>
      <c r="L210" s="33" t="str">
        <f t="shared" si="34"/>
        <v/>
      </c>
      <c r="M210" s="30" t="e">
        <f t="shared" si="35"/>
        <v>#VALUE!</v>
      </c>
      <c r="P210" s="260"/>
      <c r="Q210" s="238"/>
      <c r="R210" s="238"/>
      <c r="S210" s="238"/>
      <c r="T210" s="238"/>
      <c r="U210" s="238"/>
      <c r="V210" s="238"/>
      <c r="W210" s="238"/>
      <c r="X210" s="238"/>
      <c r="Y210" s="238"/>
      <c r="Z210" s="261"/>
    </row>
    <row r="211" spans="2:26" ht="13.35" customHeight="1" x14ac:dyDescent="0.25">
      <c r="B211" s="44"/>
      <c r="C211" s="235"/>
      <c r="D211" s="236"/>
      <c r="E211" s="44"/>
      <c r="F211" s="32"/>
      <c r="G211" s="33" t="str">
        <f t="shared" si="32"/>
        <v/>
      </c>
      <c r="H211" s="33"/>
      <c r="I211" s="33"/>
      <c r="J211" s="33" t="str">
        <f t="shared" si="33"/>
        <v/>
      </c>
      <c r="K211" s="33"/>
      <c r="L211" s="33" t="str">
        <f t="shared" si="34"/>
        <v/>
      </c>
      <c r="M211" s="30" t="e">
        <f t="shared" si="35"/>
        <v>#VALUE!</v>
      </c>
      <c r="P211" s="260"/>
      <c r="Q211" s="238"/>
      <c r="R211" s="238"/>
      <c r="S211" s="238"/>
      <c r="T211" s="238"/>
      <c r="U211" s="238"/>
      <c r="V211" s="238"/>
      <c r="W211" s="238"/>
      <c r="X211" s="238"/>
      <c r="Y211" s="238"/>
      <c r="Z211" s="261"/>
    </row>
    <row r="212" spans="2:26" ht="13.35" customHeight="1" x14ac:dyDescent="0.25">
      <c r="B212" s="44"/>
      <c r="C212" s="235"/>
      <c r="D212" s="236"/>
      <c r="E212" s="44"/>
      <c r="F212" s="32"/>
      <c r="G212" s="33" t="str">
        <f t="shared" si="32"/>
        <v/>
      </c>
      <c r="H212" s="33"/>
      <c r="I212" s="33"/>
      <c r="J212" s="33" t="str">
        <f t="shared" si="33"/>
        <v/>
      </c>
      <c r="K212" s="33"/>
      <c r="L212" s="33" t="str">
        <f t="shared" si="34"/>
        <v/>
      </c>
      <c r="M212" s="30" t="e">
        <f t="shared" si="35"/>
        <v>#VALUE!</v>
      </c>
      <c r="P212" s="260"/>
      <c r="Q212" s="238"/>
      <c r="R212" s="238"/>
      <c r="S212" s="238"/>
      <c r="T212" s="238"/>
      <c r="U212" s="238"/>
      <c r="V212" s="238"/>
      <c r="W212" s="238"/>
      <c r="X212" s="238"/>
      <c r="Y212" s="238"/>
      <c r="Z212" s="261"/>
    </row>
    <row r="213" spans="2:26" ht="13.35" customHeight="1" x14ac:dyDescent="0.25">
      <c r="B213" s="44"/>
      <c r="C213" s="235"/>
      <c r="D213" s="236"/>
      <c r="E213" s="44"/>
      <c r="F213" s="32"/>
      <c r="G213" s="33" t="str">
        <f t="shared" si="32"/>
        <v/>
      </c>
      <c r="H213" s="33"/>
      <c r="I213" s="33"/>
      <c r="J213" s="33" t="str">
        <f t="shared" si="33"/>
        <v/>
      </c>
      <c r="K213" s="33"/>
      <c r="L213" s="33" t="str">
        <f t="shared" si="34"/>
        <v/>
      </c>
      <c r="M213" s="30" t="e">
        <f t="shared" si="35"/>
        <v>#VALUE!</v>
      </c>
      <c r="P213" s="260"/>
      <c r="Q213" s="238"/>
      <c r="R213" s="238"/>
      <c r="S213" s="238"/>
      <c r="T213" s="238"/>
      <c r="U213" s="238"/>
      <c r="V213" s="238"/>
      <c r="W213" s="238"/>
      <c r="X213" s="238"/>
      <c r="Y213" s="238"/>
      <c r="Z213" s="261"/>
    </row>
    <row r="214" spans="2:26" ht="13.35" customHeight="1" x14ac:dyDescent="0.25">
      <c r="B214" s="44"/>
      <c r="C214" s="235"/>
      <c r="D214" s="236"/>
      <c r="E214" s="44"/>
      <c r="F214" s="32"/>
      <c r="G214" s="33" t="str">
        <f t="shared" si="32"/>
        <v/>
      </c>
      <c r="H214" s="33"/>
      <c r="I214" s="33"/>
      <c r="J214" s="33" t="str">
        <f t="shared" si="33"/>
        <v/>
      </c>
      <c r="K214" s="33"/>
      <c r="L214" s="33" t="str">
        <f t="shared" si="34"/>
        <v/>
      </c>
      <c r="M214" s="30" t="e">
        <f t="shared" si="35"/>
        <v>#VALUE!</v>
      </c>
      <c r="P214" s="260"/>
      <c r="Q214" s="238"/>
      <c r="R214" s="238"/>
      <c r="S214" s="238"/>
      <c r="T214" s="238"/>
      <c r="U214" s="238"/>
      <c r="V214" s="238"/>
      <c r="W214" s="238"/>
      <c r="X214" s="238"/>
      <c r="Y214" s="238"/>
      <c r="Z214" s="261"/>
    </row>
    <row r="215" spans="2:26" ht="13.35" customHeight="1" x14ac:dyDescent="0.25">
      <c r="B215" s="44"/>
      <c r="C215" s="235"/>
      <c r="D215" s="236"/>
      <c r="E215" s="44"/>
      <c r="F215" s="32"/>
      <c r="G215" s="33" t="str">
        <f t="shared" si="32"/>
        <v/>
      </c>
      <c r="H215" s="33"/>
      <c r="I215" s="33"/>
      <c r="J215" s="33" t="str">
        <f t="shared" si="33"/>
        <v/>
      </c>
      <c r="K215" s="33"/>
      <c r="L215" s="33" t="str">
        <f t="shared" si="34"/>
        <v/>
      </c>
      <c r="M215" s="30" t="e">
        <f t="shared" si="35"/>
        <v>#VALUE!</v>
      </c>
      <c r="P215" s="260"/>
      <c r="Q215" s="238"/>
      <c r="R215" s="238"/>
      <c r="S215" s="238"/>
      <c r="T215" s="238"/>
      <c r="U215" s="238"/>
      <c r="V215" s="238"/>
      <c r="W215" s="238"/>
      <c r="X215" s="238"/>
      <c r="Y215" s="238"/>
      <c r="Z215" s="261"/>
    </row>
    <row r="216" spans="2:26" ht="13.35" customHeight="1" x14ac:dyDescent="0.25">
      <c r="B216" s="44"/>
      <c r="C216" s="235"/>
      <c r="D216" s="236"/>
      <c r="E216" s="44"/>
      <c r="F216" s="32"/>
      <c r="G216" s="33" t="str">
        <f t="shared" si="32"/>
        <v/>
      </c>
      <c r="H216" s="33"/>
      <c r="I216" s="33"/>
      <c r="J216" s="33" t="str">
        <f t="shared" si="33"/>
        <v/>
      </c>
      <c r="K216" s="33"/>
      <c r="L216" s="33" t="str">
        <f t="shared" si="34"/>
        <v/>
      </c>
      <c r="M216" s="30" t="e">
        <f t="shared" si="35"/>
        <v>#VALUE!</v>
      </c>
      <c r="P216" s="260"/>
      <c r="Q216" s="238"/>
      <c r="R216" s="238"/>
      <c r="S216" s="238"/>
      <c r="T216" s="238"/>
      <c r="U216" s="238"/>
      <c r="V216" s="238"/>
      <c r="W216" s="238"/>
      <c r="X216" s="238"/>
      <c r="Y216" s="238"/>
      <c r="Z216" s="261"/>
    </row>
    <row r="217" spans="2:26" ht="13.35" customHeight="1" x14ac:dyDescent="0.25">
      <c r="B217" s="44"/>
      <c r="C217" s="235"/>
      <c r="D217" s="236"/>
      <c r="E217" s="44"/>
      <c r="F217" s="32"/>
      <c r="G217" s="33" t="str">
        <f t="shared" si="32"/>
        <v/>
      </c>
      <c r="H217" s="33"/>
      <c r="I217" s="33"/>
      <c r="J217" s="33" t="str">
        <f t="shared" si="33"/>
        <v/>
      </c>
      <c r="K217" s="33"/>
      <c r="L217" s="33" t="str">
        <f t="shared" si="34"/>
        <v/>
      </c>
      <c r="M217" s="30" t="e">
        <f t="shared" si="35"/>
        <v>#VALUE!</v>
      </c>
      <c r="P217" s="260"/>
      <c r="Q217" s="238"/>
      <c r="R217" s="238"/>
      <c r="S217" s="238"/>
      <c r="T217" s="238"/>
      <c r="U217" s="238"/>
      <c r="V217" s="238"/>
      <c r="W217" s="238"/>
      <c r="X217" s="238"/>
      <c r="Y217" s="238"/>
      <c r="Z217" s="261"/>
    </row>
    <row r="218" spans="2:26" ht="13.35" customHeight="1" x14ac:dyDescent="0.25">
      <c r="B218" s="44"/>
      <c r="C218" s="235"/>
      <c r="D218" s="236"/>
      <c r="E218" s="44"/>
      <c r="F218" s="32"/>
      <c r="G218" s="33" t="str">
        <f t="shared" si="32"/>
        <v/>
      </c>
      <c r="H218" s="33"/>
      <c r="I218" s="33"/>
      <c r="J218" s="33" t="str">
        <f t="shared" si="33"/>
        <v/>
      </c>
      <c r="K218" s="33"/>
      <c r="L218" s="33" t="str">
        <f t="shared" si="34"/>
        <v/>
      </c>
      <c r="M218" s="30" t="e">
        <f t="shared" si="35"/>
        <v>#VALUE!</v>
      </c>
      <c r="P218" s="262"/>
      <c r="Q218" s="263"/>
      <c r="R218" s="263"/>
      <c r="S218" s="263"/>
      <c r="T218" s="263"/>
      <c r="U218" s="263"/>
      <c r="V218" s="263"/>
      <c r="W218" s="263"/>
      <c r="X218" s="263"/>
      <c r="Y218" s="263"/>
      <c r="Z218" s="264"/>
    </row>
    <row r="219" spans="2:26" ht="13.35" customHeight="1" x14ac:dyDescent="0.25">
      <c r="C219" s="126" t="s">
        <v>86</v>
      </c>
      <c r="D219" s="126"/>
      <c r="H219" s="45" t="str">
        <f>IF(SUM(H205:H218)=0,"",SUM(H205:H218))</f>
        <v/>
      </c>
      <c r="J219" s="45" t="str">
        <f>IF(SUM(J205:J218)=0,"",SUM(J205:J218))</f>
        <v/>
      </c>
      <c r="L219" s="45" t="str">
        <f>IF(SUM(L205:L218)=0,"",SUM(L205:L218))</f>
        <v/>
      </c>
      <c r="M219" s="35" t="e">
        <f>IF(L219="", J219/H219, L219/H219)</f>
        <v>#VALUE!</v>
      </c>
    </row>
    <row r="221" spans="2:26" ht="13.35" customHeight="1" x14ac:dyDescent="0.25">
      <c r="B221" s="200" t="s">
        <v>2</v>
      </c>
      <c r="C221" s="200"/>
      <c r="D221" s="209">
        <f>'{Equipment Data Entry}'!B61</f>
        <v>0</v>
      </c>
      <c r="E221" s="209"/>
      <c r="F221" s="209"/>
      <c r="G221" s="200" t="s">
        <v>3</v>
      </c>
      <c r="H221" s="200"/>
      <c r="I221" s="210" t="str">
        <f>IF('{Equipment Data Entry}'!C61="","",'{Equipment Data Entry}'!C61)</f>
        <v/>
      </c>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227" t="s">
        <v>92</v>
      </c>
      <c r="C224" s="232"/>
      <c r="D224" s="232"/>
      <c r="E224" s="232"/>
      <c r="F224" s="228"/>
      <c r="G224" s="233" t="s">
        <v>85</v>
      </c>
      <c r="H224" s="194" t="s">
        <v>82</v>
      </c>
      <c r="I224" s="188" t="s">
        <v>67</v>
      </c>
      <c r="J224" s="188"/>
      <c r="K224" s="188" t="s">
        <v>68</v>
      </c>
      <c r="L224" s="188"/>
      <c r="M224" s="188" t="s">
        <v>15</v>
      </c>
      <c r="P224" s="260"/>
      <c r="Q224" s="238"/>
      <c r="R224" s="238"/>
      <c r="S224" s="238"/>
      <c r="T224" s="238"/>
      <c r="U224" s="238"/>
      <c r="V224" s="238"/>
      <c r="W224" s="238"/>
      <c r="X224" s="238"/>
      <c r="Y224" s="238"/>
      <c r="Z224" s="261"/>
    </row>
    <row r="225" spans="2:26" ht="13.35" customHeight="1" x14ac:dyDescent="0.25">
      <c r="B225" s="2" t="s">
        <v>81</v>
      </c>
      <c r="C225" s="227" t="s">
        <v>7</v>
      </c>
      <c r="D225" s="228"/>
      <c r="E225" s="6" t="s">
        <v>87</v>
      </c>
      <c r="F225" s="6" t="s">
        <v>306</v>
      </c>
      <c r="G225" s="233"/>
      <c r="H225" s="194"/>
      <c r="I225" s="6" t="s">
        <v>83</v>
      </c>
      <c r="J225" s="6" t="s">
        <v>84</v>
      </c>
      <c r="K225" s="6" t="s">
        <v>83</v>
      </c>
      <c r="L225" s="6" t="s">
        <v>84</v>
      </c>
      <c r="M225" s="188"/>
      <c r="P225" s="260"/>
      <c r="Q225" s="238"/>
      <c r="R225" s="238"/>
      <c r="S225" s="238"/>
      <c r="T225" s="238"/>
      <c r="U225" s="238"/>
      <c r="V225" s="238"/>
      <c r="W225" s="238"/>
      <c r="X225" s="238"/>
      <c r="Y225" s="238"/>
      <c r="Z225" s="261"/>
    </row>
    <row r="226" spans="2:26" ht="13.35" customHeight="1" x14ac:dyDescent="0.25">
      <c r="B226" s="44"/>
      <c r="C226" s="235"/>
      <c r="D226" s="236"/>
      <c r="E226" s="44"/>
      <c r="F226" s="32"/>
      <c r="G226" s="33" t="str">
        <f t="shared" ref="G226:G239" si="36">IF(F226="", "", H226/F226)</f>
        <v/>
      </c>
      <c r="H226" s="33"/>
      <c r="I226" s="33"/>
      <c r="J226" s="33" t="str">
        <f t="shared" ref="J226:J239" si="37">IF(I226="", "", I226*$F226)</f>
        <v/>
      </c>
      <c r="K226" s="33"/>
      <c r="L226" s="33" t="str">
        <f t="shared" ref="L226:L239" si="38">IF(K226="", "", K226*$F226)</f>
        <v/>
      </c>
      <c r="M226" s="30" t="e">
        <f t="shared" ref="M226:M239" si="39">IF(K226="", J226/H226, L226/H226)</f>
        <v>#VALUE!</v>
      </c>
      <c r="P226" s="260"/>
      <c r="Q226" s="238"/>
      <c r="R226" s="238"/>
      <c r="S226" s="238"/>
      <c r="T226" s="238"/>
      <c r="U226" s="238"/>
      <c r="V226" s="238"/>
      <c r="W226" s="238"/>
      <c r="X226" s="238"/>
      <c r="Y226" s="238"/>
      <c r="Z226" s="261"/>
    </row>
    <row r="227" spans="2:26" ht="13.35" customHeight="1" x14ac:dyDescent="0.25">
      <c r="B227" s="44"/>
      <c r="C227" s="235"/>
      <c r="D227" s="236"/>
      <c r="E227" s="44"/>
      <c r="F227" s="32"/>
      <c r="G227" s="33" t="str">
        <f t="shared" si="36"/>
        <v/>
      </c>
      <c r="H227" s="33"/>
      <c r="I227" s="33"/>
      <c r="J227" s="33" t="str">
        <f t="shared" si="37"/>
        <v/>
      </c>
      <c r="K227" s="33"/>
      <c r="L227" s="33" t="str">
        <f t="shared" si="38"/>
        <v/>
      </c>
      <c r="M227" s="30" t="e">
        <f t="shared" si="39"/>
        <v>#VALUE!</v>
      </c>
      <c r="P227" s="260"/>
      <c r="Q227" s="238"/>
      <c r="R227" s="238"/>
      <c r="S227" s="238"/>
      <c r="T227" s="238"/>
      <c r="U227" s="238"/>
      <c r="V227" s="238"/>
      <c r="W227" s="238"/>
      <c r="X227" s="238"/>
      <c r="Y227" s="238"/>
      <c r="Z227" s="261"/>
    </row>
    <row r="228" spans="2:26" ht="13.35" customHeight="1" x14ac:dyDescent="0.25">
      <c r="B228" s="44"/>
      <c r="C228" s="235"/>
      <c r="D228" s="236"/>
      <c r="E228" s="44"/>
      <c r="F228" s="32"/>
      <c r="G228" s="33" t="str">
        <f t="shared" si="36"/>
        <v/>
      </c>
      <c r="H228" s="33"/>
      <c r="I228" s="33"/>
      <c r="J228" s="33" t="str">
        <f t="shared" si="37"/>
        <v/>
      </c>
      <c r="K228" s="33"/>
      <c r="L228" s="33" t="str">
        <f t="shared" si="38"/>
        <v/>
      </c>
      <c r="M228" s="30" t="e">
        <f t="shared" si="39"/>
        <v>#VALUE!</v>
      </c>
      <c r="P228" s="260"/>
      <c r="Q228" s="238"/>
      <c r="R228" s="238"/>
      <c r="S228" s="238"/>
      <c r="T228" s="238"/>
      <c r="U228" s="238"/>
      <c r="V228" s="238"/>
      <c r="W228" s="238"/>
      <c r="X228" s="238"/>
      <c r="Y228" s="238"/>
      <c r="Z228" s="261"/>
    </row>
    <row r="229" spans="2:26" ht="13.35" customHeight="1" x14ac:dyDescent="0.25">
      <c r="B229" s="44"/>
      <c r="C229" s="235"/>
      <c r="D229" s="236"/>
      <c r="E229" s="44"/>
      <c r="F229" s="32"/>
      <c r="G229" s="33" t="str">
        <f t="shared" si="36"/>
        <v/>
      </c>
      <c r="H229" s="33"/>
      <c r="I229" s="33"/>
      <c r="J229" s="33" t="str">
        <f t="shared" si="37"/>
        <v/>
      </c>
      <c r="K229" s="33"/>
      <c r="L229" s="33" t="str">
        <f t="shared" si="38"/>
        <v/>
      </c>
      <c r="M229" s="30" t="e">
        <f t="shared" si="39"/>
        <v>#VALUE!</v>
      </c>
      <c r="P229" s="260"/>
      <c r="Q229" s="238"/>
      <c r="R229" s="238"/>
      <c r="S229" s="238"/>
      <c r="T229" s="238"/>
      <c r="U229" s="238"/>
      <c r="V229" s="238"/>
      <c r="W229" s="238"/>
      <c r="X229" s="238"/>
      <c r="Y229" s="238"/>
      <c r="Z229" s="261"/>
    </row>
    <row r="230" spans="2:26" ht="13.35" customHeight="1" x14ac:dyDescent="0.25">
      <c r="B230" s="44"/>
      <c r="C230" s="235"/>
      <c r="D230" s="236"/>
      <c r="E230" s="44"/>
      <c r="F230" s="32"/>
      <c r="G230" s="33" t="str">
        <f t="shared" si="36"/>
        <v/>
      </c>
      <c r="H230" s="33"/>
      <c r="I230" s="33"/>
      <c r="J230" s="33" t="str">
        <f t="shared" si="37"/>
        <v/>
      </c>
      <c r="K230" s="33"/>
      <c r="L230" s="33" t="str">
        <f t="shared" si="38"/>
        <v/>
      </c>
      <c r="M230" s="30" t="e">
        <f t="shared" si="39"/>
        <v>#VALUE!</v>
      </c>
      <c r="P230" s="260"/>
      <c r="Q230" s="238"/>
      <c r="R230" s="238"/>
      <c r="S230" s="238"/>
      <c r="T230" s="238"/>
      <c r="U230" s="238"/>
      <c r="V230" s="238"/>
      <c r="W230" s="238"/>
      <c r="X230" s="238"/>
      <c r="Y230" s="238"/>
      <c r="Z230" s="261"/>
    </row>
    <row r="231" spans="2:26" ht="13.35" customHeight="1" x14ac:dyDescent="0.25">
      <c r="B231" s="44"/>
      <c r="C231" s="235"/>
      <c r="D231" s="236"/>
      <c r="E231" s="44"/>
      <c r="F231" s="32"/>
      <c r="G231" s="33" t="str">
        <f t="shared" si="36"/>
        <v/>
      </c>
      <c r="H231" s="33"/>
      <c r="I231" s="33"/>
      <c r="J231" s="33" t="str">
        <f t="shared" si="37"/>
        <v/>
      </c>
      <c r="K231" s="33"/>
      <c r="L231" s="33" t="str">
        <f t="shared" si="38"/>
        <v/>
      </c>
      <c r="M231" s="30" t="e">
        <f t="shared" si="39"/>
        <v>#VALUE!</v>
      </c>
      <c r="P231" s="260"/>
      <c r="Q231" s="238"/>
      <c r="R231" s="238"/>
      <c r="S231" s="238"/>
      <c r="T231" s="238"/>
      <c r="U231" s="238"/>
      <c r="V231" s="238"/>
      <c r="W231" s="238"/>
      <c r="X231" s="238"/>
      <c r="Y231" s="238"/>
      <c r="Z231" s="261"/>
    </row>
    <row r="232" spans="2:26" ht="13.35" customHeight="1" x14ac:dyDescent="0.25">
      <c r="B232" s="44"/>
      <c r="C232" s="235"/>
      <c r="D232" s="236"/>
      <c r="E232" s="44"/>
      <c r="F232" s="32"/>
      <c r="G232" s="33" t="str">
        <f t="shared" si="36"/>
        <v/>
      </c>
      <c r="H232" s="33"/>
      <c r="I232" s="33"/>
      <c r="J232" s="33" t="str">
        <f t="shared" si="37"/>
        <v/>
      </c>
      <c r="K232" s="33"/>
      <c r="L232" s="33" t="str">
        <f t="shared" si="38"/>
        <v/>
      </c>
      <c r="M232" s="30" t="e">
        <f t="shared" si="39"/>
        <v>#VALUE!</v>
      </c>
      <c r="P232" s="260"/>
      <c r="Q232" s="238"/>
      <c r="R232" s="238"/>
      <c r="S232" s="238"/>
      <c r="T232" s="238"/>
      <c r="U232" s="238"/>
      <c r="V232" s="238"/>
      <c r="W232" s="238"/>
      <c r="X232" s="238"/>
      <c r="Y232" s="238"/>
      <c r="Z232" s="261"/>
    </row>
    <row r="233" spans="2:26" ht="13.35" customHeight="1" x14ac:dyDescent="0.25">
      <c r="B233" s="44"/>
      <c r="C233" s="235"/>
      <c r="D233" s="236"/>
      <c r="E233" s="44"/>
      <c r="F233" s="32"/>
      <c r="G233" s="33" t="str">
        <f t="shared" si="36"/>
        <v/>
      </c>
      <c r="H233" s="33"/>
      <c r="I233" s="33"/>
      <c r="J233" s="33" t="str">
        <f t="shared" si="37"/>
        <v/>
      </c>
      <c r="K233" s="33"/>
      <c r="L233" s="33" t="str">
        <f t="shared" si="38"/>
        <v/>
      </c>
      <c r="M233" s="30" t="e">
        <f t="shared" si="39"/>
        <v>#VALUE!</v>
      </c>
      <c r="P233" s="260"/>
      <c r="Q233" s="238"/>
      <c r="R233" s="238"/>
      <c r="S233" s="238"/>
      <c r="T233" s="238"/>
      <c r="U233" s="238"/>
      <c r="V233" s="238"/>
      <c r="W233" s="238"/>
      <c r="X233" s="238"/>
      <c r="Y233" s="238"/>
      <c r="Z233" s="261"/>
    </row>
    <row r="234" spans="2:26" ht="13.35" customHeight="1" x14ac:dyDescent="0.25">
      <c r="B234" s="44"/>
      <c r="C234" s="235"/>
      <c r="D234" s="236"/>
      <c r="E234" s="44"/>
      <c r="F234" s="32"/>
      <c r="G234" s="33" t="str">
        <f t="shared" si="36"/>
        <v/>
      </c>
      <c r="H234" s="33"/>
      <c r="I234" s="33"/>
      <c r="J234" s="33" t="str">
        <f t="shared" si="37"/>
        <v/>
      </c>
      <c r="K234" s="33"/>
      <c r="L234" s="33" t="str">
        <f t="shared" si="38"/>
        <v/>
      </c>
      <c r="M234" s="30" t="e">
        <f t="shared" si="39"/>
        <v>#VALUE!</v>
      </c>
      <c r="P234" s="260"/>
      <c r="Q234" s="238"/>
      <c r="R234" s="238"/>
      <c r="S234" s="238"/>
      <c r="T234" s="238"/>
      <c r="U234" s="238"/>
      <c r="V234" s="238"/>
      <c r="W234" s="238"/>
      <c r="X234" s="238"/>
      <c r="Y234" s="238"/>
      <c r="Z234" s="261"/>
    </row>
    <row r="235" spans="2:26" ht="13.35" customHeight="1" x14ac:dyDescent="0.25">
      <c r="B235" s="44"/>
      <c r="C235" s="235"/>
      <c r="D235" s="236"/>
      <c r="E235" s="44"/>
      <c r="F235" s="32"/>
      <c r="G235" s="33" t="str">
        <f t="shared" si="36"/>
        <v/>
      </c>
      <c r="H235" s="33"/>
      <c r="I235" s="33"/>
      <c r="J235" s="33" t="str">
        <f t="shared" si="37"/>
        <v/>
      </c>
      <c r="K235" s="33"/>
      <c r="L235" s="33" t="str">
        <f t="shared" si="38"/>
        <v/>
      </c>
      <c r="M235" s="30" t="e">
        <f t="shared" si="39"/>
        <v>#VALUE!</v>
      </c>
      <c r="P235" s="260"/>
      <c r="Q235" s="238"/>
      <c r="R235" s="238"/>
      <c r="S235" s="238"/>
      <c r="T235" s="238"/>
      <c r="U235" s="238"/>
      <c r="V235" s="238"/>
      <c r="W235" s="238"/>
      <c r="X235" s="238"/>
      <c r="Y235" s="238"/>
      <c r="Z235" s="261"/>
    </row>
    <row r="236" spans="2:26" ht="13.35" customHeight="1" x14ac:dyDescent="0.25">
      <c r="B236" s="44"/>
      <c r="C236" s="235"/>
      <c r="D236" s="236"/>
      <c r="E236" s="44"/>
      <c r="F236" s="32"/>
      <c r="G236" s="33" t="str">
        <f t="shared" si="36"/>
        <v/>
      </c>
      <c r="H236" s="33"/>
      <c r="I236" s="33"/>
      <c r="J236" s="33" t="str">
        <f t="shared" si="37"/>
        <v/>
      </c>
      <c r="K236" s="33"/>
      <c r="L236" s="33" t="str">
        <f t="shared" si="38"/>
        <v/>
      </c>
      <c r="M236" s="30" t="e">
        <f t="shared" si="39"/>
        <v>#VALUE!</v>
      </c>
      <c r="P236" s="260"/>
      <c r="Q236" s="238"/>
      <c r="R236" s="238"/>
      <c r="S236" s="238"/>
      <c r="T236" s="238"/>
      <c r="U236" s="238"/>
      <c r="V236" s="238"/>
      <c r="W236" s="238"/>
      <c r="X236" s="238"/>
      <c r="Y236" s="238"/>
      <c r="Z236" s="261"/>
    </row>
    <row r="237" spans="2:26" ht="13.35" customHeight="1" x14ac:dyDescent="0.25">
      <c r="B237" s="44"/>
      <c r="C237" s="235"/>
      <c r="D237" s="236"/>
      <c r="E237" s="44"/>
      <c r="F237" s="32"/>
      <c r="G237" s="33" t="str">
        <f t="shared" si="36"/>
        <v/>
      </c>
      <c r="H237" s="33"/>
      <c r="I237" s="33"/>
      <c r="J237" s="33" t="str">
        <f t="shared" si="37"/>
        <v/>
      </c>
      <c r="K237" s="33"/>
      <c r="L237" s="33" t="str">
        <f t="shared" si="38"/>
        <v/>
      </c>
      <c r="M237" s="30" t="e">
        <f t="shared" si="39"/>
        <v>#VALUE!</v>
      </c>
      <c r="P237" s="260"/>
      <c r="Q237" s="238"/>
      <c r="R237" s="238"/>
      <c r="S237" s="238"/>
      <c r="T237" s="238"/>
      <c r="U237" s="238"/>
      <c r="V237" s="238"/>
      <c r="W237" s="238"/>
      <c r="X237" s="238"/>
      <c r="Y237" s="238"/>
      <c r="Z237" s="261"/>
    </row>
    <row r="238" spans="2:26" ht="13.35" customHeight="1" x14ac:dyDescent="0.25">
      <c r="B238" s="44"/>
      <c r="C238" s="235"/>
      <c r="D238" s="236"/>
      <c r="E238" s="44"/>
      <c r="F238" s="32"/>
      <c r="G238" s="33" t="str">
        <f t="shared" si="36"/>
        <v/>
      </c>
      <c r="H238" s="33"/>
      <c r="I238" s="33"/>
      <c r="J238" s="33" t="str">
        <f t="shared" si="37"/>
        <v/>
      </c>
      <c r="K238" s="33"/>
      <c r="L238" s="33" t="str">
        <f t="shared" si="38"/>
        <v/>
      </c>
      <c r="M238" s="30" t="e">
        <f t="shared" si="39"/>
        <v>#VALUE!</v>
      </c>
      <c r="P238" s="260"/>
      <c r="Q238" s="238"/>
      <c r="R238" s="238"/>
      <c r="S238" s="238"/>
      <c r="T238" s="238"/>
      <c r="U238" s="238"/>
      <c r="V238" s="238"/>
      <c r="W238" s="238"/>
      <c r="X238" s="238"/>
      <c r="Y238" s="238"/>
      <c r="Z238" s="261"/>
    </row>
    <row r="239" spans="2:26" ht="13.35" customHeight="1" x14ac:dyDescent="0.25">
      <c r="B239" s="44"/>
      <c r="C239" s="235"/>
      <c r="D239" s="236"/>
      <c r="E239" s="44"/>
      <c r="F239" s="32"/>
      <c r="G239" s="33" t="str">
        <f t="shared" si="36"/>
        <v/>
      </c>
      <c r="H239" s="33"/>
      <c r="I239" s="33"/>
      <c r="J239" s="33" t="str">
        <f t="shared" si="37"/>
        <v/>
      </c>
      <c r="K239" s="33"/>
      <c r="L239" s="33" t="str">
        <f t="shared" si="38"/>
        <v/>
      </c>
      <c r="M239" s="30" t="e">
        <f t="shared" si="39"/>
        <v>#VALUE!</v>
      </c>
      <c r="P239" s="262"/>
      <c r="Q239" s="263"/>
      <c r="R239" s="263"/>
      <c r="S239" s="263"/>
      <c r="T239" s="263"/>
      <c r="U239" s="263"/>
      <c r="V239" s="263"/>
      <c r="W239" s="263"/>
      <c r="X239" s="263"/>
      <c r="Y239" s="263"/>
      <c r="Z239" s="264"/>
    </row>
    <row r="240" spans="2:26" ht="13.35" customHeight="1" x14ac:dyDescent="0.25">
      <c r="C240" s="126" t="s">
        <v>86</v>
      </c>
      <c r="D240" s="126"/>
      <c r="H240" s="45" t="str">
        <f>IF(SUM(H226:H239)=0,"",SUM(H226:H239))</f>
        <v/>
      </c>
      <c r="J240" s="45" t="str">
        <f>IF(SUM(J226:J239)=0,"",SUM(J226:J239))</f>
        <v/>
      </c>
      <c r="L240" s="45" t="str">
        <f>IF(SUM(L226:L239)=0,"",SUM(L226:L239))</f>
        <v/>
      </c>
      <c r="M240" s="35" t="e">
        <f>IF(L240="", J240/H240, L240/H240)</f>
        <v>#VALUE!</v>
      </c>
    </row>
    <row r="243" spans="2:26" ht="13.35" customHeight="1" x14ac:dyDescent="0.25">
      <c r="B243" s="227" t="s">
        <v>9</v>
      </c>
      <c r="C243" s="228"/>
      <c r="D243" s="253"/>
      <c r="E243" s="253"/>
      <c r="F243" s="253"/>
      <c r="G243" s="253"/>
      <c r="H243" s="253"/>
      <c r="I243" s="253"/>
      <c r="J243" s="253"/>
      <c r="K243" s="253"/>
      <c r="L243" s="253"/>
      <c r="M243" s="254"/>
    </row>
    <row r="244" spans="2:26" ht="13.35" customHeight="1" x14ac:dyDescent="0.25">
      <c r="B244" s="255"/>
      <c r="C244" s="238"/>
      <c r="D244" s="238"/>
      <c r="E244" s="238"/>
      <c r="F244" s="238"/>
      <c r="G244" s="238"/>
      <c r="H244" s="238"/>
      <c r="I244" s="238"/>
      <c r="J244" s="238"/>
      <c r="K244" s="238"/>
      <c r="L244" s="238"/>
      <c r="M244" s="256"/>
    </row>
    <row r="245" spans="2:26" ht="13.35" customHeight="1" x14ac:dyDescent="0.25">
      <c r="B245" s="255"/>
      <c r="C245" s="238"/>
      <c r="D245" s="238"/>
      <c r="E245" s="238"/>
      <c r="F245" s="238"/>
      <c r="G245" s="238"/>
      <c r="H245" s="238"/>
      <c r="I245" s="238"/>
      <c r="J245" s="238"/>
      <c r="K245" s="238"/>
      <c r="L245" s="238"/>
      <c r="M245" s="256"/>
    </row>
    <row r="246" spans="2:26" ht="13.35" customHeight="1" x14ac:dyDescent="0.25">
      <c r="B246" s="255"/>
      <c r="C246" s="238"/>
      <c r="D246" s="238"/>
      <c r="E246" s="238"/>
      <c r="F246" s="238"/>
      <c r="G246" s="238"/>
      <c r="H246" s="238"/>
      <c r="I246" s="238"/>
      <c r="J246" s="238"/>
      <c r="K246" s="238"/>
      <c r="L246" s="238"/>
      <c r="M246" s="256"/>
    </row>
    <row r="247" spans="2:26" ht="13.35" customHeight="1" x14ac:dyDescent="0.25">
      <c r="B247" s="257"/>
      <c r="C247" s="258"/>
      <c r="D247" s="258"/>
      <c r="E247" s="258"/>
      <c r="F247" s="258"/>
      <c r="G247" s="258"/>
      <c r="H247" s="258"/>
      <c r="I247" s="258"/>
      <c r="J247" s="258"/>
      <c r="K247" s="258"/>
      <c r="L247" s="258"/>
      <c r="M247" s="259"/>
    </row>
    <row r="249" spans="2:26" ht="13.35" customHeight="1" x14ac:dyDescent="0.25">
      <c r="B249" s="200" t="s">
        <v>2</v>
      </c>
      <c r="C249" s="200"/>
      <c r="D249" s="209"/>
      <c r="E249" s="209"/>
      <c r="F249" s="209"/>
      <c r="G249" s="200" t="s">
        <v>3</v>
      </c>
      <c r="H249" s="200"/>
      <c r="I249" s="210"/>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227" t="s">
        <v>92</v>
      </c>
      <c r="C252" s="232"/>
      <c r="D252" s="232"/>
      <c r="E252" s="232"/>
      <c r="F252" s="228"/>
      <c r="G252" s="233" t="s">
        <v>85</v>
      </c>
      <c r="H252" s="194" t="s">
        <v>82</v>
      </c>
      <c r="I252" s="188" t="s">
        <v>67</v>
      </c>
      <c r="J252" s="188"/>
      <c r="K252" s="188" t="s">
        <v>68</v>
      </c>
      <c r="L252" s="188"/>
      <c r="M252" s="188" t="s">
        <v>15</v>
      </c>
      <c r="P252" s="260"/>
      <c r="Q252" s="238"/>
      <c r="R252" s="238"/>
      <c r="S252" s="238"/>
      <c r="T252" s="238"/>
      <c r="U252" s="238"/>
      <c r="V252" s="238"/>
      <c r="W252" s="238"/>
      <c r="X252" s="238"/>
      <c r="Y252" s="238"/>
      <c r="Z252" s="261"/>
    </row>
    <row r="253" spans="2:26" ht="13.35" customHeight="1" x14ac:dyDescent="0.25">
      <c r="B253" s="2" t="s">
        <v>81</v>
      </c>
      <c r="C253" s="227" t="s">
        <v>7</v>
      </c>
      <c r="D253" s="228"/>
      <c r="E253" s="6" t="s">
        <v>87</v>
      </c>
      <c r="F253" s="6" t="s">
        <v>306</v>
      </c>
      <c r="G253" s="233"/>
      <c r="H253" s="194"/>
      <c r="I253" s="6" t="s">
        <v>83</v>
      </c>
      <c r="J253" s="6" t="s">
        <v>84</v>
      </c>
      <c r="K253" s="6" t="s">
        <v>83</v>
      </c>
      <c r="L253" s="6" t="s">
        <v>84</v>
      </c>
      <c r="M253" s="188"/>
      <c r="P253" s="260"/>
      <c r="Q253" s="238"/>
      <c r="R253" s="238"/>
      <c r="S253" s="238"/>
      <c r="T253" s="238"/>
      <c r="U253" s="238"/>
      <c r="V253" s="238"/>
      <c r="W253" s="238"/>
      <c r="X253" s="238"/>
      <c r="Y253" s="238"/>
      <c r="Z253" s="261"/>
    </row>
    <row r="254" spans="2:26" ht="13.35" customHeight="1" x14ac:dyDescent="0.25">
      <c r="B254" s="44"/>
      <c r="C254" s="235"/>
      <c r="D254" s="236"/>
      <c r="E254" s="44"/>
      <c r="F254" s="32"/>
      <c r="G254" s="33" t="str">
        <f t="shared" ref="G254:G267" si="40">IF(F254="", "", H254/F254)</f>
        <v/>
      </c>
      <c r="H254" s="33"/>
      <c r="I254" s="33"/>
      <c r="J254" s="33" t="str">
        <f t="shared" ref="J254:J267" si="41">IF(I254="", "", I254*$F$9)</f>
        <v/>
      </c>
      <c r="K254" s="33"/>
      <c r="L254" s="33" t="str">
        <f t="shared" ref="L254:L267" si="42">IF(K254="", "", K254*$F$9)</f>
        <v/>
      </c>
      <c r="M254" s="30" t="e">
        <f t="shared" ref="M254:M267" si="43">IF(K254="", J254/H254, L254/H254)</f>
        <v>#VALUE!</v>
      </c>
      <c r="P254" s="260"/>
      <c r="Q254" s="238"/>
      <c r="R254" s="238"/>
      <c r="S254" s="238"/>
      <c r="T254" s="238"/>
      <c r="U254" s="238"/>
      <c r="V254" s="238"/>
      <c r="W254" s="238"/>
      <c r="X254" s="238"/>
      <c r="Y254" s="238"/>
      <c r="Z254" s="261"/>
    </row>
    <row r="255" spans="2:26" ht="13.35" customHeight="1" x14ac:dyDescent="0.25">
      <c r="B255" s="44"/>
      <c r="C255" s="235"/>
      <c r="D255" s="236"/>
      <c r="E255" s="44"/>
      <c r="F255" s="32"/>
      <c r="G255" s="33" t="str">
        <f t="shared" si="40"/>
        <v/>
      </c>
      <c r="H255" s="33"/>
      <c r="I255" s="33"/>
      <c r="J255" s="33" t="str">
        <f t="shared" si="41"/>
        <v/>
      </c>
      <c r="K255" s="33"/>
      <c r="L255" s="33" t="str">
        <f t="shared" si="42"/>
        <v/>
      </c>
      <c r="M255" s="30" t="e">
        <f t="shared" si="43"/>
        <v>#VALUE!</v>
      </c>
      <c r="P255" s="260"/>
      <c r="Q255" s="238"/>
      <c r="R255" s="238"/>
      <c r="S255" s="238"/>
      <c r="T255" s="238"/>
      <c r="U255" s="238"/>
      <c r="V255" s="238"/>
      <c r="W255" s="238"/>
      <c r="X255" s="238"/>
      <c r="Y255" s="238"/>
      <c r="Z255" s="261"/>
    </row>
    <row r="256" spans="2:26" ht="13.35" customHeight="1" x14ac:dyDescent="0.25">
      <c r="B256" s="44"/>
      <c r="C256" s="235"/>
      <c r="D256" s="236"/>
      <c r="E256" s="44"/>
      <c r="F256" s="32"/>
      <c r="G256" s="33" t="str">
        <f t="shared" si="40"/>
        <v/>
      </c>
      <c r="H256" s="33"/>
      <c r="I256" s="33"/>
      <c r="J256" s="33" t="str">
        <f t="shared" si="41"/>
        <v/>
      </c>
      <c r="K256" s="33"/>
      <c r="L256" s="33" t="str">
        <f t="shared" si="42"/>
        <v/>
      </c>
      <c r="M256" s="30" t="e">
        <f t="shared" si="43"/>
        <v>#VALUE!</v>
      </c>
      <c r="P256" s="260"/>
      <c r="Q256" s="238"/>
      <c r="R256" s="238"/>
      <c r="S256" s="238"/>
      <c r="T256" s="238"/>
      <c r="U256" s="238"/>
      <c r="V256" s="238"/>
      <c r="W256" s="238"/>
      <c r="X256" s="238"/>
      <c r="Y256" s="238"/>
      <c r="Z256" s="261"/>
    </row>
    <row r="257" spans="2:26" ht="13.35" customHeight="1" x14ac:dyDescent="0.25">
      <c r="B257" s="44"/>
      <c r="C257" s="235"/>
      <c r="D257" s="236"/>
      <c r="E257" s="44"/>
      <c r="F257" s="32"/>
      <c r="G257" s="33" t="str">
        <f t="shared" si="40"/>
        <v/>
      </c>
      <c r="H257" s="33"/>
      <c r="I257" s="33"/>
      <c r="J257" s="33" t="str">
        <f t="shared" si="41"/>
        <v/>
      </c>
      <c r="K257" s="33"/>
      <c r="L257" s="33" t="str">
        <f t="shared" si="42"/>
        <v/>
      </c>
      <c r="M257" s="30" t="e">
        <f t="shared" si="43"/>
        <v>#VALUE!</v>
      </c>
      <c r="P257" s="260"/>
      <c r="Q257" s="238"/>
      <c r="R257" s="238"/>
      <c r="S257" s="238"/>
      <c r="T257" s="238"/>
      <c r="U257" s="238"/>
      <c r="V257" s="238"/>
      <c r="W257" s="238"/>
      <c r="X257" s="238"/>
      <c r="Y257" s="238"/>
      <c r="Z257" s="261"/>
    </row>
    <row r="258" spans="2:26" ht="13.35" customHeight="1" x14ac:dyDescent="0.25">
      <c r="B258" s="44"/>
      <c r="C258" s="235"/>
      <c r="D258" s="236"/>
      <c r="E258" s="44"/>
      <c r="F258" s="32"/>
      <c r="G258" s="33" t="str">
        <f t="shared" si="40"/>
        <v/>
      </c>
      <c r="H258" s="33"/>
      <c r="I258" s="33"/>
      <c r="J258" s="33" t="str">
        <f t="shared" si="41"/>
        <v/>
      </c>
      <c r="K258" s="33"/>
      <c r="L258" s="33" t="str">
        <f t="shared" si="42"/>
        <v/>
      </c>
      <c r="M258" s="30" t="e">
        <f t="shared" si="43"/>
        <v>#VALUE!</v>
      </c>
      <c r="P258" s="260"/>
      <c r="Q258" s="238"/>
      <c r="R258" s="238"/>
      <c r="S258" s="238"/>
      <c r="T258" s="238"/>
      <c r="U258" s="238"/>
      <c r="V258" s="238"/>
      <c r="W258" s="238"/>
      <c r="X258" s="238"/>
      <c r="Y258" s="238"/>
      <c r="Z258" s="261"/>
    </row>
    <row r="259" spans="2:26" ht="13.35" customHeight="1" x14ac:dyDescent="0.25">
      <c r="B259" s="44"/>
      <c r="C259" s="235"/>
      <c r="D259" s="236"/>
      <c r="E259" s="44"/>
      <c r="F259" s="32"/>
      <c r="G259" s="33" t="str">
        <f t="shared" si="40"/>
        <v/>
      </c>
      <c r="H259" s="33"/>
      <c r="I259" s="33"/>
      <c r="J259" s="33" t="str">
        <f t="shared" si="41"/>
        <v/>
      </c>
      <c r="K259" s="33"/>
      <c r="L259" s="33" t="str">
        <f t="shared" si="42"/>
        <v/>
      </c>
      <c r="M259" s="30" t="e">
        <f t="shared" si="43"/>
        <v>#VALUE!</v>
      </c>
      <c r="P259" s="260"/>
      <c r="Q259" s="238"/>
      <c r="R259" s="238"/>
      <c r="S259" s="238"/>
      <c r="T259" s="238"/>
      <c r="U259" s="238"/>
      <c r="V259" s="238"/>
      <c r="W259" s="238"/>
      <c r="X259" s="238"/>
      <c r="Y259" s="238"/>
      <c r="Z259" s="261"/>
    </row>
    <row r="260" spans="2:26" ht="13.35" customHeight="1" x14ac:dyDescent="0.25">
      <c r="B260" s="44"/>
      <c r="C260" s="235"/>
      <c r="D260" s="236"/>
      <c r="E260" s="44"/>
      <c r="F260" s="32"/>
      <c r="G260" s="33" t="str">
        <f t="shared" si="40"/>
        <v/>
      </c>
      <c r="H260" s="33"/>
      <c r="I260" s="33"/>
      <c r="J260" s="33" t="str">
        <f t="shared" si="41"/>
        <v/>
      </c>
      <c r="K260" s="33"/>
      <c r="L260" s="33" t="str">
        <f t="shared" si="42"/>
        <v/>
      </c>
      <c r="M260" s="30" t="e">
        <f t="shared" si="43"/>
        <v>#VALUE!</v>
      </c>
      <c r="P260" s="260"/>
      <c r="Q260" s="238"/>
      <c r="R260" s="238"/>
      <c r="S260" s="238"/>
      <c r="T260" s="238"/>
      <c r="U260" s="238"/>
      <c r="V260" s="238"/>
      <c r="W260" s="238"/>
      <c r="X260" s="238"/>
      <c r="Y260" s="238"/>
      <c r="Z260" s="261"/>
    </row>
    <row r="261" spans="2:26" ht="13.35" customHeight="1" x14ac:dyDescent="0.25">
      <c r="B261" s="44"/>
      <c r="C261" s="235"/>
      <c r="D261" s="236"/>
      <c r="E261" s="44"/>
      <c r="F261" s="32"/>
      <c r="G261" s="33" t="str">
        <f t="shared" si="40"/>
        <v/>
      </c>
      <c r="H261" s="33"/>
      <c r="I261" s="33"/>
      <c r="J261" s="33" t="str">
        <f t="shared" si="41"/>
        <v/>
      </c>
      <c r="K261" s="33"/>
      <c r="L261" s="33" t="str">
        <f t="shared" si="42"/>
        <v/>
      </c>
      <c r="M261" s="30" t="e">
        <f t="shared" si="43"/>
        <v>#VALUE!</v>
      </c>
      <c r="P261" s="260"/>
      <c r="Q261" s="238"/>
      <c r="R261" s="238"/>
      <c r="S261" s="238"/>
      <c r="T261" s="238"/>
      <c r="U261" s="238"/>
      <c r="V261" s="238"/>
      <c r="W261" s="238"/>
      <c r="X261" s="238"/>
      <c r="Y261" s="238"/>
      <c r="Z261" s="261"/>
    </row>
    <row r="262" spans="2:26" ht="13.35" customHeight="1" x14ac:dyDescent="0.25">
      <c r="B262" s="44"/>
      <c r="C262" s="235"/>
      <c r="D262" s="236"/>
      <c r="E262" s="44"/>
      <c r="F262" s="32"/>
      <c r="G262" s="33" t="str">
        <f t="shared" si="40"/>
        <v/>
      </c>
      <c r="H262" s="33"/>
      <c r="I262" s="33"/>
      <c r="J262" s="33" t="str">
        <f t="shared" si="41"/>
        <v/>
      </c>
      <c r="K262" s="33"/>
      <c r="L262" s="33" t="str">
        <f t="shared" si="42"/>
        <v/>
      </c>
      <c r="M262" s="30" t="e">
        <f t="shared" si="43"/>
        <v>#VALUE!</v>
      </c>
      <c r="P262" s="260"/>
      <c r="Q262" s="238"/>
      <c r="R262" s="238"/>
      <c r="S262" s="238"/>
      <c r="T262" s="238"/>
      <c r="U262" s="238"/>
      <c r="V262" s="238"/>
      <c r="W262" s="238"/>
      <c r="X262" s="238"/>
      <c r="Y262" s="238"/>
      <c r="Z262" s="261"/>
    </row>
    <row r="263" spans="2:26" ht="13.35" customHeight="1" x14ac:dyDescent="0.25">
      <c r="B263" s="44"/>
      <c r="C263" s="235"/>
      <c r="D263" s="236"/>
      <c r="E263" s="44"/>
      <c r="F263" s="32"/>
      <c r="G263" s="33" t="str">
        <f t="shared" si="40"/>
        <v/>
      </c>
      <c r="H263" s="33"/>
      <c r="I263" s="33"/>
      <c r="J263" s="33" t="str">
        <f t="shared" si="41"/>
        <v/>
      </c>
      <c r="K263" s="33"/>
      <c r="L263" s="33" t="str">
        <f t="shared" si="42"/>
        <v/>
      </c>
      <c r="M263" s="30" t="e">
        <f t="shared" si="43"/>
        <v>#VALUE!</v>
      </c>
      <c r="P263" s="260"/>
      <c r="Q263" s="238"/>
      <c r="R263" s="238"/>
      <c r="S263" s="238"/>
      <c r="T263" s="238"/>
      <c r="U263" s="238"/>
      <c r="V263" s="238"/>
      <c r="W263" s="238"/>
      <c r="X263" s="238"/>
      <c r="Y263" s="238"/>
      <c r="Z263" s="261"/>
    </row>
    <row r="264" spans="2:26" ht="13.35" customHeight="1" x14ac:dyDescent="0.25">
      <c r="B264" s="44"/>
      <c r="C264" s="235"/>
      <c r="D264" s="236"/>
      <c r="E264" s="44"/>
      <c r="F264" s="32"/>
      <c r="G264" s="33" t="str">
        <f t="shared" si="40"/>
        <v/>
      </c>
      <c r="H264" s="33"/>
      <c r="I264" s="33"/>
      <c r="J264" s="33" t="str">
        <f t="shared" si="41"/>
        <v/>
      </c>
      <c r="K264" s="33"/>
      <c r="L264" s="33" t="str">
        <f t="shared" si="42"/>
        <v/>
      </c>
      <c r="M264" s="30" t="e">
        <f t="shared" si="43"/>
        <v>#VALUE!</v>
      </c>
      <c r="P264" s="260"/>
      <c r="Q264" s="238"/>
      <c r="R264" s="238"/>
      <c r="S264" s="238"/>
      <c r="T264" s="238"/>
      <c r="U264" s="238"/>
      <c r="V264" s="238"/>
      <c r="W264" s="238"/>
      <c r="X264" s="238"/>
      <c r="Y264" s="238"/>
      <c r="Z264" s="261"/>
    </row>
    <row r="265" spans="2:26" ht="13.35" customHeight="1" x14ac:dyDescent="0.25">
      <c r="B265" s="44"/>
      <c r="C265" s="235"/>
      <c r="D265" s="236"/>
      <c r="E265" s="44"/>
      <c r="F265" s="32"/>
      <c r="G265" s="33" t="str">
        <f t="shared" si="40"/>
        <v/>
      </c>
      <c r="H265" s="33"/>
      <c r="I265" s="33"/>
      <c r="J265" s="33" t="str">
        <f t="shared" si="41"/>
        <v/>
      </c>
      <c r="K265" s="33"/>
      <c r="L265" s="33" t="str">
        <f t="shared" si="42"/>
        <v/>
      </c>
      <c r="M265" s="30" t="e">
        <f t="shared" si="43"/>
        <v>#VALUE!</v>
      </c>
      <c r="P265" s="260"/>
      <c r="Q265" s="238"/>
      <c r="R265" s="238"/>
      <c r="S265" s="238"/>
      <c r="T265" s="238"/>
      <c r="U265" s="238"/>
      <c r="V265" s="238"/>
      <c r="W265" s="238"/>
      <c r="X265" s="238"/>
      <c r="Y265" s="238"/>
      <c r="Z265" s="261"/>
    </row>
    <row r="266" spans="2:26" ht="13.35" customHeight="1" x14ac:dyDescent="0.25">
      <c r="B266" s="44"/>
      <c r="C266" s="235"/>
      <c r="D266" s="236"/>
      <c r="E266" s="44"/>
      <c r="F266" s="32"/>
      <c r="G266" s="33" t="str">
        <f t="shared" si="40"/>
        <v/>
      </c>
      <c r="H266" s="33"/>
      <c r="I266" s="33"/>
      <c r="J266" s="33" t="str">
        <f t="shared" si="41"/>
        <v/>
      </c>
      <c r="K266" s="33"/>
      <c r="L266" s="33" t="str">
        <f t="shared" si="42"/>
        <v/>
      </c>
      <c r="M266" s="30" t="e">
        <f t="shared" si="43"/>
        <v>#VALUE!</v>
      </c>
      <c r="P266" s="260"/>
      <c r="Q266" s="238"/>
      <c r="R266" s="238"/>
      <c r="S266" s="238"/>
      <c r="T266" s="238"/>
      <c r="U266" s="238"/>
      <c r="V266" s="238"/>
      <c r="W266" s="238"/>
      <c r="X266" s="238"/>
      <c r="Y266" s="238"/>
      <c r="Z266" s="261"/>
    </row>
    <row r="267" spans="2:26" ht="13.35" customHeight="1" x14ac:dyDescent="0.25">
      <c r="B267" s="44"/>
      <c r="C267" s="235"/>
      <c r="D267" s="236"/>
      <c r="E267" s="44"/>
      <c r="F267" s="32"/>
      <c r="G267" s="33" t="str">
        <f t="shared" si="40"/>
        <v/>
      </c>
      <c r="H267" s="33"/>
      <c r="I267" s="33"/>
      <c r="J267" s="33" t="str">
        <f t="shared" si="41"/>
        <v/>
      </c>
      <c r="K267" s="33"/>
      <c r="L267" s="33" t="str">
        <f t="shared" si="42"/>
        <v/>
      </c>
      <c r="M267" s="30" t="e">
        <f t="shared" si="43"/>
        <v>#VALUE!</v>
      </c>
      <c r="P267" s="262"/>
      <c r="Q267" s="263"/>
      <c r="R267" s="263"/>
      <c r="S267" s="263"/>
      <c r="T267" s="263"/>
      <c r="U267" s="263"/>
      <c r="V267" s="263"/>
      <c r="W267" s="263"/>
      <c r="X267" s="263"/>
      <c r="Y267" s="263"/>
      <c r="Z267" s="264"/>
    </row>
    <row r="268" spans="2:26" ht="13.35" customHeight="1" x14ac:dyDescent="0.25">
      <c r="C268" s="126" t="s">
        <v>86</v>
      </c>
      <c r="D268" s="126"/>
      <c r="H268" s="45" t="str">
        <f>IF(SUM(H254:H267)=0,"",SUM(H254:H267))</f>
        <v/>
      </c>
      <c r="J268" s="45" t="str">
        <f>IF(SUM(J254:J267)=0,"",SUM(J254:J267))</f>
        <v/>
      </c>
      <c r="L268" s="45" t="str">
        <f>IF(SUM(L254:L267)=0,"",SUM(L254:L267))</f>
        <v/>
      </c>
      <c r="M268" s="35" t="e">
        <f>IF(L268="", J268/H268, L268/H268)</f>
        <v>#VALUE!</v>
      </c>
    </row>
    <row r="270" spans="2:26" ht="13.35" customHeight="1" x14ac:dyDescent="0.25">
      <c r="B270" s="200" t="s">
        <v>2</v>
      </c>
      <c r="C270" s="200"/>
      <c r="D270" s="209"/>
      <c r="E270" s="209"/>
      <c r="F270" s="209"/>
      <c r="G270" s="200" t="s">
        <v>3</v>
      </c>
      <c r="H270" s="200"/>
      <c r="I270" s="210"/>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227" t="s">
        <v>92</v>
      </c>
      <c r="C273" s="232"/>
      <c r="D273" s="232"/>
      <c r="E273" s="232"/>
      <c r="F273" s="228"/>
      <c r="G273" s="233" t="s">
        <v>85</v>
      </c>
      <c r="H273" s="194" t="s">
        <v>82</v>
      </c>
      <c r="I273" s="188" t="s">
        <v>67</v>
      </c>
      <c r="J273" s="188"/>
      <c r="K273" s="188" t="s">
        <v>68</v>
      </c>
      <c r="L273" s="188"/>
      <c r="M273" s="188" t="s">
        <v>15</v>
      </c>
      <c r="P273" s="260"/>
      <c r="Q273" s="238"/>
      <c r="R273" s="238"/>
      <c r="S273" s="238"/>
      <c r="T273" s="238"/>
      <c r="U273" s="238"/>
      <c r="V273" s="238"/>
      <c r="W273" s="238"/>
      <c r="X273" s="238"/>
      <c r="Y273" s="238"/>
      <c r="Z273" s="261"/>
    </row>
    <row r="274" spans="2:26" ht="13.35" customHeight="1" x14ac:dyDescent="0.25">
      <c r="B274" s="2" t="s">
        <v>81</v>
      </c>
      <c r="C274" s="227" t="s">
        <v>7</v>
      </c>
      <c r="D274" s="228"/>
      <c r="E274" s="6" t="s">
        <v>87</v>
      </c>
      <c r="F274" s="6" t="s">
        <v>306</v>
      </c>
      <c r="G274" s="233"/>
      <c r="H274" s="194"/>
      <c r="I274" s="6" t="s">
        <v>83</v>
      </c>
      <c r="J274" s="6" t="s">
        <v>84</v>
      </c>
      <c r="K274" s="6" t="s">
        <v>83</v>
      </c>
      <c r="L274" s="6" t="s">
        <v>84</v>
      </c>
      <c r="M274" s="188"/>
      <c r="P274" s="260"/>
      <c r="Q274" s="238"/>
      <c r="R274" s="238"/>
      <c r="S274" s="238"/>
      <c r="T274" s="238"/>
      <c r="U274" s="238"/>
      <c r="V274" s="238"/>
      <c r="W274" s="238"/>
      <c r="X274" s="238"/>
      <c r="Y274" s="238"/>
      <c r="Z274" s="261"/>
    </row>
    <row r="275" spans="2:26" ht="13.35" customHeight="1" x14ac:dyDescent="0.25">
      <c r="B275" s="44"/>
      <c r="C275" s="235"/>
      <c r="D275" s="236"/>
      <c r="E275" s="44"/>
      <c r="F275" s="32"/>
      <c r="G275" s="33" t="str">
        <f t="shared" ref="G275:G288" si="44">IF(F275="", "", H275/F275)</f>
        <v/>
      </c>
      <c r="H275" s="33"/>
      <c r="I275" s="33"/>
      <c r="J275" s="33" t="str">
        <f t="shared" ref="J275:J288" si="45">IF(I275="", "", I275*$F$9)</f>
        <v/>
      </c>
      <c r="K275" s="33"/>
      <c r="L275" s="33" t="str">
        <f t="shared" ref="L275:L288" si="46">IF(K275="", "", K275*$F$9)</f>
        <v/>
      </c>
      <c r="M275" s="30" t="e">
        <f t="shared" ref="M275:M288" si="47">IF(K275="", J275/H275, L275/H275)</f>
        <v>#VALUE!</v>
      </c>
      <c r="P275" s="260"/>
      <c r="Q275" s="238"/>
      <c r="R275" s="238"/>
      <c r="S275" s="238"/>
      <c r="T275" s="238"/>
      <c r="U275" s="238"/>
      <c r="V275" s="238"/>
      <c r="W275" s="238"/>
      <c r="X275" s="238"/>
      <c r="Y275" s="238"/>
      <c r="Z275" s="261"/>
    </row>
    <row r="276" spans="2:26" ht="13.35" customHeight="1" x14ac:dyDescent="0.25">
      <c r="B276" s="44"/>
      <c r="C276" s="235"/>
      <c r="D276" s="236"/>
      <c r="E276" s="44"/>
      <c r="F276" s="32"/>
      <c r="G276" s="33" t="str">
        <f t="shared" si="44"/>
        <v/>
      </c>
      <c r="H276" s="33"/>
      <c r="I276" s="33"/>
      <c r="J276" s="33" t="str">
        <f t="shared" si="45"/>
        <v/>
      </c>
      <c r="K276" s="33"/>
      <c r="L276" s="33" t="str">
        <f t="shared" si="46"/>
        <v/>
      </c>
      <c r="M276" s="30" t="e">
        <f t="shared" si="47"/>
        <v>#VALUE!</v>
      </c>
      <c r="P276" s="260"/>
      <c r="Q276" s="238"/>
      <c r="R276" s="238"/>
      <c r="S276" s="238"/>
      <c r="T276" s="238"/>
      <c r="U276" s="238"/>
      <c r="V276" s="238"/>
      <c r="W276" s="238"/>
      <c r="X276" s="238"/>
      <c r="Y276" s="238"/>
      <c r="Z276" s="261"/>
    </row>
    <row r="277" spans="2:26" ht="13.35" customHeight="1" x14ac:dyDescent="0.25">
      <c r="B277" s="44"/>
      <c r="C277" s="235"/>
      <c r="D277" s="236"/>
      <c r="E277" s="44"/>
      <c r="F277" s="32"/>
      <c r="G277" s="33" t="str">
        <f t="shared" si="44"/>
        <v/>
      </c>
      <c r="H277" s="33"/>
      <c r="I277" s="33"/>
      <c r="J277" s="33" t="str">
        <f t="shared" si="45"/>
        <v/>
      </c>
      <c r="K277" s="33"/>
      <c r="L277" s="33" t="str">
        <f t="shared" si="46"/>
        <v/>
      </c>
      <c r="M277" s="30" t="e">
        <f t="shared" si="47"/>
        <v>#VALUE!</v>
      </c>
      <c r="P277" s="260"/>
      <c r="Q277" s="238"/>
      <c r="R277" s="238"/>
      <c r="S277" s="238"/>
      <c r="T277" s="238"/>
      <c r="U277" s="238"/>
      <c r="V277" s="238"/>
      <c r="W277" s="238"/>
      <c r="X277" s="238"/>
      <c r="Y277" s="238"/>
      <c r="Z277" s="261"/>
    </row>
    <row r="278" spans="2:26" ht="13.35" customHeight="1" x14ac:dyDescent="0.25">
      <c r="B278" s="44"/>
      <c r="C278" s="235"/>
      <c r="D278" s="236"/>
      <c r="E278" s="44"/>
      <c r="F278" s="32"/>
      <c r="G278" s="33" t="str">
        <f t="shared" si="44"/>
        <v/>
      </c>
      <c r="H278" s="33"/>
      <c r="I278" s="33"/>
      <c r="J278" s="33" t="str">
        <f t="shared" si="45"/>
        <v/>
      </c>
      <c r="K278" s="33"/>
      <c r="L278" s="33" t="str">
        <f t="shared" si="46"/>
        <v/>
      </c>
      <c r="M278" s="30" t="e">
        <f t="shared" si="47"/>
        <v>#VALUE!</v>
      </c>
      <c r="P278" s="260"/>
      <c r="Q278" s="238"/>
      <c r="R278" s="238"/>
      <c r="S278" s="238"/>
      <c r="T278" s="238"/>
      <c r="U278" s="238"/>
      <c r="V278" s="238"/>
      <c r="W278" s="238"/>
      <c r="X278" s="238"/>
      <c r="Y278" s="238"/>
      <c r="Z278" s="261"/>
    </row>
    <row r="279" spans="2:26" ht="13.35" customHeight="1" x14ac:dyDescent="0.25">
      <c r="B279" s="44"/>
      <c r="C279" s="235"/>
      <c r="D279" s="236"/>
      <c r="E279" s="44"/>
      <c r="F279" s="32"/>
      <c r="G279" s="33" t="str">
        <f t="shared" si="44"/>
        <v/>
      </c>
      <c r="H279" s="33"/>
      <c r="I279" s="33"/>
      <c r="J279" s="33" t="str">
        <f t="shared" si="45"/>
        <v/>
      </c>
      <c r="K279" s="33"/>
      <c r="L279" s="33" t="str">
        <f t="shared" si="46"/>
        <v/>
      </c>
      <c r="M279" s="30" t="e">
        <f t="shared" si="47"/>
        <v>#VALUE!</v>
      </c>
      <c r="P279" s="260"/>
      <c r="Q279" s="238"/>
      <c r="R279" s="238"/>
      <c r="S279" s="238"/>
      <c r="T279" s="238"/>
      <c r="U279" s="238"/>
      <c r="V279" s="238"/>
      <c r="W279" s="238"/>
      <c r="X279" s="238"/>
      <c r="Y279" s="238"/>
      <c r="Z279" s="261"/>
    </row>
    <row r="280" spans="2:26" ht="13.35" customHeight="1" x14ac:dyDescent="0.25">
      <c r="B280" s="44"/>
      <c r="C280" s="235"/>
      <c r="D280" s="236"/>
      <c r="E280" s="44"/>
      <c r="F280" s="32"/>
      <c r="G280" s="33" t="str">
        <f t="shared" si="44"/>
        <v/>
      </c>
      <c r="H280" s="33"/>
      <c r="I280" s="33"/>
      <c r="J280" s="33" t="str">
        <f t="shared" si="45"/>
        <v/>
      </c>
      <c r="K280" s="33"/>
      <c r="L280" s="33" t="str">
        <f t="shared" si="46"/>
        <v/>
      </c>
      <c r="M280" s="30" t="e">
        <f t="shared" si="47"/>
        <v>#VALUE!</v>
      </c>
      <c r="P280" s="260"/>
      <c r="Q280" s="238"/>
      <c r="R280" s="238"/>
      <c r="S280" s="238"/>
      <c r="T280" s="238"/>
      <c r="U280" s="238"/>
      <c r="V280" s="238"/>
      <c r="W280" s="238"/>
      <c r="X280" s="238"/>
      <c r="Y280" s="238"/>
      <c r="Z280" s="261"/>
    </row>
    <row r="281" spans="2:26" ht="13.35" customHeight="1" x14ac:dyDescent="0.25">
      <c r="B281" s="44"/>
      <c r="C281" s="235"/>
      <c r="D281" s="236"/>
      <c r="E281" s="44"/>
      <c r="F281" s="32"/>
      <c r="G281" s="33" t="str">
        <f t="shared" si="44"/>
        <v/>
      </c>
      <c r="H281" s="33"/>
      <c r="I281" s="33"/>
      <c r="J281" s="33" t="str">
        <f t="shared" si="45"/>
        <v/>
      </c>
      <c r="K281" s="33"/>
      <c r="L281" s="33" t="str">
        <f t="shared" si="46"/>
        <v/>
      </c>
      <c r="M281" s="30" t="e">
        <f t="shared" si="47"/>
        <v>#VALUE!</v>
      </c>
      <c r="P281" s="260"/>
      <c r="Q281" s="238"/>
      <c r="R281" s="238"/>
      <c r="S281" s="238"/>
      <c r="T281" s="238"/>
      <c r="U281" s="238"/>
      <c r="V281" s="238"/>
      <c r="W281" s="238"/>
      <c r="X281" s="238"/>
      <c r="Y281" s="238"/>
      <c r="Z281" s="261"/>
    </row>
    <row r="282" spans="2:26" ht="13.35" customHeight="1" x14ac:dyDescent="0.25">
      <c r="B282" s="44"/>
      <c r="C282" s="235"/>
      <c r="D282" s="236"/>
      <c r="E282" s="44"/>
      <c r="F282" s="32"/>
      <c r="G282" s="33" t="str">
        <f t="shared" si="44"/>
        <v/>
      </c>
      <c r="H282" s="33"/>
      <c r="I282" s="33"/>
      <c r="J282" s="33" t="str">
        <f t="shared" si="45"/>
        <v/>
      </c>
      <c r="K282" s="33"/>
      <c r="L282" s="33" t="str">
        <f t="shared" si="46"/>
        <v/>
      </c>
      <c r="M282" s="30" t="e">
        <f t="shared" si="47"/>
        <v>#VALUE!</v>
      </c>
      <c r="P282" s="260"/>
      <c r="Q282" s="238"/>
      <c r="R282" s="238"/>
      <c r="S282" s="238"/>
      <c r="T282" s="238"/>
      <c r="U282" s="238"/>
      <c r="V282" s="238"/>
      <c r="W282" s="238"/>
      <c r="X282" s="238"/>
      <c r="Y282" s="238"/>
      <c r="Z282" s="261"/>
    </row>
    <row r="283" spans="2:26" ht="13.35" customHeight="1" x14ac:dyDescent="0.25">
      <c r="B283" s="44"/>
      <c r="C283" s="235"/>
      <c r="D283" s="236"/>
      <c r="E283" s="44"/>
      <c r="F283" s="32"/>
      <c r="G283" s="33" t="str">
        <f t="shared" si="44"/>
        <v/>
      </c>
      <c r="H283" s="33"/>
      <c r="I283" s="33"/>
      <c r="J283" s="33" t="str">
        <f t="shared" si="45"/>
        <v/>
      </c>
      <c r="K283" s="33"/>
      <c r="L283" s="33" t="str">
        <f t="shared" si="46"/>
        <v/>
      </c>
      <c r="M283" s="30" t="e">
        <f t="shared" si="47"/>
        <v>#VALUE!</v>
      </c>
      <c r="P283" s="260"/>
      <c r="Q283" s="238"/>
      <c r="R283" s="238"/>
      <c r="S283" s="238"/>
      <c r="T283" s="238"/>
      <c r="U283" s="238"/>
      <c r="V283" s="238"/>
      <c r="W283" s="238"/>
      <c r="X283" s="238"/>
      <c r="Y283" s="238"/>
      <c r="Z283" s="261"/>
    </row>
    <row r="284" spans="2:26" ht="13.35" customHeight="1" x14ac:dyDescent="0.25">
      <c r="B284" s="44"/>
      <c r="C284" s="235"/>
      <c r="D284" s="236"/>
      <c r="E284" s="44"/>
      <c r="F284" s="32"/>
      <c r="G284" s="33" t="str">
        <f t="shared" si="44"/>
        <v/>
      </c>
      <c r="H284" s="33"/>
      <c r="I284" s="33"/>
      <c r="J284" s="33" t="str">
        <f t="shared" si="45"/>
        <v/>
      </c>
      <c r="K284" s="33"/>
      <c r="L284" s="33" t="str">
        <f t="shared" si="46"/>
        <v/>
      </c>
      <c r="M284" s="30" t="e">
        <f t="shared" si="47"/>
        <v>#VALUE!</v>
      </c>
      <c r="P284" s="260"/>
      <c r="Q284" s="238"/>
      <c r="R284" s="238"/>
      <c r="S284" s="238"/>
      <c r="T284" s="238"/>
      <c r="U284" s="238"/>
      <c r="V284" s="238"/>
      <c r="W284" s="238"/>
      <c r="X284" s="238"/>
      <c r="Y284" s="238"/>
      <c r="Z284" s="261"/>
    </row>
    <row r="285" spans="2:26" ht="13.35" customHeight="1" x14ac:dyDescent="0.25">
      <c r="B285" s="44"/>
      <c r="C285" s="235"/>
      <c r="D285" s="236"/>
      <c r="E285" s="44"/>
      <c r="F285" s="32"/>
      <c r="G285" s="33" t="str">
        <f t="shared" si="44"/>
        <v/>
      </c>
      <c r="H285" s="33"/>
      <c r="I285" s="33"/>
      <c r="J285" s="33" t="str">
        <f t="shared" si="45"/>
        <v/>
      </c>
      <c r="K285" s="33"/>
      <c r="L285" s="33" t="str">
        <f t="shared" si="46"/>
        <v/>
      </c>
      <c r="M285" s="30" t="e">
        <f t="shared" si="47"/>
        <v>#VALUE!</v>
      </c>
      <c r="P285" s="260"/>
      <c r="Q285" s="238"/>
      <c r="R285" s="238"/>
      <c r="S285" s="238"/>
      <c r="T285" s="238"/>
      <c r="U285" s="238"/>
      <c r="V285" s="238"/>
      <c r="W285" s="238"/>
      <c r="X285" s="238"/>
      <c r="Y285" s="238"/>
      <c r="Z285" s="261"/>
    </row>
    <row r="286" spans="2:26" ht="13.35" customHeight="1" x14ac:dyDescent="0.25">
      <c r="B286" s="44"/>
      <c r="C286" s="235"/>
      <c r="D286" s="236"/>
      <c r="E286" s="44"/>
      <c r="F286" s="32"/>
      <c r="G286" s="33" t="str">
        <f t="shared" si="44"/>
        <v/>
      </c>
      <c r="H286" s="33"/>
      <c r="I286" s="33"/>
      <c r="J286" s="33" t="str">
        <f t="shared" si="45"/>
        <v/>
      </c>
      <c r="K286" s="33"/>
      <c r="L286" s="33" t="str">
        <f t="shared" si="46"/>
        <v/>
      </c>
      <c r="M286" s="30" t="e">
        <f t="shared" si="47"/>
        <v>#VALUE!</v>
      </c>
      <c r="P286" s="260"/>
      <c r="Q286" s="238"/>
      <c r="R286" s="238"/>
      <c r="S286" s="238"/>
      <c r="T286" s="238"/>
      <c r="U286" s="238"/>
      <c r="V286" s="238"/>
      <c r="W286" s="238"/>
      <c r="X286" s="238"/>
      <c r="Y286" s="238"/>
      <c r="Z286" s="261"/>
    </row>
    <row r="287" spans="2:26" ht="13.35" customHeight="1" x14ac:dyDescent="0.25">
      <c r="B287" s="44"/>
      <c r="C287" s="235"/>
      <c r="D287" s="236"/>
      <c r="E287" s="44"/>
      <c r="F287" s="32"/>
      <c r="G287" s="33" t="str">
        <f t="shared" si="44"/>
        <v/>
      </c>
      <c r="H287" s="33"/>
      <c r="I287" s="33"/>
      <c r="J287" s="33" t="str">
        <f t="shared" si="45"/>
        <v/>
      </c>
      <c r="K287" s="33"/>
      <c r="L287" s="33" t="str">
        <f t="shared" si="46"/>
        <v/>
      </c>
      <c r="M287" s="30" t="e">
        <f t="shared" si="47"/>
        <v>#VALUE!</v>
      </c>
      <c r="P287" s="260"/>
      <c r="Q287" s="238"/>
      <c r="R287" s="238"/>
      <c r="S287" s="238"/>
      <c r="T287" s="238"/>
      <c r="U287" s="238"/>
      <c r="V287" s="238"/>
      <c r="W287" s="238"/>
      <c r="X287" s="238"/>
      <c r="Y287" s="238"/>
      <c r="Z287" s="261"/>
    </row>
    <row r="288" spans="2:26" ht="13.35" customHeight="1" x14ac:dyDescent="0.25">
      <c r="B288" s="44"/>
      <c r="C288" s="235"/>
      <c r="D288" s="236"/>
      <c r="E288" s="44"/>
      <c r="F288" s="32"/>
      <c r="G288" s="33" t="str">
        <f t="shared" si="44"/>
        <v/>
      </c>
      <c r="H288" s="33"/>
      <c r="I288" s="33"/>
      <c r="J288" s="33" t="str">
        <f t="shared" si="45"/>
        <v/>
      </c>
      <c r="K288" s="33"/>
      <c r="L288" s="33" t="str">
        <f t="shared" si="46"/>
        <v/>
      </c>
      <c r="M288" s="30" t="e">
        <f t="shared" si="47"/>
        <v>#VALUE!</v>
      </c>
      <c r="P288" s="262"/>
      <c r="Q288" s="263"/>
      <c r="R288" s="263"/>
      <c r="S288" s="263"/>
      <c r="T288" s="263"/>
      <c r="U288" s="263"/>
      <c r="V288" s="263"/>
      <c r="W288" s="263"/>
      <c r="X288" s="263"/>
      <c r="Y288" s="263"/>
      <c r="Z288" s="264"/>
    </row>
    <row r="289" spans="2:26" ht="13.35" customHeight="1" x14ac:dyDescent="0.25">
      <c r="C289" s="126" t="s">
        <v>86</v>
      </c>
      <c r="D289" s="126"/>
      <c r="H289" s="45" t="str">
        <f>IF(SUM(H275:H288)=0,"",SUM(H275:H288))</f>
        <v/>
      </c>
      <c r="J289" s="45" t="str">
        <f>IF(SUM(J275:J288)=0,"",SUM(J275:J288))</f>
        <v/>
      </c>
      <c r="L289" s="45" t="str">
        <f>IF(SUM(L275:L288)=0,"",SUM(L275:L288))</f>
        <v/>
      </c>
      <c r="M289" s="35" t="e">
        <f>IF(L289="", J289/H289, L289/H289)</f>
        <v>#VALUE!</v>
      </c>
    </row>
    <row r="292" spans="2:26" ht="13.35" customHeight="1" x14ac:dyDescent="0.25">
      <c r="B292" s="227" t="s">
        <v>9</v>
      </c>
      <c r="C292" s="228"/>
      <c r="D292" s="253"/>
      <c r="E292" s="253"/>
      <c r="F292" s="253"/>
      <c r="G292" s="253"/>
      <c r="H292" s="253"/>
      <c r="I292" s="253"/>
      <c r="J292" s="253"/>
      <c r="K292" s="253"/>
      <c r="L292" s="253"/>
      <c r="M292" s="254"/>
    </row>
    <row r="293" spans="2:26" ht="13.35" customHeight="1" x14ac:dyDescent="0.25">
      <c r="B293" s="255"/>
      <c r="C293" s="238"/>
      <c r="D293" s="238"/>
      <c r="E293" s="238"/>
      <c r="F293" s="238"/>
      <c r="G293" s="238"/>
      <c r="H293" s="238"/>
      <c r="I293" s="238"/>
      <c r="J293" s="238"/>
      <c r="K293" s="238"/>
      <c r="L293" s="238"/>
      <c r="M293" s="256"/>
    </row>
    <row r="294" spans="2:26" ht="13.35" customHeight="1" x14ac:dyDescent="0.25">
      <c r="B294" s="255"/>
      <c r="C294" s="238"/>
      <c r="D294" s="238"/>
      <c r="E294" s="238"/>
      <c r="F294" s="238"/>
      <c r="G294" s="238"/>
      <c r="H294" s="238"/>
      <c r="I294" s="238"/>
      <c r="J294" s="238"/>
      <c r="K294" s="238"/>
      <c r="L294" s="238"/>
      <c r="M294" s="256"/>
    </row>
    <row r="295" spans="2:26" ht="13.35" customHeight="1" x14ac:dyDescent="0.25">
      <c r="B295" s="255"/>
      <c r="C295" s="238"/>
      <c r="D295" s="238"/>
      <c r="E295" s="238"/>
      <c r="F295" s="238"/>
      <c r="G295" s="238"/>
      <c r="H295" s="238"/>
      <c r="I295" s="238"/>
      <c r="J295" s="238"/>
      <c r="K295" s="238"/>
      <c r="L295" s="238"/>
      <c r="M295" s="256"/>
    </row>
    <row r="296" spans="2:26" ht="13.35" customHeight="1" x14ac:dyDescent="0.25">
      <c r="B296" s="257"/>
      <c r="C296" s="258"/>
      <c r="D296" s="258"/>
      <c r="E296" s="258"/>
      <c r="F296" s="258"/>
      <c r="G296" s="258"/>
      <c r="H296" s="258"/>
      <c r="I296" s="258"/>
      <c r="J296" s="258"/>
      <c r="K296" s="258"/>
      <c r="L296" s="258"/>
      <c r="M296" s="259"/>
    </row>
    <row r="298" spans="2:26" ht="13.35" customHeight="1" x14ac:dyDescent="0.25">
      <c r="B298" s="200" t="s">
        <v>2</v>
      </c>
      <c r="C298" s="200"/>
      <c r="D298" s="209"/>
      <c r="E298" s="209"/>
      <c r="F298" s="209"/>
      <c r="G298" s="200" t="s">
        <v>3</v>
      </c>
      <c r="H298" s="200"/>
      <c r="I298" s="210"/>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227" t="s">
        <v>92</v>
      </c>
      <c r="C301" s="232"/>
      <c r="D301" s="232"/>
      <c r="E301" s="232"/>
      <c r="F301" s="228"/>
      <c r="G301" s="233" t="s">
        <v>85</v>
      </c>
      <c r="H301" s="194" t="s">
        <v>82</v>
      </c>
      <c r="I301" s="188" t="s">
        <v>67</v>
      </c>
      <c r="J301" s="188"/>
      <c r="K301" s="188" t="s">
        <v>68</v>
      </c>
      <c r="L301" s="188"/>
      <c r="M301" s="188" t="s">
        <v>15</v>
      </c>
      <c r="P301" s="260"/>
      <c r="Q301" s="238"/>
      <c r="R301" s="238"/>
      <c r="S301" s="238"/>
      <c r="T301" s="238"/>
      <c r="U301" s="238"/>
      <c r="V301" s="238"/>
      <c r="W301" s="238"/>
      <c r="X301" s="238"/>
      <c r="Y301" s="238"/>
      <c r="Z301" s="261"/>
    </row>
    <row r="302" spans="2:26" ht="13.35" customHeight="1" x14ac:dyDescent="0.25">
      <c r="B302" s="2" t="s">
        <v>81</v>
      </c>
      <c r="C302" s="227" t="s">
        <v>7</v>
      </c>
      <c r="D302" s="228"/>
      <c r="E302" s="6" t="s">
        <v>87</v>
      </c>
      <c r="F302" s="6" t="s">
        <v>306</v>
      </c>
      <c r="G302" s="233"/>
      <c r="H302" s="194"/>
      <c r="I302" s="6" t="s">
        <v>83</v>
      </c>
      <c r="J302" s="6" t="s">
        <v>84</v>
      </c>
      <c r="K302" s="6" t="s">
        <v>83</v>
      </c>
      <c r="L302" s="6" t="s">
        <v>84</v>
      </c>
      <c r="M302" s="188"/>
      <c r="P302" s="260"/>
      <c r="Q302" s="238"/>
      <c r="R302" s="238"/>
      <c r="S302" s="238"/>
      <c r="T302" s="238"/>
      <c r="U302" s="238"/>
      <c r="V302" s="238"/>
      <c r="W302" s="238"/>
      <c r="X302" s="238"/>
      <c r="Y302" s="238"/>
      <c r="Z302" s="261"/>
    </row>
    <row r="303" spans="2:26" ht="13.35" customHeight="1" x14ac:dyDescent="0.25">
      <c r="B303" s="44"/>
      <c r="C303" s="235"/>
      <c r="D303" s="236"/>
      <c r="E303" s="44"/>
      <c r="F303" s="32"/>
      <c r="G303" s="33" t="str">
        <f t="shared" ref="G303:G316" si="48">IF(F303="", "", H303/F303)</f>
        <v/>
      </c>
      <c r="H303" s="33"/>
      <c r="I303" s="33"/>
      <c r="J303" s="33" t="str">
        <f t="shared" ref="J303:J316" si="49">IF(I303="", "", I303*$F$9)</f>
        <v/>
      </c>
      <c r="K303" s="33"/>
      <c r="L303" s="33" t="str">
        <f t="shared" ref="L303:L316" si="50">IF(K303="", "", K303*$F$9)</f>
        <v/>
      </c>
      <c r="M303" s="30" t="e">
        <f t="shared" ref="M303:M316" si="51">IF(K303="", J303/H303, L303/H303)</f>
        <v>#VALUE!</v>
      </c>
      <c r="P303" s="260"/>
      <c r="Q303" s="238"/>
      <c r="R303" s="238"/>
      <c r="S303" s="238"/>
      <c r="T303" s="238"/>
      <c r="U303" s="238"/>
      <c r="V303" s="238"/>
      <c r="W303" s="238"/>
      <c r="X303" s="238"/>
      <c r="Y303" s="238"/>
      <c r="Z303" s="261"/>
    </row>
    <row r="304" spans="2:26" ht="13.35" customHeight="1" x14ac:dyDescent="0.25">
      <c r="B304" s="44"/>
      <c r="C304" s="235"/>
      <c r="D304" s="236"/>
      <c r="E304" s="44"/>
      <c r="F304" s="32"/>
      <c r="G304" s="33" t="str">
        <f t="shared" si="48"/>
        <v/>
      </c>
      <c r="H304" s="33"/>
      <c r="I304" s="33"/>
      <c r="J304" s="33" t="str">
        <f t="shared" si="49"/>
        <v/>
      </c>
      <c r="K304" s="33"/>
      <c r="L304" s="33" t="str">
        <f t="shared" si="50"/>
        <v/>
      </c>
      <c r="M304" s="30" t="e">
        <f t="shared" si="51"/>
        <v>#VALUE!</v>
      </c>
      <c r="P304" s="260"/>
      <c r="Q304" s="238"/>
      <c r="R304" s="238"/>
      <c r="S304" s="238"/>
      <c r="T304" s="238"/>
      <c r="U304" s="238"/>
      <c r="V304" s="238"/>
      <c r="W304" s="238"/>
      <c r="X304" s="238"/>
      <c r="Y304" s="238"/>
      <c r="Z304" s="261"/>
    </row>
    <row r="305" spans="2:26" ht="13.35" customHeight="1" x14ac:dyDescent="0.25">
      <c r="B305" s="44"/>
      <c r="C305" s="235"/>
      <c r="D305" s="236"/>
      <c r="E305" s="44"/>
      <c r="F305" s="32"/>
      <c r="G305" s="33" t="str">
        <f t="shared" si="48"/>
        <v/>
      </c>
      <c r="H305" s="33"/>
      <c r="I305" s="33"/>
      <c r="J305" s="33" t="str">
        <f t="shared" si="49"/>
        <v/>
      </c>
      <c r="K305" s="33"/>
      <c r="L305" s="33" t="str">
        <f t="shared" si="50"/>
        <v/>
      </c>
      <c r="M305" s="30" t="e">
        <f t="shared" si="51"/>
        <v>#VALUE!</v>
      </c>
      <c r="P305" s="260"/>
      <c r="Q305" s="238"/>
      <c r="R305" s="238"/>
      <c r="S305" s="238"/>
      <c r="T305" s="238"/>
      <c r="U305" s="238"/>
      <c r="V305" s="238"/>
      <c r="W305" s="238"/>
      <c r="X305" s="238"/>
      <c r="Y305" s="238"/>
      <c r="Z305" s="261"/>
    </row>
    <row r="306" spans="2:26" ht="13.35" customHeight="1" x14ac:dyDescent="0.25">
      <c r="B306" s="44"/>
      <c r="C306" s="235"/>
      <c r="D306" s="236"/>
      <c r="E306" s="44"/>
      <c r="F306" s="32"/>
      <c r="G306" s="33" t="str">
        <f t="shared" si="48"/>
        <v/>
      </c>
      <c r="H306" s="33"/>
      <c r="I306" s="33"/>
      <c r="J306" s="33" t="str">
        <f t="shared" si="49"/>
        <v/>
      </c>
      <c r="K306" s="33"/>
      <c r="L306" s="33" t="str">
        <f t="shared" si="50"/>
        <v/>
      </c>
      <c r="M306" s="30" t="e">
        <f t="shared" si="51"/>
        <v>#VALUE!</v>
      </c>
      <c r="P306" s="260"/>
      <c r="Q306" s="238"/>
      <c r="R306" s="238"/>
      <c r="S306" s="238"/>
      <c r="T306" s="238"/>
      <c r="U306" s="238"/>
      <c r="V306" s="238"/>
      <c r="W306" s="238"/>
      <c r="X306" s="238"/>
      <c r="Y306" s="238"/>
      <c r="Z306" s="261"/>
    </row>
    <row r="307" spans="2:26" ht="13.35" customHeight="1" x14ac:dyDescent="0.25">
      <c r="B307" s="44"/>
      <c r="C307" s="235"/>
      <c r="D307" s="236"/>
      <c r="E307" s="44"/>
      <c r="F307" s="32"/>
      <c r="G307" s="33" t="str">
        <f t="shared" si="48"/>
        <v/>
      </c>
      <c r="H307" s="33"/>
      <c r="I307" s="33"/>
      <c r="J307" s="33" t="str">
        <f t="shared" si="49"/>
        <v/>
      </c>
      <c r="K307" s="33"/>
      <c r="L307" s="33" t="str">
        <f t="shared" si="50"/>
        <v/>
      </c>
      <c r="M307" s="30" t="e">
        <f t="shared" si="51"/>
        <v>#VALUE!</v>
      </c>
      <c r="P307" s="260"/>
      <c r="Q307" s="238"/>
      <c r="R307" s="238"/>
      <c r="S307" s="238"/>
      <c r="T307" s="238"/>
      <c r="U307" s="238"/>
      <c r="V307" s="238"/>
      <c r="W307" s="238"/>
      <c r="X307" s="238"/>
      <c r="Y307" s="238"/>
      <c r="Z307" s="261"/>
    </row>
    <row r="308" spans="2:26" ht="13.35" customHeight="1" x14ac:dyDescent="0.25">
      <c r="B308" s="44"/>
      <c r="C308" s="235"/>
      <c r="D308" s="236"/>
      <c r="E308" s="44"/>
      <c r="F308" s="32"/>
      <c r="G308" s="33" t="str">
        <f t="shared" si="48"/>
        <v/>
      </c>
      <c r="H308" s="33"/>
      <c r="I308" s="33"/>
      <c r="J308" s="33" t="str">
        <f t="shared" si="49"/>
        <v/>
      </c>
      <c r="K308" s="33"/>
      <c r="L308" s="33" t="str">
        <f t="shared" si="50"/>
        <v/>
      </c>
      <c r="M308" s="30" t="e">
        <f t="shared" si="51"/>
        <v>#VALUE!</v>
      </c>
      <c r="P308" s="260"/>
      <c r="Q308" s="238"/>
      <c r="R308" s="238"/>
      <c r="S308" s="238"/>
      <c r="T308" s="238"/>
      <c r="U308" s="238"/>
      <c r="V308" s="238"/>
      <c r="W308" s="238"/>
      <c r="X308" s="238"/>
      <c r="Y308" s="238"/>
      <c r="Z308" s="261"/>
    </row>
    <row r="309" spans="2:26" ht="13.35" customHeight="1" x14ac:dyDescent="0.25">
      <c r="B309" s="44"/>
      <c r="C309" s="235"/>
      <c r="D309" s="236"/>
      <c r="E309" s="44"/>
      <c r="F309" s="32"/>
      <c r="G309" s="33" t="str">
        <f t="shared" si="48"/>
        <v/>
      </c>
      <c r="H309" s="33"/>
      <c r="I309" s="33"/>
      <c r="J309" s="33" t="str">
        <f t="shared" si="49"/>
        <v/>
      </c>
      <c r="K309" s="33"/>
      <c r="L309" s="33" t="str">
        <f t="shared" si="50"/>
        <v/>
      </c>
      <c r="M309" s="30" t="e">
        <f t="shared" si="51"/>
        <v>#VALUE!</v>
      </c>
      <c r="P309" s="260"/>
      <c r="Q309" s="238"/>
      <c r="R309" s="238"/>
      <c r="S309" s="238"/>
      <c r="T309" s="238"/>
      <c r="U309" s="238"/>
      <c r="V309" s="238"/>
      <c r="W309" s="238"/>
      <c r="X309" s="238"/>
      <c r="Y309" s="238"/>
      <c r="Z309" s="261"/>
    </row>
    <row r="310" spans="2:26" ht="13.35" customHeight="1" x14ac:dyDescent="0.25">
      <c r="B310" s="44"/>
      <c r="C310" s="235"/>
      <c r="D310" s="236"/>
      <c r="E310" s="44"/>
      <c r="F310" s="32"/>
      <c r="G310" s="33" t="str">
        <f t="shared" si="48"/>
        <v/>
      </c>
      <c r="H310" s="33"/>
      <c r="I310" s="33"/>
      <c r="J310" s="33" t="str">
        <f t="shared" si="49"/>
        <v/>
      </c>
      <c r="K310" s="33"/>
      <c r="L310" s="33" t="str">
        <f t="shared" si="50"/>
        <v/>
      </c>
      <c r="M310" s="30" t="e">
        <f t="shared" si="51"/>
        <v>#VALUE!</v>
      </c>
      <c r="P310" s="260"/>
      <c r="Q310" s="238"/>
      <c r="R310" s="238"/>
      <c r="S310" s="238"/>
      <c r="T310" s="238"/>
      <c r="U310" s="238"/>
      <c r="V310" s="238"/>
      <c r="W310" s="238"/>
      <c r="X310" s="238"/>
      <c r="Y310" s="238"/>
      <c r="Z310" s="261"/>
    </row>
    <row r="311" spans="2:26" ht="13.35" customHeight="1" x14ac:dyDescent="0.25">
      <c r="B311" s="44"/>
      <c r="C311" s="235"/>
      <c r="D311" s="236"/>
      <c r="E311" s="44"/>
      <c r="F311" s="32"/>
      <c r="G311" s="33" t="str">
        <f t="shared" si="48"/>
        <v/>
      </c>
      <c r="H311" s="33"/>
      <c r="I311" s="33"/>
      <c r="J311" s="33" t="str">
        <f t="shared" si="49"/>
        <v/>
      </c>
      <c r="K311" s="33"/>
      <c r="L311" s="33" t="str">
        <f t="shared" si="50"/>
        <v/>
      </c>
      <c r="M311" s="30" t="e">
        <f t="shared" si="51"/>
        <v>#VALUE!</v>
      </c>
      <c r="P311" s="260"/>
      <c r="Q311" s="238"/>
      <c r="R311" s="238"/>
      <c r="S311" s="238"/>
      <c r="T311" s="238"/>
      <c r="U311" s="238"/>
      <c r="V311" s="238"/>
      <c r="W311" s="238"/>
      <c r="X311" s="238"/>
      <c r="Y311" s="238"/>
      <c r="Z311" s="261"/>
    </row>
    <row r="312" spans="2:26" ht="13.35" customHeight="1" x14ac:dyDescent="0.25">
      <c r="B312" s="44"/>
      <c r="C312" s="235"/>
      <c r="D312" s="236"/>
      <c r="E312" s="44"/>
      <c r="F312" s="32"/>
      <c r="G312" s="33" t="str">
        <f t="shared" si="48"/>
        <v/>
      </c>
      <c r="H312" s="33"/>
      <c r="I312" s="33"/>
      <c r="J312" s="33" t="str">
        <f t="shared" si="49"/>
        <v/>
      </c>
      <c r="K312" s="33"/>
      <c r="L312" s="33" t="str">
        <f t="shared" si="50"/>
        <v/>
      </c>
      <c r="M312" s="30" t="e">
        <f t="shared" si="51"/>
        <v>#VALUE!</v>
      </c>
      <c r="P312" s="260"/>
      <c r="Q312" s="238"/>
      <c r="R312" s="238"/>
      <c r="S312" s="238"/>
      <c r="T312" s="238"/>
      <c r="U312" s="238"/>
      <c r="V312" s="238"/>
      <c r="W312" s="238"/>
      <c r="X312" s="238"/>
      <c r="Y312" s="238"/>
      <c r="Z312" s="261"/>
    </row>
    <row r="313" spans="2:26" ht="13.35" customHeight="1" x14ac:dyDescent="0.25">
      <c r="B313" s="44"/>
      <c r="C313" s="235"/>
      <c r="D313" s="236"/>
      <c r="E313" s="44"/>
      <c r="F313" s="32"/>
      <c r="G313" s="33" t="str">
        <f t="shared" si="48"/>
        <v/>
      </c>
      <c r="H313" s="33"/>
      <c r="I313" s="33"/>
      <c r="J313" s="33" t="str">
        <f t="shared" si="49"/>
        <v/>
      </c>
      <c r="K313" s="33"/>
      <c r="L313" s="33" t="str">
        <f t="shared" si="50"/>
        <v/>
      </c>
      <c r="M313" s="30" t="e">
        <f t="shared" si="51"/>
        <v>#VALUE!</v>
      </c>
      <c r="P313" s="260"/>
      <c r="Q313" s="238"/>
      <c r="R313" s="238"/>
      <c r="S313" s="238"/>
      <c r="T313" s="238"/>
      <c r="U313" s="238"/>
      <c r="V313" s="238"/>
      <c r="W313" s="238"/>
      <c r="X313" s="238"/>
      <c r="Y313" s="238"/>
      <c r="Z313" s="261"/>
    </row>
    <row r="314" spans="2:26" ht="13.35" customHeight="1" x14ac:dyDescent="0.25">
      <c r="B314" s="44"/>
      <c r="C314" s="235"/>
      <c r="D314" s="236"/>
      <c r="E314" s="44"/>
      <c r="F314" s="32"/>
      <c r="G314" s="33" t="str">
        <f t="shared" si="48"/>
        <v/>
      </c>
      <c r="H314" s="33"/>
      <c r="I314" s="33"/>
      <c r="J314" s="33" t="str">
        <f t="shared" si="49"/>
        <v/>
      </c>
      <c r="K314" s="33"/>
      <c r="L314" s="33" t="str">
        <f t="shared" si="50"/>
        <v/>
      </c>
      <c r="M314" s="30" t="e">
        <f t="shared" si="51"/>
        <v>#VALUE!</v>
      </c>
      <c r="P314" s="260"/>
      <c r="Q314" s="238"/>
      <c r="R314" s="238"/>
      <c r="S314" s="238"/>
      <c r="T314" s="238"/>
      <c r="U314" s="238"/>
      <c r="V314" s="238"/>
      <c r="W314" s="238"/>
      <c r="X314" s="238"/>
      <c r="Y314" s="238"/>
      <c r="Z314" s="261"/>
    </row>
    <row r="315" spans="2:26" ht="13.35" customHeight="1" x14ac:dyDescent="0.25">
      <c r="B315" s="44"/>
      <c r="C315" s="235"/>
      <c r="D315" s="236"/>
      <c r="E315" s="44"/>
      <c r="F315" s="32"/>
      <c r="G315" s="33" t="str">
        <f t="shared" si="48"/>
        <v/>
      </c>
      <c r="H315" s="33"/>
      <c r="I315" s="33"/>
      <c r="J315" s="33" t="str">
        <f t="shared" si="49"/>
        <v/>
      </c>
      <c r="K315" s="33"/>
      <c r="L315" s="33" t="str">
        <f t="shared" si="50"/>
        <v/>
      </c>
      <c r="M315" s="30" t="e">
        <f t="shared" si="51"/>
        <v>#VALUE!</v>
      </c>
      <c r="P315" s="260"/>
      <c r="Q315" s="238"/>
      <c r="R315" s="238"/>
      <c r="S315" s="238"/>
      <c r="T315" s="238"/>
      <c r="U315" s="238"/>
      <c r="V315" s="238"/>
      <c r="W315" s="238"/>
      <c r="X315" s="238"/>
      <c r="Y315" s="238"/>
      <c r="Z315" s="261"/>
    </row>
    <row r="316" spans="2:26" ht="13.35" customHeight="1" x14ac:dyDescent="0.25">
      <c r="B316" s="44"/>
      <c r="C316" s="235"/>
      <c r="D316" s="236"/>
      <c r="E316" s="44"/>
      <c r="F316" s="32"/>
      <c r="G316" s="33" t="str">
        <f t="shared" si="48"/>
        <v/>
      </c>
      <c r="H316" s="33"/>
      <c r="I316" s="33"/>
      <c r="J316" s="33" t="str">
        <f t="shared" si="49"/>
        <v/>
      </c>
      <c r="K316" s="33"/>
      <c r="L316" s="33" t="str">
        <f t="shared" si="50"/>
        <v/>
      </c>
      <c r="M316" s="30" t="e">
        <f t="shared" si="51"/>
        <v>#VALUE!</v>
      </c>
      <c r="P316" s="262"/>
      <c r="Q316" s="263"/>
      <c r="R316" s="263"/>
      <c r="S316" s="263"/>
      <c r="T316" s="263"/>
      <c r="U316" s="263"/>
      <c r="V316" s="263"/>
      <c r="W316" s="263"/>
      <c r="X316" s="263"/>
      <c r="Y316" s="263"/>
      <c r="Z316" s="264"/>
    </row>
    <row r="317" spans="2:26" ht="13.35" customHeight="1" x14ac:dyDescent="0.25">
      <c r="C317" s="126" t="s">
        <v>86</v>
      </c>
      <c r="D317" s="126"/>
      <c r="H317" s="45" t="str">
        <f>IF(SUM(H303:H316)=0,"",SUM(H303:H316))</f>
        <v/>
      </c>
      <c r="J317" s="45" t="str">
        <f>IF(SUM(J303:J316)=0,"",SUM(J303:J316))</f>
        <v/>
      </c>
      <c r="L317" s="45" t="str">
        <f>IF(SUM(L303:L316)=0,"",SUM(L303:L316))</f>
        <v/>
      </c>
      <c r="M317" s="35" t="e">
        <f>IF(L317="", J317/H317, L317/H317)</f>
        <v>#VALUE!</v>
      </c>
    </row>
    <row r="319" spans="2:26" ht="13.35" customHeight="1" x14ac:dyDescent="0.25">
      <c r="B319" s="200" t="s">
        <v>2</v>
      </c>
      <c r="C319" s="200"/>
      <c r="D319" s="209"/>
      <c r="E319" s="209"/>
      <c r="F319" s="209"/>
      <c r="G319" s="200" t="s">
        <v>3</v>
      </c>
      <c r="H319" s="200"/>
      <c r="I319" s="210"/>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227" t="s">
        <v>92</v>
      </c>
      <c r="C322" s="232"/>
      <c r="D322" s="232"/>
      <c r="E322" s="232"/>
      <c r="F322" s="228"/>
      <c r="G322" s="233" t="s">
        <v>85</v>
      </c>
      <c r="H322" s="194" t="s">
        <v>82</v>
      </c>
      <c r="I322" s="188" t="s">
        <v>67</v>
      </c>
      <c r="J322" s="188"/>
      <c r="K322" s="188" t="s">
        <v>68</v>
      </c>
      <c r="L322" s="188"/>
      <c r="M322" s="188" t="s">
        <v>15</v>
      </c>
      <c r="P322" s="260"/>
      <c r="Q322" s="238"/>
      <c r="R322" s="238"/>
      <c r="S322" s="238"/>
      <c r="T322" s="238"/>
      <c r="U322" s="238"/>
      <c r="V322" s="238"/>
      <c r="W322" s="238"/>
      <c r="X322" s="238"/>
      <c r="Y322" s="238"/>
      <c r="Z322" s="261"/>
    </row>
    <row r="323" spans="2:26" ht="13.35" customHeight="1" x14ac:dyDescent="0.25">
      <c r="B323" s="2" t="s">
        <v>81</v>
      </c>
      <c r="C323" s="227" t="s">
        <v>7</v>
      </c>
      <c r="D323" s="228"/>
      <c r="E323" s="6" t="s">
        <v>87</v>
      </c>
      <c r="F323" s="6" t="s">
        <v>306</v>
      </c>
      <c r="G323" s="233"/>
      <c r="H323" s="194"/>
      <c r="I323" s="6" t="s">
        <v>83</v>
      </c>
      <c r="J323" s="6" t="s">
        <v>84</v>
      </c>
      <c r="K323" s="6" t="s">
        <v>83</v>
      </c>
      <c r="L323" s="6" t="s">
        <v>84</v>
      </c>
      <c r="M323" s="188"/>
      <c r="P323" s="260"/>
      <c r="Q323" s="238"/>
      <c r="R323" s="238"/>
      <c r="S323" s="238"/>
      <c r="T323" s="238"/>
      <c r="U323" s="238"/>
      <c r="V323" s="238"/>
      <c r="W323" s="238"/>
      <c r="X323" s="238"/>
      <c r="Y323" s="238"/>
      <c r="Z323" s="261"/>
    </row>
    <row r="324" spans="2:26" ht="13.35" customHeight="1" x14ac:dyDescent="0.25">
      <c r="B324" s="44"/>
      <c r="C324" s="235"/>
      <c r="D324" s="236"/>
      <c r="E324" s="44"/>
      <c r="F324" s="32"/>
      <c r="G324" s="33" t="str">
        <f t="shared" ref="G324:G337" si="52">IF(F324="", "", H324/F324)</f>
        <v/>
      </c>
      <c r="H324" s="33"/>
      <c r="I324" s="33"/>
      <c r="J324" s="33" t="str">
        <f t="shared" ref="J324:J337" si="53">IF(I324="", "", I324*$F$9)</f>
        <v/>
      </c>
      <c r="K324" s="33"/>
      <c r="L324" s="33" t="str">
        <f t="shared" ref="L324:L337" si="54">IF(K324="", "", K324*$F$9)</f>
        <v/>
      </c>
      <c r="M324" s="30" t="e">
        <f t="shared" ref="M324:M337" si="55">IF(K324="", J324/H324, L324/H324)</f>
        <v>#VALUE!</v>
      </c>
      <c r="P324" s="260"/>
      <c r="Q324" s="238"/>
      <c r="R324" s="238"/>
      <c r="S324" s="238"/>
      <c r="T324" s="238"/>
      <c r="U324" s="238"/>
      <c r="V324" s="238"/>
      <c r="W324" s="238"/>
      <c r="X324" s="238"/>
      <c r="Y324" s="238"/>
      <c r="Z324" s="261"/>
    </row>
    <row r="325" spans="2:26" ht="13.35" customHeight="1" x14ac:dyDescent="0.25">
      <c r="B325" s="44"/>
      <c r="C325" s="235"/>
      <c r="D325" s="236"/>
      <c r="E325" s="44"/>
      <c r="F325" s="32"/>
      <c r="G325" s="33" t="str">
        <f t="shared" si="52"/>
        <v/>
      </c>
      <c r="H325" s="33"/>
      <c r="I325" s="33"/>
      <c r="J325" s="33" t="str">
        <f t="shared" si="53"/>
        <v/>
      </c>
      <c r="K325" s="33"/>
      <c r="L325" s="33" t="str">
        <f t="shared" si="54"/>
        <v/>
      </c>
      <c r="M325" s="30" t="e">
        <f t="shared" si="55"/>
        <v>#VALUE!</v>
      </c>
      <c r="P325" s="260"/>
      <c r="Q325" s="238"/>
      <c r="R325" s="238"/>
      <c r="S325" s="238"/>
      <c r="T325" s="238"/>
      <c r="U325" s="238"/>
      <c r="V325" s="238"/>
      <c r="W325" s="238"/>
      <c r="X325" s="238"/>
      <c r="Y325" s="238"/>
      <c r="Z325" s="261"/>
    </row>
    <row r="326" spans="2:26" ht="13.35" customHeight="1" x14ac:dyDescent="0.25">
      <c r="B326" s="44"/>
      <c r="C326" s="235"/>
      <c r="D326" s="236"/>
      <c r="E326" s="44"/>
      <c r="F326" s="32"/>
      <c r="G326" s="33" t="str">
        <f t="shared" si="52"/>
        <v/>
      </c>
      <c r="H326" s="33"/>
      <c r="I326" s="33"/>
      <c r="J326" s="33" t="str">
        <f t="shared" si="53"/>
        <v/>
      </c>
      <c r="K326" s="33"/>
      <c r="L326" s="33" t="str">
        <f t="shared" si="54"/>
        <v/>
      </c>
      <c r="M326" s="30" t="e">
        <f t="shared" si="55"/>
        <v>#VALUE!</v>
      </c>
      <c r="P326" s="260"/>
      <c r="Q326" s="238"/>
      <c r="R326" s="238"/>
      <c r="S326" s="238"/>
      <c r="T326" s="238"/>
      <c r="U326" s="238"/>
      <c r="V326" s="238"/>
      <c r="W326" s="238"/>
      <c r="X326" s="238"/>
      <c r="Y326" s="238"/>
      <c r="Z326" s="261"/>
    </row>
    <row r="327" spans="2:26" ht="13.35" customHeight="1" x14ac:dyDescent="0.25">
      <c r="B327" s="44"/>
      <c r="C327" s="235"/>
      <c r="D327" s="236"/>
      <c r="E327" s="44"/>
      <c r="F327" s="32"/>
      <c r="G327" s="33" t="str">
        <f t="shared" si="52"/>
        <v/>
      </c>
      <c r="H327" s="33"/>
      <c r="I327" s="33"/>
      <c r="J327" s="33" t="str">
        <f t="shared" si="53"/>
        <v/>
      </c>
      <c r="K327" s="33"/>
      <c r="L327" s="33" t="str">
        <f t="shared" si="54"/>
        <v/>
      </c>
      <c r="M327" s="30" t="e">
        <f t="shared" si="55"/>
        <v>#VALUE!</v>
      </c>
      <c r="P327" s="260"/>
      <c r="Q327" s="238"/>
      <c r="R327" s="238"/>
      <c r="S327" s="238"/>
      <c r="T327" s="238"/>
      <c r="U327" s="238"/>
      <c r="V327" s="238"/>
      <c r="W327" s="238"/>
      <c r="X327" s="238"/>
      <c r="Y327" s="238"/>
      <c r="Z327" s="261"/>
    </row>
    <row r="328" spans="2:26" ht="13.35" customHeight="1" x14ac:dyDescent="0.25">
      <c r="B328" s="44"/>
      <c r="C328" s="235"/>
      <c r="D328" s="236"/>
      <c r="E328" s="44"/>
      <c r="F328" s="32"/>
      <c r="G328" s="33" t="str">
        <f t="shared" si="52"/>
        <v/>
      </c>
      <c r="H328" s="33"/>
      <c r="I328" s="33"/>
      <c r="J328" s="33" t="str">
        <f t="shared" si="53"/>
        <v/>
      </c>
      <c r="K328" s="33"/>
      <c r="L328" s="33" t="str">
        <f t="shared" si="54"/>
        <v/>
      </c>
      <c r="M328" s="30" t="e">
        <f t="shared" si="55"/>
        <v>#VALUE!</v>
      </c>
      <c r="P328" s="260"/>
      <c r="Q328" s="238"/>
      <c r="R328" s="238"/>
      <c r="S328" s="238"/>
      <c r="T328" s="238"/>
      <c r="U328" s="238"/>
      <c r="V328" s="238"/>
      <c r="W328" s="238"/>
      <c r="X328" s="238"/>
      <c r="Y328" s="238"/>
      <c r="Z328" s="261"/>
    </row>
    <row r="329" spans="2:26" ht="13.35" customHeight="1" x14ac:dyDescent="0.25">
      <c r="B329" s="44"/>
      <c r="C329" s="235"/>
      <c r="D329" s="236"/>
      <c r="E329" s="44"/>
      <c r="F329" s="32"/>
      <c r="G329" s="33" t="str">
        <f t="shared" si="52"/>
        <v/>
      </c>
      <c r="H329" s="33"/>
      <c r="I329" s="33"/>
      <c r="J329" s="33" t="str">
        <f t="shared" si="53"/>
        <v/>
      </c>
      <c r="K329" s="33"/>
      <c r="L329" s="33" t="str">
        <f t="shared" si="54"/>
        <v/>
      </c>
      <c r="M329" s="30" t="e">
        <f t="shared" si="55"/>
        <v>#VALUE!</v>
      </c>
      <c r="P329" s="260"/>
      <c r="Q329" s="238"/>
      <c r="R329" s="238"/>
      <c r="S329" s="238"/>
      <c r="T329" s="238"/>
      <c r="U329" s="238"/>
      <c r="V329" s="238"/>
      <c r="W329" s="238"/>
      <c r="X329" s="238"/>
      <c r="Y329" s="238"/>
      <c r="Z329" s="261"/>
    </row>
    <row r="330" spans="2:26" ht="13.35" customHeight="1" x14ac:dyDescent="0.25">
      <c r="B330" s="44"/>
      <c r="C330" s="235"/>
      <c r="D330" s="236"/>
      <c r="E330" s="44"/>
      <c r="F330" s="32"/>
      <c r="G330" s="33" t="str">
        <f t="shared" si="52"/>
        <v/>
      </c>
      <c r="H330" s="33"/>
      <c r="I330" s="33"/>
      <c r="J330" s="33" t="str">
        <f t="shared" si="53"/>
        <v/>
      </c>
      <c r="K330" s="33"/>
      <c r="L330" s="33" t="str">
        <f t="shared" si="54"/>
        <v/>
      </c>
      <c r="M330" s="30" t="e">
        <f t="shared" si="55"/>
        <v>#VALUE!</v>
      </c>
      <c r="P330" s="260"/>
      <c r="Q330" s="238"/>
      <c r="R330" s="238"/>
      <c r="S330" s="238"/>
      <c r="T330" s="238"/>
      <c r="U330" s="238"/>
      <c r="V330" s="238"/>
      <c r="W330" s="238"/>
      <c r="X330" s="238"/>
      <c r="Y330" s="238"/>
      <c r="Z330" s="261"/>
    </row>
    <row r="331" spans="2:26" ht="13.35" customHeight="1" x14ac:dyDescent="0.25">
      <c r="B331" s="44"/>
      <c r="C331" s="235"/>
      <c r="D331" s="236"/>
      <c r="E331" s="44"/>
      <c r="F331" s="32"/>
      <c r="G331" s="33" t="str">
        <f t="shared" si="52"/>
        <v/>
      </c>
      <c r="H331" s="33"/>
      <c r="I331" s="33"/>
      <c r="J331" s="33" t="str">
        <f t="shared" si="53"/>
        <v/>
      </c>
      <c r="K331" s="33"/>
      <c r="L331" s="33" t="str">
        <f t="shared" si="54"/>
        <v/>
      </c>
      <c r="M331" s="30" t="e">
        <f t="shared" si="55"/>
        <v>#VALUE!</v>
      </c>
      <c r="P331" s="260"/>
      <c r="Q331" s="238"/>
      <c r="R331" s="238"/>
      <c r="S331" s="238"/>
      <c r="T331" s="238"/>
      <c r="U331" s="238"/>
      <c r="V331" s="238"/>
      <c r="W331" s="238"/>
      <c r="X331" s="238"/>
      <c r="Y331" s="238"/>
      <c r="Z331" s="261"/>
    </row>
    <row r="332" spans="2:26" ht="13.35" customHeight="1" x14ac:dyDescent="0.25">
      <c r="B332" s="44"/>
      <c r="C332" s="235"/>
      <c r="D332" s="236"/>
      <c r="E332" s="44"/>
      <c r="F332" s="32"/>
      <c r="G332" s="33" t="str">
        <f t="shared" si="52"/>
        <v/>
      </c>
      <c r="H332" s="33"/>
      <c r="I332" s="33"/>
      <c r="J332" s="33" t="str">
        <f t="shared" si="53"/>
        <v/>
      </c>
      <c r="K332" s="33"/>
      <c r="L332" s="33" t="str">
        <f t="shared" si="54"/>
        <v/>
      </c>
      <c r="M332" s="30" t="e">
        <f t="shared" si="55"/>
        <v>#VALUE!</v>
      </c>
      <c r="P332" s="260"/>
      <c r="Q332" s="238"/>
      <c r="R332" s="238"/>
      <c r="S332" s="238"/>
      <c r="T332" s="238"/>
      <c r="U332" s="238"/>
      <c r="V332" s="238"/>
      <c r="W332" s="238"/>
      <c r="X332" s="238"/>
      <c r="Y332" s="238"/>
      <c r="Z332" s="261"/>
    </row>
    <row r="333" spans="2:26" ht="13.35" customHeight="1" x14ac:dyDescent="0.25">
      <c r="B333" s="44"/>
      <c r="C333" s="235"/>
      <c r="D333" s="236"/>
      <c r="E333" s="44"/>
      <c r="F333" s="32"/>
      <c r="G333" s="33" t="str">
        <f t="shared" si="52"/>
        <v/>
      </c>
      <c r="H333" s="33"/>
      <c r="I333" s="33"/>
      <c r="J333" s="33" t="str">
        <f t="shared" si="53"/>
        <v/>
      </c>
      <c r="K333" s="33"/>
      <c r="L333" s="33" t="str">
        <f t="shared" si="54"/>
        <v/>
      </c>
      <c r="M333" s="30" t="e">
        <f t="shared" si="55"/>
        <v>#VALUE!</v>
      </c>
      <c r="P333" s="260"/>
      <c r="Q333" s="238"/>
      <c r="R333" s="238"/>
      <c r="S333" s="238"/>
      <c r="T333" s="238"/>
      <c r="U333" s="238"/>
      <c r="V333" s="238"/>
      <c r="W333" s="238"/>
      <c r="X333" s="238"/>
      <c r="Y333" s="238"/>
      <c r="Z333" s="261"/>
    </row>
    <row r="334" spans="2:26" ht="13.35" customHeight="1" x14ac:dyDescent="0.25">
      <c r="B334" s="44"/>
      <c r="C334" s="235"/>
      <c r="D334" s="236"/>
      <c r="E334" s="44"/>
      <c r="F334" s="32"/>
      <c r="G334" s="33" t="str">
        <f t="shared" si="52"/>
        <v/>
      </c>
      <c r="H334" s="33"/>
      <c r="I334" s="33"/>
      <c r="J334" s="33" t="str">
        <f t="shared" si="53"/>
        <v/>
      </c>
      <c r="K334" s="33"/>
      <c r="L334" s="33" t="str">
        <f t="shared" si="54"/>
        <v/>
      </c>
      <c r="M334" s="30" t="e">
        <f t="shared" si="55"/>
        <v>#VALUE!</v>
      </c>
      <c r="P334" s="260"/>
      <c r="Q334" s="238"/>
      <c r="R334" s="238"/>
      <c r="S334" s="238"/>
      <c r="T334" s="238"/>
      <c r="U334" s="238"/>
      <c r="V334" s="238"/>
      <c r="W334" s="238"/>
      <c r="X334" s="238"/>
      <c r="Y334" s="238"/>
      <c r="Z334" s="261"/>
    </row>
    <row r="335" spans="2:26" ht="13.35" customHeight="1" x14ac:dyDescent="0.25">
      <c r="B335" s="44"/>
      <c r="C335" s="235"/>
      <c r="D335" s="236"/>
      <c r="E335" s="44"/>
      <c r="F335" s="32"/>
      <c r="G335" s="33" t="str">
        <f t="shared" si="52"/>
        <v/>
      </c>
      <c r="H335" s="33"/>
      <c r="I335" s="33"/>
      <c r="J335" s="33" t="str">
        <f t="shared" si="53"/>
        <v/>
      </c>
      <c r="K335" s="33"/>
      <c r="L335" s="33" t="str">
        <f t="shared" si="54"/>
        <v/>
      </c>
      <c r="M335" s="30" t="e">
        <f t="shared" si="55"/>
        <v>#VALUE!</v>
      </c>
      <c r="P335" s="260"/>
      <c r="Q335" s="238"/>
      <c r="R335" s="238"/>
      <c r="S335" s="238"/>
      <c r="T335" s="238"/>
      <c r="U335" s="238"/>
      <c r="V335" s="238"/>
      <c r="W335" s="238"/>
      <c r="X335" s="238"/>
      <c r="Y335" s="238"/>
      <c r="Z335" s="261"/>
    </row>
    <row r="336" spans="2:26" ht="13.35" customHeight="1" x14ac:dyDescent="0.25">
      <c r="B336" s="44"/>
      <c r="C336" s="235"/>
      <c r="D336" s="236"/>
      <c r="E336" s="44"/>
      <c r="F336" s="32"/>
      <c r="G336" s="33" t="str">
        <f t="shared" si="52"/>
        <v/>
      </c>
      <c r="H336" s="33"/>
      <c r="I336" s="33"/>
      <c r="J336" s="33" t="str">
        <f t="shared" si="53"/>
        <v/>
      </c>
      <c r="K336" s="33"/>
      <c r="L336" s="33" t="str">
        <f t="shared" si="54"/>
        <v/>
      </c>
      <c r="M336" s="30" t="e">
        <f t="shared" si="55"/>
        <v>#VALUE!</v>
      </c>
      <c r="P336" s="260"/>
      <c r="Q336" s="238"/>
      <c r="R336" s="238"/>
      <c r="S336" s="238"/>
      <c r="T336" s="238"/>
      <c r="U336" s="238"/>
      <c r="V336" s="238"/>
      <c r="W336" s="238"/>
      <c r="X336" s="238"/>
      <c r="Y336" s="238"/>
      <c r="Z336" s="261"/>
    </row>
    <row r="337" spans="2:26" ht="13.35" customHeight="1" x14ac:dyDescent="0.25">
      <c r="B337" s="44"/>
      <c r="C337" s="235"/>
      <c r="D337" s="236"/>
      <c r="E337" s="44"/>
      <c r="F337" s="32"/>
      <c r="G337" s="33" t="str">
        <f t="shared" si="52"/>
        <v/>
      </c>
      <c r="H337" s="33"/>
      <c r="I337" s="33"/>
      <c r="J337" s="33" t="str">
        <f t="shared" si="53"/>
        <v/>
      </c>
      <c r="K337" s="33"/>
      <c r="L337" s="33" t="str">
        <f t="shared" si="54"/>
        <v/>
      </c>
      <c r="M337" s="30" t="e">
        <f t="shared" si="55"/>
        <v>#VALUE!</v>
      </c>
      <c r="P337" s="262"/>
      <c r="Q337" s="263"/>
      <c r="R337" s="263"/>
      <c r="S337" s="263"/>
      <c r="T337" s="263"/>
      <c r="U337" s="263"/>
      <c r="V337" s="263"/>
      <c r="W337" s="263"/>
      <c r="X337" s="263"/>
      <c r="Y337" s="263"/>
      <c r="Z337" s="264"/>
    </row>
    <row r="338" spans="2:26" ht="13.35" customHeight="1" x14ac:dyDescent="0.25">
      <c r="C338" s="126" t="s">
        <v>86</v>
      </c>
      <c r="D338" s="126"/>
      <c r="H338" s="45" t="str">
        <f>IF(SUM(H324:H337)=0,"",SUM(H324:H337))</f>
        <v/>
      </c>
      <c r="J338" s="45" t="str">
        <f>IF(SUM(J324:J337)=0,"",SUM(J324:J337))</f>
        <v/>
      </c>
      <c r="L338" s="45" t="str">
        <f>IF(SUM(L324:L337)=0,"",SUM(L324:L337))</f>
        <v/>
      </c>
      <c r="M338" s="35" t="e">
        <f>IF(L338="", J338/H338, L338/H338)</f>
        <v>#VALUE!</v>
      </c>
    </row>
    <row r="341" spans="2:26" ht="13.35" customHeight="1" x14ac:dyDescent="0.25">
      <c r="B341" s="227" t="s">
        <v>9</v>
      </c>
      <c r="C341" s="228"/>
      <c r="D341" s="253"/>
      <c r="E341" s="253"/>
      <c r="F341" s="253"/>
      <c r="G341" s="253"/>
      <c r="H341" s="253"/>
      <c r="I341" s="253"/>
      <c r="J341" s="253"/>
      <c r="K341" s="253"/>
      <c r="L341" s="253"/>
      <c r="M341" s="254"/>
    </row>
    <row r="342" spans="2:26" ht="13.35" customHeight="1" x14ac:dyDescent="0.25">
      <c r="B342" s="255"/>
      <c r="C342" s="238"/>
      <c r="D342" s="238"/>
      <c r="E342" s="238"/>
      <c r="F342" s="238"/>
      <c r="G342" s="238"/>
      <c r="H342" s="238"/>
      <c r="I342" s="238"/>
      <c r="J342" s="238"/>
      <c r="K342" s="238"/>
      <c r="L342" s="238"/>
      <c r="M342" s="256"/>
    </row>
    <row r="343" spans="2:26" ht="13.35" customHeight="1" x14ac:dyDescent="0.25">
      <c r="B343" s="255"/>
      <c r="C343" s="238"/>
      <c r="D343" s="238"/>
      <c r="E343" s="238"/>
      <c r="F343" s="238"/>
      <c r="G343" s="238"/>
      <c r="H343" s="238"/>
      <c r="I343" s="238"/>
      <c r="J343" s="238"/>
      <c r="K343" s="238"/>
      <c r="L343" s="238"/>
      <c r="M343" s="256"/>
    </row>
    <row r="344" spans="2:26" ht="13.35" customHeight="1" x14ac:dyDescent="0.25">
      <c r="B344" s="255"/>
      <c r="C344" s="238"/>
      <c r="D344" s="238"/>
      <c r="E344" s="238"/>
      <c r="F344" s="238"/>
      <c r="G344" s="238"/>
      <c r="H344" s="238"/>
      <c r="I344" s="238"/>
      <c r="J344" s="238"/>
      <c r="K344" s="238"/>
      <c r="L344" s="238"/>
      <c r="M344" s="256"/>
    </row>
    <row r="345" spans="2:26" ht="13.35" customHeight="1" x14ac:dyDescent="0.25">
      <c r="B345" s="257"/>
      <c r="C345" s="258"/>
      <c r="D345" s="258"/>
      <c r="E345" s="258"/>
      <c r="F345" s="258"/>
      <c r="G345" s="258"/>
      <c r="H345" s="258"/>
      <c r="I345" s="258"/>
      <c r="J345" s="258"/>
      <c r="K345" s="258"/>
      <c r="L345" s="258"/>
      <c r="M345" s="259"/>
    </row>
    <row r="347" spans="2:26" ht="13.35" customHeight="1" x14ac:dyDescent="0.25">
      <c r="B347" s="200" t="s">
        <v>2</v>
      </c>
      <c r="C347" s="200"/>
      <c r="D347" s="209"/>
      <c r="E347" s="209"/>
      <c r="F347" s="209"/>
      <c r="G347" s="200" t="s">
        <v>3</v>
      </c>
      <c r="H347" s="200"/>
      <c r="I347" s="210"/>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227" t="s">
        <v>92</v>
      </c>
      <c r="C350" s="232"/>
      <c r="D350" s="232"/>
      <c r="E350" s="232"/>
      <c r="F350" s="228"/>
      <c r="G350" s="233" t="s">
        <v>85</v>
      </c>
      <c r="H350" s="194" t="s">
        <v>82</v>
      </c>
      <c r="I350" s="188" t="s">
        <v>67</v>
      </c>
      <c r="J350" s="188"/>
      <c r="K350" s="188" t="s">
        <v>68</v>
      </c>
      <c r="L350" s="188"/>
      <c r="M350" s="188" t="s">
        <v>15</v>
      </c>
      <c r="P350" s="260"/>
      <c r="Q350" s="238"/>
      <c r="R350" s="238"/>
      <c r="S350" s="238"/>
      <c r="T350" s="238"/>
      <c r="U350" s="238"/>
      <c r="V350" s="238"/>
      <c r="W350" s="238"/>
      <c r="X350" s="238"/>
      <c r="Y350" s="238"/>
      <c r="Z350" s="261"/>
    </row>
    <row r="351" spans="2:26" ht="13.35" customHeight="1" x14ac:dyDescent="0.25">
      <c r="B351" s="2" t="s">
        <v>81</v>
      </c>
      <c r="C351" s="227" t="s">
        <v>7</v>
      </c>
      <c r="D351" s="228"/>
      <c r="E351" s="6" t="s">
        <v>87</v>
      </c>
      <c r="F351" s="6" t="s">
        <v>306</v>
      </c>
      <c r="G351" s="233"/>
      <c r="H351" s="194"/>
      <c r="I351" s="6" t="s">
        <v>83</v>
      </c>
      <c r="J351" s="6" t="s">
        <v>84</v>
      </c>
      <c r="K351" s="6" t="s">
        <v>83</v>
      </c>
      <c r="L351" s="6" t="s">
        <v>84</v>
      </c>
      <c r="M351" s="188"/>
      <c r="P351" s="260"/>
      <c r="Q351" s="238"/>
      <c r="R351" s="238"/>
      <c r="S351" s="238"/>
      <c r="T351" s="238"/>
      <c r="U351" s="238"/>
      <c r="V351" s="238"/>
      <c r="W351" s="238"/>
      <c r="X351" s="238"/>
      <c r="Y351" s="238"/>
      <c r="Z351" s="261"/>
    </row>
    <row r="352" spans="2:26" ht="13.35" customHeight="1" x14ac:dyDescent="0.25">
      <c r="B352" s="44"/>
      <c r="C352" s="235"/>
      <c r="D352" s="236"/>
      <c r="E352" s="44"/>
      <c r="F352" s="32"/>
      <c r="G352" s="33" t="str">
        <f t="shared" ref="G352:G365" si="56">IF(F352="", "", H352/F352)</f>
        <v/>
      </c>
      <c r="H352" s="33"/>
      <c r="I352" s="33"/>
      <c r="J352" s="33" t="str">
        <f t="shared" ref="J352:J365" si="57">IF(I352="", "", I352*$F$9)</f>
        <v/>
      </c>
      <c r="K352" s="33"/>
      <c r="L352" s="33" t="str">
        <f t="shared" ref="L352:L365" si="58">IF(K352="", "", K352*$F$9)</f>
        <v/>
      </c>
      <c r="M352" s="30" t="e">
        <f t="shared" ref="M352:M365" si="59">IF(K352="", J352/H352, L352/H352)</f>
        <v>#VALUE!</v>
      </c>
      <c r="P352" s="260"/>
      <c r="Q352" s="238"/>
      <c r="R352" s="238"/>
      <c r="S352" s="238"/>
      <c r="T352" s="238"/>
      <c r="U352" s="238"/>
      <c r="V352" s="238"/>
      <c r="W352" s="238"/>
      <c r="X352" s="238"/>
      <c r="Y352" s="238"/>
      <c r="Z352" s="261"/>
    </row>
    <row r="353" spans="2:26" ht="13.35" customHeight="1" x14ac:dyDescent="0.25">
      <c r="B353" s="44"/>
      <c r="C353" s="235"/>
      <c r="D353" s="236"/>
      <c r="E353" s="44"/>
      <c r="F353" s="32"/>
      <c r="G353" s="33" t="str">
        <f t="shared" si="56"/>
        <v/>
      </c>
      <c r="H353" s="33"/>
      <c r="I353" s="33"/>
      <c r="J353" s="33" t="str">
        <f t="shared" si="57"/>
        <v/>
      </c>
      <c r="K353" s="33"/>
      <c r="L353" s="33" t="str">
        <f t="shared" si="58"/>
        <v/>
      </c>
      <c r="M353" s="30" t="e">
        <f t="shared" si="59"/>
        <v>#VALUE!</v>
      </c>
      <c r="P353" s="260"/>
      <c r="Q353" s="238"/>
      <c r="R353" s="238"/>
      <c r="S353" s="238"/>
      <c r="T353" s="238"/>
      <c r="U353" s="238"/>
      <c r="V353" s="238"/>
      <c r="W353" s="238"/>
      <c r="X353" s="238"/>
      <c r="Y353" s="238"/>
      <c r="Z353" s="261"/>
    </row>
    <row r="354" spans="2:26" ht="13.35" customHeight="1" x14ac:dyDescent="0.25">
      <c r="B354" s="44"/>
      <c r="C354" s="235"/>
      <c r="D354" s="236"/>
      <c r="E354" s="44"/>
      <c r="F354" s="32"/>
      <c r="G354" s="33" t="str">
        <f t="shared" si="56"/>
        <v/>
      </c>
      <c r="H354" s="33"/>
      <c r="I354" s="33"/>
      <c r="J354" s="33" t="str">
        <f t="shared" si="57"/>
        <v/>
      </c>
      <c r="K354" s="33"/>
      <c r="L354" s="33" t="str">
        <f t="shared" si="58"/>
        <v/>
      </c>
      <c r="M354" s="30" t="e">
        <f t="shared" si="59"/>
        <v>#VALUE!</v>
      </c>
      <c r="P354" s="260"/>
      <c r="Q354" s="238"/>
      <c r="R354" s="238"/>
      <c r="S354" s="238"/>
      <c r="T354" s="238"/>
      <c r="U354" s="238"/>
      <c r="V354" s="238"/>
      <c r="W354" s="238"/>
      <c r="X354" s="238"/>
      <c r="Y354" s="238"/>
      <c r="Z354" s="261"/>
    </row>
    <row r="355" spans="2:26" ht="13.35" customHeight="1" x14ac:dyDescent="0.25">
      <c r="B355" s="44"/>
      <c r="C355" s="235"/>
      <c r="D355" s="236"/>
      <c r="E355" s="44"/>
      <c r="F355" s="32"/>
      <c r="G355" s="33" t="str">
        <f t="shared" si="56"/>
        <v/>
      </c>
      <c r="H355" s="33"/>
      <c r="I355" s="33"/>
      <c r="J355" s="33" t="str">
        <f t="shared" si="57"/>
        <v/>
      </c>
      <c r="K355" s="33"/>
      <c r="L355" s="33" t="str">
        <f t="shared" si="58"/>
        <v/>
      </c>
      <c r="M355" s="30" t="e">
        <f t="shared" si="59"/>
        <v>#VALUE!</v>
      </c>
      <c r="P355" s="260"/>
      <c r="Q355" s="238"/>
      <c r="R355" s="238"/>
      <c r="S355" s="238"/>
      <c r="T355" s="238"/>
      <c r="U355" s="238"/>
      <c r="V355" s="238"/>
      <c r="W355" s="238"/>
      <c r="X355" s="238"/>
      <c r="Y355" s="238"/>
      <c r="Z355" s="261"/>
    </row>
    <row r="356" spans="2:26" ht="13.35" customHeight="1" x14ac:dyDescent="0.25">
      <c r="B356" s="44"/>
      <c r="C356" s="235"/>
      <c r="D356" s="236"/>
      <c r="E356" s="44"/>
      <c r="F356" s="32"/>
      <c r="G356" s="33" t="str">
        <f t="shared" si="56"/>
        <v/>
      </c>
      <c r="H356" s="33"/>
      <c r="I356" s="33"/>
      <c r="J356" s="33" t="str">
        <f t="shared" si="57"/>
        <v/>
      </c>
      <c r="K356" s="33"/>
      <c r="L356" s="33" t="str">
        <f t="shared" si="58"/>
        <v/>
      </c>
      <c r="M356" s="30" t="e">
        <f t="shared" si="59"/>
        <v>#VALUE!</v>
      </c>
      <c r="P356" s="260"/>
      <c r="Q356" s="238"/>
      <c r="R356" s="238"/>
      <c r="S356" s="238"/>
      <c r="T356" s="238"/>
      <c r="U356" s="238"/>
      <c r="V356" s="238"/>
      <c r="W356" s="238"/>
      <c r="X356" s="238"/>
      <c r="Y356" s="238"/>
      <c r="Z356" s="261"/>
    </row>
    <row r="357" spans="2:26" ht="13.35" customHeight="1" x14ac:dyDescent="0.25">
      <c r="B357" s="44"/>
      <c r="C357" s="235"/>
      <c r="D357" s="236"/>
      <c r="E357" s="44"/>
      <c r="F357" s="32"/>
      <c r="G357" s="33" t="str">
        <f t="shared" si="56"/>
        <v/>
      </c>
      <c r="H357" s="33"/>
      <c r="I357" s="33"/>
      <c r="J357" s="33" t="str">
        <f t="shared" si="57"/>
        <v/>
      </c>
      <c r="K357" s="33"/>
      <c r="L357" s="33" t="str">
        <f t="shared" si="58"/>
        <v/>
      </c>
      <c r="M357" s="30" t="e">
        <f t="shared" si="59"/>
        <v>#VALUE!</v>
      </c>
      <c r="P357" s="260"/>
      <c r="Q357" s="238"/>
      <c r="R357" s="238"/>
      <c r="S357" s="238"/>
      <c r="T357" s="238"/>
      <c r="U357" s="238"/>
      <c r="V357" s="238"/>
      <c r="W357" s="238"/>
      <c r="X357" s="238"/>
      <c r="Y357" s="238"/>
      <c r="Z357" s="261"/>
    </row>
    <row r="358" spans="2:26" ht="13.35" customHeight="1" x14ac:dyDescent="0.25">
      <c r="B358" s="44"/>
      <c r="C358" s="235"/>
      <c r="D358" s="236"/>
      <c r="E358" s="44"/>
      <c r="F358" s="32"/>
      <c r="G358" s="33" t="str">
        <f t="shared" si="56"/>
        <v/>
      </c>
      <c r="H358" s="33"/>
      <c r="I358" s="33"/>
      <c r="J358" s="33" t="str">
        <f t="shared" si="57"/>
        <v/>
      </c>
      <c r="K358" s="33"/>
      <c r="L358" s="33" t="str">
        <f t="shared" si="58"/>
        <v/>
      </c>
      <c r="M358" s="30" t="e">
        <f t="shared" si="59"/>
        <v>#VALUE!</v>
      </c>
      <c r="P358" s="260"/>
      <c r="Q358" s="238"/>
      <c r="R358" s="238"/>
      <c r="S358" s="238"/>
      <c r="T358" s="238"/>
      <c r="U358" s="238"/>
      <c r="V358" s="238"/>
      <c r="W358" s="238"/>
      <c r="X358" s="238"/>
      <c r="Y358" s="238"/>
      <c r="Z358" s="261"/>
    </row>
    <row r="359" spans="2:26" ht="13.35" customHeight="1" x14ac:dyDescent="0.25">
      <c r="B359" s="44"/>
      <c r="C359" s="235"/>
      <c r="D359" s="236"/>
      <c r="E359" s="44"/>
      <c r="F359" s="32"/>
      <c r="G359" s="33" t="str">
        <f t="shared" si="56"/>
        <v/>
      </c>
      <c r="H359" s="33"/>
      <c r="I359" s="33"/>
      <c r="J359" s="33" t="str">
        <f t="shared" si="57"/>
        <v/>
      </c>
      <c r="K359" s="33"/>
      <c r="L359" s="33" t="str">
        <f t="shared" si="58"/>
        <v/>
      </c>
      <c r="M359" s="30" t="e">
        <f t="shared" si="59"/>
        <v>#VALUE!</v>
      </c>
      <c r="P359" s="260"/>
      <c r="Q359" s="238"/>
      <c r="R359" s="238"/>
      <c r="S359" s="238"/>
      <c r="T359" s="238"/>
      <c r="U359" s="238"/>
      <c r="V359" s="238"/>
      <c r="W359" s="238"/>
      <c r="X359" s="238"/>
      <c r="Y359" s="238"/>
      <c r="Z359" s="261"/>
    </row>
    <row r="360" spans="2:26" ht="13.35" customHeight="1" x14ac:dyDescent="0.25">
      <c r="B360" s="44"/>
      <c r="C360" s="235"/>
      <c r="D360" s="236"/>
      <c r="E360" s="44"/>
      <c r="F360" s="32"/>
      <c r="G360" s="33" t="str">
        <f t="shared" si="56"/>
        <v/>
      </c>
      <c r="H360" s="33"/>
      <c r="I360" s="33"/>
      <c r="J360" s="33" t="str">
        <f t="shared" si="57"/>
        <v/>
      </c>
      <c r="K360" s="33"/>
      <c r="L360" s="33" t="str">
        <f t="shared" si="58"/>
        <v/>
      </c>
      <c r="M360" s="30" t="e">
        <f t="shared" si="59"/>
        <v>#VALUE!</v>
      </c>
      <c r="P360" s="260"/>
      <c r="Q360" s="238"/>
      <c r="R360" s="238"/>
      <c r="S360" s="238"/>
      <c r="T360" s="238"/>
      <c r="U360" s="238"/>
      <c r="V360" s="238"/>
      <c r="W360" s="238"/>
      <c r="X360" s="238"/>
      <c r="Y360" s="238"/>
      <c r="Z360" s="261"/>
    </row>
    <row r="361" spans="2:26" ht="13.35" customHeight="1" x14ac:dyDescent="0.25">
      <c r="B361" s="44"/>
      <c r="C361" s="235"/>
      <c r="D361" s="236"/>
      <c r="E361" s="44"/>
      <c r="F361" s="32"/>
      <c r="G361" s="33" t="str">
        <f t="shared" si="56"/>
        <v/>
      </c>
      <c r="H361" s="33"/>
      <c r="I361" s="33"/>
      <c r="J361" s="33" t="str">
        <f t="shared" si="57"/>
        <v/>
      </c>
      <c r="K361" s="33"/>
      <c r="L361" s="33" t="str">
        <f t="shared" si="58"/>
        <v/>
      </c>
      <c r="M361" s="30" t="e">
        <f t="shared" si="59"/>
        <v>#VALUE!</v>
      </c>
      <c r="P361" s="260"/>
      <c r="Q361" s="238"/>
      <c r="R361" s="238"/>
      <c r="S361" s="238"/>
      <c r="T361" s="238"/>
      <c r="U361" s="238"/>
      <c r="V361" s="238"/>
      <c r="W361" s="238"/>
      <c r="X361" s="238"/>
      <c r="Y361" s="238"/>
      <c r="Z361" s="261"/>
    </row>
    <row r="362" spans="2:26" ht="13.35" customHeight="1" x14ac:dyDescent="0.25">
      <c r="B362" s="44"/>
      <c r="C362" s="235"/>
      <c r="D362" s="236"/>
      <c r="E362" s="44"/>
      <c r="F362" s="32"/>
      <c r="G362" s="33" t="str">
        <f t="shared" si="56"/>
        <v/>
      </c>
      <c r="H362" s="33"/>
      <c r="I362" s="33"/>
      <c r="J362" s="33" t="str">
        <f t="shared" si="57"/>
        <v/>
      </c>
      <c r="K362" s="33"/>
      <c r="L362" s="33" t="str">
        <f t="shared" si="58"/>
        <v/>
      </c>
      <c r="M362" s="30" t="e">
        <f t="shared" si="59"/>
        <v>#VALUE!</v>
      </c>
      <c r="P362" s="260"/>
      <c r="Q362" s="238"/>
      <c r="R362" s="238"/>
      <c r="S362" s="238"/>
      <c r="T362" s="238"/>
      <c r="U362" s="238"/>
      <c r="V362" s="238"/>
      <c r="W362" s="238"/>
      <c r="X362" s="238"/>
      <c r="Y362" s="238"/>
      <c r="Z362" s="261"/>
    </row>
    <row r="363" spans="2:26" ht="13.35" customHeight="1" x14ac:dyDescent="0.25">
      <c r="B363" s="44"/>
      <c r="C363" s="235"/>
      <c r="D363" s="236"/>
      <c r="E363" s="44"/>
      <c r="F363" s="32"/>
      <c r="G363" s="33" t="str">
        <f t="shared" si="56"/>
        <v/>
      </c>
      <c r="H363" s="33"/>
      <c r="I363" s="33"/>
      <c r="J363" s="33" t="str">
        <f t="shared" si="57"/>
        <v/>
      </c>
      <c r="K363" s="33"/>
      <c r="L363" s="33" t="str">
        <f t="shared" si="58"/>
        <v/>
      </c>
      <c r="M363" s="30" t="e">
        <f t="shared" si="59"/>
        <v>#VALUE!</v>
      </c>
      <c r="P363" s="260"/>
      <c r="Q363" s="238"/>
      <c r="R363" s="238"/>
      <c r="S363" s="238"/>
      <c r="T363" s="238"/>
      <c r="U363" s="238"/>
      <c r="V363" s="238"/>
      <c r="W363" s="238"/>
      <c r="X363" s="238"/>
      <c r="Y363" s="238"/>
      <c r="Z363" s="261"/>
    </row>
    <row r="364" spans="2:26" ht="13.35" customHeight="1" x14ac:dyDescent="0.25">
      <c r="B364" s="44"/>
      <c r="C364" s="235"/>
      <c r="D364" s="236"/>
      <c r="E364" s="44"/>
      <c r="F364" s="32"/>
      <c r="G364" s="33" t="str">
        <f t="shared" si="56"/>
        <v/>
      </c>
      <c r="H364" s="33"/>
      <c r="I364" s="33"/>
      <c r="J364" s="33" t="str">
        <f t="shared" si="57"/>
        <v/>
      </c>
      <c r="K364" s="33"/>
      <c r="L364" s="33" t="str">
        <f t="shared" si="58"/>
        <v/>
      </c>
      <c r="M364" s="30" t="e">
        <f t="shared" si="59"/>
        <v>#VALUE!</v>
      </c>
      <c r="P364" s="260"/>
      <c r="Q364" s="238"/>
      <c r="R364" s="238"/>
      <c r="S364" s="238"/>
      <c r="T364" s="238"/>
      <c r="U364" s="238"/>
      <c r="V364" s="238"/>
      <c r="W364" s="238"/>
      <c r="X364" s="238"/>
      <c r="Y364" s="238"/>
      <c r="Z364" s="261"/>
    </row>
    <row r="365" spans="2:26" ht="13.35" customHeight="1" x14ac:dyDescent="0.25">
      <c r="B365" s="44"/>
      <c r="C365" s="235"/>
      <c r="D365" s="236"/>
      <c r="E365" s="44"/>
      <c r="F365" s="32"/>
      <c r="G365" s="33" t="str">
        <f t="shared" si="56"/>
        <v/>
      </c>
      <c r="H365" s="33"/>
      <c r="I365" s="33"/>
      <c r="J365" s="33" t="str">
        <f t="shared" si="57"/>
        <v/>
      </c>
      <c r="K365" s="33"/>
      <c r="L365" s="33" t="str">
        <f t="shared" si="58"/>
        <v/>
      </c>
      <c r="M365" s="30" t="e">
        <f t="shared" si="59"/>
        <v>#VALUE!</v>
      </c>
      <c r="P365" s="262"/>
      <c r="Q365" s="263"/>
      <c r="R365" s="263"/>
      <c r="S365" s="263"/>
      <c r="T365" s="263"/>
      <c r="U365" s="263"/>
      <c r="V365" s="263"/>
      <c r="W365" s="263"/>
      <c r="X365" s="263"/>
      <c r="Y365" s="263"/>
      <c r="Z365" s="264"/>
    </row>
    <row r="366" spans="2:26" ht="13.35" customHeight="1" x14ac:dyDescent="0.25">
      <c r="C366" s="126" t="s">
        <v>86</v>
      </c>
      <c r="D366" s="126"/>
      <c r="H366" s="45" t="str">
        <f>IF(SUM(H352:H365)=0,"",SUM(H352:H365))</f>
        <v/>
      </c>
      <c r="J366" s="45" t="str">
        <f>IF(SUM(J352:J365)=0,"",SUM(J352:J365))</f>
        <v/>
      </c>
      <c r="L366" s="45" t="str">
        <f>IF(SUM(L352:L365)=0,"",SUM(L352:L365))</f>
        <v/>
      </c>
      <c r="M366" s="35" t="e">
        <f>IF(L366="", J366/H366, L366/H366)</f>
        <v>#VALUE!</v>
      </c>
    </row>
    <row r="368" spans="2:26" ht="13.35" customHeight="1" x14ac:dyDescent="0.25">
      <c r="B368" s="200" t="s">
        <v>2</v>
      </c>
      <c r="C368" s="200"/>
      <c r="D368" s="209"/>
      <c r="E368" s="209"/>
      <c r="F368" s="209"/>
      <c r="G368" s="200" t="s">
        <v>3</v>
      </c>
      <c r="H368" s="200"/>
      <c r="I368" s="210"/>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227" t="s">
        <v>92</v>
      </c>
      <c r="C371" s="232"/>
      <c r="D371" s="232"/>
      <c r="E371" s="232"/>
      <c r="F371" s="228"/>
      <c r="G371" s="233" t="s">
        <v>85</v>
      </c>
      <c r="H371" s="194" t="s">
        <v>82</v>
      </c>
      <c r="I371" s="188" t="s">
        <v>67</v>
      </c>
      <c r="J371" s="188"/>
      <c r="K371" s="188" t="s">
        <v>68</v>
      </c>
      <c r="L371" s="188"/>
      <c r="M371" s="188" t="s">
        <v>15</v>
      </c>
      <c r="P371" s="260"/>
      <c r="Q371" s="238"/>
      <c r="R371" s="238"/>
      <c r="S371" s="238"/>
      <c r="T371" s="238"/>
      <c r="U371" s="238"/>
      <c r="V371" s="238"/>
      <c r="W371" s="238"/>
      <c r="X371" s="238"/>
      <c r="Y371" s="238"/>
      <c r="Z371" s="261"/>
    </row>
    <row r="372" spans="2:26" ht="13.35" customHeight="1" x14ac:dyDescent="0.25">
      <c r="B372" s="2" t="s">
        <v>81</v>
      </c>
      <c r="C372" s="227" t="s">
        <v>7</v>
      </c>
      <c r="D372" s="228"/>
      <c r="E372" s="6" t="s">
        <v>87</v>
      </c>
      <c r="F372" s="6" t="s">
        <v>306</v>
      </c>
      <c r="G372" s="233"/>
      <c r="H372" s="194"/>
      <c r="I372" s="6" t="s">
        <v>83</v>
      </c>
      <c r="J372" s="6" t="s">
        <v>84</v>
      </c>
      <c r="K372" s="6" t="s">
        <v>83</v>
      </c>
      <c r="L372" s="6" t="s">
        <v>84</v>
      </c>
      <c r="M372" s="188"/>
      <c r="P372" s="260"/>
      <c r="Q372" s="238"/>
      <c r="R372" s="238"/>
      <c r="S372" s="238"/>
      <c r="T372" s="238"/>
      <c r="U372" s="238"/>
      <c r="V372" s="238"/>
      <c r="W372" s="238"/>
      <c r="X372" s="238"/>
      <c r="Y372" s="238"/>
      <c r="Z372" s="261"/>
    </row>
    <row r="373" spans="2:26" ht="13.35" customHeight="1" x14ac:dyDescent="0.25">
      <c r="B373" s="44"/>
      <c r="C373" s="235"/>
      <c r="D373" s="236"/>
      <c r="E373" s="44"/>
      <c r="F373" s="32"/>
      <c r="G373" s="33" t="str">
        <f t="shared" ref="G373:G386" si="60">IF(F373="", "", H373/F373)</f>
        <v/>
      </c>
      <c r="H373" s="33"/>
      <c r="I373" s="33"/>
      <c r="J373" s="33" t="str">
        <f t="shared" ref="J373:J386" si="61">IF(I373="", "", I373*$F$9)</f>
        <v/>
      </c>
      <c r="K373" s="33"/>
      <c r="L373" s="33" t="str">
        <f t="shared" ref="L373:L386" si="62">IF(K373="", "", K373*$F$9)</f>
        <v/>
      </c>
      <c r="M373" s="30" t="e">
        <f t="shared" ref="M373:M386" si="63">IF(K373="", J373/H373, L373/H373)</f>
        <v>#VALUE!</v>
      </c>
      <c r="P373" s="260"/>
      <c r="Q373" s="238"/>
      <c r="R373" s="238"/>
      <c r="S373" s="238"/>
      <c r="T373" s="238"/>
      <c r="U373" s="238"/>
      <c r="V373" s="238"/>
      <c r="W373" s="238"/>
      <c r="X373" s="238"/>
      <c r="Y373" s="238"/>
      <c r="Z373" s="261"/>
    </row>
    <row r="374" spans="2:26" ht="13.35" customHeight="1" x14ac:dyDescent="0.25">
      <c r="B374" s="44"/>
      <c r="C374" s="235"/>
      <c r="D374" s="236"/>
      <c r="E374" s="44"/>
      <c r="F374" s="32"/>
      <c r="G374" s="33" t="str">
        <f t="shared" si="60"/>
        <v/>
      </c>
      <c r="H374" s="33"/>
      <c r="I374" s="33"/>
      <c r="J374" s="33" t="str">
        <f t="shared" si="61"/>
        <v/>
      </c>
      <c r="K374" s="33"/>
      <c r="L374" s="33" t="str">
        <f t="shared" si="62"/>
        <v/>
      </c>
      <c r="M374" s="30" t="e">
        <f t="shared" si="63"/>
        <v>#VALUE!</v>
      </c>
      <c r="P374" s="260"/>
      <c r="Q374" s="238"/>
      <c r="R374" s="238"/>
      <c r="S374" s="238"/>
      <c r="T374" s="238"/>
      <c r="U374" s="238"/>
      <c r="V374" s="238"/>
      <c r="W374" s="238"/>
      <c r="X374" s="238"/>
      <c r="Y374" s="238"/>
      <c r="Z374" s="261"/>
    </row>
    <row r="375" spans="2:26" ht="13.35" customHeight="1" x14ac:dyDescent="0.25">
      <c r="B375" s="44"/>
      <c r="C375" s="235"/>
      <c r="D375" s="236"/>
      <c r="E375" s="44"/>
      <c r="F375" s="32"/>
      <c r="G375" s="33" t="str">
        <f t="shared" si="60"/>
        <v/>
      </c>
      <c r="H375" s="33"/>
      <c r="I375" s="33"/>
      <c r="J375" s="33" t="str">
        <f t="shared" si="61"/>
        <v/>
      </c>
      <c r="K375" s="33"/>
      <c r="L375" s="33" t="str">
        <f t="shared" si="62"/>
        <v/>
      </c>
      <c r="M375" s="30" t="e">
        <f t="shared" si="63"/>
        <v>#VALUE!</v>
      </c>
      <c r="P375" s="260"/>
      <c r="Q375" s="238"/>
      <c r="R375" s="238"/>
      <c r="S375" s="238"/>
      <c r="T375" s="238"/>
      <c r="U375" s="238"/>
      <c r="V375" s="238"/>
      <c r="W375" s="238"/>
      <c r="X375" s="238"/>
      <c r="Y375" s="238"/>
      <c r="Z375" s="261"/>
    </row>
    <row r="376" spans="2:26" ht="13.35" customHeight="1" x14ac:dyDescent="0.25">
      <c r="B376" s="44"/>
      <c r="C376" s="235"/>
      <c r="D376" s="236"/>
      <c r="E376" s="44"/>
      <c r="F376" s="32"/>
      <c r="G376" s="33" t="str">
        <f t="shared" si="60"/>
        <v/>
      </c>
      <c r="H376" s="33"/>
      <c r="I376" s="33"/>
      <c r="J376" s="33" t="str">
        <f t="shared" si="61"/>
        <v/>
      </c>
      <c r="K376" s="33"/>
      <c r="L376" s="33" t="str">
        <f t="shared" si="62"/>
        <v/>
      </c>
      <c r="M376" s="30" t="e">
        <f t="shared" si="63"/>
        <v>#VALUE!</v>
      </c>
      <c r="P376" s="260"/>
      <c r="Q376" s="238"/>
      <c r="R376" s="238"/>
      <c r="S376" s="238"/>
      <c r="T376" s="238"/>
      <c r="U376" s="238"/>
      <c r="V376" s="238"/>
      <c r="W376" s="238"/>
      <c r="X376" s="238"/>
      <c r="Y376" s="238"/>
      <c r="Z376" s="261"/>
    </row>
    <row r="377" spans="2:26" ht="13.35" customHeight="1" x14ac:dyDescent="0.25">
      <c r="B377" s="44"/>
      <c r="C377" s="235"/>
      <c r="D377" s="236"/>
      <c r="E377" s="44"/>
      <c r="F377" s="32"/>
      <c r="G377" s="33" t="str">
        <f t="shared" si="60"/>
        <v/>
      </c>
      <c r="H377" s="33"/>
      <c r="I377" s="33"/>
      <c r="J377" s="33" t="str">
        <f t="shared" si="61"/>
        <v/>
      </c>
      <c r="K377" s="33"/>
      <c r="L377" s="33" t="str">
        <f t="shared" si="62"/>
        <v/>
      </c>
      <c r="M377" s="30" t="e">
        <f t="shared" si="63"/>
        <v>#VALUE!</v>
      </c>
      <c r="P377" s="260"/>
      <c r="Q377" s="238"/>
      <c r="R377" s="238"/>
      <c r="S377" s="238"/>
      <c r="T377" s="238"/>
      <c r="U377" s="238"/>
      <c r="V377" s="238"/>
      <c r="W377" s="238"/>
      <c r="X377" s="238"/>
      <c r="Y377" s="238"/>
      <c r="Z377" s="261"/>
    </row>
    <row r="378" spans="2:26" ht="13.35" customHeight="1" x14ac:dyDescent="0.25">
      <c r="B378" s="44"/>
      <c r="C378" s="235"/>
      <c r="D378" s="236"/>
      <c r="E378" s="44"/>
      <c r="F378" s="32"/>
      <c r="G378" s="33" t="str">
        <f t="shared" si="60"/>
        <v/>
      </c>
      <c r="H378" s="33"/>
      <c r="I378" s="33"/>
      <c r="J378" s="33" t="str">
        <f t="shared" si="61"/>
        <v/>
      </c>
      <c r="K378" s="33"/>
      <c r="L378" s="33" t="str">
        <f t="shared" si="62"/>
        <v/>
      </c>
      <c r="M378" s="30" t="e">
        <f t="shared" si="63"/>
        <v>#VALUE!</v>
      </c>
      <c r="P378" s="260"/>
      <c r="Q378" s="238"/>
      <c r="R378" s="238"/>
      <c r="S378" s="238"/>
      <c r="T378" s="238"/>
      <c r="U378" s="238"/>
      <c r="V378" s="238"/>
      <c r="W378" s="238"/>
      <c r="X378" s="238"/>
      <c r="Y378" s="238"/>
      <c r="Z378" s="261"/>
    </row>
    <row r="379" spans="2:26" ht="13.35" customHeight="1" x14ac:dyDescent="0.25">
      <c r="B379" s="44"/>
      <c r="C379" s="235"/>
      <c r="D379" s="236"/>
      <c r="E379" s="44"/>
      <c r="F379" s="32"/>
      <c r="G379" s="33" t="str">
        <f t="shared" si="60"/>
        <v/>
      </c>
      <c r="H379" s="33"/>
      <c r="I379" s="33"/>
      <c r="J379" s="33" t="str">
        <f t="shared" si="61"/>
        <v/>
      </c>
      <c r="K379" s="33"/>
      <c r="L379" s="33" t="str">
        <f t="shared" si="62"/>
        <v/>
      </c>
      <c r="M379" s="30" t="e">
        <f t="shared" si="63"/>
        <v>#VALUE!</v>
      </c>
      <c r="P379" s="260"/>
      <c r="Q379" s="238"/>
      <c r="R379" s="238"/>
      <c r="S379" s="238"/>
      <c r="T379" s="238"/>
      <c r="U379" s="238"/>
      <c r="V379" s="238"/>
      <c r="W379" s="238"/>
      <c r="X379" s="238"/>
      <c r="Y379" s="238"/>
      <c r="Z379" s="261"/>
    </row>
    <row r="380" spans="2:26" ht="13.35" customHeight="1" x14ac:dyDescent="0.25">
      <c r="B380" s="44"/>
      <c r="C380" s="235"/>
      <c r="D380" s="236"/>
      <c r="E380" s="44"/>
      <c r="F380" s="32"/>
      <c r="G380" s="33" t="str">
        <f t="shared" si="60"/>
        <v/>
      </c>
      <c r="H380" s="33"/>
      <c r="I380" s="33"/>
      <c r="J380" s="33" t="str">
        <f t="shared" si="61"/>
        <v/>
      </c>
      <c r="K380" s="33"/>
      <c r="L380" s="33" t="str">
        <f t="shared" si="62"/>
        <v/>
      </c>
      <c r="M380" s="30" t="e">
        <f t="shared" si="63"/>
        <v>#VALUE!</v>
      </c>
      <c r="P380" s="260"/>
      <c r="Q380" s="238"/>
      <c r="R380" s="238"/>
      <c r="S380" s="238"/>
      <c r="T380" s="238"/>
      <c r="U380" s="238"/>
      <c r="V380" s="238"/>
      <c r="W380" s="238"/>
      <c r="X380" s="238"/>
      <c r="Y380" s="238"/>
      <c r="Z380" s="261"/>
    </row>
    <row r="381" spans="2:26" ht="13.35" customHeight="1" x14ac:dyDescent="0.25">
      <c r="B381" s="44"/>
      <c r="C381" s="235"/>
      <c r="D381" s="236"/>
      <c r="E381" s="44"/>
      <c r="F381" s="32"/>
      <c r="G381" s="33" t="str">
        <f t="shared" si="60"/>
        <v/>
      </c>
      <c r="H381" s="33"/>
      <c r="I381" s="33"/>
      <c r="J381" s="33" t="str">
        <f t="shared" si="61"/>
        <v/>
      </c>
      <c r="K381" s="33"/>
      <c r="L381" s="33" t="str">
        <f t="shared" si="62"/>
        <v/>
      </c>
      <c r="M381" s="30" t="e">
        <f t="shared" si="63"/>
        <v>#VALUE!</v>
      </c>
      <c r="P381" s="260"/>
      <c r="Q381" s="238"/>
      <c r="R381" s="238"/>
      <c r="S381" s="238"/>
      <c r="T381" s="238"/>
      <c r="U381" s="238"/>
      <c r="V381" s="238"/>
      <c r="W381" s="238"/>
      <c r="X381" s="238"/>
      <c r="Y381" s="238"/>
      <c r="Z381" s="261"/>
    </row>
    <row r="382" spans="2:26" ht="13.35" customHeight="1" x14ac:dyDescent="0.25">
      <c r="B382" s="44"/>
      <c r="C382" s="235"/>
      <c r="D382" s="236"/>
      <c r="E382" s="44"/>
      <c r="F382" s="32"/>
      <c r="G382" s="33" t="str">
        <f t="shared" si="60"/>
        <v/>
      </c>
      <c r="H382" s="33"/>
      <c r="I382" s="33"/>
      <c r="J382" s="33" t="str">
        <f t="shared" si="61"/>
        <v/>
      </c>
      <c r="K382" s="33"/>
      <c r="L382" s="33" t="str">
        <f t="shared" si="62"/>
        <v/>
      </c>
      <c r="M382" s="30" t="e">
        <f t="shared" si="63"/>
        <v>#VALUE!</v>
      </c>
      <c r="P382" s="260"/>
      <c r="Q382" s="238"/>
      <c r="R382" s="238"/>
      <c r="S382" s="238"/>
      <c r="T382" s="238"/>
      <c r="U382" s="238"/>
      <c r="V382" s="238"/>
      <c r="W382" s="238"/>
      <c r="X382" s="238"/>
      <c r="Y382" s="238"/>
      <c r="Z382" s="261"/>
    </row>
    <row r="383" spans="2:26" ht="13.35" customHeight="1" x14ac:dyDescent="0.25">
      <c r="B383" s="44"/>
      <c r="C383" s="235"/>
      <c r="D383" s="236"/>
      <c r="E383" s="44"/>
      <c r="F383" s="32"/>
      <c r="G383" s="33" t="str">
        <f t="shared" si="60"/>
        <v/>
      </c>
      <c r="H383" s="33"/>
      <c r="I383" s="33"/>
      <c r="J383" s="33" t="str">
        <f t="shared" si="61"/>
        <v/>
      </c>
      <c r="K383" s="33"/>
      <c r="L383" s="33" t="str">
        <f t="shared" si="62"/>
        <v/>
      </c>
      <c r="M383" s="30" t="e">
        <f t="shared" si="63"/>
        <v>#VALUE!</v>
      </c>
      <c r="P383" s="260"/>
      <c r="Q383" s="238"/>
      <c r="R383" s="238"/>
      <c r="S383" s="238"/>
      <c r="T383" s="238"/>
      <c r="U383" s="238"/>
      <c r="V383" s="238"/>
      <c r="W383" s="238"/>
      <c r="X383" s="238"/>
      <c r="Y383" s="238"/>
      <c r="Z383" s="261"/>
    </row>
    <row r="384" spans="2:26" ht="13.35" customHeight="1" x14ac:dyDescent="0.25">
      <c r="B384" s="44"/>
      <c r="C384" s="235"/>
      <c r="D384" s="236"/>
      <c r="E384" s="44"/>
      <c r="F384" s="32"/>
      <c r="G384" s="33" t="str">
        <f t="shared" si="60"/>
        <v/>
      </c>
      <c r="H384" s="33"/>
      <c r="I384" s="33"/>
      <c r="J384" s="33" t="str">
        <f t="shared" si="61"/>
        <v/>
      </c>
      <c r="K384" s="33"/>
      <c r="L384" s="33" t="str">
        <f t="shared" si="62"/>
        <v/>
      </c>
      <c r="M384" s="30" t="e">
        <f t="shared" si="63"/>
        <v>#VALUE!</v>
      </c>
      <c r="P384" s="260"/>
      <c r="Q384" s="238"/>
      <c r="R384" s="238"/>
      <c r="S384" s="238"/>
      <c r="T384" s="238"/>
      <c r="U384" s="238"/>
      <c r="V384" s="238"/>
      <c r="W384" s="238"/>
      <c r="X384" s="238"/>
      <c r="Y384" s="238"/>
      <c r="Z384" s="261"/>
    </row>
    <row r="385" spans="2:26" ht="13.35" customHeight="1" x14ac:dyDescent="0.25">
      <c r="B385" s="44"/>
      <c r="C385" s="235"/>
      <c r="D385" s="236"/>
      <c r="E385" s="44"/>
      <c r="F385" s="32"/>
      <c r="G385" s="33" t="str">
        <f t="shared" si="60"/>
        <v/>
      </c>
      <c r="H385" s="33"/>
      <c r="I385" s="33"/>
      <c r="J385" s="33" t="str">
        <f t="shared" si="61"/>
        <v/>
      </c>
      <c r="K385" s="33"/>
      <c r="L385" s="33" t="str">
        <f t="shared" si="62"/>
        <v/>
      </c>
      <c r="M385" s="30" t="e">
        <f t="shared" si="63"/>
        <v>#VALUE!</v>
      </c>
      <c r="P385" s="260"/>
      <c r="Q385" s="238"/>
      <c r="R385" s="238"/>
      <c r="S385" s="238"/>
      <c r="T385" s="238"/>
      <c r="U385" s="238"/>
      <c r="V385" s="238"/>
      <c r="W385" s="238"/>
      <c r="X385" s="238"/>
      <c r="Y385" s="238"/>
      <c r="Z385" s="261"/>
    </row>
    <row r="386" spans="2:26" ht="13.35" customHeight="1" x14ac:dyDescent="0.25">
      <c r="B386" s="44"/>
      <c r="C386" s="235"/>
      <c r="D386" s="236"/>
      <c r="E386" s="44"/>
      <c r="F386" s="32"/>
      <c r="G386" s="33" t="str">
        <f t="shared" si="60"/>
        <v/>
      </c>
      <c r="H386" s="33"/>
      <c r="I386" s="33"/>
      <c r="J386" s="33" t="str">
        <f t="shared" si="61"/>
        <v/>
      </c>
      <c r="K386" s="33"/>
      <c r="L386" s="33" t="str">
        <f t="shared" si="62"/>
        <v/>
      </c>
      <c r="M386" s="30" t="e">
        <f t="shared" si="63"/>
        <v>#VALUE!</v>
      </c>
      <c r="P386" s="262"/>
      <c r="Q386" s="263"/>
      <c r="R386" s="263"/>
      <c r="S386" s="263"/>
      <c r="T386" s="263"/>
      <c r="U386" s="263"/>
      <c r="V386" s="263"/>
      <c r="W386" s="263"/>
      <c r="X386" s="263"/>
      <c r="Y386" s="263"/>
      <c r="Z386" s="264"/>
    </row>
    <row r="387" spans="2:26" ht="13.35" customHeight="1" x14ac:dyDescent="0.25">
      <c r="C387" s="126" t="s">
        <v>86</v>
      </c>
      <c r="D387" s="126"/>
      <c r="H387" s="45" t="str">
        <f>IF(SUM(H373:H386)=0,"",SUM(H373:H386))</f>
        <v/>
      </c>
      <c r="J387" s="45" t="str">
        <f>IF(SUM(J373:J386)=0,"",SUM(J373:J386))</f>
        <v/>
      </c>
      <c r="L387" s="45" t="str">
        <f>IF(SUM(L373:L386)=0,"",SUM(L373:L386))</f>
        <v/>
      </c>
      <c r="M387" s="35" t="e">
        <f>IF(L387="", J387/H387, L387/H387)</f>
        <v>#VALUE!</v>
      </c>
    </row>
    <row r="390" spans="2:26" ht="13.35" customHeight="1" x14ac:dyDescent="0.25">
      <c r="B390" s="227" t="s">
        <v>9</v>
      </c>
      <c r="C390" s="228"/>
      <c r="D390" s="253"/>
      <c r="E390" s="253"/>
      <c r="F390" s="253"/>
      <c r="G390" s="253"/>
      <c r="H390" s="253"/>
      <c r="I390" s="253"/>
      <c r="J390" s="253"/>
      <c r="K390" s="253"/>
      <c r="L390" s="253"/>
      <c r="M390" s="254"/>
    </row>
    <row r="391" spans="2:26" ht="13.35" customHeight="1" x14ac:dyDescent="0.25">
      <c r="B391" s="255"/>
      <c r="C391" s="238"/>
      <c r="D391" s="238"/>
      <c r="E391" s="238"/>
      <c r="F391" s="238"/>
      <c r="G391" s="238"/>
      <c r="H391" s="238"/>
      <c r="I391" s="238"/>
      <c r="J391" s="238"/>
      <c r="K391" s="238"/>
      <c r="L391" s="238"/>
      <c r="M391" s="256"/>
    </row>
    <row r="392" spans="2:26" ht="13.35" customHeight="1" x14ac:dyDescent="0.25">
      <c r="B392" s="255"/>
      <c r="C392" s="238"/>
      <c r="D392" s="238"/>
      <c r="E392" s="238"/>
      <c r="F392" s="238"/>
      <c r="G392" s="238"/>
      <c r="H392" s="238"/>
      <c r="I392" s="238"/>
      <c r="J392" s="238"/>
      <c r="K392" s="238"/>
      <c r="L392" s="238"/>
      <c r="M392" s="256"/>
    </row>
    <row r="393" spans="2:26" ht="13.35" customHeight="1" x14ac:dyDescent="0.25">
      <c r="B393" s="255"/>
      <c r="C393" s="238"/>
      <c r="D393" s="238"/>
      <c r="E393" s="238"/>
      <c r="F393" s="238"/>
      <c r="G393" s="238"/>
      <c r="H393" s="238"/>
      <c r="I393" s="238"/>
      <c r="J393" s="238"/>
      <c r="K393" s="238"/>
      <c r="L393" s="238"/>
      <c r="M393" s="256"/>
    </row>
    <row r="394" spans="2:26" ht="13.35" customHeight="1" x14ac:dyDescent="0.25">
      <c r="B394" s="257"/>
      <c r="C394" s="258"/>
      <c r="D394" s="258"/>
      <c r="E394" s="258"/>
      <c r="F394" s="258"/>
      <c r="G394" s="258"/>
      <c r="H394" s="258"/>
      <c r="I394" s="258"/>
      <c r="J394" s="258"/>
      <c r="K394" s="258"/>
      <c r="L394" s="258"/>
      <c r="M394" s="259"/>
    </row>
    <row r="396" spans="2:26" ht="13.35" customHeight="1" x14ac:dyDescent="0.25">
      <c r="B396" s="200" t="s">
        <v>2</v>
      </c>
      <c r="C396" s="200"/>
      <c r="D396" s="209"/>
      <c r="E396" s="209"/>
      <c r="F396" s="209"/>
      <c r="G396" s="200" t="s">
        <v>3</v>
      </c>
      <c r="H396" s="200"/>
      <c r="I396" s="210"/>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227" t="s">
        <v>92</v>
      </c>
      <c r="C399" s="232"/>
      <c r="D399" s="232"/>
      <c r="E399" s="232"/>
      <c r="F399" s="228"/>
      <c r="G399" s="233" t="s">
        <v>85</v>
      </c>
      <c r="H399" s="194" t="s">
        <v>82</v>
      </c>
      <c r="I399" s="188" t="s">
        <v>67</v>
      </c>
      <c r="J399" s="188"/>
      <c r="K399" s="188" t="s">
        <v>68</v>
      </c>
      <c r="L399" s="188"/>
      <c r="M399" s="188" t="s">
        <v>15</v>
      </c>
      <c r="P399" s="260"/>
      <c r="Q399" s="238"/>
      <c r="R399" s="238"/>
      <c r="S399" s="238"/>
      <c r="T399" s="238"/>
      <c r="U399" s="238"/>
      <c r="V399" s="238"/>
      <c r="W399" s="238"/>
      <c r="X399" s="238"/>
      <c r="Y399" s="238"/>
      <c r="Z399" s="261"/>
    </row>
    <row r="400" spans="2:26" ht="13.35" customHeight="1" x14ac:dyDescent="0.25">
      <c r="B400" s="2" t="s">
        <v>81</v>
      </c>
      <c r="C400" s="227" t="s">
        <v>7</v>
      </c>
      <c r="D400" s="228"/>
      <c r="E400" s="6" t="s">
        <v>87</v>
      </c>
      <c r="F400" s="6" t="s">
        <v>306</v>
      </c>
      <c r="G400" s="233"/>
      <c r="H400" s="194"/>
      <c r="I400" s="6" t="s">
        <v>83</v>
      </c>
      <c r="J400" s="6" t="s">
        <v>84</v>
      </c>
      <c r="K400" s="6" t="s">
        <v>83</v>
      </c>
      <c r="L400" s="6" t="s">
        <v>84</v>
      </c>
      <c r="M400" s="188"/>
      <c r="P400" s="260"/>
      <c r="Q400" s="238"/>
      <c r="R400" s="238"/>
      <c r="S400" s="238"/>
      <c r="T400" s="238"/>
      <c r="U400" s="238"/>
      <c r="V400" s="238"/>
      <c r="W400" s="238"/>
      <c r="X400" s="238"/>
      <c r="Y400" s="238"/>
      <c r="Z400" s="261"/>
    </row>
    <row r="401" spans="2:26" ht="13.35" customHeight="1" x14ac:dyDescent="0.25">
      <c r="B401" s="44"/>
      <c r="C401" s="235"/>
      <c r="D401" s="236"/>
      <c r="E401" s="44"/>
      <c r="F401" s="32"/>
      <c r="G401" s="33" t="str">
        <f t="shared" ref="G401:G414" si="64">IF(F401="", "", H401/F401)</f>
        <v/>
      </c>
      <c r="H401" s="33"/>
      <c r="I401" s="33"/>
      <c r="J401" s="33" t="str">
        <f t="shared" ref="J401:J414" si="65">IF(I401="", "", I401*$F$9)</f>
        <v/>
      </c>
      <c r="K401" s="33"/>
      <c r="L401" s="33" t="str">
        <f t="shared" ref="L401:L414" si="66">IF(K401="", "", K401*$F$9)</f>
        <v/>
      </c>
      <c r="M401" s="30" t="e">
        <f t="shared" ref="M401:M414" si="67">IF(K401="", J401/H401, L401/H401)</f>
        <v>#VALUE!</v>
      </c>
      <c r="P401" s="260"/>
      <c r="Q401" s="238"/>
      <c r="R401" s="238"/>
      <c r="S401" s="238"/>
      <c r="T401" s="238"/>
      <c r="U401" s="238"/>
      <c r="V401" s="238"/>
      <c r="W401" s="238"/>
      <c r="X401" s="238"/>
      <c r="Y401" s="238"/>
      <c r="Z401" s="261"/>
    </row>
    <row r="402" spans="2:26" ht="13.35" customHeight="1" x14ac:dyDescent="0.25">
      <c r="B402" s="44"/>
      <c r="C402" s="235"/>
      <c r="D402" s="236"/>
      <c r="E402" s="44"/>
      <c r="F402" s="32"/>
      <c r="G402" s="33" t="str">
        <f t="shared" si="64"/>
        <v/>
      </c>
      <c r="H402" s="33"/>
      <c r="I402" s="33"/>
      <c r="J402" s="33" t="str">
        <f t="shared" si="65"/>
        <v/>
      </c>
      <c r="K402" s="33"/>
      <c r="L402" s="33" t="str">
        <f t="shared" si="66"/>
        <v/>
      </c>
      <c r="M402" s="30" t="e">
        <f t="shared" si="67"/>
        <v>#VALUE!</v>
      </c>
      <c r="P402" s="260"/>
      <c r="Q402" s="238"/>
      <c r="R402" s="238"/>
      <c r="S402" s="238"/>
      <c r="T402" s="238"/>
      <c r="U402" s="238"/>
      <c r="V402" s="238"/>
      <c r="W402" s="238"/>
      <c r="X402" s="238"/>
      <c r="Y402" s="238"/>
      <c r="Z402" s="261"/>
    </row>
    <row r="403" spans="2:26" ht="13.35" customHeight="1" x14ac:dyDescent="0.25">
      <c r="B403" s="44"/>
      <c r="C403" s="235"/>
      <c r="D403" s="236"/>
      <c r="E403" s="44"/>
      <c r="F403" s="32"/>
      <c r="G403" s="33" t="str">
        <f t="shared" si="64"/>
        <v/>
      </c>
      <c r="H403" s="33"/>
      <c r="I403" s="33"/>
      <c r="J403" s="33" t="str">
        <f t="shared" si="65"/>
        <v/>
      </c>
      <c r="K403" s="33"/>
      <c r="L403" s="33" t="str">
        <f t="shared" si="66"/>
        <v/>
      </c>
      <c r="M403" s="30" t="e">
        <f t="shared" si="67"/>
        <v>#VALUE!</v>
      </c>
      <c r="P403" s="260"/>
      <c r="Q403" s="238"/>
      <c r="R403" s="238"/>
      <c r="S403" s="238"/>
      <c r="T403" s="238"/>
      <c r="U403" s="238"/>
      <c r="V403" s="238"/>
      <c r="W403" s="238"/>
      <c r="X403" s="238"/>
      <c r="Y403" s="238"/>
      <c r="Z403" s="261"/>
    </row>
    <row r="404" spans="2:26" ht="13.35" customHeight="1" x14ac:dyDescent="0.25">
      <c r="B404" s="44"/>
      <c r="C404" s="235"/>
      <c r="D404" s="236"/>
      <c r="E404" s="44"/>
      <c r="F404" s="32"/>
      <c r="G404" s="33" t="str">
        <f t="shared" si="64"/>
        <v/>
      </c>
      <c r="H404" s="33"/>
      <c r="I404" s="33"/>
      <c r="J404" s="33" t="str">
        <f t="shared" si="65"/>
        <v/>
      </c>
      <c r="K404" s="33"/>
      <c r="L404" s="33" t="str">
        <f t="shared" si="66"/>
        <v/>
      </c>
      <c r="M404" s="30" t="e">
        <f t="shared" si="67"/>
        <v>#VALUE!</v>
      </c>
      <c r="P404" s="260"/>
      <c r="Q404" s="238"/>
      <c r="R404" s="238"/>
      <c r="S404" s="238"/>
      <c r="T404" s="238"/>
      <c r="U404" s="238"/>
      <c r="V404" s="238"/>
      <c r="W404" s="238"/>
      <c r="X404" s="238"/>
      <c r="Y404" s="238"/>
      <c r="Z404" s="261"/>
    </row>
    <row r="405" spans="2:26" ht="13.35" customHeight="1" x14ac:dyDescent="0.25">
      <c r="B405" s="44"/>
      <c r="C405" s="235"/>
      <c r="D405" s="236"/>
      <c r="E405" s="44"/>
      <c r="F405" s="32"/>
      <c r="G405" s="33" t="str">
        <f t="shared" si="64"/>
        <v/>
      </c>
      <c r="H405" s="33"/>
      <c r="I405" s="33"/>
      <c r="J405" s="33" t="str">
        <f t="shared" si="65"/>
        <v/>
      </c>
      <c r="K405" s="33"/>
      <c r="L405" s="33" t="str">
        <f t="shared" si="66"/>
        <v/>
      </c>
      <c r="M405" s="30" t="e">
        <f t="shared" si="67"/>
        <v>#VALUE!</v>
      </c>
      <c r="P405" s="260"/>
      <c r="Q405" s="238"/>
      <c r="R405" s="238"/>
      <c r="S405" s="238"/>
      <c r="T405" s="238"/>
      <c r="U405" s="238"/>
      <c r="V405" s="238"/>
      <c r="W405" s="238"/>
      <c r="X405" s="238"/>
      <c r="Y405" s="238"/>
      <c r="Z405" s="261"/>
    </row>
    <row r="406" spans="2:26" ht="13.35" customHeight="1" x14ac:dyDescent="0.25">
      <c r="B406" s="44"/>
      <c r="C406" s="235"/>
      <c r="D406" s="236"/>
      <c r="E406" s="44"/>
      <c r="F406" s="32"/>
      <c r="G406" s="33" t="str">
        <f t="shared" si="64"/>
        <v/>
      </c>
      <c r="H406" s="33"/>
      <c r="I406" s="33"/>
      <c r="J406" s="33" t="str">
        <f t="shared" si="65"/>
        <v/>
      </c>
      <c r="K406" s="33"/>
      <c r="L406" s="33" t="str">
        <f t="shared" si="66"/>
        <v/>
      </c>
      <c r="M406" s="30" t="e">
        <f t="shared" si="67"/>
        <v>#VALUE!</v>
      </c>
      <c r="P406" s="260"/>
      <c r="Q406" s="238"/>
      <c r="R406" s="238"/>
      <c r="S406" s="238"/>
      <c r="T406" s="238"/>
      <c r="U406" s="238"/>
      <c r="V406" s="238"/>
      <c r="W406" s="238"/>
      <c r="X406" s="238"/>
      <c r="Y406" s="238"/>
      <c r="Z406" s="261"/>
    </row>
    <row r="407" spans="2:26" ht="13.35" customHeight="1" x14ac:dyDescent="0.25">
      <c r="B407" s="44"/>
      <c r="C407" s="235"/>
      <c r="D407" s="236"/>
      <c r="E407" s="44"/>
      <c r="F407" s="32"/>
      <c r="G407" s="33" t="str">
        <f t="shared" si="64"/>
        <v/>
      </c>
      <c r="H407" s="33"/>
      <c r="I407" s="33"/>
      <c r="J407" s="33" t="str">
        <f t="shared" si="65"/>
        <v/>
      </c>
      <c r="K407" s="33"/>
      <c r="L407" s="33" t="str">
        <f t="shared" si="66"/>
        <v/>
      </c>
      <c r="M407" s="30" t="e">
        <f t="shared" si="67"/>
        <v>#VALUE!</v>
      </c>
      <c r="P407" s="260"/>
      <c r="Q407" s="238"/>
      <c r="R407" s="238"/>
      <c r="S407" s="238"/>
      <c r="T407" s="238"/>
      <c r="U407" s="238"/>
      <c r="V407" s="238"/>
      <c r="W407" s="238"/>
      <c r="X407" s="238"/>
      <c r="Y407" s="238"/>
      <c r="Z407" s="261"/>
    </row>
    <row r="408" spans="2:26" ht="13.35" customHeight="1" x14ac:dyDescent="0.25">
      <c r="B408" s="44"/>
      <c r="C408" s="235"/>
      <c r="D408" s="236"/>
      <c r="E408" s="44"/>
      <c r="F408" s="32"/>
      <c r="G408" s="33" t="str">
        <f t="shared" si="64"/>
        <v/>
      </c>
      <c r="H408" s="33"/>
      <c r="I408" s="33"/>
      <c r="J408" s="33" t="str">
        <f t="shared" si="65"/>
        <v/>
      </c>
      <c r="K408" s="33"/>
      <c r="L408" s="33" t="str">
        <f t="shared" si="66"/>
        <v/>
      </c>
      <c r="M408" s="30" t="e">
        <f t="shared" si="67"/>
        <v>#VALUE!</v>
      </c>
      <c r="P408" s="260"/>
      <c r="Q408" s="238"/>
      <c r="R408" s="238"/>
      <c r="S408" s="238"/>
      <c r="T408" s="238"/>
      <c r="U408" s="238"/>
      <c r="V408" s="238"/>
      <c r="W408" s="238"/>
      <c r="X408" s="238"/>
      <c r="Y408" s="238"/>
      <c r="Z408" s="261"/>
    </row>
    <row r="409" spans="2:26" ht="13.35" customHeight="1" x14ac:dyDescent="0.25">
      <c r="B409" s="44"/>
      <c r="C409" s="235"/>
      <c r="D409" s="236"/>
      <c r="E409" s="44"/>
      <c r="F409" s="32"/>
      <c r="G409" s="33" t="str">
        <f t="shared" si="64"/>
        <v/>
      </c>
      <c r="H409" s="33"/>
      <c r="I409" s="33"/>
      <c r="J409" s="33" t="str">
        <f t="shared" si="65"/>
        <v/>
      </c>
      <c r="K409" s="33"/>
      <c r="L409" s="33" t="str">
        <f t="shared" si="66"/>
        <v/>
      </c>
      <c r="M409" s="30" t="e">
        <f t="shared" si="67"/>
        <v>#VALUE!</v>
      </c>
      <c r="P409" s="260"/>
      <c r="Q409" s="238"/>
      <c r="R409" s="238"/>
      <c r="S409" s="238"/>
      <c r="T409" s="238"/>
      <c r="U409" s="238"/>
      <c r="V409" s="238"/>
      <c r="W409" s="238"/>
      <c r="X409" s="238"/>
      <c r="Y409" s="238"/>
      <c r="Z409" s="261"/>
    </row>
    <row r="410" spans="2:26" ht="13.35" customHeight="1" x14ac:dyDescent="0.25">
      <c r="B410" s="44"/>
      <c r="C410" s="235"/>
      <c r="D410" s="236"/>
      <c r="E410" s="44"/>
      <c r="F410" s="32"/>
      <c r="G410" s="33" t="str">
        <f t="shared" si="64"/>
        <v/>
      </c>
      <c r="H410" s="33"/>
      <c r="I410" s="33"/>
      <c r="J410" s="33" t="str">
        <f t="shared" si="65"/>
        <v/>
      </c>
      <c r="K410" s="33"/>
      <c r="L410" s="33" t="str">
        <f t="shared" si="66"/>
        <v/>
      </c>
      <c r="M410" s="30" t="e">
        <f t="shared" si="67"/>
        <v>#VALUE!</v>
      </c>
      <c r="P410" s="260"/>
      <c r="Q410" s="238"/>
      <c r="R410" s="238"/>
      <c r="S410" s="238"/>
      <c r="T410" s="238"/>
      <c r="U410" s="238"/>
      <c r="V410" s="238"/>
      <c r="W410" s="238"/>
      <c r="X410" s="238"/>
      <c r="Y410" s="238"/>
      <c r="Z410" s="261"/>
    </row>
    <row r="411" spans="2:26" ht="13.35" customHeight="1" x14ac:dyDescent="0.25">
      <c r="B411" s="44"/>
      <c r="C411" s="235"/>
      <c r="D411" s="236"/>
      <c r="E411" s="44"/>
      <c r="F411" s="32"/>
      <c r="G411" s="33" t="str">
        <f t="shared" si="64"/>
        <v/>
      </c>
      <c r="H411" s="33"/>
      <c r="I411" s="33"/>
      <c r="J411" s="33" t="str">
        <f t="shared" si="65"/>
        <v/>
      </c>
      <c r="K411" s="33"/>
      <c r="L411" s="33" t="str">
        <f t="shared" si="66"/>
        <v/>
      </c>
      <c r="M411" s="30" t="e">
        <f t="shared" si="67"/>
        <v>#VALUE!</v>
      </c>
      <c r="P411" s="260"/>
      <c r="Q411" s="238"/>
      <c r="R411" s="238"/>
      <c r="S411" s="238"/>
      <c r="T411" s="238"/>
      <c r="U411" s="238"/>
      <c r="V411" s="238"/>
      <c r="W411" s="238"/>
      <c r="X411" s="238"/>
      <c r="Y411" s="238"/>
      <c r="Z411" s="261"/>
    </row>
    <row r="412" spans="2:26" ht="13.35" customHeight="1" x14ac:dyDescent="0.25">
      <c r="B412" s="44"/>
      <c r="C412" s="235"/>
      <c r="D412" s="236"/>
      <c r="E412" s="44"/>
      <c r="F412" s="32"/>
      <c r="G412" s="33" t="str">
        <f t="shared" si="64"/>
        <v/>
      </c>
      <c r="H412" s="33"/>
      <c r="I412" s="33"/>
      <c r="J412" s="33" t="str">
        <f t="shared" si="65"/>
        <v/>
      </c>
      <c r="K412" s="33"/>
      <c r="L412" s="33" t="str">
        <f t="shared" si="66"/>
        <v/>
      </c>
      <c r="M412" s="30" t="e">
        <f t="shared" si="67"/>
        <v>#VALUE!</v>
      </c>
      <c r="P412" s="260"/>
      <c r="Q412" s="238"/>
      <c r="R412" s="238"/>
      <c r="S412" s="238"/>
      <c r="T412" s="238"/>
      <c r="U412" s="238"/>
      <c r="V412" s="238"/>
      <c r="W412" s="238"/>
      <c r="X412" s="238"/>
      <c r="Y412" s="238"/>
      <c r="Z412" s="261"/>
    </row>
    <row r="413" spans="2:26" ht="13.35" customHeight="1" x14ac:dyDescent="0.25">
      <c r="B413" s="44"/>
      <c r="C413" s="235"/>
      <c r="D413" s="236"/>
      <c r="E413" s="44"/>
      <c r="F413" s="32"/>
      <c r="G413" s="33" t="str">
        <f t="shared" si="64"/>
        <v/>
      </c>
      <c r="H413" s="33"/>
      <c r="I413" s="33"/>
      <c r="J413" s="33" t="str">
        <f t="shared" si="65"/>
        <v/>
      </c>
      <c r="K413" s="33"/>
      <c r="L413" s="33" t="str">
        <f t="shared" si="66"/>
        <v/>
      </c>
      <c r="M413" s="30" t="e">
        <f t="shared" si="67"/>
        <v>#VALUE!</v>
      </c>
      <c r="P413" s="260"/>
      <c r="Q413" s="238"/>
      <c r="R413" s="238"/>
      <c r="S413" s="238"/>
      <c r="T413" s="238"/>
      <c r="U413" s="238"/>
      <c r="V413" s="238"/>
      <c r="W413" s="238"/>
      <c r="X413" s="238"/>
      <c r="Y413" s="238"/>
      <c r="Z413" s="261"/>
    </row>
    <row r="414" spans="2:26" ht="13.35" customHeight="1" x14ac:dyDescent="0.25">
      <c r="B414" s="44"/>
      <c r="C414" s="235"/>
      <c r="D414" s="236"/>
      <c r="E414" s="44"/>
      <c r="F414" s="32"/>
      <c r="G414" s="33" t="str">
        <f t="shared" si="64"/>
        <v/>
      </c>
      <c r="H414" s="33"/>
      <c r="I414" s="33"/>
      <c r="J414" s="33" t="str">
        <f t="shared" si="65"/>
        <v/>
      </c>
      <c r="K414" s="33"/>
      <c r="L414" s="33" t="str">
        <f t="shared" si="66"/>
        <v/>
      </c>
      <c r="M414" s="30" t="e">
        <f t="shared" si="67"/>
        <v>#VALUE!</v>
      </c>
      <c r="P414" s="262"/>
      <c r="Q414" s="263"/>
      <c r="R414" s="263"/>
      <c r="S414" s="263"/>
      <c r="T414" s="263"/>
      <c r="U414" s="263"/>
      <c r="V414" s="263"/>
      <c r="W414" s="263"/>
      <c r="X414" s="263"/>
      <c r="Y414" s="263"/>
      <c r="Z414" s="264"/>
    </row>
    <row r="415" spans="2:26" ht="13.35" customHeight="1" x14ac:dyDescent="0.25">
      <c r="C415" s="126" t="s">
        <v>86</v>
      </c>
      <c r="D415" s="126"/>
      <c r="H415" s="45" t="str">
        <f>IF(SUM(H401:H414)=0,"",SUM(H401:H414))</f>
        <v/>
      </c>
      <c r="J415" s="45" t="str">
        <f>IF(SUM(J401:J414)=0,"",SUM(J401:J414))</f>
        <v/>
      </c>
      <c r="L415" s="45" t="str">
        <f>IF(SUM(L401:L414)=0,"",SUM(L401:L414))</f>
        <v/>
      </c>
      <c r="M415" s="35" t="e">
        <f>IF(L415="", J415/H415, L415/H415)</f>
        <v>#VALUE!</v>
      </c>
    </row>
    <row r="417" spans="2:26" ht="13.35" customHeight="1" x14ac:dyDescent="0.25">
      <c r="B417" s="200" t="s">
        <v>2</v>
      </c>
      <c r="C417" s="200"/>
      <c r="D417" s="209"/>
      <c r="E417" s="209"/>
      <c r="F417" s="209"/>
      <c r="G417" s="200" t="s">
        <v>3</v>
      </c>
      <c r="H417" s="200"/>
      <c r="I417" s="210"/>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227" t="s">
        <v>92</v>
      </c>
      <c r="C420" s="232"/>
      <c r="D420" s="232"/>
      <c r="E420" s="232"/>
      <c r="F420" s="228"/>
      <c r="G420" s="233" t="s">
        <v>85</v>
      </c>
      <c r="H420" s="194" t="s">
        <v>82</v>
      </c>
      <c r="I420" s="188" t="s">
        <v>67</v>
      </c>
      <c r="J420" s="188"/>
      <c r="K420" s="188" t="s">
        <v>68</v>
      </c>
      <c r="L420" s="188"/>
      <c r="M420" s="188" t="s">
        <v>15</v>
      </c>
      <c r="P420" s="260"/>
      <c r="Q420" s="238"/>
      <c r="R420" s="238"/>
      <c r="S420" s="238"/>
      <c r="T420" s="238"/>
      <c r="U420" s="238"/>
      <c r="V420" s="238"/>
      <c r="W420" s="238"/>
      <c r="X420" s="238"/>
      <c r="Y420" s="238"/>
      <c r="Z420" s="261"/>
    </row>
    <row r="421" spans="2:26" ht="13.35" customHeight="1" x14ac:dyDescent="0.25">
      <c r="B421" s="2" t="s">
        <v>81</v>
      </c>
      <c r="C421" s="227" t="s">
        <v>7</v>
      </c>
      <c r="D421" s="228"/>
      <c r="E421" s="6" t="s">
        <v>87</v>
      </c>
      <c r="F421" s="6" t="s">
        <v>306</v>
      </c>
      <c r="G421" s="233"/>
      <c r="H421" s="194"/>
      <c r="I421" s="6" t="s">
        <v>83</v>
      </c>
      <c r="J421" s="6" t="s">
        <v>84</v>
      </c>
      <c r="K421" s="6" t="s">
        <v>83</v>
      </c>
      <c r="L421" s="6" t="s">
        <v>84</v>
      </c>
      <c r="M421" s="188"/>
      <c r="P421" s="260"/>
      <c r="Q421" s="238"/>
      <c r="R421" s="238"/>
      <c r="S421" s="238"/>
      <c r="T421" s="238"/>
      <c r="U421" s="238"/>
      <c r="V421" s="238"/>
      <c r="W421" s="238"/>
      <c r="X421" s="238"/>
      <c r="Y421" s="238"/>
      <c r="Z421" s="261"/>
    </row>
    <row r="422" spans="2:26" ht="13.35" customHeight="1" x14ac:dyDescent="0.25">
      <c r="B422" s="44"/>
      <c r="C422" s="235"/>
      <c r="D422" s="236"/>
      <c r="E422" s="44"/>
      <c r="F422" s="32"/>
      <c r="G422" s="33" t="str">
        <f t="shared" ref="G422:G435" si="68">IF(F422="", "", H422/F422)</f>
        <v/>
      </c>
      <c r="H422" s="33"/>
      <c r="I422" s="33"/>
      <c r="J422" s="33" t="str">
        <f t="shared" ref="J422:J435" si="69">IF(I422="", "", I422*$F$9)</f>
        <v/>
      </c>
      <c r="K422" s="33"/>
      <c r="L422" s="33" t="str">
        <f t="shared" ref="L422:L435" si="70">IF(K422="", "", K422*$F$9)</f>
        <v/>
      </c>
      <c r="M422" s="30" t="e">
        <f t="shared" ref="M422:M435" si="71">IF(K422="", J422/H422, L422/H422)</f>
        <v>#VALUE!</v>
      </c>
      <c r="P422" s="260"/>
      <c r="Q422" s="238"/>
      <c r="R422" s="238"/>
      <c r="S422" s="238"/>
      <c r="T422" s="238"/>
      <c r="U422" s="238"/>
      <c r="V422" s="238"/>
      <c r="W422" s="238"/>
      <c r="X422" s="238"/>
      <c r="Y422" s="238"/>
      <c r="Z422" s="261"/>
    </row>
    <row r="423" spans="2:26" ht="13.35" customHeight="1" x14ac:dyDescent="0.25">
      <c r="B423" s="44"/>
      <c r="C423" s="235"/>
      <c r="D423" s="236"/>
      <c r="E423" s="44"/>
      <c r="F423" s="32"/>
      <c r="G423" s="33" t="str">
        <f t="shared" si="68"/>
        <v/>
      </c>
      <c r="H423" s="33"/>
      <c r="I423" s="33"/>
      <c r="J423" s="33" t="str">
        <f t="shared" si="69"/>
        <v/>
      </c>
      <c r="K423" s="33"/>
      <c r="L423" s="33" t="str">
        <f t="shared" si="70"/>
        <v/>
      </c>
      <c r="M423" s="30" t="e">
        <f t="shared" si="71"/>
        <v>#VALUE!</v>
      </c>
      <c r="P423" s="260"/>
      <c r="Q423" s="238"/>
      <c r="R423" s="238"/>
      <c r="S423" s="238"/>
      <c r="T423" s="238"/>
      <c r="U423" s="238"/>
      <c r="V423" s="238"/>
      <c r="W423" s="238"/>
      <c r="X423" s="238"/>
      <c r="Y423" s="238"/>
      <c r="Z423" s="261"/>
    </row>
    <row r="424" spans="2:26" ht="13.35" customHeight="1" x14ac:dyDescent="0.25">
      <c r="B424" s="44"/>
      <c r="C424" s="235"/>
      <c r="D424" s="236"/>
      <c r="E424" s="44"/>
      <c r="F424" s="32"/>
      <c r="G424" s="33" t="str">
        <f t="shared" si="68"/>
        <v/>
      </c>
      <c r="H424" s="33"/>
      <c r="I424" s="33"/>
      <c r="J424" s="33" t="str">
        <f t="shared" si="69"/>
        <v/>
      </c>
      <c r="K424" s="33"/>
      <c r="L424" s="33" t="str">
        <f t="shared" si="70"/>
        <v/>
      </c>
      <c r="M424" s="30" t="e">
        <f t="shared" si="71"/>
        <v>#VALUE!</v>
      </c>
      <c r="P424" s="260"/>
      <c r="Q424" s="238"/>
      <c r="R424" s="238"/>
      <c r="S424" s="238"/>
      <c r="T424" s="238"/>
      <c r="U424" s="238"/>
      <c r="V424" s="238"/>
      <c r="W424" s="238"/>
      <c r="X424" s="238"/>
      <c r="Y424" s="238"/>
      <c r="Z424" s="261"/>
    </row>
    <row r="425" spans="2:26" ht="13.35" customHeight="1" x14ac:dyDescent="0.25">
      <c r="B425" s="44"/>
      <c r="C425" s="235"/>
      <c r="D425" s="236"/>
      <c r="E425" s="44"/>
      <c r="F425" s="32"/>
      <c r="G425" s="33" t="str">
        <f t="shared" si="68"/>
        <v/>
      </c>
      <c r="H425" s="33"/>
      <c r="I425" s="33"/>
      <c r="J425" s="33" t="str">
        <f t="shared" si="69"/>
        <v/>
      </c>
      <c r="K425" s="33"/>
      <c r="L425" s="33" t="str">
        <f t="shared" si="70"/>
        <v/>
      </c>
      <c r="M425" s="30" t="e">
        <f t="shared" si="71"/>
        <v>#VALUE!</v>
      </c>
      <c r="P425" s="260"/>
      <c r="Q425" s="238"/>
      <c r="R425" s="238"/>
      <c r="S425" s="238"/>
      <c r="T425" s="238"/>
      <c r="U425" s="238"/>
      <c r="V425" s="238"/>
      <c r="W425" s="238"/>
      <c r="X425" s="238"/>
      <c r="Y425" s="238"/>
      <c r="Z425" s="261"/>
    </row>
    <row r="426" spans="2:26" ht="13.35" customHeight="1" x14ac:dyDescent="0.25">
      <c r="B426" s="44"/>
      <c r="C426" s="235"/>
      <c r="D426" s="236"/>
      <c r="E426" s="44"/>
      <c r="F426" s="32"/>
      <c r="G426" s="33" t="str">
        <f t="shared" si="68"/>
        <v/>
      </c>
      <c r="H426" s="33"/>
      <c r="I426" s="33"/>
      <c r="J426" s="33" t="str">
        <f t="shared" si="69"/>
        <v/>
      </c>
      <c r="K426" s="33"/>
      <c r="L426" s="33" t="str">
        <f t="shared" si="70"/>
        <v/>
      </c>
      <c r="M426" s="30" t="e">
        <f t="shared" si="71"/>
        <v>#VALUE!</v>
      </c>
      <c r="P426" s="260"/>
      <c r="Q426" s="238"/>
      <c r="R426" s="238"/>
      <c r="S426" s="238"/>
      <c r="T426" s="238"/>
      <c r="U426" s="238"/>
      <c r="V426" s="238"/>
      <c r="W426" s="238"/>
      <c r="X426" s="238"/>
      <c r="Y426" s="238"/>
      <c r="Z426" s="261"/>
    </row>
    <row r="427" spans="2:26" ht="13.35" customHeight="1" x14ac:dyDescent="0.25">
      <c r="B427" s="44"/>
      <c r="C427" s="235"/>
      <c r="D427" s="236"/>
      <c r="E427" s="44"/>
      <c r="F427" s="32"/>
      <c r="G427" s="33" t="str">
        <f t="shared" si="68"/>
        <v/>
      </c>
      <c r="H427" s="33"/>
      <c r="I427" s="33"/>
      <c r="J427" s="33" t="str">
        <f t="shared" si="69"/>
        <v/>
      </c>
      <c r="K427" s="33"/>
      <c r="L427" s="33" t="str">
        <f t="shared" si="70"/>
        <v/>
      </c>
      <c r="M427" s="30" t="e">
        <f t="shared" si="71"/>
        <v>#VALUE!</v>
      </c>
      <c r="P427" s="260"/>
      <c r="Q427" s="238"/>
      <c r="R427" s="238"/>
      <c r="S427" s="238"/>
      <c r="T427" s="238"/>
      <c r="U427" s="238"/>
      <c r="V427" s="238"/>
      <c r="W427" s="238"/>
      <c r="X427" s="238"/>
      <c r="Y427" s="238"/>
      <c r="Z427" s="261"/>
    </row>
    <row r="428" spans="2:26" ht="13.35" customHeight="1" x14ac:dyDescent="0.25">
      <c r="B428" s="44"/>
      <c r="C428" s="235"/>
      <c r="D428" s="236"/>
      <c r="E428" s="44"/>
      <c r="F428" s="32"/>
      <c r="G428" s="33" t="str">
        <f t="shared" si="68"/>
        <v/>
      </c>
      <c r="H428" s="33"/>
      <c r="I428" s="33"/>
      <c r="J428" s="33" t="str">
        <f t="shared" si="69"/>
        <v/>
      </c>
      <c r="K428" s="33"/>
      <c r="L428" s="33" t="str">
        <f t="shared" si="70"/>
        <v/>
      </c>
      <c r="M428" s="30" t="e">
        <f t="shared" si="71"/>
        <v>#VALUE!</v>
      </c>
      <c r="P428" s="260"/>
      <c r="Q428" s="238"/>
      <c r="R428" s="238"/>
      <c r="S428" s="238"/>
      <c r="T428" s="238"/>
      <c r="U428" s="238"/>
      <c r="V428" s="238"/>
      <c r="W428" s="238"/>
      <c r="X428" s="238"/>
      <c r="Y428" s="238"/>
      <c r="Z428" s="261"/>
    </row>
    <row r="429" spans="2:26" ht="13.35" customHeight="1" x14ac:dyDescent="0.25">
      <c r="B429" s="44"/>
      <c r="C429" s="235"/>
      <c r="D429" s="236"/>
      <c r="E429" s="44"/>
      <c r="F429" s="32"/>
      <c r="G429" s="33" t="str">
        <f t="shared" si="68"/>
        <v/>
      </c>
      <c r="H429" s="33"/>
      <c r="I429" s="33"/>
      <c r="J429" s="33" t="str">
        <f t="shared" si="69"/>
        <v/>
      </c>
      <c r="K429" s="33"/>
      <c r="L429" s="33" t="str">
        <f t="shared" si="70"/>
        <v/>
      </c>
      <c r="M429" s="30" t="e">
        <f t="shared" si="71"/>
        <v>#VALUE!</v>
      </c>
      <c r="P429" s="260"/>
      <c r="Q429" s="238"/>
      <c r="R429" s="238"/>
      <c r="S429" s="238"/>
      <c r="T429" s="238"/>
      <c r="U429" s="238"/>
      <c r="V429" s="238"/>
      <c r="W429" s="238"/>
      <c r="X429" s="238"/>
      <c r="Y429" s="238"/>
      <c r="Z429" s="261"/>
    </row>
    <row r="430" spans="2:26" ht="13.35" customHeight="1" x14ac:dyDescent="0.25">
      <c r="B430" s="44"/>
      <c r="C430" s="235"/>
      <c r="D430" s="236"/>
      <c r="E430" s="44"/>
      <c r="F430" s="32"/>
      <c r="G430" s="33" t="str">
        <f t="shared" si="68"/>
        <v/>
      </c>
      <c r="H430" s="33"/>
      <c r="I430" s="33"/>
      <c r="J430" s="33" t="str">
        <f t="shared" si="69"/>
        <v/>
      </c>
      <c r="K430" s="33"/>
      <c r="L430" s="33" t="str">
        <f t="shared" si="70"/>
        <v/>
      </c>
      <c r="M430" s="30" t="e">
        <f t="shared" si="71"/>
        <v>#VALUE!</v>
      </c>
      <c r="P430" s="260"/>
      <c r="Q430" s="238"/>
      <c r="R430" s="238"/>
      <c r="S430" s="238"/>
      <c r="T430" s="238"/>
      <c r="U430" s="238"/>
      <c r="V430" s="238"/>
      <c r="W430" s="238"/>
      <c r="X430" s="238"/>
      <c r="Y430" s="238"/>
      <c r="Z430" s="261"/>
    </row>
    <row r="431" spans="2:26" ht="13.35" customHeight="1" x14ac:dyDescent="0.25">
      <c r="B431" s="44"/>
      <c r="C431" s="235"/>
      <c r="D431" s="236"/>
      <c r="E431" s="44"/>
      <c r="F431" s="32"/>
      <c r="G431" s="33" t="str">
        <f t="shared" si="68"/>
        <v/>
      </c>
      <c r="H431" s="33"/>
      <c r="I431" s="33"/>
      <c r="J431" s="33" t="str">
        <f t="shared" si="69"/>
        <v/>
      </c>
      <c r="K431" s="33"/>
      <c r="L431" s="33" t="str">
        <f t="shared" si="70"/>
        <v/>
      </c>
      <c r="M431" s="30" t="e">
        <f t="shared" si="71"/>
        <v>#VALUE!</v>
      </c>
      <c r="P431" s="260"/>
      <c r="Q431" s="238"/>
      <c r="R431" s="238"/>
      <c r="S431" s="238"/>
      <c r="T431" s="238"/>
      <c r="U431" s="238"/>
      <c r="V431" s="238"/>
      <c r="W431" s="238"/>
      <c r="X431" s="238"/>
      <c r="Y431" s="238"/>
      <c r="Z431" s="261"/>
    </row>
    <row r="432" spans="2:26" ht="13.35" customHeight="1" x14ac:dyDescent="0.25">
      <c r="B432" s="44"/>
      <c r="C432" s="235"/>
      <c r="D432" s="236"/>
      <c r="E432" s="44"/>
      <c r="F432" s="32"/>
      <c r="G432" s="33" t="str">
        <f t="shared" si="68"/>
        <v/>
      </c>
      <c r="H432" s="33"/>
      <c r="I432" s="33"/>
      <c r="J432" s="33" t="str">
        <f t="shared" si="69"/>
        <v/>
      </c>
      <c r="K432" s="33"/>
      <c r="L432" s="33" t="str">
        <f t="shared" si="70"/>
        <v/>
      </c>
      <c r="M432" s="30" t="e">
        <f t="shared" si="71"/>
        <v>#VALUE!</v>
      </c>
      <c r="P432" s="260"/>
      <c r="Q432" s="238"/>
      <c r="R432" s="238"/>
      <c r="S432" s="238"/>
      <c r="T432" s="238"/>
      <c r="U432" s="238"/>
      <c r="V432" s="238"/>
      <c r="W432" s="238"/>
      <c r="X432" s="238"/>
      <c r="Y432" s="238"/>
      <c r="Z432" s="261"/>
    </row>
    <row r="433" spans="2:26" ht="13.35" customHeight="1" x14ac:dyDescent="0.25">
      <c r="B433" s="44"/>
      <c r="C433" s="235"/>
      <c r="D433" s="236"/>
      <c r="E433" s="44"/>
      <c r="F433" s="32"/>
      <c r="G433" s="33" t="str">
        <f t="shared" si="68"/>
        <v/>
      </c>
      <c r="H433" s="33"/>
      <c r="I433" s="33"/>
      <c r="J433" s="33" t="str">
        <f t="shared" si="69"/>
        <v/>
      </c>
      <c r="K433" s="33"/>
      <c r="L433" s="33" t="str">
        <f t="shared" si="70"/>
        <v/>
      </c>
      <c r="M433" s="30" t="e">
        <f t="shared" si="71"/>
        <v>#VALUE!</v>
      </c>
      <c r="P433" s="260"/>
      <c r="Q433" s="238"/>
      <c r="R433" s="238"/>
      <c r="S433" s="238"/>
      <c r="T433" s="238"/>
      <c r="U433" s="238"/>
      <c r="V433" s="238"/>
      <c r="W433" s="238"/>
      <c r="X433" s="238"/>
      <c r="Y433" s="238"/>
      <c r="Z433" s="261"/>
    </row>
    <row r="434" spans="2:26" ht="13.35" customHeight="1" x14ac:dyDescent="0.25">
      <c r="B434" s="44"/>
      <c r="C434" s="235"/>
      <c r="D434" s="236"/>
      <c r="E434" s="44"/>
      <c r="F434" s="32"/>
      <c r="G434" s="33" t="str">
        <f t="shared" si="68"/>
        <v/>
      </c>
      <c r="H434" s="33"/>
      <c r="I434" s="33"/>
      <c r="J434" s="33" t="str">
        <f t="shared" si="69"/>
        <v/>
      </c>
      <c r="K434" s="33"/>
      <c r="L434" s="33" t="str">
        <f t="shared" si="70"/>
        <v/>
      </c>
      <c r="M434" s="30" t="e">
        <f t="shared" si="71"/>
        <v>#VALUE!</v>
      </c>
      <c r="P434" s="260"/>
      <c r="Q434" s="238"/>
      <c r="R434" s="238"/>
      <c r="S434" s="238"/>
      <c r="T434" s="238"/>
      <c r="U434" s="238"/>
      <c r="V434" s="238"/>
      <c r="W434" s="238"/>
      <c r="X434" s="238"/>
      <c r="Y434" s="238"/>
      <c r="Z434" s="261"/>
    </row>
    <row r="435" spans="2:26" ht="13.35" customHeight="1" x14ac:dyDescent="0.25">
      <c r="B435" s="44"/>
      <c r="C435" s="235"/>
      <c r="D435" s="236"/>
      <c r="E435" s="44"/>
      <c r="F435" s="32"/>
      <c r="G435" s="33" t="str">
        <f t="shared" si="68"/>
        <v/>
      </c>
      <c r="H435" s="33"/>
      <c r="I435" s="33"/>
      <c r="J435" s="33" t="str">
        <f t="shared" si="69"/>
        <v/>
      </c>
      <c r="K435" s="33"/>
      <c r="L435" s="33" t="str">
        <f t="shared" si="70"/>
        <v/>
      </c>
      <c r="M435" s="30" t="e">
        <f t="shared" si="71"/>
        <v>#VALUE!</v>
      </c>
      <c r="P435" s="262"/>
      <c r="Q435" s="263"/>
      <c r="R435" s="263"/>
      <c r="S435" s="263"/>
      <c r="T435" s="263"/>
      <c r="U435" s="263"/>
      <c r="V435" s="263"/>
      <c r="W435" s="263"/>
      <c r="X435" s="263"/>
      <c r="Y435" s="263"/>
      <c r="Z435" s="264"/>
    </row>
    <row r="436" spans="2:26" ht="13.35" customHeight="1" x14ac:dyDescent="0.25">
      <c r="C436" s="126" t="s">
        <v>86</v>
      </c>
      <c r="D436" s="126"/>
      <c r="H436" s="45" t="str">
        <f>IF(SUM(H422:H435)=0,"",SUM(H422:H435))</f>
        <v/>
      </c>
      <c r="J436" s="45" t="str">
        <f>IF(SUM(J422:J435)=0,"",SUM(J422:J435))</f>
        <v/>
      </c>
      <c r="L436" s="45" t="str">
        <f>IF(SUM(L422:L435)=0,"",SUM(L422:L435))</f>
        <v/>
      </c>
      <c r="M436" s="35" t="e">
        <f>IF(L436="", J436/H436, L436/H436)</f>
        <v>#VALUE!</v>
      </c>
    </row>
    <row r="439" spans="2:26" ht="13.35" customHeight="1" x14ac:dyDescent="0.25">
      <c r="B439" s="227" t="s">
        <v>9</v>
      </c>
      <c r="C439" s="228"/>
      <c r="D439" s="253"/>
      <c r="E439" s="253"/>
      <c r="F439" s="253"/>
      <c r="G439" s="253"/>
      <c r="H439" s="253"/>
      <c r="I439" s="253"/>
      <c r="J439" s="253"/>
      <c r="K439" s="253"/>
      <c r="L439" s="253"/>
      <c r="M439" s="254"/>
    </row>
    <row r="440" spans="2:26" ht="13.35" customHeight="1" x14ac:dyDescent="0.25">
      <c r="B440" s="255"/>
      <c r="C440" s="238"/>
      <c r="D440" s="238"/>
      <c r="E440" s="238"/>
      <c r="F440" s="238"/>
      <c r="G440" s="238"/>
      <c r="H440" s="238"/>
      <c r="I440" s="238"/>
      <c r="J440" s="238"/>
      <c r="K440" s="238"/>
      <c r="L440" s="238"/>
      <c r="M440" s="256"/>
    </row>
    <row r="441" spans="2:26" ht="13.35" customHeight="1" x14ac:dyDescent="0.25">
      <c r="B441" s="255"/>
      <c r="C441" s="238"/>
      <c r="D441" s="238"/>
      <c r="E441" s="238"/>
      <c r="F441" s="238"/>
      <c r="G441" s="238"/>
      <c r="H441" s="238"/>
      <c r="I441" s="238"/>
      <c r="J441" s="238"/>
      <c r="K441" s="238"/>
      <c r="L441" s="238"/>
      <c r="M441" s="256"/>
    </row>
    <row r="442" spans="2:26" ht="13.35" customHeight="1" x14ac:dyDescent="0.25">
      <c r="B442" s="255"/>
      <c r="C442" s="238"/>
      <c r="D442" s="238"/>
      <c r="E442" s="238"/>
      <c r="F442" s="238"/>
      <c r="G442" s="238"/>
      <c r="H442" s="238"/>
      <c r="I442" s="238"/>
      <c r="J442" s="238"/>
      <c r="K442" s="238"/>
      <c r="L442" s="238"/>
      <c r="M442" s="256"/>
    </row>
    <row r="443" spans="2:26" ht="13.35" customHeight="1" x14ac:dyDescent="0.25">
      <c r="B443" s="257"/>
      <c r="C443" s="258"/>
      <c r="D443" s="258"/>
      <c r="E443" s="258"/>
      <c r="F443" s="258"/>
      <c r="G443" s="258"/>
      <c r="H443" s="258"/>
      <c r="I443" s="258"/>
      <c r="J443" s="258"/>
      <c r="K443" s="258"/>
      <c r="L443" s="258"/>
      <c r="M443" s="259"/>
    </row>
    <row r="445" spans="2:26" ht="13.35" customHeight="1" x14ac:dyDescent="0.25">
      <c r="B445" s="200" t="s">
        <v>2</v>
      </c>
      <c r="C445" s="200"/>
      <c r="D445" s="209"/>
      <c r="E445" s="209"/>
      <c r="F445" s="209"/>
      <c r="G445" s="200" t="s">
        <v>3</v>
      </c>
      <c r="H445" s="200"/>
      <c r="I445" s="210"/>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92</v>
      </c>
      <c r="C448" s="232"/>
      <c r="D448" s="232"/>
      <c r="E448" s="232"/>
      <c r="F448" s="228"/>
      <c r="G448" s="233" t="s">
        <v>85</v>
      </c>
      <c r="H448" s="194" t="s">
        <v>82</v>
      </c>
      <c r="I448" s="188" t="s">
        <v>67</v>
      </c>
      <c r="J448" s="188"/>
      <c r="K448" s="188" t="s">
        <v>68</v>
      </c>
      <c r="L448" s="188"/>
      <c r="M448" s="188" t="s">
        <v>15</v>
      </c>
      <c r="P448" s="260"/>
      <c r="Q448" s="238"/>
      <c r="R448" s="238"/>
      <c r="S448" s="238"/>
      <c r="T448" s="238"/>
      <c r="U448" s="238"/>
      <c r="V448" s="238"/>
      <c r="W448" s="238"/>
      <c r="X448" s="238"/>
      <c r="Y448" s="238"/>
      <c r="Z448" s="261"/>
    </row>
    <row r="449" spans="2:26" ht="13.35" customHeight="1" x14ac:dyDescent="0.25">
      <c r="B449" s="2" t="s">
        <v>81</v>
      </c>
      <c r="C449" s="227" t="s">
        <v>7</v>
      </c>
      <c r="D449" s="228"/>
      <c r="E449" s="6" t="s">
        <v>87</v>
      </c>
      <c r="F449" s="6" t="s">
        <v>306</v>
      </c>
      <c r="G449" s="233"/>
      <c r="H449" s="194"/>
      <c r="I449" s="6" t="s">
        <v>83</v>
      </c>
      <c r="J449" s="6" t="s">
        <v>84</v>
      </c>
      <c r="K449" s="6" t="s">
        <v>83</v>
      </c>
      <c r="L449" s="6" t="s">
        <v>84</v>
      </c>
      <c r="M449" s="188"/>
      <c r="P449" s="260"/>
      <c r="Q449" s="238"/>
      <c r="R449" s="238"/>
      <c r="S449" s="238"/>
      <c r="T449" s="238"/>
      <c r="U449" s="238"/>
      <c r="V449" s="238"/>
      <c r="W449" s="238"/>
      <c r="X449" s="238"/>
      <c r="Y449" s="238"/>
      <c r="Z449" s="261"/>
    </row>
    <row r="450" spans="2:26" ht="13.35" customHeight="1" x14ac:dyDescent="0.25">
      <c r="B450" s="44"/>
      <c r="C450" s="235"/>
      <c r="D450" s="236"/>
      <c r="E450" s="44"/>
      <c r="F450" s="32"/>
      <c r="G450" s="33" t="str">
        <f t="shared" ref="G450:G463" si="72">IF(F450="", "", H450/F450)</f>
        <v/>
      </c>
      <c r="H450" s="33"/>
      <c r="I450" s="33"/>
      <c r="J450" s="33" t="str">
        <f t="shared" ref="J450:J463" si="73">IF(I450="", "", I450*$F$9)</f>
        <v/>
      </c>
      <c r="K450" s="33"/>
      <c r="L450" s="33" t="str">
        <f t="shared" ref="L450:L463" si="74">IF(K450="", "", K450*$F$9)</f>
        <v/>
      </c>
      <c r="M450" s="30" t="e">
        <f t="shared" ref="M450:M463" si="75">IF(K450="", J450/H450, L450/H450)</f>
        <v>#VALUE!</v>
      </c>
      <c r="P450" s="260"/>
      <c r="Q450" s="238"/>
      <c r="R450" s="238"/>
      <c r="S450" s="238"/>
      <c r="T450" s="238"/>
      <c r="U450" s="238"/>
      <c r="V450" s="238"/>
      <c r="W450" s="238"/>
      <c r="X450" s="238"/>
      <c r="Y450" s="238"/>
      <c r="Z450" s="261"/>
    </row>
    <row r="451" spans="2:26" ht="13.35" customHeight="1" x14ac:dyDescent="0.25">
      <c r="B451" s="44"/>
      <c r="C451" s="235"/>
      <c r="D451" s="236"/>
      <c r="E451" s="44"/>
      <c r="F451" s="32"/>
      <c r="G451" s="33" t="str">
        <f t="shared" si="72"/>
        <v/>
      </c>
      <c r="H451" s="33"/>
      <c r="I451" s="33"/>
      <c r="J451" s="33" t="str">
        <f t="shared" si="73"/>
        <v/>
      </c>
      <c r="K451" s="33"/>
      <c r="L451" s="33" t="str">
        <f t="shared" si="74"/>
        <v/>
      </c>
      <c r="M451" s="30" t="e">
        <f t="shared" si="75"/>
        <v>#VALUE!</v>
      </c>
      <c r="P451" s="260"/>
      <c r="Q451" s="238"/>
      <c r="R451" s="238"/>
      <c r="S451" s="238"/>
      <c r="T451" s="238"/>
      <c r="U451" s="238"/>
      <c r="V451" s="238"/>
      <c r="W451" s="238"/>
      <c r="X451" s="238"/>
      <c r="Y451" s="238"/>
      <c r="Z451" s="261"/>
    </row>
    <row r="452" spans="2:26" ht="13.35" customHeight="1" x14ac:dyDescent="0.25">
      <c r="B452" s="44"/>
      <c r="C452" s="235"/>
      <c r="D452" s="236"/>
      <c r="E452" s="44"/>
      <c r="F452" s="32"/>
      <c r="G452" s="33" t="str">
        <f t="shared" si="72"/>
        <v/>
      </c>
      <c r="H452" s="33"/>
      <c r="I452" s="33"/>
      <c r="J452" s="33" t="str">
        <f t="shared" si="73"/>
        <v/>
      </c>
      <c r="K452" s="33"/>
      <c r="L452" s="33" t="str">
        <f t="shared" si="74"/>
        <v/>
      </c>
      <c r="M452" s="30" t="e">
        <f t="shared" si="75"/>
        <v>#VALUE!</v>
      </c>
      <c r="P452" s="260"/>
      <c r="Q452" s="238"/>
      <c r="R452" s="238"/>
      <c r="S452" s="238"/>
      <c r="T452" s="238"/>
      <c r="U452" s="238"/>
      <c r="V452" s="238"/>
      <c r="W452" s="238"/>
      <c r="X452" s="238"/>
      <c r="Y452" s="238"/>
      <c r="Z452" s="261"/>
    </row>
    <row r="453" spans="2:26" ht="13.35" customHeight="1" x14ac:dyDescent="0.25">
      <c r="B453" s="44"/>
      <c r="C453" s="235"/>
      <c r="D453" s="236"/>
      <c r="E453" s="44"/>
      <c r="F453" s="32"/>
      <c r="G453" s="33" t="str">
        <f t="shared" si="72"/>
        <v/>
      </c>
      <c r="H453" s="33"/>
      <c r="I453" s="33"/>
      <c r="J453" s="33" t="str">
        <f t="shared" si="73"/>
        <v/>
      </c>
      <c r="K453" s="33"/>
      <c r="L453" s="33" t="str">
        <f t="shared" si="74"/>
        <v/>
      </c>
      <c r="M453" s="30" t="e">
        <f t="shared" si="75"/>
        <v>#VALUE!</v>
      </c>
      <c r="P453" s="260"/>
      <c r="Q453" s="238"/>
      <c r="R453" s="238"/>
      <c r="S453" s="238"/>
      <c r="T453" s="238"/>
      <c r="U453" s="238"/>
      <c r="V453" s="238"/>
      <c r="W453" s="238"/>
      <c r="X453" s="238"/>
      <c r="Y453" s="238"/>
      <c r="Z453" s="261"/>
    </row>
    <row r="454" spans="2:26" ht="13.35" customHeight="1" x14ac:dyDescent="0.25">
      <c r="B454" s="44"/>
      <c r="C454" s="235"/>
      <c r="D454" s="236"/>
      <c r="E454" s="44"/>
      <c r="F454" s="32"/>
      <c r="G454" s="33" t="str">
        <f t="shared" si="72"/>
        <v/>
      </c>
      <c r="H454" s="33"/>
      <c r="I454" s="33"/>
      <c r="J454" s="33" t="str">
        <f t="shared" si="73"/>
        <v/>
      </c>
      <c r="K454" s="33"/>
      <c r="L454" s="33" t="str">
        <f t="shared" si="74"/>
        <v/>
      </c>
      <c r="M454" s="30" t="e">
        <f t="shared" si="75"/>
        <v>#VALUE!</v>
      </c>
      <c r="P454" s="260"/>
      <c r="Q454" s="238"/>
      <c r="R454" s="238"/>
      <c r="S454" s="238"/>
      <c r="T454" s="238"/>
      <c r="U454" s="238"/>
      <c r="V454" s="238"/>
      <c r="W454" s="238"/>
      <c r="X454" s="238"/>
      <c r="Y454" s="238"/>
      <c r="Z454" s="261"/>
    </row>
    <row r="455" spans="2:26" ht="13.35" customHeight="1" x14ac:dyDescent="0.25">
      <c r="B455" s="44"/>
      <c r="C455" s="235"/>
      <c r="D455" s="236"/>
      <c r="E455" s="44"/>
      <c r="F455" s="32"/>
      <c r="G455" s="33" t="str">
        <f t="shared" si="72"/>
        <v/>
      </c>
      <c r="H455" s="33"/>
      <c r="I455" s="33"/>
      <c r="J455" s="33" t="str">
        <f t="shared" si="73"/>
        <v/>
      </c>
      <c r="K455" s="33"/>
      <c r="L455" s="33" t="str">
        <f t="shared" si="74"/>
        <v/>
      </c>
      <c r="M455" s="30" t="e">
        <f t="shared" si="75"/>
        <v>#VALUE!</v>
      </c>
      <c r="P455" s="260"/>
      <c r="Q455" s="238"/>
      <c r="R455" s="238"/>
      <c r="S455" s="238"/>
      <c r="T455" s="238"/>
      <c r="U455" s="238"/>
      <c r="V455" s="238"/>
      <c r="W455" s="238"/>
      <c r="X455" s="238"/>
      <c r="Y455" s="238"/>
      <c r="Z455" s="261"/>
    </row>
    <row r="456" spans="2:26" ht="13.35" customHeight="1" x14ac:dyDescent="0.25">
      <c r="B456" s="44"/>
      <c r="C456" s="235"/>
      <c r="D456" s="236"/>
      <c r="E456" s="44"/>
      <c r="F456" s="32"/>
      <c r="G456" s="33" t="str">
        <f t="shared" si="72"/>
        <v/>
      </c>
      <c r="H456" s="33"/>
      <c r="I456" s="33"/>
      <c r="J456" s="33" t="str">
        <f t="shared" si="73"/>
        <v/>
      </c>
      <c r="K456" s="33"/>
      <c r="L456" s="33" t="str">
        <f t="shared" si="74"/>
        <v/>
      </c>
      <c r="M456" s="30" t="e">
        <f t="shared" si="75"/>
        <v>#VALUE!</v>
      </c>
      <c r="P456" s="260"/>
      <c r="Q456" s="238"/>
      <c r="R456" s="238"/>
      <c r="S456" s="238"/>
      <c r="T456" s="238"/>
      <c r="U456" s="238"/>
      <c r="V456" s="238"/>
      <c r="W456" s="238"/>
      <c r="X456" s="238"/>
      <c r="Y456" s="238"/>
      <c r="Z456" s="261"/>
    </row>
    <row r="457" spans="2:26" ht="13.35" customHeight="1" x14ac:dyDescent="0.25">
      <c r="B457" s="44"/>
      <c r="C457" s="235"/>
      <c r="D457" s="236"/>
      <c r="E457" s="44"/>
      <c r="F457" s="32"/>
      <c r="G457" s="33" t="str">
        <f t="shared" si="72"/>
        <v/>
      </c>
      <c r="H457" s="33"/>
      <c r="I457" s="33"/>
      <c r="J457" s="33" t="str">
        <f t="shared" si="73"/>
        <v/>
      </c>
      <c r="K457" s="33"/>
      <c r="L457" s="33" t="str">
        <f t="shared" si="74"/>
        <v/>
      </c>
      <c r="M457" s="30" t="e">
        <f t="shared" si="75"/>
        <v>#VALUE!</v>
      </c>
      <c r="P457" s="260"/>
      <c r="Q457" s="238"/>
      <c r="R457" s="238"/>
      <c r="S457" s="238"/>
      <c r="T457" s="238"/>
      <c r="U457" s="238"/>
      <c r="V457" s="238"/>
      <c r="W457" s="238"/>
      <c r="X457" s="238"/>
      <c r="Y457" s="238"/>
      <c r="Z457" s="261"/>
    </row>
    <row r="458" spans="2:26" ht="13.35" customHeight="1" x14ac:dyDescent="0.25">
      <c r="B458" s="44"/>
      <c r="C458" s="235"/>
      <c r="D458" s="236"/>
      <c r="E458" s="44"/>
      <c r="F458" s="32"/>
      <c r="G458" s="33" t="str">
        <f t="shared" si="72"/>
        <v/>
      </c>
      <c r="H458" s="33"/>
      <c r="I458" s="33"/>
      <c r="J458" s="33" t="str">
        <f t="shared" si="73"/>
        <v/>
      </c>
      <c r="K458" s="33"/>
      <c r="L458" s="33" t="str">
        <f t="shared" si="74"/>
        <v/>
      </c>
      <c r="M458" s="30" t="e">
        <f t="shared" si="75"/>
        <v>#VALUE!</v>
      </c>
      <c r="P458" s="260"/>
      <c r="Q458" s="238"/>
      <c r="R458" s="238"/>
      <c r="S458" s="238"/>
      <c r="T458" s="238"/>
      <c r="U458" s="238"/>
      <c r="V458" s="238"/>
      <c r="W458" s="238"/>
      <c r="X458" s="238"/>
      <c r="Y458" s="238"/>
      <c r="Z458" s="261"/>
    </row>
    <row r="459" spans="2:26" ht="13.35" customHeight="1" x14ac:dyDescent="0.25">
      <c r="B459" s="44"/>
      <c r="C459" s="235"/>
      <c r="D459" s="236"/>
      <c r="E459" s="44"/>
      <c r="F459" s="32"/>
      <c r="G459" s="33" t="str">
        <f t="shared" si="72"/>
        <v/>
      </c>
      <c r="H459" s="33"/>
      <c r="I459" s="33"/>
      <c r="J459" s="33" t="str">
        <f t="shared" si="73"/>
        <v/>
      </c>
      <c r="K459" s="33"/>
      <c r="L459" s="33" t="str">
        <f t="shared" si="74"/>
        <v/>
      </c>
      <c r="M459" s="30" t="e">
        <f t="shared" si="75"/>
        <v>#VALUE!</v>
      </c>
      <c r="P459" s="260"/>
      <c r="Q459" s="238"/>
      <c r="R459" s="238"/>
      <c r="S459" s="238"/>
      <c r="T459" s="238"/>
      <c r="U459" s="238"/>
      <c r="V459" s="238"/>
      <c r="W459" s="238"/>
      <c r="X459" s="238"/>
      <c r="Y459" s="238"/>
      <c r="Z459" s="261"/>
    </row>
    <row r="460" spans="2:26" ht="13.35" customHeight="1" x14ac:dyDescent="0.25">
      <c r="B460" s="44"/>
      <c r="C460" s="235"/>
      <c r="D460" s="236"/>
      <c r="E460" s="44"/>
      <c r="F460" s="32"/>
      <c r="G460" s="33" t="str">
        <f t="shared" si="72"/>
        <v/>
      </c>
      <c r="H460" s="33"/>
      <c r="I460" s="33"/>
      <c r="J460" s="33" t="str">
        <f t="shared" si="73"/>
        <v/>
      </c>
      <c r="K460" s="33"/>
      <c r="L460" s="33" t="str">
        <f t="shared" si="74"/>
        <v/>
      </c>
      <c r="M460" s="30" t="e">
        <f t="shared" si="75"/>
        <v>#VALUE!</v>
      </c>
      <c r="P460" s="260"/>
      <c r="Q460" s="238"/>
      <c r="R460" s="238"/>
      <c r="S460" s="238"/>
      <c r="T460" s="238"/>
      <c r="U460" s="238"/>
      <c r="V460" s="238"/>
      <c r="W460" s="238"/>
      <c r="X460" s="238"/>
      <c r="Y460" s="238"/>
      <c r="Z460" s="261"/>
    </row>
    <row r="461" spans="2:26" ht="13.35" customHeight="1" x14ac:dyDescent="0.25">
      <c r="B461" s="44"/>
      <c r="C461" s="235"/>
      <c r="D461" s="236"/>
      <c r="E461" s="44"/>
      <c r="F461" s="32"/>
      <c r="G461" s="33" t="str">
        <f t="shared" si="72"/>
        <v/>
      </c>
      <c r="H461" s="33"/>
      <c r="I461" s="33"/>
      <c r="J461" s="33" t="str">
        <f t="shared" si="73"/>
        <v/>
      </c>
      <c r="K461" s="33"/>
      <c r="L461" s="33" t="str">
        <f t="shared" si="74"/>
        <v/>
      </c>
      <c r="M461" s="30" t="e">
        <f t="shared" si="75"/>
        <v>#VALUE!</v>
      </c>
      <c r="P461" s="260"/>
      <c r="Q461" s="238"/>
      <c r="R461" s="238"/>
      <c r="S461" s="238"/>
      <c r="T461" s="238"/>
      <c r="U461" s="238"/>
      <c r="V461" s="238"/>
      <c r="W461" s="238"/>
      <c r="X461" s="238"/>
      <c r="Y461" s="238"/>
      <c r="Z461" s="261"/>
    </row>
    <row r="462" spans="2:26" ht="13.35" customHeight="1" x14ac:dyDescent="0.25">
      <c r="B462" s="44"/>
      <c r="C462" s="235"/>
      <c r="D462" s="236"/>
      <c r="E462" s="44"/>
      <c r="F462" s="32"/>
      <c r="G462" s="33" t="str">
        <f t="shared" si="72"/>
        <v/>
      </c>
      <c r="H462" s="33"/>
      <c r="I462" s="33"/>
      <c r="J462" s="33" t="str">
        <f t="shared" si="73"/>
        <v/>
      </c>
      <c r="K462" s="33"/>
      <c r="L462" s="33" t="str">
        <f t="shared" si="74"/>
        <v/>
      </c>
      <c r="M462" s="30" t="e">
        <f t="shared" si="75"/>
        <v>#VALUE!</v>
      </c>
      <c r="P462" s="260"/>
      <c r="Q462" s="238"/>
      <c r="R462" s="238"/>
      <c r="S462" s="238"/>
      <c r="T462" s="238"/>
      <c r="U462" s="238"/>
      <c r="V462" s="238"/>
      <c r="W462" s="238"/>
      <c r="X462" s="238"/>
      <c r="Y462" s="238"/>
      <c r="Z462" s="261"/>
    </row>
    <row r="463" spans="2:26" ht="13.35" customHeight="1" x14ac:dyDescent="0.25">
      <c r="B463" s="44"/>
      <c r="C463" s="235"/>
      <c r="D463" s="236"/>
      <c r="E463" s="44"/>
      <c r="F463" s="32"/>
      <c r="G463" s="33" t="str">
        <f t="shared" si="72"/>
        <v/>
      </c>
      <c r="H463" s="33"/>
      <c r="I463" s="33"/>
      <c r="J463" s="33" t="str">
        <f t="shared" si="73"/>
        <v/>
      </c>
      <c r="K463" s="33"/>
      <c r="L463" s="33" t="str">
        <f t="shared" si="74"/>
        <v/>
      </c>
      <c r="M463" s="30" t="e">
        <f t="shared" si="75"/>
        <v>#VALUE!</v>
      </c>
      <c r="P463" s="262"/>
      <c r="Q463" s="263"/>
      <c r="R463" s="263"/>
      <c r="S463" s="263"/>
      <c r="T463" s="263"/>
      <c r="U463" s="263"/>
      <c r="V463" s="263"/>
      <c r="W463" s="263"/>
      <c r="X463" s="263"/>
      <c r="Y463" s="263"/>
      <c r="Z463" s="264"/>
    </row>
    <row r="464" spans="2:26" ht="13.35" customHeight="1" x14ac:dyDescent="0.25">
      <c r="C464" s="126" t="s">
        <v>86</v>
      </c>
      <c r="D464" s="126"/>
      <c r="H464" s="45" t="str">
        <f>IF(SUM(H450:H463)=0,"",SUM(H450:H463))</f>
        <v/>
      </c>
      <c r="J464" s="45" t="str">
        <f>IF(SUM(J450:J463)=0,"",SUM(J450:J463))</f>
        <v/>
      </c>
      <c r="L464" s="45" t="str">
        <f>IF(SUM(L450:L463)=0,"",SUM(L450:L463))</f>
        <v/>
      </c>
      <c r="M464" s="35" t="e">
        <f>IF(L464="", J464/H464, L464/H464)</f>
        <v>#VALUE!</v>
      </c>
    </row>
    <row r="466" spans="2:26" ht="13.35" customHeight="1" x14ac:dyDescent="0.25">
      <c r="B466" s="200" t="s">
        <v>2</v>
      </c>
      <c r="C466" s="200"/>
      <c r="D466" s="209"/>
      <c r="E466" s="209"/>
      <c r="F466" s="209"/>
      <c r="G466" s="200" t="s">
        <v>3</v>
      </c>
      <c r="H466" s="200"/>
      <c r="I466" s="210"/>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227" t="s">
        <v>92</v>
      </c>
      <c r="C469" s="232"/>
      <c r="D469" s="232"/>
      <c r="E469" s="232"/>
      <c r="F469" s="228"/>
      <c r="G469" s="233" t="s">
        <v>85</v>
      </c>
      <c r="H469" s="194" t="s">
        <v>82</v>
      </c>
      <c r="I469" s="188" t="s">
        <v>67</v>
      </c>
      <c r="J469" s="188"/>
      <c r="K469" s="188" t="s">
        <v>68</v>
      </c>
      <c r="L469" s="188"/>
      <c r="M469" s="188" t="s">
        <v>15</v>
      </c>
      <c r="P469" s="260"/>
      <c r="Q469" s="238"/>
      <c r="R469" s="238"/>
      <c r="S469" s="238"/>
      <c r="T469" s="238"/>
      <c r="U469" s="238"/>
      <c r="V469" s="238"/>
      <c r="W469" s="238"/>
      <c r="X469" s="238"/>
      <c r="Y469" s="238"/>
      <c r="Z469" s="261"/>
    </row>
    <row r="470" spans="2:26" ht="13.35" customHeight="1" x14ac:dyDescent="0.25">
      <c r="B470" s="2" t="s">
        <v>81</v>
      </c>
      <c r="C470" s="227" t="s">
        <v>7</v>
      </c>
      <c r="D470" s="228"/>
      <c r="E470" s="6" t="s">
        <v>87</v>
      </c>
      <c r="F470" s="6" t="s">
        <v>306</v>
      </c>
      <c r="G470" s="233"/>
      <c r="H470" s="194"/>
      <c r="I470" s="6" t="s">
        <v>83</v>
      </c>
      <c r="J470" s="6" t="s">
        <v>84</v>
      </c>
      <c r="K470" s="6" t="s">
        <v>83</v>
      </c>
      <c r="L470" s="6" t="s">
        <v>84</v>
      </c>
      <c r="M470" s="188"/>
      <c r="P470" s="260"/>
      <c r="Q470" s="238"/>
      <c r="R470" s="238"/>
      <c r="S470" s="238"/>
      <c r="T470" s="238"/>
      <c r="U470" s="238"/>
      <c r="V470" s="238"/>
      <c r="W470" s="238"/>
      <c r="X470" s="238"/>
      <c r="Y470" s="238"/>
      <c r="Z470" s="261"/>
    </row>
    <row r="471" spans="2:26" ht="13.35" customHeight="1" x14ac:dyDescent="0.25">
      <c r="B471" s="44"/>
      <c r="C471" s="235"/>
      <c r="D471" s="236"/>
      <c r="E471" s="44"/>
      <c r="F471" s="32"/>
      <c r="G471" s="33" t="str">
        <f t="shared" ref="G471:G484" si="76">IF(F471="", "", H471/F471)</f>
        <v/>
      </c>
      <c r="H471" s="33"/>
      <c r="I471" s="33"/>
      <c r="J471" s="33" t="str">
        <f t="shared" ref="J471:J484" si="77">IF(I471="", "", I471*$F$9)</f>
        <v/>
      </c>
      <c r="K471" s="33"/>
      <c r="L471" s="33" t="str">
        <f t="shared" ref="L471:L484" si="78">IF(K471="", "", K471*$F$9)</f>
        <v/>
      </c>
      <c r="M471" s="30" t="e">
        <f t="shared" ref="M471:M484" si="79">IF(K471="", J471/H471, L471/H471)</f>
        <v>#VALUE!</v>
      </c>
      <c r="P471" s="260"/>
      <c r="Q471" s="238"/>
      <c r="R471" s="238"/>
      <c r="S471" s="238"/>
      <c r="T471" s="238"/>
      <c r="U471" s="238"/>
      <c r="V471" s="238"/>
      <c r="W471" s="238"/>
      <c r="X471" s="238"/>
      <c r="Y471" s="238"/>
      <c r="Z471" s="261"/>
    </row>
    <row r="472" spans="2:26" ht="13.35" customHeight="1" x14ac:dyDescent="0.25">
      <c r="B472" s="44"/>
      <c r="C472" s="235"/>
      <c r="D472" s="236"/>
      <c r="E472" s="44"/>
      <c r="F472" s="32"/>
      <c r="G472" s="33" t="str">
        <f t="shared" si="76"/>
        <v/>
      </c>
      <c r="H472" s="33"/>
      <c r="I472" s="33"/>
      <c r="J472" s="33" t="str">
        <f t="shared" si="77"/>
        <v/>
      </c>
      <c r="K472" s="33"/>
      <c r="L472" s="33" t="str">
        <f t="shared" si="78"/>
        <v/>
      </c>
      <c r="M472" s="30" t="e">
        <f t="shared" si="79"/>
        <v>#VALUE!</v>
      </c>
      <c r="P472" s="260"/>
      <c r="Q472" s="238"/>
      <c r="R472" s="238"/>
      <c r="S472" s="238"/>
      <c r="T472" s="238"/>
      <c r="U472" s="238"/>
      <c r="V472" s="238"/>
      <c r="W472" s="238"/>
      <c r="X472" s="238"/>
      <c r="Y472" s="238"/>
      <c r="Z472" s="261"/>
    </row>
    <row r="473" spans="2:26" ht="13.35" customHeight="1" x14ac:dyDescent="0.25">
      <c r="B473" s="44"/>
      <c r="C473" s="235"/>
      <c r="D473" s="236"/>
      <c r="E473" s="44"/>
      <c r="F473" s="32"/>
      <c r="G473" s="33" t="str">
        <f t="shared" si="76"/>
        <v/>
      </c>
      <c r="H473" s="33"/>
      <c r="I473" s="33"/>
      <c r="J473" s="33" t="str">
        <f t="shared" si="77"/>
        <v/>
      </c>
      <c r="K473" s="33"/>
      <c r="L473" s="33" t="str">
        <f t="shared" si="78"/>
        <v/>
      </c>
      <c r="M473" s="30" t="e">
        <f t="shared" si="79"/>
        <v>#VALUE!</v>
      </c>
      <c r="P473" s="260"/>
      <c r="Q473" s="238"/>
      <c r="R473" s="238"/>
      <c r="S473" s="238"/>
      <c r="T473" s="238"/>
      <c r="U473" s="238"/>
      <c r="V473" s="238"/>
      <c r="W473" s="238"/>
      <c r="X473" s="238"/>
      <c r="Y473" s="238"/>
      <c r="Z473" s="261"/>
    </row>
    <row r="474" spans="2:26" ht="13.35" customHeight="1" x14ac:dyDescent="0.25">
      <c r="B474" s="44"/>
      <c r="C474" s="235"/>
      <c r="D474" s="236"/>
      <c r="E474" s="44"/>
      <c r="F474" s="32"/>
      <c r="G474" s="33" t="str">
        <f t="shared" si="76"/>
        <v/>
      </c>
      <c r="H474" s="33"/>
      <c r="I474" s="33"/>
      <c r="J474" s="33" t="str">
        <f t="shared" si="77"/>
        <v/>
      </c>
      <c r="K474" s="33"/>
      <c r="L474" s="33" t="str">
        <f t="shared" si="78"/>
        <v/>
      </c>
      <c r="M474" s="30" t="e">
        <f t="shared" si="79"/>
        <v>#VALUE!</v>
      </c>
      <c r="P474" s="260"/>
      <c r="Q474" s="238"/>
      <c r="R474" s="238"/>
      <c r="S474" s="238"/>
      <c r="T474" s="238"/>
      <c r="U474" s="238"/>
      <c r="V474" s="238"/>
      <c r="W474" s="238"/>
      <c r="X474" s="238"/>
      <c r="Y474" s="238"/>
      <c r="Z474" s="261"/>
    </row>
    <row r="475" spans="2:26" ht="13.35" customHeight="1" x14ac:dyDescent="0.25">
      <c r="B475" s="44"/>
      <c r="C475" s="235"/>
      <c r="D475" s="236"/>
      <c r="E475" s="44"/>
      <c r="F475" s="32"/>
      <c r="G475" s="33" t="str">
        <f t="shared" si="76"/>
        <v/>
      </c>
      <c r="H475" s="33"/>
      <c r="I475" s="33"/>
      <c r="J475" s="33" t="str">
        <f t="shared" si="77"/>
        <v/>
      </c>
      <c r="K475" s="33"/>
      <c r="L475" s="33" t="str">
        <f t="shared" si="78"/>
        <v/>
      </c>
      <c r="M475" s="30" t="e">
        <f t="shared" si="79"/>
        <v>#VALUE!</v>
      </c>
      <c r="P475" s="260"/>
      <c r="Q475" s="238"/>
      <c r="R475" s="238"/>
      <c r="S475" s="238"/>
      <c r="T475" s="238"/>
      <c r="U475" s="238"/>
      <c r="V475" s="238"/>
      <c r="W475" s="238"/>
      <c r="X475" s="238"/>
      <c r="Y475" s="238"/>
      <c r="Z475" s="261"/>
    </row>
    <row r="476" spans="2:26" ht="13.35" customHeight="1" x14ac:dyDescent="0.25">
      <c r="B476" s="44"/>
      <c r="C476" s="235"/>
      <c r="D476" s="236"/>
      <c r="E476" s="44"/>
      <c r="F476" s="32"/>
      <c r="G476" s="33" t="str">
        <f t="shared" si="76"/>
        <v/>
      </c>
      <c r="H476" s="33"/>
      <c r="I476" s="33"/>
      <c r="J476" s="33" t="str">
        <f t="shared" si="77"/>
        <v/>
      </c>
      <c r="K476" s="33"/>
      <c r="L476" s="33" t="str">
        <f t="shared" si="78"/>
        <v/>
      </c>
      <c r="M476" s="30" t="e">
        <f t="shared" si="79"/>
        <v>#VALUE!</v>
      </c>
      <c r="P476" s="260"/>
      <c r="Q476" s="238"/>
      <c r="R476" s="238"/>
      <c r="S476" s="238"/>
      <c r="T476" s="238"/>
      <c r="U476" s="238"/>
      <c r="V476" s="238"/>
      <c r="W476" s="238"/>
      <c r="X476" s="238"/>
      <c r="Y476" s="238"/>
      <c r="Z476" s="261"/>
    </row>
    <row r="477" spans="2:26" ht="13.35" customHeight="1" x14ac:dyDescent="0.25">
      <c r="B477" s="44"/>
      <c r="C477" s="235"/>
      <c r="D477" s="236"/>
      <c r="E477" s="44"/>
      <c r="F477" s="32"/>
      <c r="G477" s="33" t="str">
        <f t="shared" si="76"/>
        <v/>
      </c>
      <c r="H477" s="33"/>
      <c r="I477" s="33"/>
      <c r="J477" s="33" t="str">
        <f t="shared" si="77"/>
        <v/>
      </c>
      <c r="K477" s="33"/>
      <c r="L477" s="33" t="str">
        <f t="shared" si="78"/>
        <v/>
      </c>
      <c r="M477" s="30" t="e">
        <f t="shared" si="79"/>
        <v>#VALUE!</v>
      </c>
      <c r="P477" s="260"/>
      <c r="Q477" s="238"/>
      <c r="R477" s="238"/>
      <c r="S477" s="238"/>
      <c r="T477" s="238"/>
      <c r="U477" s="238"/>
      <c r="V477" s="238"/>
      <c r="W477" s="238"/>
      <c r="X477" s="238"/>
      <c r="Y477" s="238"/>
      <c r="Z477" s="261"/>
    </row>
    <row r="478" spans="2:26" ht="13.35" customHeight="1" x14ac:dyDescent="0.25">
      <c r="B478" s="44"/>
      <c r="C478" s="235"/>
      <c r="D478" s="236"/>
      <c r="E478" s="44"/>
      <c r="F478" s="32"/>
      <c r="G478" s="33" t="str">
        <f t="shared" si="76"/>
        <v/>
      </c>
      <c r="H478" s="33"/>
      <c r="I478" s="33"/>
      <c r="J478" s="33" t="str">
        <f t="shared" si="77"/>
        <v/>
      </c>
      <c r="K478" s="33"/>
      <c r="L478" s="33" t="str">
        <f t="shared" si="78"/>
        <v/>
      </c>
      <c r="M478" s="30" t="e">
        <f t="shared" si="79"/>
        <v>#VALUE!</v>
      </c>
      <c r="P478" s="260"/>
      <c r="Q478" s="238"/>
      <c r="R478" s="238"/>
      <c r="S478" s="238"/>
      <c r="T478" s="238"/>
      <c r="U478" s="238"/>
      <c r="V478" s="238"/>
      <c r="W478" s="238"/>
      <c r="X478" s="238"/>
      <c r="Y478" s="238"/>
      <c r="Z478" s="261"/>
    </row>
    <row r="479" spans="2:26" ht="13.35" customHeight="1" x14ac:dyDescent="0.25">
      <c r="B479" s="44"/>
      <c r="C479" s="235"/>
      <c r="D479" s="236"/>
      <c r="E479" s="44"/>
      <c r="F479" s="32"/>
      <c r="G479" s="33" t="str">
        <f t="shared" si="76"/>
        <v/>
      </c>
      <c r="H479" s="33"/>
      <c r="I479" s="33"/>
      <c r="J479" s="33" t="str">
        <f t="shared" si="77"/>
        <v/>
      </c>
      <c r="K479" s="33"/>
      <c r="L479" s="33" t="str">
        <f t="shared" si="78"/>
        <v/>
      </c>
      <c r="M479" s="30" t="e">
        <f t="shared" si="79"/>
        <v>#VALUE!</v>
      </c>
      <c r="P479" s="260"/>
      <c r="Q479" s="238"/>
      <c r="R479" s="238"/>
      <c r="S479" s="238"/>
      <c r="T479" s="238"/>
      <c r="U479" s="238"/>
      <c r="V479" s="238"/>
      <c r="W479" s="238"/>
      <c r="X479" s="238"/>
      <c r="Y479" s="238"/>
      <c r="Z479" s="261"/>
    </row>
    <row r="480" spans="2:26" ht="13.35" customHeight="1" x14ac:dyDescent="0.25">
      <c r="B480" s="44"/>
      <c r="C480" s="235"/>
      <c r="D480" s="236"/>
      <c r="E480" s="44"/>
      <c r="F480" s="32"/>
      <c r="G480" s="33" t="str">
        <f t="shared" si="76"/>
        <v/>
      </c>
      <c r="H480" s="33"/>
      <c r="I480" s="33"/>
      <c r="J480" s="33" t="str">
        <f t="shared" si="77"/>
        <v/>
      </c>
      <c r="K480" s="33"/>
      <c r="L480" s="33" t="str">
        <f t="shared" si="78"/>
        <v/>
      </c>
      <c r="M480" s="30" t="e">
        <f t="shared" si="79"/>
        <v>#VALUE!</v>
      </c>
      <c r="P480" s="260"/>
      <c r="Q480" s="238"/>
      <c r="R480" s="238"/>
      <c r="S480" s="238"/>
      <c r="T480" s="238"/>
      <c r="U480" s="238"/>
      <c r="V480" s="238"/>
      <c r="W480" s="238"/>
      <c r="X480" s="238"/>
      <c r="Y480" s="238"/>
      <c r="Z480" s="261"/>
    </row>
    <row r="481" spans="2:26" ht="13.35" customHeight="1" x14ac:dyDescent="0.25">
      <c r="B481" s="44"/>
      <c r="C481" s="235"/>
      <c r="D481" s="236"/>
      <c r="E481" s="44"/>
      <c r="F481" s="32"/>
      <c r="G481" s="33" t="str">
        <f t="shared" si="76"/>
        <v/>
      </c>
      <c r="H481" s="33"/>
      <c r="I481" s="33"/>
      <c r="J481" s="33" t="str">
        <f t="shared" si="77"/>
        <v/>
      </c>
      <c r="K481" s="33"/>
      <c r="L481" s="33" t="str">
        <f t="shared" si="78"/>
        <v/>
      </c>
      <c r="M481" s="30" t="e">
        <f t="shared" si="79"/>
        <v>#VALUE!</v>
      </c>
      <c r="P481" s="260"/>
      <c r="Q481" s="238"/>
      <c r="R481" s="238"/>
      <c r="S481" s="238"/>
      <c r="T481" s="238"/>
      <c r="U481" s="238"/>
      <c r="V481" s="238"/>
      <c r="W481" s="238"/>
      <c r="X481" s="238"/>
      <c r="Y481" s="238"/>
      <c r="Z481" s="261"/>
    </row>
    <row r="482" spans="2:26" ht="13.35" customHeight="1" x14ac:dyDescent="0.25">
      <c r="B482" s="44"/>
      <c r="C482" s="235"/>
      <c r="D482" s="236"/>
      <c r="E482" s="44"/>
      <c r="F482" s="32"/>
      <c r="G482" s="33" t="str">
        <f t="shared" si="76"/>
        <v/>
      </c>
      <c r="H482" s="33"/>
      <c r="I482" s="33"/>
      <c r="J482" s="33" t="str">
        <f t="shared" si="77"/>
        <v/>
      </c>
      <c r="K482" s="33"/>
      <c r="L482" s="33" t="str">
        <f t="shared" si="78"/>
        <v/>
      </c>
      <c r="M482" s="30" t="e">
        <f t="shared" si="79"/>
        <v>#VALUE!</v>
      </c>
      <c r="P482" s="260"/>
      <c r="Q482" s="238"/>
      <c r="R482" s="238"/>
      <c r="S482" s="238"/>
      <c r="T482" s="238"/>
      <c r="U482" s="238"/>
      <c r="V482" s="238"/>
      <c r="W482" s="238"/>
      <c r="X482" s="238"/>
      <c r="Y482" s="238"/>
      <c r="Z482" s="261"/>
    </row>
    <row r="483" spans="2:26" ht="13.35" customHeight="1" x14ac:dyDescent="0.25">
      <c r="B483" s="44"/>
      <c r="C483" s="235"/>
      <c r="D483" s="236"/>
      <c r="E483" s="44"/>
      <c r="F483" s="32"/>
      <c r="G483" s="33" t="str">
        <f t="shared" si="76"/>
        <v/>
      </c>
      <c r="H483" s="33"/>
      <c r="I483" s="33"/>
      <c r="J483" s="33" t="str">
        <f t="shared" si="77"/>
        <v/>
      </c>
      <c r="K483" s="33"/>
      <c r="L483" s="33" t="str">
        <f t="shared" si="78"/>
        <v/>
      </c>
      <c r="M483" s="30" t="e">
        <f t="shared" si="79"/>
        <v>#VALUE!</v>
      </c>
      <c r="P483" s="260"/>
      <c r="Q483" s="238"/>
      <c r="R483" s="238"/>
      <c r="S483" s="238"/>
      <c r="T483" s="238"/>
      <c r="U483" s="238"/>
      <c r="V483" s="238"/>
      <c r="W483" s="238"/>
      <c r="X483" s="238"/>
      <c r="Y483" s="238"/>
      <c r="Z483" s="261"/>
    </row>
    <row r="484" spans="2:26" ht="13.35" customHeight="1" x14ac:dyDescent="0.25">
      <c r="B484" s="44"/>
      <c r="C484" s="235"/>
      <c r="D484" s="236"/>
      <c r="E484" s="44"/>
      <c r="F484" s="32"/>
      <c r="G484" s="33" t="str">
        <f t="shared" si="76"/>
        <v/>
      </c>
      <c r="H484" s="33"/>
      <c r="I484" s="33"/>
      <c r="J484" s="33" t="str">
        <f t="shared" si="77"/>
        <v/>
      </c>
      <c r="K484" s="33"/>
      <c r="L484" s="33" t="str">
        <f t="shared" si="78"/>
        <v/>
      </c>
      <c r="M484" s="30" t="e">
        <f t="shared" si="79"/>
        <v>#VALUE!</v>
      </c>
      <c r="P484" s="262"/>
      <c r="Q484" s="263"/>
      <c r="R484" s="263"/>
      <c r="S484" s="263"/>
      <c r="T484" s="263"/>
      <c r="U484" s="263"/>
      <c r="V484" s="263"/>
      <c r="W484" s="263"/>
      <c r="X484" s="263"/>
      <c r="Y484" s="263"/>
      <c r="Z484" s="264"/>
    </row>
    <row r="485" spans="2:26" ht="13.35" customHeight="1" x14ac:dyDescent="0.25">
      <c r="C485" s="126" t="s">
        <v>86</v>
      </c>
      <c r="D485" s="126"/>
      <c r="H485" s="45" t="str">
        <f>IF(SUM(H471:H484)=0,"",SUM(H471:H484))</f>
        <v/>
      </c>
      <c r="J485" s="45" t="str">
        <f>IF(SUM(J471:J484)=0,"",SUM(J471:J484))</f>
        <v/>
      </c>
      <c r="L485" s="45" t="str">
        <f>IF(SUM(L471:L484)=0,"",SUM(L471:L484))</f>
        <v/>
      </c>
      <c r="M485" s="35" t="e">
        <f>IF(L485="", J485/H485, L485/H485)</f>
        <v>#VALUE!</v>
      </c>
    </row>
    <row r="488" spans="2:26" ht="13.35" customHeight="1" x14ac:dyDescent="0.25">
      <c r="B488" s="227" t="s">
        <v>9</v>
      </c>
      <c r="C488" s="228"/>
      <c r="D488" s="253"/>
      <c r="E488" s="253"/>
      <c r="F488" s="253"/>
      <c r="G488" s="253"/>
      <c r="H488" s="253"/>
      <c r="I488" s="253"/>
      <c r="J488" s="253"/>
      <c r="K488" s="253"/>
      <c r="L488" s="253"/>
      <c r="M488" s="254"/>
    </row>
    <row r="489" spans="2:26" ht="13.35" customHeight="1" x14ac:dyDescent="0.25">
      <c r="B489" s="255"/>
      <c r="C489" s="238"/>
      <c r="D489" s="238"/>
      <c r="E489" s="238"/>
      <c r="F489" s="238"/>
      <c r="G489" s="238"/>
      <c r="H489" s="238"/>
      <c r="I489" s="238"/>
      <c r="J489" s="238"/>
      <c r="K489" s="238"/>
      <c r="L489" s="238"/>
      <c r="M489" s="256"/>
    </row>
    <row r="490" spans="2:26" ht="13.35" customHeight="1" x14ac:dyDescent="0.25">
      <c r="B490" s="255"/>
      <c r="C490" s="238"/>
      <c r="D490" s="238"/>
      <c r="E490" s="238"/>
      <c r="F490" s="238"/>
      <c r="G490" s="238"/>
      <c r="H490" s="238"/>
      <c r="I490" s="238"/>
      <c r="J490" s="238"/>
      <c r="K490" s="238"/>
      <c r="L490" s="238"/>
      <c r="M490" s="256"/>
    </row>
    <row r="491" spans="2:26" ht="13.35" customHeight="1" x14ac:dyDescent="0.25">
      <c r="B491" s="255"/>
      <c r="C491" s="238"/>
      <c r="D491" s="238"/>
      <c r="E491" s="238"/>
      <c r="F491" s="238"/>
      <c r="G491" s="238"/>
      <c r="H491" s="238"/>
      <c r="I491" s="238"/>
      <c r="J491" s="238"/>
      <c r="K491" s="238"/>
      <c r="L491" s="238"/>
      <c r="M491" s="256"/>
    </row>
    <row r="492" spans="2:26" ht="13.35" customHeight="1" x14ac:dyDescent="0.25">
      <c r="B492" s="257"/>
      <c r="C492" s="258"/>
      <c r="D492" s="258"/>
      <c r="E492" s="258"/>
      <c r="F492" s="258"/>
      <c r="G492" s="258"/>
      <c r="H492" s="258"/>
      <c r="I492" s="258"/>
      <c r="J492" s="258"/>
      <c r="K492" s="258"/>
      <c r="L492" s="258"/>
      <c r="M492" s="259"/>
    </row>
  </sheetData>
  <mergeCells count="970">
    <mergeCell ref="P484:Z484"/>
    <mergeCell ref="P475:Z475"/>
    <mergeCell ref="P476:Z476"/>
    <mergeCell ref="P477:Z477"/>
    <mergeCell ref="P478:Z478"/>
    <mergeCell ref="P479:Z479"/>
    <mergeCell ref="P480:Z480"/>
    <mergeCell ref="P481:Z481"/>
    <mergeCell ref="P482:Z482"/>
    <mergeCell ref="P483:Z483"/>
    <mergeCell ref="P466:Z466"/>
    <mergeCell ref="P467:Z467"/>
    <mergeCell ref="P468:Z468"/>
    <mergeCell ref="P469:Z469"/>
    <mergeCell ref="P470:Z470"/>
    <mergeCell ref="P471:Z471"/>
    <mergeCell ref="P472:Z472"/>
    <mergeCell ref="P473:Z473"/>
    <mergeCell ref="P474:Z474"/>
    <mergeCell ref="P455:Z455"/>
    <mergeCell ref="P456:Z456"/>
    <mergeCell ref="P457:Z457"/>
    <mergeCell ref="P458:Z458"/>
    <mergeCell ref="P459:Z459"/>
    <mergeCell ref="P460:Z460"/>
    <mergeCell ref="P461:Z461"/>
    <mergeCell ref="P462:Z462"/>
    <mergeCell ref="P463:Z463"/>
    <mergeCell ref="P446:Z446"/>
    <mergeCell ref="P447:Z447"/>
    <mergeCell ref="P448:Z448"/>
    <mergeCell ref="P449:Z449"/>
    <mergeCell ref="P450:Z450"/>
    <mergeCell ref="P451:Z451"/>
    <mergeCell ref="P452:Z452"/>
    <mergeCell ref="P453:Z453"/>
    <mergeCell ref="P454:Z454"/>
    <mergeCell ref="P428:Z428"/>
    <mergeCell ref="P429:Z429"/>
    <mergeCell ref="P430:Z430"/>
    <mergeCell ref="P431:Z431"/>
    <mergeCell ref="P432:Z432"/>
    <mergeCell ref="P433:Z433"/>
    <mergeCell ref="P434:Z434"/>
    <mergeCell ref="P435:Z435"/>
    <mergeCell ref="P445:Z445"/>
    <mergeCell ref="P419:Z419"/>
    <mergeCell ref="P420:Z420"/>
    <mergeCell ref="P421:Z421"/>
    <mergeCell ref="P422:Z422"/>
    <mergeCell ref="P423:Z423"/>
    <mergeCell ref="P424:Z424"/>
    <mergeCell ref="P425:Z425"/>
    <mergeCell ref="P426:Z426"/>
    <mergeCell ref="P427:Z427"/>
    <mergeCell ref="P408:Z408"/>
    <mergeCell ref="P409:Z409"/>
    <mergeCell ref="P410:Z410"/>
    <mergeCell ref="P411:Z411"/>
    <mergeCell ref="P412:Z412"/>
    <mergeCell ref="P413:Z413"/>
    <mergeCell ref="P414:Z414"/>
    <mergeCell ref="P417:Z417"/>
    <mergeCell ref="P418:Z418"/>
    <mergeCell ref="P399:Z399"/>
    <mergeCell ref="P400:Z400"/>
    <mergeCell ref="P401:Z401"/>
    <mergeCell ref="P402:Z402"/>
    <mergeCell ref="P403:Z403"/>
    <mergeCell ref="P404:Z404"/>
    <mergeCell ref="P405:Z405"/>
    <mergeCell ref="P406:Z406"/>
    <mergeCell ref="P407:Z407"/>
    <mergeCell ref="P381:Z381"/>
    <mergeCell ref="P382:Z382"/>
    <mergeCell ref="P383:Z383"/>
    <mergeCell ref="P384:Z384"/>
    <mergeCell ref="P385:Z385"/>
    <mergeCell ref="P386:Z386"/>
    <mergeCell ref="P396:Z396"/>
    <mergeCell ref="P397:Z397"/>
    <mergeCell ref="P398:Z398"/>
    <mergeCell ref="P372:Z372"/>
    <mergeCell ref="P373:Z373"/>
    <mergeCell ref="P374:Z374"/>
    <mergeCell ref="P375:Z375"/>
    <mergeCell ref="P376:Z376"/>
    <mergeCell ref="P377:Z377"/>
    <mergeCell ref="P378:Z378"/>
    <mergeCell ref="P379:Z379"/>
    <mergeCell ref="P380:Z380"/>
    <mergeCell ref="P361:Z361"/>
    <mergeCell ref="P362:Z362"/>
    <mergeCell ref="P363:Z363"/>
    <mergeCell ref="P364:Z364"/>
    <mergeCell ref="P365:Z365"/>
    <mergeCell ref="P368:Z368"/>
    <mergeCell ref="P369:Z369"/>
    <mergeCell ref="P370:Z370"/>
    <mergeCell ref="P371:Z371"/>
    <mergeCell ref="P352:Z352"/>
    <mergeCell ref="P353:Z353"/>
    <mergeCell ref="P354:Z354"/>
    <mergeCell ref="P355:Z355"/>
    <mergeCell ref="P356:Z356"/>
    <mergeCell ref="P357:Z357"/>
    <mergeCell ref="P358:Z358"/>
    <mergeCell ref="P359:Z359"/>
    <mergeCell ref="P360:Z360"/>
    <mergeCell ref="P334:Z334"/>
    <mergeCell ref="P335:Z335"/>
    <mergeCell ref="P336:Z336"/>
    <mergeCell ref="P337:Z337"/>
    <mergeCell ref="P347:Z347"/>
    <mergeCell ref="P348:Z348"/>
    <mergeCell ref="P349:Z349"/>
    <mergeCell ref="P350:Z350"/>
    <mergeCell ref="P351:Z351"/>
    <mergeCell ref="P325:Z325"/>
    <mergeCell ref="P326:Z326"/>
    <mergeCell ref="P327:Z327"/>
    <mergeCell ref="P328:Z328"/>
    <mergeCell ref="P329:Z329"/>
    <mergeCell ref="P330:Z330"/>
    <mergeCell ref="P331:Z331"/>
    <mergeCell ref="P332:Z332"/>
    <mergeCell ref="P333:Z333"/>
    <mergeCell ref="P314:Z314"/>
    <mergeCell ref="P315:Z315"/>
    <mergeCell ref="P316:Z316"/>
    <mergeCell ref="P319:Z319"/>
    <mergeCell ref="P320:Z320"/>
    <mergeCell ref="P321:Z321"/>
    <mergeCell ref="P322:Z322"/>
    <mergeCell ref="P323:Z323"/>
    <mergeCell ref="P324:Z324"/>
    <mergeCell ref="P305:Z305"/>
    <mergeCell ref="P306:Z306"/>
    <mergeCell ref="P307:Z307"/>
    <mergeCell ref="P308:Z308"/>
    <mergeCell ref="P309:Z309"/>
    <mergeCell ref="P310:Z310"/>
    <mergeCell ref="P311:Z311"/>
    <mergeCell ref="P312:Z312"/>
    <mergeCell ref="P313:Z313"/>
    <mergeCell ref="P287:Z287"/>
    <mergeCell ref="P288:Z288"/>
    <mergeCell ref="P298:Z298"/>
    <mergeCell ref="P299:Z299"/>
    <mergeCell ref="P300:Z300"/>
    <mergeCell ref="P301:Z301"/>
    <mergeCell ref="P302:Z302"/>
    <mergeCell ref="P303:Z303"/>
    <mergeCell ref="P304:Z304"/>
    <mergeCell ref="P278:Z278"/>
    <mergeCell ref="P279:Z279"/>
    <mergeCell ref="P280:Z280"/>
    <mergeCell ref="P281:Z281"/>
    <mergeCell ref="P282:Z282"/>
    <mergeCell ref="P283:Z283"/>
    <mergeCell ref="P284:Z284"/>
    <mergeCell ref="P285:Z285"/>
    <mergeCell ref="P286:Z286"/>
    <mergeCell ref="P267:Z267"/>
    <mergeCell ref="P270:Z270"/>
    <mergeCell ref="P271:Z271"/>
    <mergeCell ref="P272:Z272"/>
    <mergeCell ref="P273:Z273"/>
    <mergeCell ref="P274:Z274"/>
    <mergeCell ref="P275:Z275"/>
    <mergeCell ref="P276:Z276"/>
    <mergeCell ref="P277:Z277"/>
    <mergeCell ref="P258:Z258"/>
    <mergeCell ref="P259:Z259"/>
    <mergeCell ref="P260:Z260"/>
    <mergeCell ref="P261:Z261"/>
    <mergeCell ref="P262:Z262"/>
    <mergeCell ref="P263:Z263"/>
    <mergeCell ref="P264:Z264"/>
    <mergeCell ref="P265:Z265"/>
    <mergeCell ref="P266:Z266"/>
    <mergeCell ref="P249:Z249"/>
    <mergeCell ref="P250:Z250"/>
    <mergeCell ref="P251:Z251"/>
    <mergeCell ref="P252:Z252"/>
    <mergeCell ref="P253:Z253"/>
    <mergeCell ref="P254:Z254"/>
    <mergeCell ref="P255:Z255"/>
    <mergeCell ref="P256:Z256"/>
    <mergeCell ref="P257:Z257"/>
    <mergeCell ref="P231:Z231"/>
    <mergeCell ref="P232:Z232"/>
    <mergeCell ref="P233:Z233"/>
    <mergeCell ref="P234:Z234"/>
    <mergeCell ref="P235:Z235"/>
    <mergeCell ref="P236:Z236"/>
    <mergeCell ref="P237:Z237"/>
    <mergeCell ref="P238:Z238"/>
    <mergeCell ref="P239:Z239"/>
    <mergeCell ref="P222:Z222"/>
    <mergeCell ref="P223:Z223"/>
    <mergeCell ref="P224:Z224"/>
    <mergeCell ref="P225:Z225"/>
    <mergeCell ref="P226:Z226"/>
    <mergeCell ref="P227:Z227"/>
    <mergeCell ref="P228:Z228"/>
    <mergeCell ref="P229:Z229"/>
    <mergeCell ref="P230:Z230"/>
    <mergeCell ref="P211:Z211"/>
    <mergeCell ref="P212:Z212"/>
    <mergeCell ref="P213:Z213"/>
    <mergeCell ref="P214:Z214"/>
    <mergeCell ref="P215:Z215"/>
    <mergeCell ref="P216:Z216"/>
    <mergeCell ref="P217:Z217"/>
    <mergeCell ref="P218:Z218"/>
    <mergeCell ref="P221:Z221"/>
    <mergeCell ref="P202:Z202"/>
    <mergeCell ref="P203:Z203"/>
    <mergeCell ref="P204:Z204"/>
    <mergeCell ref="P205:Z205"/>
    <mergeCell ref="P206:Z206"/>
    <mergeCell ref="P207:Z207"/>
    <mergeCell ref="P208:Z208"/>
    <mergeCell ref="P209:Z209"/>
    <mergeCell ref="P210:Z210"/>
    <mergeCell ref="P184:Z184"/>
    <mergeCell ref="P185:Z185"/>
    <mergeCell ref="P186:Z186"/>
    <mergeCell ref="P187:Z187"/>
    <mergeCell ref="P188:Z188"/>
    <mergeCell ref="P189:Z189"/>
    <mergeCell ref="P190:Z190"/>
    <mergeCell ref="P200:Z200"/>
    <mergeCell ref="P201:Z201"/>
    <mergeCell ref="P175:Z175"/>
    <mergeCell ref="P176:Z176"/>
    <mergeCell ref="P177:Z177"/>
    <mergeCell ref="P178:Z178"/>
    <mergeCell ref="P179:Z179"/>
    <mergeCell ref="P180:Z180"/>
    <mergeCell ref="P181:Z181"/>
    <mergeCell ref="P182:Z182"/>
    <mergeCell ref="P183:Z183"/>
    <mergeCell ref="P164:Z164"/>
    <mergeCell ref="P165:Z165"/>
    <mergeCell ref="P166:Z166"/>
    <mergeCell ref="P167:Z167"/>
    <mergeCell ref="P168:Z168"/>
    <mergeCell ref="P169:Z169"/>
    <mergeCell ref="P172:Z172"/>
    <mergeCell ref="P173:Z173"/>
    <mergeCell ref="P174:Z174"/>
    <mergeCell ref="P155:Z155"/>
    <mergeCell ref="P156:Z156"/>
    <mergeCell ref="P157:Z157"/>
    <mergeCell ref="P158:Z158"/>
    <mergeCell ref="P159:Z159"/>
    <mergeCell ref="P160:Z160"/>
    <mergeCell ref="P161:Z161"/>
    <mergeCell ref="P162:Z162"/>
    <mergeCell ref="P163:Z163"/>
    <mergeCell ref="P137:Z137"/>
    <mergeCell ref="P138:Z138"/>
    <mergeCell ref="P139:Z139"/>
    <mergeCell ref="P140:Z140"/>
    <mergeCell ref="P141:Z141"/>
    <mergeCell ref="P151:Z151"/>
    <mergeCell ref="P152:Z152"/>
    <mergeCell ref="P153:Z153"/>
    <mergeCell ref="P154:Z154"/>
    <mergeCell ref="P128:Z128"/>
    <mergeCell ref="P129:Z129"/>
    <mergeCell ref="P130:Z130"/>
    <mergeCell ref="P131:Z131"/>
    <mergeCell ref="P132:Z132"/>
    <mergeCell ref="P133:Z133"/>
    <mergeCell ref="P134:Z134"/>
    <mergeCell ref="P135:Z135"/>
    <mergeCell ref="P136:Z136"/>
    <mergeCell ref="P117:Z117"/>
    <mergeCell ref="P118:Z118"/>
    <mergeCell ref="P119:Z119"/>
    <mergeCell ref="P120:Z120"/>
    <mergeCell ref="P123:Z123"/>
    <mergeCell ref="P124:Z124"/>
    <mergeCell ref="P125:Z125"/>
    <mergeCell ref="P126:Z126"/>
    <mergeCell ref="P127:Z127"/>
    <mergeCell ref="P108:Z108"/>
    <mergeCell ref="P109:Z109"/>
    <mergeCell ref="P110:Z110"/>
    <mergeCell ref="P111:Z111"/>
    <mergeCell ref="P112:Z112"/>
    <mergeCell ref="P113:Z113"/>
    <mergeCell ref="P114:Z114"/>
    <mergeCell ref="P115:Z115"/>
    <mergeCell ref="P116:Z116"/>
    <mergeCell ref="P90:Z90"/>
    <mergeCell ref="P91:Z91"/>
    <mergeCell ref="P92:Z92"/>
    <mergeCell ref="P102:Z102"/>
    <mergeCell ref="P103:Z103"/>
    <mergeCell ref="P104:Z104"/>
    <mergeCell ref="P105:Z105"/>
    <mergeCell ref="P106:Z106"/>
    <mergeCell ref="P107:Z107"/>
    <mergeCell ref="P81:Z81"/>
    <mergeCell ref="P82:Z82"/>
    <mergeCell ref="P83:Z83"/>
    <mergeCell ref="P84:Z84"/>
    <mergeCell ref="P85:Z85"/>
    <mergeCell ref="P86:Z86"/>
    <mergeCell ref="P87:Z87"/>
    <mergeCell ref="P88:Z88"/>
    <mergeCell ref="P89:Z89"/>
    <mergeCell ref="P70:Z70"/>
    <mergeCell ref="P71:Z71"/>
    <mergeCell ref="P74:Z74"/>
    <mergeCell ref="P75:Z75"/>
    <mergeCell ref="P76:Z76"/>
    <mergeCell ref="P77:Z77"/>
    <mergeCell ref="P78:Z78"/>
    <mergeCell ref="P79:Z79"/>
    <mergeCell ref="P80:Z80"/>
    <mergeCell ref="P61:Z61"/>
    <mergeCell ref="P62:Z62"/>
    <mergeCell ref="P63:Z63"/>
    <mergeCell ref="P64:Z64"/>
    <mergeCell ref="P65:Z65"/>
    <mergeCell ref="P66:Z66"/>
    <mergeCell ref="P67:Z67"/>
    <mergeCell ref="P68:Z68"/>
    <mergeCell ref="P69:Z69"/>
    <mergeCell ref="P43:Z43"/>
    <mergeCell ref="P53:Z53"/>
    <mergeCell ref="P54:Z54"/>
    <mergeCell ref="P55:Z55"/>
    <mergeCell ref="P56:Z56"/>
    <mergeCell ref="P57:Z57"/>
    <mergeCell ref="P58:Z58"/>
    <mergeCell ref="P59:Z59"/>
    <mergeCell ref="P60:Z60"/>
    <mergeCell ref="P34:Z34"/>
    <mergeCell ref="P35:Z35"/>
    <mergeCell ref="P36:Z36"/>
    <mergeCell ref="P37:Z37"/>
    <mergeCell ref="P38:Z38"/>
    <mergeCell ref="P39:Z39"/>
    <mergeCell ref="P40:Z40"/>
    <mergeCell ref="P41:Z41"/>
    <mergeCell ref="P42:Z42"/>
    <mergeCell ref="P4:Z4"/>
    <mergeCell ref="P5:Z5"/>
    <mergeCell ref="P6:Z6"/>
    <mergeCell ref="P7:Z7"/>
    <mergeCell ref="P8:Z8"/>
    <mergeCell ref="P9:Z9"/>
    <mergeCell ref="P10:Z10"/>
    <mergeCell ref="P11:Z11"/>
    <mergeCell ref="P12:Z12"/>
    <mergeCell ref="P13:Z13"/>
    <mergeCell ref="P14:Z14"/>
    <mergeCell ref="P15:Z15"/>
    <mergeCell ref="P16:Z16"/>
    <mergeCell ref="P17:Z17"/>
    <mergeCell ref="P18:Z18"/>
    <mergeCell ref="P19:Z19"/>
    <mergeCell ref="P20:Z20"/>
    <mergeCell ref="P21:Z21"/>
    <mergeCell ref="P22:Z22"/>
    <mergeCell ref="P23:Z23"/>
    <mergeCell ref="P24:Z24"/>
    <mergeCell ref="P25:Z25"/>
    <mergeCell ref="P26:Z26"/>
    <mergeCell ref="P27:Z27"/>
    <mergeCell ref="P28:Z28"/>
    <mergeCell ref="P29:Z29"/>
    <mergeCell ref="P30:Z30"/>
    <mergeCell ref="P31:Z31"/>
    <mergeCell ref="P32:Z32"/>
    <mergeCell ref="P33:Z33"/>
    <mergeCell ref="B490:M490"/>
    <mergeCell ref="B491:M491"/>
    <mergeCell ref="B492:M492"/>
    <mergeCell ref="C483:D483"/>
    <mergeCell ref="C484:D484"/>
    <mergeCell ref="C485:D485"/>
    <mergeCell ref="B488:C488"/>
    <mergeCell ref="D488:M488"/>
    <mergeCell ref="B489:M489"/>
    <mergeCell ref="C477:D477"/>
    <mergeCell ref="C478:D478"/>
    <mergeCell ref="C479:D479"/>
    <mergeCell ref="C480:D480"/>
    <mergeCell ref="C481:D481"/>
    <mergeCell ref="C482:D482"/>
    <mergeCell ref="C471:D471"/>
    <mergeCell ref="C472:D472"/>
    <mergeCell ref="C473:D473"/>
    <mergeCell ref="C474:D474"/>
    <mergeCell ref="C475:D475"/>
    <mergeCell ref="C476:D476"/>
    <mergeCell ref="I466:M467"/>
    <mergeCell ref="B469:F469"/>
    <mergeCell ref="G469:G470"/>
    <mergeCell ref="H469:H470"/>
    <mergeCell ref="I469:J469"/>
    <mergeCell ref="K469:L469"/>
    <mergeCell ref="M469:M470"/>
    <mergeCell ref="C470:D470"/>
    <mergeCell ref="C462:D462"/>
    <mergeCell ref="C463:D463"/>
    <mergeCell ref="C464:D464"/>
    <mergeCell ref="B466:C467"/>
    <mergeCell ref="D466:F467"/>
    <mergeCell ref="G466:H467"/>
    <mergeCell ref="C456:D456"/>
    <mergeCell ref="C457:D457"/>
    <mergeCell ref="C458:D458"/>
    <mergeCell ref="C459:D459"/>
    <mergeCell ref="C460:D460"/>
    <mergeCell ref="C461:D461"/>
    <mergeCell ref="C450:D450"/>
    <mergeCell ref="C451:D451"/>
    <mergeCell ref="C452:D452"/>
    <mergeCell ref="C453:D453"/>
    <mergeCell ref="C454:D454"/>
    <mergeCell ref="C455:D455"/>
    <mergeCell ref="B448:F448"/>
    <mergeCell ref="G448:G449"/>
    <mergeCell ref="H448:H449"/>
    <mergeCell ref="I448:J448"/>
    <mergeCell ref="K448:L448"/>
    <mergeCell ref="M448:M449"/>
    <mergeCell ref="C449:D449"/>
    <mergeCell ref="B441:M441"/>
    <mergeCell ref="B442:M442"/>
    <mergeCell ref="B443:M443"/>
    <mergeCell ref="B445:C446"/>
    <mergeCell ref="D445:F446"/>
    <mergeCell ref="G445:H446"/>
    <mergeCell ref="I445:M446"/>
    <mergeCell ref="C434:D434"/>
    <mergeCell ref="C435:D435"/>
    <mergeCell ref="C436:D436"/>
    <mergeCell ref="B439:C439"/>
    <mergeCell ref="D439:M439"/>
    <mergeCell ref="B440:M440"/>
    <mergeCell ref="C428:D428"/>
    <mergeCell ref="C429:D429"/>
    <mergeCell ref="C430:D430"/>
    <mergeCell ref="C431:D431"/>
    <mergeCell ref="C432:D432"/>
    <mergeCell ref="C433:D433"/>
    <mergeCell ref="C422:D422"/>
    <mergeCell ref="C423:D423"/>
    <mergeCell ref="C424:D424"/>
    <mergeCell ref="C425:D425"/>
    <mergeCell ref="C426:D426"/>
    <mergeCell ref="C427:D427"/>
    <mergeCell ref="I417:M418"/>
    <mergeCell ref="B420:F420"/>
    <mergeCell ref="G420:G421"/>
    <mergeCell ref="H420:H421"/>
    <mergeCell ref="I420:J420"/>
    <mergeCell ref="K420:L420"/>
    <mergeCell ref="M420:M421"/>
    <mergeCell ref="C421:D421"/>
    <mergeCell ref="C413:D413"/>
    <mergeCell ref="C414:D414"/>
    <mergeCell ref="C415:D415"/>
    <mergeCell ref="B417:C418"/>
    <mergeCell ref="D417:F418"/>
    <mergeCell ref="G417:H418"/>
    <mergeCell ref="C407:D407"/>
    <mergeCell ref="C408:D408"/>
    <mergeCell ref="C409:D409"/>
    <mergeCell ref="C410:D410"/>
    <mergeCell ref="C411:D411"/>
    <mergeCell ref="C412:D412"/>
    <mergeCell ref="C401:D401"/>
    <mergeCell ref="C402:D402"/>
    <mergeCell ref="C403:D403"/>
    <mergeCell ref="C404:D404"/>
    <mergeCell ref="C405:D405"/>
    <mergeCell ref="C406:D406"/>
    <mergeCell ref="B399:F399"/>
    <mergeCell ref="G399:G400"/>
    <mergeCell ref="H399:H400"/>
    <mergeCell ref="I399:J399"/>
    <mergeCell ref="K399:L399"/>
    <mergeCell ref="M399:M400"/>
    <mergeCell ref="C400:D400"/>
    <mergeCell ref="B392:M392"/>
    <mergeCell ref="B393:M393"/>
    <mergeCell ref="B394:M394"/>
    <mergeCell ref="B396:C397"/>
    <mergeCell ref="D396:F397"/>
    <mergeCell ref="G396:H397"/>
    <mergeCell ref="I396:M397"/>
    <mergeCell ref="C385:D385"/>
    <mergeCell ref="C386:D386"/>
    <mergeCell ref="C387:D387"/>
    <mergeCell ref="B390:C390"/>
    <mergeCell ref="D390:M390"/>
    <mergeCell ref="B391:M391"/>
    <mergeCell ref="C379:D379"/>
    <mergeCell ref="C380:D380"/>
    <mergeCell ref="C381:D381"/>
    <mergeCell ref="C382:D382"/>
    <mergeCell ref="C383:D383"/>
    <mergeCell ref="C384:D384"/>
    <mergeCell ref="C373:D373"/>
    <mergeCell ref="C374:D374"/>
    <mergeCell ref="C375:D375"/>
    <mergeCell ref="C376:D376"/>
    <mergeCell ref="C377:D377"/>
    <mergeCell ref="C378:D378"/>
    <mergeCell ref="I368:M369"/>
    <mergeCell ref="B371:F371"/>
    <mergeCell ref="G371:G372"/>
    <mergeCell ref="H371:H372"/>
    <mergeCell ref="I371:J371"/>
    <mergeCell ref="K371:L371"/>
    <mergeCell ref="M371:M372"/>
    <mergeCell ref="C372:D372"/>
    <mergeCell ref="C364:D364"/>
    <mergeCell ref="C365:D365"/>
    <mergeCell ref="C366:D366"/>
    <mergeCell ref="B368:C369"/>
    <mergeCell ref="D368:F369"/>
    <mergeCell ref="G368:H369"/>
    <mergeCell ref="C358:D358"/>
    <mergeCell ref="C359:D359"/>
    <mergeCell ref="C360:D360"/>
    <mergeCell ref="C361:D361"/>
    <mergeCell ref="C362:D362"/>
    <mergeCell ref="C363:D363"/>
    <mergeCell ref="C352:D352"/>
    <mergeCell ref="C353:D353"/>
    <mergeCell ref="C354:D354"/>
    <mergeCell ref="C355:D355"/>
    <mergeCell ref="C356:D356"/>
    <mergeCell ref="C357:D357"/>
    <mergeCell ref="B350:F350"/>
    <mergeCell ref="G350:G351"/>
    <mergeCell ref="H350:H351"/>
    <mergeCell ref="I350:J350"/>
    <mergeCell ref="K350:L350"/>
    <mergeCell ref="M350:M351"/>
    <mergeCell ref="C351:D351"/>
    <mergeCell ref="B343:M343"/>
    <mergeCell ref="B344:M344"/>
    <mergeCell ref="B345:M345"/>
    <mergeCell ref="B347:C348"/>
    <mergeCell ref="D347:F348"/>
    <mergeCell ref="G347:H348"/>
    <mergeCell ref="I347:M348"/>
    <mergeCell ref="C336:D336"/>
    <mergeCell ref="C337:D337"/>
    <mergeCell ref="C338:D338"/>
    <mergeCell ref="B341:C341"/>
    <mergeCell ref="D341:M341"/>
    <mergeCell ref="B342:M342"/>
    <mergeCell ref="C330:D330"/>
    <mergeCell ref="C331:D331"/>
    <mergeCell ref="C332:D332"/>
    <mergeCell ref="C333:D333"/>
    <mergeCell ref="C334:D334"/>
    <mergeCell ref="C335:D335"/>
    <mergeCell ref="C324:D324"/>
    <mergeCell ref="C325:D325"/>
    <mergeCell ref="C326:D326"/>
    <mergeCell ref="C327:D327"/>
    <mergeCell ref="C328:D328"/>
    <mergeCell ref="C329:D329"/>
    <mergeCell ref="I319:M320"/>
    <mergeCell ref="B322:F322"/>
    <mergeCell ref="G322:G323"/>
    <mergeCell ref="H322:H323"/>
    <mergeCell ref="I322:J322"/>
    <mergeCell ref="K322:L322"/>
    <mergeCell ref="M322:M323"/>
    <mergeCell ref="C323:D323"/>
    <mergeCell ref="C315:D315"/>
    <mergeCell ref="C316:D316"/>
    <mergeCell ref="C317:D317"/>
    <mergeCell ref="B319:C320"/>
    <mergeCell ref="D319:F320"/>
    <mergeCell ref="G319:H320"/>
    <mergeCell ref="C309:D309"/>
    <mergeCell ref="C310:D310"/>
    <mergeCell ref="C311:D311"/>
    <mergeCell ref="C312:D312"/>
    <mergeCell ref="C313:D313"/>
    <mergeCell ref="C314:D314"/>
    <mergeCell ref="C303:D303"/>
    <mergeCell ref="C304:D304"/>
    <mergeCell ref="C305:D305"/>
    <mergeCell ref="C306:D306"/>
    <mergeCell ref="C307:D307"/>
    <mergeCell ref="C308:D308"/>
    <mergeCell ref="B301:F301"/>
    <mergeCell ref="G301:G302"/>
    <mergeCell ref="H301:H302"/>
    <mergeCell ref="I301:J301"/>
    <mergeCell ref="K301:L301"/>
    <mergeCell ref="M301:M302"/>
    <mergeCell ref="C302:D302"/>
    <mergeCell ref="B294:M294"/>
    <mergeCell ref="B295:M295"/>
    <mergeCell ref="B296:M296"/>
    <mergeCell ref="B298:C299"/>
    <mergeCell ref="D298:F299"/>
    <mergeCell ref="G298:H299"/>
    <mergeCell ref="I298:M299"/>
    <mergeCell ref="C287:D287"/>
    <mergeCell ref="C288:D288"/>
    <mergeCell ref="C289:D289"/>
    <mergeCell ref="B292:C292"/>
    <mergeCell ref="D292:M292"/>
    <mergeCell ref="B293:M293"/>
    <mergeCell ref="C281:D281"/>
    <mergeCell ref="C282:D282"/>
    <mergeCell ref="C283:D283"/>
    <mergeCell ref="C284:D284"/>
    <mergeCell ref="C285:D285"/>
    <mergeCell ref="C286:D286"/>
    <mergeCell ref="C275:D275"/>
    <mergeCell ref="C276:D276"/>
    <mergeCell ref="C277:D277"/>
    <mergeCell ref="C278:D278"/>
    <mergeCell ref="C279:D279"/>
    <mergeCell ref="C280:D280"/>
    <mergeCell ref="I270:M271"/>
    <mergeCell ref="B273:F273"/>
    <mergeCell ref="G273:G274"/>
    <mergeCell ref="H273:H274"/>
    <mergeCell ref="I273:J273"/>
    <mergeCell ref="K273:L273"/>
    <mergeCell ref="M273:M274"/>
    <mergeCell ref="C274:D274"/>
    <mergeCell ref="C266:D266"/>
    <mergeCell ref="C267:D267"/>
    <mergeCell ref="C268:D268"/>
    <mergeCell ref="B270:C271"/>
    <mergeCell ref="D270:F271"/>
    <mergeCell ref="G270:H271"/>
    <mergeCell ref="C260:D260"/>
    <mergeCell ref="C261:D261"/>
    <mergeCell ref="C262:D262"/>
    <mergeCell ref="C263:D263"/>
    <mergeCell ref="C264:D264"/>
    <mergeCell ref="C265:D265"/>
    <mergeCell ref="C254:D254"/>
    <mergeCell ref="C255:D255"/>
    <mergeCell ref="C256:D256"/>
    <mergeCell ref="C257:D257"/>
    <mergeCell ref="C258:D258"/>
    <mergeCell ref="C259:D259"/>
    <mergeCell ref="B252:F252"/>
    <mergeCell ref="G252:G253"/>
    <mergeCell ref="H252:H253"/>
    <mergeCell ref="I252:J252"/>
    <mergeCell ref="K252:L252"/>
    <mergeCell ref="M252:M253"/>
    <mergeCell ref="C253:D253"/>
    <mergeCell ref="B245:M245"/>
    <mergeCell ref="B246:M246"/>
    <mergeCell ref="B247:M247"/>
    <mergeCell ref="B249:C250"/>
    <mergeCell ref="D249:F250"/>
    <mergeCell ref="G249:H250"/>
    <mergeCell ref="I249:M250"/>
    <mergeCell ref="C238:D238"/>
    <mergeCell ref="C239:D239"/>
    <mergeCell ref="C240:D240"/>
    <mergeCell ref="B243:C243"/>
    <mergeCell ref="D243:M243"/>
    <mergeCell ref="B244:M244"/>
    <mergeCell ref="C232:D232"/>
    <mergeCell ref="C233:D233"/>
    <mergeCell ref="C234:D234"/>
    <mergeCell ref="C235:D235"/>
    <mergeCell ref="C236:D236"/>
    <mergeCell ref="C237:D237"/>
    <mergeCell ref="C226:D226"/>
    <mergeCell ref="C227:D227"/>
    <mergeCell ref="C228:D228"/>
    <mergeCell ref="C229:D229"/>
    <mergeCell ref="C230:D230"/>
    <mergeCell ref="C231:D231"/>
    <mergeCell ref="I221:M222"/>
    <mergeCell ref="B224:F224"/>
    <mergeCell ref="G224:G225"/>
    <mergeCell ref="H224:H225"/>
    <mergeCell ref="I224:J224"/>
    <mergeCell ref="K224:L224"/>
    <mergeCell ref="M224:M225"/>
    <mergeCell ref="C225:D225"/>
    <mergeCell ref="C217:D217"/>
    <mergeCell ref="C218:D218"/>
    <mergeCell ref="C219:D219"/>
    <mergeCell ref="B221:C222"/>
    <mergeCell ref="D221:F222"/>
    <mergeCell ref="G221:H222"/>
    <mergeCell ref="C211:D211"/>
    <mergeCell ref="C212:D212"/>
    <mergeCell ref="C213:D213"/>
    <mergeCell ref="C214:D214"/>
    <mergeCell ref="C215:D215"/>
    <mergeCell ref="C216:D216"/>
    <mergeCell ref="C205:D205"/>
    <mergeCell ref="C206:D206"/>
    <mergeCell ref="C207:D207"/>
    <mergeCell ref="C208:D208"/>
    <mergeCell ref="C209:D209"/>
    <mergeCell ref="C210:D210"/>
    <mergeCell ref="B203:F203"/>
    <mergeCell ref="G203:G204"/>
    <mergeCell ref="H203:H204"/>
    <mergeCell ref="I203:J203"/>
    <mergeCell ref="K203:L203"/>
    <mergeCell ref="M203:M204"/>
    <mergeCell ref="C204:D204"/>
    <mergeCell ref="B196:M196"/>
    <mergeCell ref="B197:M197"/>
    <mergeCell ref="B198:M198"/>
    <mergeCell ref="B200:C201"/>
    <mergeCell ref="D200:F201"/>
    <mergeCell ref="G200:H201"/>
    <mergeCell ref="I200:M201"/>
    <mergeCell ref="C189:D189"/>
    <mergeCell ref="C190:D190"/>
    <mergeCell ref="C191:D191"/>
    <mergeCell ref="B194:C194"/>
    <mergeCell ref="D194:M194"/>
    <mergeCell ref="B195:M195"/>
    <mergeCell ref="C183:D183"/>
    <mergeCell ref="C184:D184"/>
    <mergeCell ref="C185:D185"/>
    <mergeCell ref="C186:D186"/>
    <mergeCell ref="C187:D187"/>
    <mergeCell ref="C188:D188"/>
    <mergeCell ref="C177:D177"/>
    <mergeCell ref="C178:D178"/>
    <mergeCell ref="C179:D179"/>
    <mergeCell ref="C180:D180"/>
    <mergeCell ref="C181:D181"/>
    <mergeCell ref="C182:D182"/>
    <mergeCell ref="I172:M173"/>
    <mergeCell ref="B175:F175"/>
    <mergeCell ref="G175:G176"/>
    <mergeCell ref="H175:H176"/>
    <mergeCell ref="I175:J175"/>
    <mergeCell ref="K175:L175"/>
    <mergeCell ref="M175:M176"/>
    <mergeCell ref="C176:D176"/>
    <mergeCell ref="C168:D168"/>
    <mergeCell ref="C169:D169"/>
    <mergeCell ref="C170:D170"/>
    <mergeCell ref="B172:C173"/>
    <mergeCell ref="D172:F173"/>
    <mergeCell ref="G172:H173"/>
    <mergeCell ref="C162:D162"/>
    <mergeCell ref="C163:D163"/>
    <mergeCell ref="C164:D164"/>
    <mergeCell ref="C165:D165"/>
    <mergeCell ref="C166:D166"/>
    <mergeCell ref="C167:D167"/>
    <mergeCell ref="C156:D156"/>
    <mergeCell ref="C157:D157"/>
    <mergeCell ref="C158:D158"/>
    <mergeCell ref="C159:D159"/>
    <mergeCell ref="C160:D160"/>
    <mergeCell ref="C161:D161"/>
    <mergeCell ref="B154:F154"/>
    <mergeCell ref="G154:G155"/>
    <mergeCell ref="H154:H155"/>
    <mergeCell ref="I154:J154"/>
    <mergeCell ref="K154:L154"/>
    <mergeCell ref="M154:M155"/>
    <mergeCell ref="C155:D155"/>
    <mergeCell ref="B147:M147"/>
    <mergeCell ref="B148:M148"/>
    <mergeCell ref="B149:M149"/>
    <mergeCell ref="B151:C152"/>
    <mergeCell ref="D151:F152"/>
    <mergeCell ref="G151:H152"/>
    <mergeCell ref="I151:M152"/>
    <mergeCell ref="C140:D140"/>
    <mergeCell ref="C141:D141"/>
    <mergeCell ref="C142:D142"/>
    <mergeCell ref="B145:C145"/>
    <mergeCell ref="D145:M145"/>
    <mergeCell ref="B146:M146"/>
    <mergeCell ref="C134:D134"/>
    <mergeCell ref="C135:D135"/>
    <mergeCell ref="C136:D136"/>
    <mergeCell ref="C137:D137"/>
    <mergeCell ref="C138:D138"/>
    <mergeCell ref="C139:D139"/>
    <mergeCell ref="C128:D128"/>
    <mergeCell ref="C129:D129"/>
    <mergeCell ref="C130:D130"/>
    <mergeCell ref="C131:D131"/>
    <mergeCell ref="C132:D132"/>
    <mergeCell ref="C133:D133"/>
    <mergeCell ref="I123:M124"/>
    <mergeCell ref="B126:F126"/>
    <mergeCell ref="G126:G127"/>
    <mergeCell ref="H126:H127"/>
    <mergeCell ref="I126:J126"/>
    <mergeCell ref="K126:L126"/>
    <mergeCell ref="M126:M127"/>
    <mergeCell ref="C127:D127"/>
    <mergeCell ref="C119:D119"/>
    <mergeCell ref="C120:D120"/>
    <mergeCell ref="C121:D121"/>
    <mergeCell ref="B123:C124"/>
    <mergeCell ref="D123:F124"/>
    <mergeCell ref="G123:H124"/>
    <mergeCell ref="C113:D113"/>
    <mergeCell ref="C114:D114"/>
    <mergeCell ref="C115:D115"/>
    <mergeCell ref="C116:D116"/>
    <mergeCell ref="C117:D117"/>
    <mergeCell ref="C118:D118"/>
    <mergeCell ref="C107:D107"/>
    <mergeCell ref="C108:D108"/>
    <mergeCell ref="C109:D109"/>
    <mergeCell ref="C110:D110"/>
    <mergeCell ref="C111:D111"/>
    <mergeCell ref="C112:D112"/>
    <mergeCell ref="B105:F105"/>
    <mergeCell ref="G105:G106"/>
    <mergeCell ref="H105:H106"/>
    <mergeCell ref="I105:J105"/>
    <mergeCell ref="K105:L105"/>
    <mergeCell ref="M105:M106"/>
    <mergeCell ref="C106:D106"/>
    <mergeCell ref="B98:M98"/>
    <mergeCell ref="B99:M99"/>
    <mergeCell ref="B100:M100"/>
    <mergeCell ref="B102:C103"/>
    <mergeCell ref="D102:F103"/>
    <mergeCell ref="G102:H103"/>
    <mergeCell ref="I102:M103"/>
    <mergeCell ref="C91:D91"/>
    <mergeCell ref="C92:D92"/>
    <mergeCell ref="C93:D93"/>
    <mergeCell ref="B96:C96"/>
    <mergeCell ref="D96:M96"/>
    <mergeCell ref="B97:M97"/>
    <mergeCell ref="C85:D85"/>
    <mergeCell ref="C86:D86"/>
    <mergeCell ref="C87:D87"/>
    <mergeCell ref="C88:D88"/>
    <mergeCell ref="C89:D89"/>
    <mergeCell ref="C90:D90"/>
    <mergeCell ref="C79:D79"/>
    <mergeCell ref="C80:D80"/>
    <mergeCell ref="C81:D81"/>
    <mergeCell ref="C82:D82"/>
    <mergeCell ref="C83:D83"/>
    <mergeCell ref="C84:D84"/>
    <mergeCell ref="I74:M75"/>
    <mergeCell ref="B77:F77"/>
    <mergeCell ref="G77:G78"/>
    <mergeCell ref="H77:H78"/>
    <mergeCell ref="I77:J77"/>
    <mergeCell ref="K77:L77"/>
    <mergeCell ref="M77:M78"/>
    <mergeCell ref="C78:D78"/>
    <mergeCell ref="C70:D70"/>
    <mergeCell ref="C71:D71"/>
    <mergeCell ref="C72:D72"/>
    <mergeCell ref="B74:C75"/>
    <mergeCell ref="D74:F75"/>
    <mergeCell ref="G74:H75"/>
    <mergeCell ref="C64:D64"/>
    <mergeCell ref="C65:D65"/>
    <mergeCell ref="C66:D66"/>
    <mergeCell ref="C67:D67"/>
    <mergeCell ref="C68:D68"/>
    <mergeCell ref="C69:D69"/>
    <mergeCell ref="C58:D58"/>
    <mergeCell ref="C59:D59"/>
    <mergeCell ref="C60:D60"/>
    <mergeCell ref="C61:D61"/>
    <mergeCell ref="C62:D62"/>
    <mergeCell ref="C63:D63"/>
    <mergeCell ref="B56:F56"/>
    <mergeCell ref="G56:G57"/>
    <mergeCell ref="H56:H57"/>
    <mergeCell ref="I56:J56"/>
    <mergeCell ref="K56:L56"/>
    <mergeCell ref="M56:M57"/>
    <mergeCell ref="C57:D57"/>
    <mergeCell ref="B49:M49"/>
    <mergeCell ref="B50:M50"/>
    <mergeCell ref="B51:M51"/>
    <mergeCell ref="B53:C54"/>
    <mergeCell ref="D53:F54"/>
    <mergeCell ref="G53:H54"/>
    <mergeCell ref="I53:M54"/>
    <mergeCell ref="C42:D42"/>
    <mergeCell ref="C43:D43"/>
    <mergeCell ref="C44:D44"/>
    <mergeCell ref="B47:C47"/>
    <mergeCell ref="D47:M47"/>
    <mergeCell ref="B48:M48"/>
    <mergeCell ref="C36:D36"/>
    <mergeCell ref="C37:D37"/>
    <mergeCell ref="C38:D38"/>
    <mergeCell ref="C39:D39"/>
    <mergeCell ref="C40:D40"/>
    <mergeCell ref="C41:D41"/>
    <mergeCell ref="C30:D30"/>
    <mergeCell ref="C31:D31"/>
    <mergeCell ref="C32:D32"/>
    <mergeCell ref="C33:D33"/>
    <mergeCell ref="C34:D34"/>
    <mergeCell ref="C35:D35"/>
    <mergeCell ref="G25:H26"/>
    <mergeCell ref="I25:M26"/>
    <mergeCell ref="B28:F28"/>
    <mergeCell ref="G28:G29"/>
    <mergeCell ref="H28:H29"/>
    <mergeCell ref="I28:J28"/>
    <mergeCell ref="K28:L28"/>
    <mergeCell ref="M28:M29"/>
    <mergeCell ref="C29:D29"/>
    <mergeCell ref="C21:D21"/>
    <mergeCell ref="C22:D22"/>
    <mergeCell ref="C23:D23"/>
    <mergeCell ref="B25:C26"/>
    <mergeCell ref="D25:F26"/>
    <mergeCell ref="C14:D14"/>
    <mergeCell ref="C15:D15"/>
    <mergeCell ref="C16:D16"/>
    <mergeCell ref="C17:D17"/>
    <mergeCell ref="C18:D18"/>
    <mergeCell ref="C19:D19"/>
    <mergeCell ref="C9:D9"/>
    <mergeCell ref="C10:D10"/>
    <mergeCell ref="C11:D11"/>
    <mergeCell ref="C12:D12"/>
    <mergeCell ref="C13:D13"/>
    <mergeCell ref="B4:C5"/>
    <mergeCell ref="D4:F5"/>
    <mergeCell ref="G4:H5"/>
    <mergeCell ref="C20:D20"/>
    <mergeCell ref="I4:M5"/>
    <mergeCell ref="B7:F7"/>
    <mergeCell ref="G7:G8"/>
    <mergeCell ref="H7:H8"/>
    <mergeCell ref="I7:J7"/>
    <mergeCell ref="K7:L7"/>
    <mergeCell ref="M7:M8"/>
    <mergeCell ref="B2:C2"/>
    <mergeCell ref="D2:I2"/>
    <mergeCell ref="J2:K2"/>
    <mergeCell ref="L2:M2"/>
    <mergeCell ref="B3:C3"/>
    <mergeCell ref="D3:I3"/>
    <mergeCell ref="J3:K3"/>
    <mergeCell ref="L3:M3"/>
    <mergeCell ref="C8:D8"/>
  </mergeCells>
  <conditionalFormatting sqref="M9:M22">
    <cfRule type="expression" dxfId="387" priority="61">
      <formula>IF(I9="", 1, 0)</formula>
    </cfRule>
  </conditionalFormatting>
  <conditionalFormatting sqref="M30:M43">
    <cfRule type="expression" dxfId="386" priority="14">
      <formula>IF(I30="", 1, 0)</formula>
    </cfRule>
  </conditionalFormatting>
  <conditionalFormatting sqref="M58:M71">
    <cfRule type="expression" dxfId="385" priority="12">
      <formula>IF(I58="", 1, 0)</formula>
    </cfRule>
  </conditionalFormatting>
  <conditionalFormatting sqref="M79:M92">
    <cfRule type="expression" dxfId="384" priority="10">
      <formula>IF(I79="", 1, 0)</formula>
    </cfRule>
  </conditionalFormatting>
  <conditionalFormatting sqref="M107:M120">
    <cfRule type="expression" dxfId="383" priority="8">
      <formula>IF(I107="", 1, 0)</formula>
    </cfRule>
  </conditionalFormatting>
  <conditionalFormatting sqref="M128:M141">
    <cfRule type="expression" dxfId="382" priority="6">
      <formula>IF(I128="", 1, 0)</formula>
    </cfRule>
  </conditionalFormatting>
  <conditionalFormatting sqref="M156:M169">
    <cfRule type="expression" dxfId="381" priority="4">
      <formula>IF(I156="", 1, 0)</formula>
    </cfRule>
  </conditionalFormatting>
  <conditionalFormatting sqref="M177:M190">
    <cfRule type="expression" dxfId="380" priority="2">
      <formula>IF(I177="", 1, 0)</formula>
    </cfRule>
  </conditionalFormatting>
  <conditionalFormatting sqref="M205:M218">
    <cfRule type="expression" dxfId="379" priority="45">
      <formula>IF(I205="", 1, 0)</formula>
    </cfRule>
  </conditionalFormatting>
  <conditionalFormatting sqref="M226:M239">
    <cfRule type="expression" dxfId="378" priority="43">
      <formula>IF(I226="", 1, 0)</formula>
    </cfRule>
  </conditionalFormatting>
  <conditionalFormatting sqref="M254:M267">
    <cfRule type="expression" dxfId="377" priority="41">
      <formula>IF(I254="", 1, 0)</formula>
    </cfRule>
  </conditionalFormatting>
  <conditionalFormatting sqref="M275:M288">
    <cfRule type="expression" dxfId="376" priority="39">
      <formula>IF(I275="", 1, 0)</formula>
    </cfRule>
  </conditionalFormatting>
  <conditionalFormatting sqref="M303:M316">
    <cfRule type="expression" dxfId="375" priority="37">
      <formula>IF(I303="", 1, 0)</formula>
    </cfRule>
  </conditionalFormatting>
  <conditionalFormatting sqref="M324:M337">
    <cfRule type="expression" dxfId="374" priority="35">
      <formula>IF(I324="", 1, 0)</formula>
    </cfRule>
  </conditionalFormatting>
  <conditionalFormatting sqref="M352:M365">
    <cfRule type="expression" dxfId="373" priority="33">
      <formula>IF(I352="", 1, 0)</formula>
    </cfRule>
  </conditionalFormatting>
  <conditionalFormatting sqref="M373:M386">
    <cfRule type="expression" dxfId="372" priority="31">
      <formula>IF(I373="", 1, 0)</formula>
    </cfRule>
  </conditionalFormatting>
  <conditionalFormatting sqref="M401:M414">
    <cfRule type="expression" dxfId="371" priority="29">
      <formula>IF(I401="", 1, 0)</formula>
    </cfRule>
  </conditionalFormatting>
  <conditionalFormatting sqref="M422:M435">
    <cfRule type="expression" dxfId="370" priority="27">
      <formula>IF(I422="", 1, 0)</formula>
    </cfRule>
  </conditionalFormatting>
  <conditionalFormatting sqref="M450:M463">
    <cfRule type="expression" dxfId="369" priority="25">
      <formula>IF(I450="", 1, 0)</formula>
    </cfRule>
  </conditionalFormatting>
  <conditionalFormatting sqref="M471:M484">
    <cfRule type="expression" dxfId="368" priority="23">
      <formula>IF(I471="", 1, 0)</formula>
    </cfRule>
  </conditionalFormatting>
  <pageMargins left="0.7" right="0.7" top="0.75" bottom="0.75" header="0.3" footer="0.3"/>
  <pageSetup scale="99" orientation="portrait" r:id="rId1"/>
  <headerFooter>
    <oddHeader>&amp;L&amp;G&amp;C&amp;"+,Bold"&amp;14Make-up Air Unit Airflow Measurement Report</oddHeader>
  </headerFooter>
  <rowBreaks count="2" manualBreakCount="2">
    <brk id="52" max="13" man="1"/>
    <brk id="101" max="13"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00B0F0"/>
  </sheetPr>
  <dimension ref="B2:X983"/>
  <sheetViews>
    <sheetView view="pageBreakPreview" topLeftCell="A277" zoomScale="90" zoomScaleNormal="100" zoomScaleSheetLayoutView="90" workbookViewId="0">
      <selection activeCell="D260" sqref="D260:G260"/>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3" ht="13.35" customHeight="1" x14ac:dyDescent="0.25">
      <c r="B4" s="200" t="s">
        <v>2</v>
      </c>
      <c r="C4" s="200"/>
      <c r="D4" s="209" t="str">
        <f>'{Equipment Data Entry}'!B81</f>
        <v>EF-1</v>
      </c>
      <c r="E4" s="209"/>
      <c r="F4" s="209"/>
      <c r="G4" s="200" t="s">
        <v>3</v>
      </c>
      <c r="H4" s="200"/>
      <c r="I4" s="210" t="str">
        <f>IF('{Equipment Data Entry}'!C81="","", '{Equipment Data Entry}'!C81)</f>
        <v/>
      </c>
      <c r="J4" s="210"/>
      <c r="K4" s="210"/>
      <c r="L4" s="210"/>
      <c r="M4" s="210"/>
      <c r="O4" s="57"/>
      <c r="P4" s="57"/>
      <c r="Q4" s="216" t="s">
        <v>210</v>
      </c>
      <c r="R4" s="216"/>
      <c r="S4" s="216"/>
      <c r="T4" s="217"/>
      <c r="U4" s="217"/>
      <c r="V4" s="57"/>
      <c r="W4" s="57"/>
    </row>
    <row r="5" spans="2:23" ht="13.35" customHeight="1" x14ac:dyDescent="0.25">
      <c r="B5" s="200"/>
      <c r="C5" s="200"/>
      <c r="D5" s="209"/>
      <c r="E5" s="209"/>
      <c r="F5" s="209"/>
      <c r="G5" s="200"/>
      <c r="H5" s="200"/>
      <c r="I5" s="210"/>
      <c r="J5" s="210"/>
      <c r="K5" s="210"/>
      <c r="L5" s="210"/>
      <c r="M5" s="210"/>
      <c r="O5" s="57"/>
      <c r="P5" s="57"/>
      <c r="Q5" s="211" t="s">
        <v>211</v>
      </c>
      <c r="R5" s="211"/>
      <c r="S5" s="211"/>
      <c r="T5" s="212"/>
      <c r="U5" s="212"/>
      <c r="V5" s="57"/>
      <c r="W5" s="57"/>
    </row>
    <row r="6" spans="2:23" ht="13.35" customHeight="1" x14ac:dyDescent="0.25">
      <c r="B6" s="13"/>
      <c r="C6" s="13"/>
      <c r="D6" s="13"/>
      <c r="E6" s="13"/>
      <c r="F6" s="13"/>
      <c r="G6" s="13"/>
      <c r="H6" s="13"/>
      <c r="I6" s="13"/>
      <c r="J6" s="13"/>
      <c r="K6" s="13"/>
      <c r="L6" s="13"/>
      <c r="M6" s="13"/>
      <c r="O6" s="57"/>
      <c r="P6" s="57"/>
      <c r="Q6" s="211" t="s">
        <v>212</v>
      </c>
      <c r="R6" s="211"/>
      <c r="S6" s="211"/>
      <c r="T6" s="212"/>
      <c r="U6" s="212"/>
      <c r="V6" s="57"/>
      <c r="W6" s="57"/>
    </row>
    <row r="7" spans="2:23" ht="13.35" customHeight="1" x14ac:dyDescent="0.25">
      <c r="B7" s="200" t="s">
        <v>31</v>
      </c>
      <c r="C7" s="200"/>
      <c r="D7" s="200"/>
      <c r="E7" s="200"/>
      <c r="F7" s="200"/>
      <c r="G7" s="200"/>
      <c r="H7" s="13"/>
      <c r="I7" s="200" t="s">
        <v>35</v>
      </c>
      <c r="J7" s="200"/>
      <c r="K7" s="200"/>
      <c r="L7" s="200"/>
      <c r="M7" s="15"/>
      <c r="O7" s="57"/>
      <c r="P7" s="57"/>
      <c r="Q7" s="211" t="s">
        <v>213</v>
      </c>
      <c r="R7" s="211"/>
      <c r="S7" s="211"/>
      <c r="T7" s="212"/>
      <c r="U7" s="212"/>
      <c r="V7" s="57"/>
      <c r="W7" s="57"/>
    </row>
    <row r="8" spans="2:23" ht="13.35" customHeight="1" x14ac:dyDescent="0.25">
      <c r="B8" s="199" t="s">
        <v>32</v>
      </c>
      <c r="C8" s="199"/>
      <c r="D8" s="204">
        <f>IF('{Equipment Data Entry}'!E81=0,0,'{Equipment Data Entry}'!E81)</f>
        <v>0</v>
      </c>
      <c r="E8" s="204"/>
      <c r="F8" s="204"/>
      <c r="G8" s="204"/>
      <c r="H8" s="13"/>
      <c r="I8" s="199" t="s">
        <v>36</v>
      </c>
      <c r="J8" s="199"/>
      <c r="K8" s="18" t="s">
        <v>42</v>
      </c>
      <c r="L8" s="18" t="s">
        <v>14</v>
      </c>
      <c r="M8" s="13"/>
      <c r="O8" s="58"/>
      <c r="P8" s="58"/>
      <c r="Q8" s="211" t="s">
        <v>214</v>
      </c>
      <c r="R8" s="211"/>
      <c r="S8" s="211"/>
      <c r="T8" s="212"/>
      <c r="U8" s="212"/>
      <c r="V8" s="57"/>
      <c r="W8" s="57"/>
    </row>
    <row r="9" spans="2:23" ht="13.35" customHeight="1" x14ac:dyDescent="0.25">
      <c r="B9" s="199" t="s">
        <v>33</v>
      </c>
      <c r="C9" s="199"/>
      <c r="D9" s="204">
        <f>IF('{Equipment Data Entry}'!F81=0,0,'{Equipment Data Entry}'!F81)</f>
        <v>0</v>
      </c>
      <c r="E9" s="204"/>
      <c r="F9" s="204"/>
      <c r="G9" s="204"/>
      <c r="H9" s="13"/>
      <c r="I9" s="199" t="s">
        <v>37</v>
      </c>
      <c r="J9" s="199"/>
      <c r="K9" s="24" t="str">
        <f>'Fan Airflow'!H23</f>
        <v/>
      </c>
      <c r="L9" s="24" t="str">
        <f>'Fan Airflow'!L23</f>
        <v/>
      </c>
      <c r="M9" s="22" t="str">
        <f>IF(L9="","",L9/K9)</f>
        <v/>
      </c>
      <c r="O9" s="57"/>
      <c r="P9" s="57"/>
      <c r="Q9" s="59" t="s">
        <v>87</v>
      </c>
      <c r="R9" s="212"/>
      <c r="S9" s="212"/>
      <c r="T9" s="59" t="s">
        <v>215</v>
      </c>
      <c r="U9" s="60"/>
      <c r="V9" s="57"/>
      <c r="W9" s="57"/>
    </row>
    <row r="10" spans="2:23" ht="13.35" customHeight="1" x14ac:dyDescent="0.25">
      <c r="B10" s="199" t="s">
        <v>34</v>
      </c>
      <c r="C10" s="199"/>
      <c r="D10" s="204"/>
      <c r="E10" s="204"/>
      <c r="F10" s="204"/>
      <c r="G10" s="204"/>
      <c r="H10" s="13"/>
      <c r="I10" s="199" t="s">
        <v>40</v>
      </c>
      <c r="J10" s="199"/>
      <c r="K10" s="71">
        <f>IF('{Equipment Data Entry}'!H81=0,0,'{Equipment Data Entry}'!H81)</f>
        <v>0</v>
      </c>
      <c r="L10" s="64" t="str">
        <f>F25</f>
        <v/>
      </c>
      <c r="M10" s="22"/>
      <c r="O10" s="217"/>
      <c r="P10" s="217"/>
      <c r="Q10" s="217"/>
      <c r="R10" s="217"/>
      <c r="S10" s="217"/>
      <c r="T10" s="217"/>
      <c r="U10" s="57"/>
      <c r="V10" s="57"/>
      <c r="W10" s="57"/>
    </row>
    <row r="11" spans="2:23" ht="13.35" customHeight="1" x14ac:dyDescent="0.25">
      <c r="B11" s="199" t="s">
        <v>7</v>
      </c>
      <c r="C11" s="199"/>
      <c r="D11" s="204" t="str">
        <f>I4</f>
        <v/>
      </c>
      <c r="E11" s="204"/>
      <c r="F11" s="204"/>
      <c r="G11" s="204"/>
      <c r="H11" s="13"/>
      <c r="I11" s="199" t="s">
        <v>41</v>
      </c>
      <c r="J11" s="199"/>
      <c r="K11" s="24">
        <f>IF('{Equipment Data Entry}'!I81=0,0,'{Equipment Data Entry}'!I81)</f>
        <v>0</v>
      </c>
      <c r="L11" s="24" t="str">
        <f>IF(L22="","",L22)</f>
        <v/>
      </c>
      <c r="M11" s="13"/>
      <c r="O11" s="57"/>
      <c r="P11" s="57"/>
      <c r="Q11" s="216" t="s">
        <v>216</v>
      </c>
      <c r="R11" s="216"/>
      <c r="S11" s="216"/>
      <c r="T11" s="216" t="s">
        <v>217</v>
      </c>
      <c r="U11" s="216"/>
      <c r="V11" s="61" t="s">
        <v>218</v>
      </c>
      <c r="W11" s="61" t="s">
        <v>219</v>
      </c>
    </row>
    <row r="12" spans="2:23" ht="13.35" customHeight="1" x14ac:dyDescent="0.25">
      <c r="B12" s="199" t="s">
        <v>8</v>
      </c>
      <c r="C12" s="199"/>
      <c r="D12" s="204" t="str">
        <f>IF('{Equipment Data Entry}'!D81="","",'{Equipment Data Entry}'!D81)</f>
        <v/>
      </c>
      <c r="E12" s="204"/>
      <c r="F12" s="204"/>
      <c r="G12" s="204"/>
      <c r="H12" s="13"/>
      <c r="I12" s="15"/>
      <c r="J12" s="15"/>
      <c r="K12" s="36"/>
      <c r="L12" s="36"/>
      <c r="M12" s="13"/>
      <c r="O12" s="57"/>
      <c r="P12" s="59"/>
      <c r="Q12" s="59" t="s">
        <v>67</v>
      </c>
      <c r="R12" s="59" t="s">
        <v>68</v>
      </c>
      <c r="S12" s="57"/>
      <c r="T12" s="211" t="s">
        <v>62</v>
      </c>
      <c r="U12" s="211"/>
      <c r="V12" s="60"/>
      <c r="W12" s="60"/>
    </row>
    <row r="13" spans="2:23" ht="13.35" customHeight="1" x14ac:dyDescent="0.25">
      <c r="B13" s="13"/>
      <c r="C13" s="13"/>
      <c r="D13" s="13"/>
      <c r="E13" s="13"/>
      <c r="F13" s="13"/>
      <c r="G13" s="13"/>
      <c r="H13" s="13"/>
      <c r="I13" s="15"/>
      <c r="J13" s="15"/>
      <c r="K13" s="37"/>
      <c r="L13" s="37"/>
      <c r="M13" s="13"/>
      <c r="O13" s="57"/>
      <c r="P13" s="59" t="s">
        <v>48</v>
      </c>
      <c r="Q13" s="60"/>
      <c r="R13" s="59"/>
      <c r="S13" s="57"/>
      <c r="T13" s="211" t="s">
        <v>220</v>
      </c>
      <c r="U13" s="211"/>
      <c r="V13" s="60"/>
      <c r="W13" s="60"/>
    </row>
    <row r="14" spans="2:23" ht="13.35" customHeight="1" x14ac:dyDescent="0.25">
      <c r="B14" s="200" t="s">
        <v>43</v>
      </c>
      <c r="C14" s="200"/>
      <c r="D14" s="200"/>
      <c r="E14" s="200"/>
      <c r="F14" s="200"/>
      <c r="G14" s="200"/>
      <c r="H14" s="13"/>
      <c r="I14" s="13"/>
      <c r="J14" s="13"/>
      <c r="K14" s="13"/>
      <c r="L14" s="13"/>
      <c r="M14" s="13"/>
      <c r="O14" s="57"/>
      <c r="P14" s="59" t="s">
        <v>221</v>
      </c>
      <c r="Q14" s="60"/>
      <c r="R14" s="59"/>
      <c r="S14" s="57"/>
      <c r="T14" s="211" t="s">
        <v>222</v>
      </c>
      <c r="U14" s="211"/>
      <c r="V14" s="60"/>
      <c r="W14" s="60"/>
    </row>
    <row r="15" spans="2:23" ht="13.35" customHeight="1" x14ac:dyDescent="0.25">
      <c r="B15" s="199" t="s">
        <v>32</v>
      </c>
      <c r="C15" s="199"/>
      <c r="D15" s="203"/>
      <c r="E15" s="203"/>
      <c r="F15" s="203"/>
      <c r="G15" s="203"/>
      <c r="H15" s="13"/>
      <c r="I15" s="200" t="s">
        <v>61</v>
      </c>
      <c r="J15" s="200"/>
      <c r="K15" s="200"/>
      <c r="L15" s="200"/>
      <c r="M15" s="13"/>
      <c r="O15" s="57"/>
      <c r="P15" s="59" t="s">
        <v>223</v>
      </c>
      <c r="Q15" s="60"/>
      <c r="R15" s="59"/>
      <c r="S15" s="57"/>
      <c r="T15" s="211" t="s">
        <v>65</v>
      </c>
      <c r="U15" s="211"/>
      <c r="V15" s="60"/>
      <c r="W15" s="60"/>
    </row>
    <row r="16" spans="2:23" ht="13.35" customHeight="1" x14ac:dyDescent="0.25">
      <c r="B16" s="199" t="s">
        <v>44</v>
      </c>
      <c r="C16" s="199"/>
      <c r="D16" s="28">
        <f>IF('{Equipment Data Entry}'!G81=0,0,'{Equipment Data Entry}'!G81)</f>
        <v>0</v>
      </c>
      <c r="E16" s="21" t="s">
        <v>48</v>
      </c>
      <c r="F16" s="24"/>
      <c r="G16" s="18" t="s">
        <v>52</v>
      </c>
      <c r="H16" s="13"/>
      <c r="I16" s="206" t="s">
        <v>62</v>
      </c>
      <c r="J16" s="207"/>
      <c r="K16" s="208">
        <f>IF('{Equipment Data Entry}'!J81=0,0,'{Equipment Data Entry}'!J81)</f>
        <v>0</v>
      </c>
      <c r="L16" s="208"/>
      <c r="M16" s="13"/>
      <c r="O16" s="57"/>
      <c r="P16" s="57"/>
      <c r="Q16" s="57"/>
      <c r="R16" s="57"/>
      <c r="S16" s="57"/>
      <c r="T16" s="57"/>
      <c r="U16" s="57"/>
      <c r="V16" s="57"/>
      <c r="W16" s="57"/>
    </row>
    <row r="17" spans="2:23" ht="13.35" customHeight="1" x14ac:dyDescent="0.25">
      <c r="B17" s="20">
        <f>'{Equipment Data Entry}'!N81</f>
        <v>0</v>
      </c>
      <c r="C17" s="20">
        <f>'{Equipment Data Entry}'!O81</f>
        <v>0</v>
      </c>
      <c r="D17" s="21" t="s">
        <v>49</v>
      </c>
      <c r="E17" s="67"/>
      <c r="F17" s="21" t="s">
        <v>50</v>
      </c>
      <c r="G17" s="26"/>
      <c r="H17" s="13"/>
      <c r="I17" s="206" t="s">
        <v>63</v>
      </c>
      <c r="J17" s="207"/>
      <c r="K17" s="208">
        <f>IF('{Equipment Data Entry}'!K81=0,0,'{Equipment Data Entry}'!K81)</f>
        <v>0</v>
      </c>
      <c r="L17" s="208"/>
      <c r="M17" s="13"/>
      <c r="O17" s="57"/>
      <c r="P17" s="57"/>
      <c r="Q17" s="271" t="s">
        <v>224</v>
      </c>
      <c r="R17" s="272"/>
      <c r="S17" s="272"/>
      <c r="T17" s="272"/>
      <c r="U17" s="272"/>
      <c r="V17" s="272"/>
      <c r="W17" s="273"/>
    </row>
    <row r="18" spans="2:23" ht="13.35" customHeight="1" x14ac:dyDescent="0.25">
      <c r="B18" s="199" t="s">
        <v>51</v>
      </c>
      <c r="C18" s="199"/>
      <c r="D18" s="27" t="str">
        <f>IF(E19="", "", B17/(AVERAGE(E19, F19, G19))*E17)</f>
        <v/>
      </c>
      <c r="E18" s="199" t="s">
        <v>80</v>
      </c>
      <c r="F18" s="199"/>
      <c r="G18" s="27" t="e">
        <f>IF(C17="1-phase", ((0.8*0.9*E19*E20)/746), AVERAGE(E19:G19)*AVERAGE(E20:G20)*0.8*0.9*1.732/746)</f>
        <v>#DIV/0!</v>
      </c>
      <c r="H18" s="13"/>
      <c r="I18" s="18" t="s">
        <v>64</v>
      </c>
      <c r="J18" s="26">
        <f>IF('{Equipment Data Entry}'!L81=0,0,'{Equipment Data Entry}'!L81)</f>
        <v>0</v>
      </c>
      <c r="K18" s="18" t="s">
        <v>65</v>
      </c>
      <c r="L18" s="64">
        <f>IF('{Equipment Data Entry}'!M81=0,0,'{Equipment Data Entry}'!M81)</f>
        <v>0</v>
      </c>
      <c r="M18" s="13"/>
      <c r="O18" s="57"/>
      <c r="P18" s="57"/>
      <c r="Q18" s="274"/>
      <c r="R18" s="214"/>
      <c r="S18" s="214"/>
      <c r="T18" s="214"/>
      <c r="U18" s="214"/>
      <c r="V18" s="214"/>
      <c r="W18" s="275"/>
    </row>
    <row r="19" spans="2:23" ht="13.35" customHeight="1" x14ac:dyDescent="0.25">
      <c r="B19" s="199" t="s">
        <v>59</v>
      </c>
      <c r="C19" s="199"/>
      <c r="D19" s="199"/>
      <c r="E19" s="24"/>
      <c r="F19" s="24"/>
      <c r="G19" s="24"/>
      <c r="H19" s="13"/>
      <c r="I19" s="13"/>
      <c r="J19" s="13"/>
      <c r="K19" s="13"/>
      <c r="L19" s="13"/>
      <c r="M19" s="13"/>
      <c r="O19" s="57"/>
      <c r="P19" s="57"/>
      <c r="Q19" s="276"/>
      <c r="R19" s="219"/>
      <c r="S19" s="219"/>
      <c r="T19" s="219"/>
      <c r="U19" s="219"/>
      <c r="V19" s="219"/>
      <c r="W19" s="277"/>
    </row>
    <row r="20" spans="2:23" ht="13.35" customHeight="1" x14ac:dyDescent="0.25">
      <c r="B20" s="199" t="s">
        <v>60</v>
      </c>
      <c r="C20" s="199"/>
      <c r="D20" s="199"/>
      <c r="E20" s="67"/>
      <c r="F20" s="67"/>
      <c r="G20" s="67"/>
      <c r="H20" s="13"/>
      <c r="I20" s="205" t="s">
        <v>66</v>
      </c>
      <c r="J20" s="205"/>
      <c r="K20" s="16" t="s">
        <v>67</v>
      </c>
      <c r="L20" s="16" t="s">
        <v>68</v>
      </c>
      <c r="M20" s="13"/>
      <c r="O20" s="57"/>
      <c r="P20" s="57"/>
      <c r="Q20" s="276"/>
      <c r="R20" s="219"/>
      <c r="S20" s="219"/>
      <c r="T20" s="219"/>
      <c r="U20" s="219"/>
      <c r="V20" s="219"/>
      <c r="W20" s="277"/>
    </row>
    <row r="21" spans="2:23" ht="13.35" customHeight="1" x14ac:dyDescent="0.25">
      <c r="B21" s="13"/>
      <c r="C21" s="13"/>
      <c r="D21" s="13"/>
      <c r="E21" s="13"/>
      <c r="F21" s="13"/>
      <c r="G21" s="13"/>
      <c r="H21" s="13"/>
      <c r="I21" s="199" t="s">
        <v>69</v>
      </c>
      <c r="J21" s="199"/>
      <c r="K21" s="24"/>
      <c r="L21" s="24"/>
      <c r="M21" s="13"/>
      <c r="O21" s="57"/>
      <c r="P21" s="57"/>
      <c r="Q21" s="276"/>
      <c r="R21" s="219"/>
      <c r="S21" s="219"/>
      <c r="T21" s="219"/>
      <c r="U21" s="219"/>
      <c r="V21" s="219"/>
      <c r="W21" s="277"/>
    </row>
    <row r="22" spans="2:23" ht="13.35" customHeight="1" x14ac:dyDescent="0.25">
      <c r="B22" s="200" t="s">
        <v>71</v>
      </c>
      <c r="C22" s="200"/>
      <c r="D22" s="200"/>
      <c r="E22" s="200"/>
      <c r="F22" s="200"/>
      <c r="G22" s="200"/>
      <c r="H22" s="13"/>
      <c r="I22" s="199" t="s">
        <v>70</v>
      </c>
      <c r="J22" s="199"/>
      <c r="K22" s="24"/>
      <c r="L22" s="24"/>
      <c r="M22" s="13"/>
      <c r="O22" s="57"/>
      <c r="P22" s="57"/>
      <c r="Q22" s="276"/>
      <c r="R22" s="219"/>
      <c r="S22" s="219"/>
      <c r="T22" s="219"/>
      <c r="U22" s="219"/>
      <c r="V22" s="219"/>
      <c r="W22" s="277"/>
    </row>
    <row r="23" spans="2:23" ht="13.35" customHeight="1" x14ac:dyDescent="0.25">
      <c r="B23" s="201"/>
      <c r="C23" s="202"/>
      <c r="D23" s="16" t="s">
        <v>79</v>
      </c>
      <c r="E23" s="16" t="s">
        <v>74</v>
      </c>
      <c r="F23" s="201"/>
      <c r="G23" s="202"/>
      <c r="H23" s="13"/>
      <c r="I23" s="246" t="s">
        <v>76</v>
      </c>
      <c r="J23" s="246"/>
      <c r="K23" s="65"/>
      <c r="L23" s="65"/>
      <c r="M23" s="13"/>
      <c r="O23" s="57"/>
      <c r="P23" s="57"/>
      <c r="Q23" s="276"/>
      <c r="R23" s="219"/>
      <c r="S23" s="219"/>
      <c r="T23" s="219"/>
      <c r="U23" s="219"/>
      <c r="V23" s="219"/>
      <c r="W23" s="277"/>
    </row>
    <row r="24" spans="2:23" ht="13.35" customHeight="1" x14ac:dyDescent="0.25">
      <c r="B24" s="198" t="s">
        <v>72</v>
      </c>
      <c r="C24" s="198"/>
      <c r="D24" s="19"/>
      <c r="E24" s="19"/>
      <c r="F24" s="19" t="str">
        <f>IF(E24="", "", E25-E24)</f>
        <v/>
      </c>
      <c r="G24" s="17" t="s">
        <v>77</v>
      </c>
      <c r="H24" s="23"/>
      <c r="I24" s="14"/>
      <c r="J24" s="14"/>
      <c r="K24" s="14"/>
      <c r="L24" s="38"/>
      <c r="M24" s="13"/>
      <c r="O24" s="57"/>
      <c r="P24" s="57"/>
      <c r="Q24" s="276"/>
      <c r="R24" s="219"/>
      <c r="S24" s="219"/>
      <c r="T24" s="219"/>
      <c r="U24" s="219"/>
      <c r="V24" s="219"/>
      <c r="W24" s="277"/>
    </row>
    <row r="25" spans="2:23" ht="13.35" customHeight="1" x14ac:dyDescent="0.25">
      <c r="B25" s="198" t="s">
        <v>73</v>
      </c>
      <c r="C25" s="198"/>
      <c r="D25" s="55" t="str">
        <f>IF(E24="", "", E24)</f>
        <v/>
      </c>
      <c r="E25" s="19"/>
      <c r="F25" s="19" t="str">
        <f>IF(E25="", "", E25-D24)</f>
        <v/>
      </c>
      <c r="G25" s="17" t="s">
        <v>78</v>
      </c>
      <c r="H25" s="23"/>
      <c r="I25" s="13"/>
      <c r="J25" s="13"/>
      <c r="K25" s="13"/>
      <c r="L25" s="13"/>
      <c r="M25" s="13"/>
      <c r="O25" s="57"/>
      <c r="P25" s="57"/>
      <c r="Q25" s="278"/>
      <c r="R25" s="279"/>
      <c r="S25" s="279"/>
      <c r="T25" s="279"/>
      <c r="U25" s="279"/>
      <c r="V25" s="279"/>
      <c r="W25" s="280"/>
    </row>
    <row r="27" spans="2:23" ht="13.35" customHeight="1" x14ac:dyDescent="0.25">
      <c r="B27" s="200" t="s">
        <v>2</v>
      </c>
      <c r="C27" s="200"/>
      <c r="D27" s="209">
        <f>'{Equipment Data Entry}'!B82</f>
        <v>0</v>
      </c>
      <c r="E27" s="209"/>
      <c r="F27" s="209"/>
      <c r="G27" s="200" t="s">
        <v>3</v>
      </c>
      <c r="H27" s="200"/>
      <c r="I27" s="210" t="str">
        <f>IF('{Equipment Data Entry}'!C82="","", '{Equipment Data Entry}'!C82)</f>
        <v/>
      </c>
      <c r="J27" s="210"/>
      <c r="K27" s="210"/>
      <c r="L27" s="210"/>
      <c r="M27" s="210"/>
      <c r="O27" s="57"/>
      <c r="P27" s="57"/>
      <c r="Q27" s="216" t="s">
        <v>210</v>
      </c>
      <c r="R27" s="216"/>
      <c r="S27" s="216"/>
      <c r="T27" s="217"/>
      <c r="U27" s="217"/>
      <c r="V27" s="57"/>
      <c r="W27" s="57"/>
    </row>
    <row r="28" spans="2:23" ht="13.35" customHeight="1" x14ac:dyDescent="0.25">
      <c r="B28" s="200"/>
      <c r="C28" s="200"/>
      <c r="D28" s="209"/>
      <c r="E28" s="209"/>
      <c r="F28" s="209"/>
      <c r="G28" s="200"/>
      <c r="H28" s="200"/>
      <c r="I28" s="210"/>
      <c r="J28" s="210"/>
      <c r="K28" s="210"/>
      <c r="L28" s="210"/>
      <c r="M28" s="210"/>
      <c r="O28" s="57"/>
      <c r="P28" s="57"/>
      <c r="Q28" s="211" t="s">
        <v>211</v>
      </c>
      <c r="R28" s="211"/>
      <c r="S28" s="211"/>
      <c r="T28" s="212"/>
      <c r="U28" s="212"/>
      <c r="V28" s="57"/>
      <c r="W28" s="57"/>
    </row>
    <row r="29" spans="2:23" ht="13.35" customHeight="1" x14ac:dyDescent="0.25">
      <c r="B29" s="13"/>
      <c r="C29" s="13"/>
      <c r="D29" s="13"/>
      <c r="E29" s="13"/>
      <c r="F29" s="13"/>
      <c r="G29" s="13"/>
      <c r="H29" s="13"/>
      <c r="I29" s="13"/>
      <c r="J29" s="13"/>
      <c r="K29" s="13"/>
      <c r="L29" s="13"/>
      <c r="M29" s="13"/>
      <c r="O29" s="57"/>
      <c r="P29" s="57"/>
      <c r="Q29" s="211" t="s">
        <v>212</v>
      </c>
      <c r="R29" s="211"/>
      <c r="S29" s="211"/>
      <c r="T29" s="212"/>
      <c r="U29" s="212"/>
      <c r="V29" s="57"/>
      <c r="W29" s="57"/>
    </row>
    <row r="30" spans="2:23" ht="13.35" customHeight="1" x14ac:dyDescent="0.25">
      <c r="B30" s="200" t="s">
        <v>31</v>
      </c>
      <c r="C30" s="200"/>
      <c r="D30" s="200"/>
      <c r="E30" s="200"/>
      <c r="F30" s="200"/>
      <c r="G30" s="200"/>
      <c r="H30" s="13"/>
      <c r="I30" s="200" t="s">
        <v>35</v>
      </c>
      <c r="J30" s="200"/>
      <c r="K30" s="200"/>
      <c r="L30" s="200"/>
      <c r="M30" s="15"/>
      <c r="O30" s="57"/>
      <c r="P30" s="57"/>
      <c r="Q30" s="211" t="s">
        <v>213</v>
      </c>
      <c r="R30" s="211"/>
      <c r="S30" s="211"/>
      <c r="T30" s="212"/>
      <c r="U30" s="212"/>
      <c r="V30" s="57"/>
      <c r="W30" s="57"/>
    </row>
    <row r="31" spans="2:23" ht="13.35" customHeight="1" x14ac:dyDescent="0.25">
      <c r="B31" s="199" t="s">
        <v>32</v>
      </c>
      <c r="C31" s="199"/>
      <c r="D31" s="204">
        <f>IF('{Equipment Data Entry}'!E82=0,0,'{Equipment Data Entry}'!E82)</f>
        <v>0</v>
      </c>
      <c r="E31" s="204"/>
      <c r="F31" s="204"/>
      <c r="G31" s="204"/>
      <c r="H31" s="13"/>
      <c r="I31" s="199" t="s">
        <v>36</v>
      </c>
      <c r="J31" s="199"/>
      <c r="K31" s="18" t="s">
        <v>42</v>
      </c>
      <c r="L31" s="18" t="s">
        <v>14</v>
      </c>
      <c r="M31" s="13"/>
      <c r="O31" s="58"/>
      <c r="P31" s="58"/>
      <c r="Q31" s="211" t="s">
        <v>214</v>
      </c>
      <c r="R31" s="211"/>
      <c r="S31" s="211"/>
      <c r="T31" s="212"/>
      <c r="U31" s="212"/>
      <c r="V31" s="57"/>
      <c r="W31" s="57"/>
    </row>
    <row r="32" spans="2:23" ht="13.35" customHeight="1" x14ac:dyDescent="0.25">
      <c r="B32" s="199" t="s">
        <v>33</v>
      </c>
      <c r="C32" s="199"/>
      <c r="D32" s="204">
        <f>IF('{Equipment Data Entry}'!F82=0,0,'{Equipment Data Entry}'!F82)</f>
        <v>0</v>
      </c>
      <c r="E32" s="204"/>
      <c r="F32" s="204"/>
      <c r="G32" s="204"/>
      <c r="H32" s="13"/>
      <c r="I32" s="199" t="s">
        <v>37</v>
      </c>
      <c r="J32" s="199"/>
      <c r="K32" s="24" t="str">
        <f>'Fan Airflow'!H44</f>
        <v/>
      </c>
      <c r="L32" s="24" t="str">
        <f>'Fan Airflow'!L44</f>
        <v/>
      </c>
      <c r="M32" s="22" t="str">
        <f>IF(L32="","",L32/K32)</f>
        <v/>
      </c>
      <c r="O32" s="57"/>
      <c r="P32" s="57"/>
      <c r="Q32" s="59" t="s">
        <v>87</v>
      </c>
      <c r="R32" s="212"/>
      <c r="S32" s="212"/>
      <c r="T32" s="59" t="s">
        <v>215</v>
      </c>
      <c r="U32" s="60"/>
      <c r="V32" s="57"/>
      <c r="W32" s="57"/>
    </row>
    <row r="33" spans="2:23" ht="13.35" customHeight="1" x14ac:dyDescent="0.25">
      <c r="B33" s="199" t="s">
        <v>34</v>
      </c>
      <c r="C33" s="199"/>
      <c r="D33" s="204"/>
      <c r="E33" s="204"/>
      <c r="F33" s="204"/>
      <c r="G33" s="204"/>
      <c r="H33" s="13"/>
      <c r="I33" s="199" t="s">
        <v>40</v>
      </c>
      <c r="J33" s="199"/>
      <c r="K33" s="71">
        <f>IF('{Equipment Data Entry}'!H82=0,0,'{Equipment Data Entry}'!H82)</f>
        <v>0</v>
      </c>
      <c r="L33" s="64" t="str">
        <f>F48</f>
        <v/>
      </c>
      <c r="M33" s="22"/>
      <c r="O33" s="217"/>
      <c r="P33" s="217"/>
      <c r="Q33" s="217"/>
      <c r="R33" s="217"/>
      <c r="S33" s="217"/>
      <c r="T33" s="217"/>
      <c r="U33" s="57"/>
      <c r="V33" s="57"/>
      <c r="W33" s="57"/>
    </row>
    <row r="34" spans="2:23" ht="13.35" customHeight="1" x14ac:dyDescent="0.25">
      <c r="B34" s="199" t="s">
        <v>7</v>
      </c>
      <c r="C34" s="199"/>
      <c r="D34" s="204" t="str">
        <f>I27</f>
        <v/>
      </c>
      <c r="E34" s="204"/>
      <c r="F34" s="204"/>
      <c r="G34" s="204"/>
      <c r="H34" s="13"/>
      <c r="I34" s="199" t="s">
        <v>41</v>
      </c>
      <c r="J34" s="199"/>
      <c r="K34" s="24">
        <f>IF('{Equipment Data Entry}'!I82=0,0,'{Equipment Data Entry}'!I82)</f>
        <v>0</v>
      </c>
      <c r="L34" s="24" t="str">
        <f>IF(L45="","",L45)</f>
        <v/>
      </c>
      <c r="M34" s="13"/>
      <c r="O34" s="57"/>
      <c r="P34" s="57"/>
      <c r="Q34" s="216" t="s">
        <v>216</v>
      </c>
      <c r="R34" s="216"/>
      <c r="S34" s="216"/>
      <c r="T34" s="216" t="s">
        <v>217</v>
      </c>
      <c r="U34" s="216"/>
      <c r="V34" s="61" t="s">
        <v>218</v>
      </c>
      <c r="W34" s="61" t="s">
        <v>219</v>
      </c>
    </row>
    <row r="35" spans="2:23" ht="13.35" customHeight="1" x14ac:dyDescent="0.25">
      <c r="B35" s="199" t="s">
        <v>8</v>
      </c>
      <c r="C35" s="199"/>
      <c r="D35" s="204" t="str">
        <f>IF('{Equipment Data Entry}'!D82="","",'{Equipment Data Entry}'!D82)</f>
        <v/>
      </c>
      <c r="E35" s="204"/>
      <c r="F35" s="204"/>
      <c r="G35" s="204"/>
      <c r="H35" s="13"/>
      <c r="I35" s="15"/>
      <c r="J35" s="15"/>
      <c r="K35" s="36"/>
      <c r="L35" s="36"/>
      <c r="M35" s="13"/>
      <c r="O35" s="57"/>
      <c r="P35" s="59"/>
      <c r="Q35" s="59" t="s">
        <v>67</v>
      </c>
      <c r="R35" s="59" t="s">
        <v>68</v>
      </c>
      <c r="S35" s="57"/>
      <c r="T35" s="211" t="s">
        <v>62</v>
      </c>
      <c r="U35" s="211"/>
      <c r="V35" s="60"/>
      <c r="W35" s="60"/>
    </row>
    <row r="36" spans="2:23" ht="13.35" customHeight="1" x14ac:dyDescent="0.25">
      <c r="B36" s="13"/>
      <c r="C36" s="13"/>
      <c r="D36" s="13"/>
      <c r="E36" s="13"/>
      <c r="F36" s="13"/>
      <c r="G36" s="13"/>
      <c r="H36" s="13"/>
      <c r="I36" s="15"/>
      <c r="J36" s="15"/>
      <c r="K36" s="37"/>
      <c r="L36" s="37"/>
      <c r="M36" s="13"/>
      <c r="O36" s="57"/>
      <c r="P36" s="59" t="s">
        <v>48</v>
      </c>
      <c r="Q36" s="60"/>
      <c r="R36" s="59"/>
      <c r="S36" s="57"/>
      <c r="T36" s="211" t="s">
        <v>220</v>
      </c>
      <c r="U36" s="211"/>
      <c r="V36" s="60"/>
      <c r="W36" s="60"/>
    </row>
    <row r="37" spans="2:23" ht="13.35" customHeight="1" x14ac:dyDescent="0.25">
      <c r="B37" s="200" t="s">
        <v>43</v>
      </c>
      <c r="C37" s="200"/>
      <c r="D37" s="200"/>
      <c r="E37" s="200"/>
      <c r="F37" s="200"/>
      <c r="G37" s="200"/>
      <c r="H37" s="13"/>
      <c r="I37" s="13"/>
      <c r="J37" s="13"/>
      <c r="K37" s="13"/>
      <c r="L37" s="13"/>
      <c r="M37" s="13"/>
      <c r="O37" s="57"/>
      <c r="P37" s="59" t="s">
        <v>221</v>
      </c>
      <c r="Q37" s="60"/>
      <c r="R37" s="59"/>
      <c r="S37" s="57"/>
      <c r="T37" s="211" t="s">
        <v>222</v>
      </c>
      <c r="U37" s="211"/>
      <c r="V37" s="60"/>
      <c r="W37" s="60"/>
    </row>
    <row r="38" spans="2:23" ht="13.35" customHeight="1" x14ac:dyDescent="0.25">
      <c r="B38" s="199" t="s">
        <v>32</v>
      </c>
      <c r="C38" s="199"/>
      <c r="D38" s="203"/>
      <c r="E38" s="203"/>
      <c r="F38" s="203"/>
      <c r="G38" s="203"/>
      <c r="H38" s="13"/>
      <c r="I38" s="200" t="s">
        <v>61</v>
      </c>
      <c r="J38" s="200"/>
      <c r="K38" s="200"/>
      <c r="L38" s="200"/>
      <c r="M38" s="13"/>
      <c r="O38" s="57"/>
      <c r="P38" s="59" t="s">
        <v>223</v>
      </c>
      <c r="Q38" s="60"/>
      <c r="R38" s="59"/>
      <c r="S38" s="57"/>
      <c r="T38" s="211" t="s">
        <v>65</v>
      </c>
      <c r="U38" s="211"/>
      <c r="V38" s="60"/>
      <c r="W38" s="60"/>
    </row>
    <row r="39" spans="2:23" ht="13.35" customHeight="1" x14ac:dyDescent="0.25">
      <c r="B39" s="199" t="s">
        <v>44</v>
      </c>
      <c r="C39" s="199"/>
      <c r="D39" s="28">
        <f>IF('{Equipment Data Entry}'!G82=0,0,'{Equipment Data Entry}'!G82)</f>
        <v>0</v>
      </c>
      <c r="E39" s="21" t="s">
        <v>48</v>
      </c>
      <c r="F39" s="24"/>
      <c r="G39" s="18" t="s">
        <v>52</v>
      </c>
      <c r="H39" s="13"/>
      <c r="I39" s="206" t="s">
        <v>62</v>
      </c>
      <c r="J39" s="207"/>
      <c r="K39" s="208">
        <f>IF('{Equipment Data Entry}'!J82=0,0,'{Equipment Data Entry}'!J82)</f>
        <v>0</v>
      </c>
      <c r="L39" s="208"/>
      <c r="M39" s="13"/>
      <c r="O39" s="57"/>
      <c r="P39" s="57"/>
      <c r="Q39" s="57"/>
      <c r="R39" s="57"/>
      <c r="S39" s="57"/>
      <c r="T39" s="57"/>
      <c r="U39" s="57"/>
      <c r="V39" s="57"/>
      <c r="W39" s="57"/>
    </row>
    <row r="40" spans="2:23" ht="13.35" customHeight="1" x14ac:dyDescent="0.25">
      <c r="B40" s="20">
        <f>'{Equipment Data Entry}'!N82</f>
        <v>0</v>
      </c>
      <c r="C40" s="20">
        <f>'{Equipment Data Entry}'!O82</f>
        <v>0</v>
      </c>
      <c r="D40" s="21" t="s">
        <v>49</v>
      </c>
      <c r="E40" s="67"/>
      <c r="F40" s="21" t="s">
        <v>50</v>
      </c>
      <c r="G40" s="26"/>
      <c r="H40" s="13"/>
      <c r="I40" s="206" t="s">
        <v>63</v>
      </c>
      <c r="J40" s="207"/>
      <c r="K40" s="208">
        <f>IF('{Equipment Data Entry}'!K82=0,0,'{Equipment Data Entry}'!K82)</f>
        <v>0</v>
      </c>
      <c r="L40" s="208"/>
      <c r="M40" s="13"/>
      <c r="O40" s="57"/>
      <c r="P40" s="57"/>
      <c r="Q40" s="271" t="s">
        <v>224</v>
      </c>
      <c r="R40" s="272"/>
      <c r="S40" s="272"/>
      <c r="T40" s="272"/>
      <c r="U40" s="272"/>
      <c r="V40" s="272"/>
      <c r="W40" s="273"/>
    </row>
    <row r="41" spans="2:23" ht="13.35" customHeight="1" x14ac:dyDescent="0.25">
      <c r="B41" s="199" t="s">
        <v>51</v>
      </c>
      <c r="C41" s="199"/>
      <c r="D41" s="27" t="str">
        <f>IF(E42="", "", B40/(AVERAGE(E42, F42, G42))*E40)</f>
        <v/>
      </c>
      <c r="E41" s="199" t="s">
        <v>80</v>
      </c>
      <c r="F41" s="199"/>
      <c r="G41" s="27" t="e">
        <f>IF(C40="1-phase", ((0.8*0.9*E42*E43)/746), AVERAGE(E42:G42)*AVERAGE(E43:G43)*0.8*0.9*1.732/746)</f>
        <v>#DIV/0!</v>
      </c>
      <c r="H41" s="13"/>
      <c r="I41" s="18" t="s">
        <v>64</v>
      </c>
      <c r="J41" s="26">
        <f>IF('{Equipment Data Entry}'!L82=0,0,'{Equipment Data Entry}'!L82)</f>
        <v>0</v>
      </c>
      <c r="K41" s="18" t="s">
        <v>65</v>
      </c>
      <c r="L41" s="64">
        <f>IF('{Equipment Data Entry}'!M82=0,0,'{Equipment Data Entry}'!M82)</f>
        <v>0</v>
      </c>
      <c r="M41" s="13"/>
      <c r="O41" s="57"/>
      <c r="P41" s="57"/>
      <c r="Q41" s="274"/>
      <c r="R41" s="214"/>
      <c r="S41" s="214"/>
      <c r="T41" s="214"/>
      <c r="U41" s="214"/>
      <c r="V41" s="214"/>
      <c r="W41" s="275"/>
    </row>
    <row r="42" spans="2:23" ht="13.35" customHeight="1" x14ac:dyDescent="0.25">
      <c r="B42" s="199" t="s">
        <v>59</v>
      </c>
      <c r="C42" s="199"/>
      <c r="D42" s="199"/>
      <c r="E42" s="24"/>
      <c r="F42" s="24"/>
      <c r="G42" s="24"/>
      <c r="H42" s="13"/>
      <c r="I42" s="13"/>
      <c r="J42" s="13"/>
      <c r="K42" s="13"/>
      <c r="L42" s="13"/>
      <c r="M42" s="13"/>
      <c r="O42" s="57"/>
      <c r="P42" s="57"/>
      <c r="Q42" s="276"/>
      <c r="R42" s="219"/>
      <c r="S42" s="219"/>
      <c r="T42" s="219"/>
      <c r="U42" s="219"/>
      <c r="V42" s="219"/>
      <c r="W42" s="277"/>
    </row>
    <row r="43" spans="2:23" ht="13.35" customHeight="1" x14ac:dyDescent="0.25">
      <c r="B43" s="199" t="s">
        <v>60</v>
      </c>
      <c r="C43" s="199"/>
      <c r="D43" s="199"/>
      <c r="E43" s="67"/>
      <c r="F43" s="67"/>
      <c r="G43" s="67"/>
      <c r="H43" s="13"/>
      <c r="I43" s="205" t="s">
        <v>66</v>
      </c>
      <c r="J43" s="205"/>
      <c r="K43" s="16" t="s">
        <v>67</v>
      </c>
      <c r="L43" s="16" t="s">
        <v>68</v>
      </c>
      <c r="M43" s="13"/>
      <c r="O43" s="57"/>
      <c r="P43" s="57"/>
      <c r="Q43" s="276"/>
      <c r="R43" s="219"/>
      <c r="S43" s="219"/>
      <c r="T43" s="219"/>
      <c r="U43" s="219"/>
      <c r="V43" s="219"/>
      <c r="W43" s="277"/>
    </row>
    <row r="44" spans="2:23" ht="13.35" customHeight="1" x14ac:dyDescent="0.25">
      <c r="B44" s="13"/>
      <c r="C44" s="13"/>
      <c r="D44" s="13"/>
      <c r="E44" s="13"/>
      <c r="F44" s="13"/>
      <c r="G44" s="13"/>
      <c r="H44" s="13"/>
      <c r="I44" s="199" t="s">
        <v>69</v>
      </c>
      <c r="J44" s="199"/>
      <c r="K44" s="24"/>
      <c r="L44" s="24"/>
      <c r="M44" s="13"/>
      <c r="O44" s="57"/>
      <c r="P44" s="57"/>
      <c r="Q44" s="276"/>
      <c r="R44" s="219"/>
      <c r="S44" s="219"/>
      <c r="T44" s="219"/>
      <c r="U44" s="219"/>
      <c r="V44" s="219"/>
      <c r="W44" s="277"/>
    </row>
    <row r="45" spans="2:23" ht="13.35" customHeight="1" x14ac:dyDescent="0.25">
      <c r="B45" s="200" t="s">
        <v>71</v>
      </c>
      <c r="C45" s="200"/>
      <c r="D45" s="200"/>
      <c r="E45" s="200"/>
      <c r="F45" s="200"/>
      <c r="G45" s="200"/>
      <c r="H45" s="13"/>
      <c r="I45" s="199" t="s">
        <v>70</v>
      </c>
      <c r="J45" s="199"/>
      <c r="K45" s="24"/>
      <c r="L45" s="24"/>
      <c r="M45" s="13"/>
      <c r="O45" s="57"/>
      <c r="P45" s="57"/>
      <c r="Q45" s="276"/>
      <c r="R45" s="219"/>
      <c r="S45" s="219"/>
      <c r="T45" s="219"/>
      <c r="U45" s="219"/>
      <c r="V45" s="219"/>
      <c r="W45" s="277"/>
    </row>
    <row r="46" spans="2:23" ht="13.35" customHeight="1" x14ac:dyDescent="0.25">
      <c r="B46" s="201"/>
      <c r="C46" s="202"/>
      <c r="D46" s="16" t="s">
        <v>79</v>
      </c>
      <c r="E46" s="16" t="s">
        <v>74</v>
      </c>
      <c r="F46" s="201"/>
      <c r="G46" s="202"/>
      <c r="H46" s="13"/>
      <c r="I46" s="246" t="s">
        <v>76</v>
      </c>
      <c r="J46" s="246"/>
      <c r="K46" s="65"/>
      <c r="L46" s="65"/>
      <c r="M46" s="13"/>
      <c r="O46" s="57"/>
      <c r="P46" s="57"/>
      <c r="Q46" s="276"/>
      <c r="R46" s="219"/>
      <c r="S46" s="219"/>
      <c r="T46" s="219"/>
      <c r="U46" s="219"/>
      <c r="V46" s="219"/>
      <c r="W46" s="277"/>
    </row>
    <row r="47" spans="2:23" ht="13.35" customHeight="1" x14ac:dyDescent="0.25">
      <c r="B47" s="198" t="s">
        <v>72</v>
      </c>
      <c r="C47" s="198"/>
      <c r="D47" s="19"/>
      <c r="E47" s="19"/>
      <c r="F47" s="19" t="str">
        <f>IF(E47="", "", E48-E47)</f>
        <v/>
      </c>
      <c r="G47" s="17" t="s">
        <v>77</v>
      </c>
      <c r="H47" s="23"/>
      <c r="I47" s="14"/>
      <c r="J47" s="14"/>
      <c r="K47" s="14"/>
      <c r="L47" s="38"/>
      <c r="M47" s="13"/>
      <c r="O47" s="57"/>
      <c r="P47" s="57"/>
      <c r="Q47" s="276"/>
      <c r="R47" s="219"/>
      <c r="S47" s="219"/>
      <c r="T47" s="219"/>
      <c r="U47" s="219"/>
      <c r="V47" s="219"/>
      <c r="W47" s="277"/>
    </row>
    <row r="48" spans="2:23" ht="13.35" customHeight="1" x14ac:dyDescent="0.25">
      <c r="B48" s="198" t="s">
        <v>73</v>
      </c>
      <c r="C48" s="198"/>
      <c r="D48" s="55" t="str">
        <f>IF(E47="", "", E47)</f>
        <v/>
      </c>
      <c r="E48" s="19"/>
      <c r="F48" s="19" t="str">
        <f>IF(E48="", "", E48-D47)</f>
        <v/>
      </c>
      <c r="G48" s="17" t="s">
        <v>78</v>
      </c>
      <c r="H48" s="23"/>
      <c r="I48" s="13"/>
      <c r="J48" s="13"/>
      <c r="K48" s="13"/>
      <c r="L48" s="13"/>
      <c r="M48" s="13"/>
      <c r="O48" s="57"/>
      <c r="P48" s="57"/>
      <c r="Q48" s="278"/>
      <c r="R48" s="279"/>
      <c r="S48" s="279"/>
      <c r="T48" s="279"/>
      <c r="U48" s="279"/>
      <c r="V48" s="279"/>
      <c r="W48" s="280"/>
    </row>
    <row r="50" spans="2:23" ht="13.35" customHeight="1" x14ac:dyDescent="0.25">
      <c r="B50" s="16" t="s">
        <v>9</v>
      </c>
      <c r="C50" s="186"/>
      <c r="D50" s="186"/>
      <c r="E50" s="186"/>
      <c r="F50" s="186"/>
      <c r="G50" s="186"/>
      <c r="H50" s="186"/>
      <c r="I50" s="186"/>
      <c r="J50" s="186"/>
      <c r="K50" s="186"/>
      <c r="L50" s="186"/>
      <c r="M50" s="186"/>
    </row>
    <row r="51" spans="2:23" ht="13.35" customHeight="1" x14ac:dyDescent="0.25">
      <c r="B51" s="186"/>
      <c r="C51" s="186"/>
      <c r="D51" s="186"/>
      <c r="E51" s="186"/>
      <c r="F51" s="186"/>
      <c r="G51" s="186"/>
      <c r="H51" s="186"/>
      <c r="I51" s="186"/>
      <c r="J51" s="186"/>
      <c r="K51" s="186"/>
      <c r="L51" s="186"/>
      <c r="M51" s="186"/>
    </row>
    <row r="52" spans="2:23" ht="13.35" customHeight="1" x14ac:dyDescent="0.25">
      <c r="B52" s="186"/>
      <c r="C52" s="186"/>
      <c r="D52" s="186"/>
      <c r="E52" s="186"/>
      <c r="F52" s="186"/>
      <c r="G52" s="186"/>
      <c r="H52" s="186"/>
      <c r="I52" s="186"/>
      <c r="J52" s="186"/>
      <c r="K52" s="186"/>
      <c r="L52" s="186"/>
      <c r="M52" s="186"/>
    </row>
    <row r="53" spans="2:23" ht="13.35" customHeight="1" x14ac:dyDescent="0.25">
      <c r="B53" s="200" t="s">
        <v>2</v>
      </c>
      <c r="C53" s="200"/>
      <c r="D53" s="209">
        <f>'{Equipment Data Entry}'!B83</f>
        <v>0</v>
      </c>
      <c r="E53" s="209"/>
      <c r="F53" s="209"/>
      <c r="G53" s="200" t="s">
        <v>3</v>
      </c>
      <c r="H53" s="200"/>
      <c r="I53" s="210" t="str">
        <f>IF('{Equipment Data Entry}'!C83="","", '{Equipment Data Entry}'!C83)</f>
        <v/>
      </c>
      <c r="J53" s="210"/>
      <c r="K53" s="210"/>
      <c r="L53" s="210"/>
      <c r="M53" s="210"/>
      <c r="O53" s="57"/>
      <c r="P53" s="57"/>
      <c r="Q53" s="216" t="s">
        <v>210</v>
      </c>
      <c r="R53" s="216"/>
      <c r="S53" s="216"/>
      <c r="T53" s="217"/>
      <c r="U53" s="217"/>
      <c r="V53" s="57"/>
      <c r="W53" s="57"/>
    </row>
    <row r="54" spans="2:23" ht="13.35" customHeight="1" x14ac:dyDescent="0.25">
      <c r="B54" s="200"/>
      <c r="C54" s="200"/>
      <c r="D54" s="209"/>
      <c r="E54" s="209"/>
      <c r="F54" s="209"/>
      <c r="G54" s="200"/>
      <c r="H54" s="200"/>
      <c r="I54" s="210"/>
      <c r="J54" s="210"/>
      <c r="K54" s="210"/>
      <c r="L54" s="210"/>
      <c r="M54" s="210"/>
      <c r="O54" s="57"/>
      <c r="P54" s="57"/>
      <c r="Q54" s="211" t="s">
        <v>211</v>
      </c>
      <c r="R54" s="211"/>
      <c r="S54" s="211"/>
      <c r="T54" s="212"/>
      <c r="U54" s="212"/>
      <c r="V54" s="57"/>
      <c r="W54" s="57"/>
    </row>
    <row r="55" spans="2:23" ht="13.35" customHeight="1" x14ac:dyDescent="0.25">
      <c r="B55" s="13"/>
      <c r="C55" s="13"/>
      <c r="D55" s="13"/>
      <c r="E55" s="13"/>
      <c r="F55" s="13"/>
      <c r="G55" s="13"/>
      <c r="H55" s="13"/>
      <c r="I55" s="13"/>
      <c r="J55" s="13"/>
      <c r="K55" s="13"/>
      <c r="L55" s="13"/>
      <c r="M55" s="13"/>
      <c r="O55" s="57"/>
      <c r="P55" s="57"/>
      <c r="Q55" s="211" t="s">
        <v>212</v>
      </c>
      <c r="R55" s="211"/>
      <c r="S55" s="211"/>
      <c r="T55" s="212"/>
      <c r="U55" s="212"/>
      <c r="V55" s="57"/>
      <c r="W55" s="57"/>
    </row>
    <row r="56" spans="2:23" ht="13.35" customHeight="1" x14ac:dyDescent="0.25">
      <c r="B56" s="200" t="s">
        <v>31</v>
      </c>
      <c r="C56" s="200"/>
      <c r="D56" s="200"/>
      <c r="E56" s="200"/>
      <c r="F56" s="200"/>
      <c r="G56" s="200"/>
      <c r="H56" s="13"/>
      <c r="I56" s="200" t="s">
        <v>35</v>
      </c>
      <c r="J56" s="200"/>
      <c r="K56" s="200"/>
      <c r="L56" s="200"/>
      <c r="M56" s="15"/>
      <c r="O56" s="57"/>
      <c r="P56" s="57"/>
      <c r="Q56" s="211" t="s">
        <v>213</v>
      </c>
      <c r="R56" s="211"/>
      <c r="S56" s="211"/>
      <c r="T56" s="212"/>
      <c r="U56" s="212"/>
      <c r="V56" s="57"/>
      <c r="W56" s="57"/>
    </row>
    <row r="57" spans="2:23" ht="13.35" customHeight="1" x14ac:dyDescent="0.25">
      <c r="B57" s="199" t="s">
        <v>32</v>
      </c>
      <c r="C57" s="199"/>
      <c r="D57" s="204">
        <f>IF('{Equipment Data Entry}'!E83=0,0,'{Equipment Data Entry}'!E83)</f>
        <v>0</v>
      </c>
      <c r="E57" s="204"/>
      <c r="F57" s="204"/>
      <c r="G57" s="204"/>
      <c r="H57" s="13"/>
      <c r="I57" s="199" t="s">
        <v>36</v>
      </c>
      <c r="J57" s="199"/>
      <c r="K57" s="18" t="s">
        <v>42</v>
      </c>
      <c r="L57" s="18" t="s">
        <v>14</v>
      </c>
      <c r="M57" s="13"/>
      <c r="O57" s="58"/>
      <c r="P57" s="58"/>
      <c r="Q57" s="211" t="s">
        <v>214</v>
      </c>
      <c r="R57" s="211"/>
      <c r="S57" s="211"/>
      <c r="T57" s="212"/>
      <c r="U57" s="212"/>
      <c r="V57" s="57"/>
      <c r="W57" s="57"/>
    </row>
    <row r="58" spans="2:23" ht="13.35" customHeight="1" x14ac:dyDescent="0.25">
      <c r="B58" s="199" t="s">
        <v>33</v>
      </c>
      <c r="C58" s="199"/>
      <c r="D58" s="204">
        <f>IF('{Equipment Data Entry}'!F83=0,0,'{Equipment Data Entry}'!F83)</f>
        <v>0</v>
      </c>
      <c r="E58" s="204"/>
      <c r="F58" s="204"/>
      <c r="G58" s="204"/>
      <c r="H58" s="13"/>
      <c r="I58" s="199" t="s">
        <v>37</v>
      </c>
      <c r="J58" s="199"/>
      <c r="K58" s="24" t="str">
        <f>'Fan Airflow'!H72</f>
        <v/>
      </c>
      <c r="L58" s="24" t="str">
        <f>'Fan Airflow'!L72</f>
        <v/>
      </c>
      <c r="M58" s="22" t="str">
        <f>IF(L58="","",L58/K58)</f>
        <v/>
      </c>
      <c r="O58" s="57"/>
      <c r="P58" s="57"/>
      <c r="Q58" s="59" t="s">
        <v>87</v>
      </c>
      <c r="R58" s="212"/>
      <c r="S58" s="212"/>
      <c r="T58" s="59" t="s">
        <v>215</v>
      </c>
      <c r="U58" s="60"/>
      <c r="V58" s="57"/>
      <c r="W58" s="57"/>
    </row>
    <row r="59" spans="2:23" ht="13.35" customHeight="1" x14ac:dyDescent="0.25">
      <c r="B59" s="199" t="s">
        <v>34</v>
      </c>
      <c r="C59" s="199"/>
      <c r="D59" s="204"/>
      <c r="E59" s="204"/>
      <c r="F59" s="204"/>
      <c r="G59" s="204"/>
      <c r="H59" s="13"/>
      <c r="I59" s="199" t="s">
        <v>40</v>
      </c>
      <c r="J59" s="199"/>
      <c r="K59" s="71">
        <f>IF('{Equipment Data Entry}'!H83=0,0,'{Equipment Data Entry}'!H83)</f>
        <v>0</v>
      </c>
      <c r="L59" s="64" t="str">
        <f>F74</f>
        <v/>
      </c>
      <c r="M59" s="22"/>
      <c r="O59" s="217"/>
      <c r="P59" s="217"/>
      <c r="Q59" s="217"/>
      <c r="R59" s="217"/>
      <c r="S59" s="217"/>
      <c r="T59" s="217"/>
      <c r="U59" s="57"/>
      <c r="V59" s="57"/>
      <c r="W59" s="57"/>
    </row>
    <row r="60" spans="2:23" ht="13.35" customHeight="1" x14ac:dyDescent="0.25">
      <c r="B60" s="199" t="s">
        <v>7</v>
      </c>
      <c r="C60" s="199"/>
      <c r="D60" s="204" t="str">
        <f>I53</f>
        <v/>
      </c>
      <c r="E60" s="204"/>
      <c r="F60" s="204"/>
      <c r="G60" s="204"/>
      <c r="H60" s="13"/>
      <c r="I60" s="199" t="s">
        <v>41</v>
      </c>
      <c r="J60" s="199"/>
      <c r="K60" s="24">
        <f>IF('{Equipment Data Entry}'!I83=0,0,'{Equipment Data Entry}'!I83)</f>
        <v>0</v>
      </c>
      <c r="L60" s="24" t="str">
        <f>IF(L71="","",L71)</f>
        <v/>
      </c>
      <c r="M60" s="13"/>
      <c r="O60" s="57"/>
      <c r="P60" s="57"/>
      <c r="Q60" s="216" t="s">
        <v>216</v>
      </c>
      <c r="R60" s="216"/>
      <c r="S60" s="216"/>
      <c r="T60" s="216" t="s">
        <v>217</v>
      </c>
      <c r="U60" s="216"/>
      <c r="V60" s="61" t="s">
        <v>218</v>
      </c>
      <c r="W60" s="61" t="s">
        <v>219</v>
      </c>
    </row>
    <row r="61" spans="2:23" ht="13.35" customHeight="1" x14ac:dyDescent="0.25">
      <c r="B61" s="199" t="s">
        <v>8</v>
      </c>
      <c r="C61" s="199"/>
      <c r="D61" s="204" t="str">
        <f>IF('{Equipment Data Entry}'!D83="","",'{Equipment Data Entry}'!D83)</f>
        <v/>
      </c>
      <c r="E61" s="204"/>
      <c r="F61" s="204"/>
      <c r="G61" s="204"/>
      <c r="H61" s="13"/>
      <c r="I61" s="15"/>
      <c r="J61" s="15"/>
      <c r="K61" s="36"/>
      <c r="L61" s="36"/>
      <c r="M61" s="13"/>
      <c r="O61" s="57"/>
      <c r="P61" s="59"/>
      <c r="Q61" s="59" t="s">
        <v>67</v>
      </c>
      <c r="R61" s="59" t="s">
        <v>68</v>
      </c>
      <c r="S61" s="57"/>
      <c r="T61" s="211" t="s">
        <v>62</v>
      </c>
      <c r="U61" s="211"/>
      <c r="V61" s="60"/>
      <c r="W61" s="60"/>
    </row>
    <row r="62" spans="2:23" ht="13.35" customHeight="1" x14ac:dyDescent="0.25">
      <c r="B62" s="13"/>
      <c r="C62" s="13"/>
      <c r="D62" s="13"/>
      <c r="E62" s="13"/>
      <c r="F62" s="13"/>
      <c r="G62" s="13"/>
      <c r="H62" s="13"/>
      <c r="I62" s="15"/>
      <c r="J62" s="15"/>
      <c r="K62" s="37"/>
      <c r="L62" s="37"/>
      <c r="M62" s="13"/>
      <c r="O62" s="57"/>
      <c r="P62" s="59" t="s">
        <v>48</v>
      </c>
      <c r="Q62" s="60"/>
      <c r="R62" s="59"/>
      <c r="S62" s="57"/>
      <c r="T62" s="211" t="s">
        <v>220</v>
      </c>
      <c r="U62" s="211"/>
      <c r="V62" s="60"/>
      <c r="W62" s="60"/>
    </row>
    <row r="63" spans="2:23" ht="13.35" customHeight="1" x14ac:dyDescent="0.25">
      <c r="B63" s="200" t="s">
        <v>43</v>
      </c>
      <c r="C63" s="200"/>
      <c r="D63" s="200"/>
      <c r="E63" s="200"/>
      <c r="F63" s="200"/>
      <c r="G63" s="200"/>
      <c r="H63" s="13"/>
      <c r="I63" s="13"/>
      <c r="J63" s="13"/>
      <c r="K63" s="13"/>
      <c r="L63" s="13"/>
      <c r="M63" s="13"/>
      <c r="O63" s="57"/>
      <c r="P63" s="59" t="s">
        <v>221</v>
      </c>
      <c r="Q63" s="60"/>
      <c r="R63" s="59"/>
      <c r="S63" s="57"/>
      <c r="T63" s="211" t="s">
        <v>222</v>
      </c>
      <c r="U63" s="211"/>
      <c r="V63" s="60"/>
      <c r="W63" s="60"/>
    </row>
    <row r="64" spans="2:23" ht="13.35" customHeight="1" x14ac:dyDescent="0.25">
      <c r="B64" s="199" t="s">
        <v>32</v>
      </c>
      <c r="C64" s="199"/>
      <c r="D64" s="203"/>
      <c r="E64" s="203"/>
      <c r="F64" s="203"/>
      <c r="G64" s="203"/>
      <c r="H64" s="13"/>
      <c r="I64" s="200" t="s">
        <v>61</v>
      </c>
      <c r="J64" s="200"/>
      <c r="K64" s="200"/>
      <c r="L64" s="200"/>
      <c r="M64" s="13"/>
      <c r="O64" s="57"/>
      <c r="P64" s="59" t="s">
        <v>223</v>
      </c>
      <c r="Q64" s="60"/>
      <c r="R64" s="59"/>
      <c r="S64" s="57"/>
      <c r="T64" s="211" t="s">
        <v>65</v>
      </c>
      <c r="U64" s="211"/>
      <c r="V64" s="60"/>
      <c r="W64" s="60"/>
    </row>
    <row r="65" spans="2:23" ht="13.35" customHeight="1" x14ac:dyDescent="0.25">
      <c r="B65" s="199" t="s">
        <v>44</v>
      </c>
      <c r="C65" s="199"/>
      <c r="D65" s="28">
        <f>IF('{Equipment Data Entry}'!G83=0,0,'{Equipment Data Entry}'!G83)</f>
        <v>0</v>
      </c>
      <c r="E65" s="21" t="s">
        <v>48</v>
      </c>
      <c r="F65" s="24"/>
      <c r="G65" s="18" t="s">
        <v>52</v>
      </c>
      <c r="H65" s="13"/>
      <c r="I65" s="206" t="s">
        <v>62</v>
      </c>
      <c r="J65" s="207"/>
      <c r="K65" s="208">
        <f>IF('{Equipment Data Entry}'!J83=0,0,'{Equipment Data Entry}'!J83)</f>
        <v>0</v>
      </c>
      <c r="L65" s="208"/>
      <c r="M65" s="13"/>
      <c r="O65" s="57"/>
      <c r="P65" s="57"/>
      <c r="Q65" s="57"/>
      <c r="R65" s="57"/>
      <c r="S65" s="57"/>
      <c r="T65" s="57"/>
      <c r="U65" s="57"/>
      <c r="V65" s="57"/>
      <c r="W65" s="57"/>
    </row>
    <row r="66" spans="2:23" ht="13.35" customHeight="1" x14ac:dyDescent="0.25">
      <c r="B66" s="20">
        <f>'{Equipment Data Entry}'!N83</f>
        <v>0</v>
      </c>
      <c r="C66" s="20">
        <f>'{Equipment Data Entry}'!O83</f>
        <v>0</v>
      </c>
      <c r="D66" s="21" t="s">
        <v>49</v>
      </c>
      <c r="E66" s="67"/>
      <c r="F66" s="21" t="s">
        <v>50</v>
      </c>
      <c r="G66" s="26"/>
      <c r="H66" s="13"/>
      <c r="I66" s="206" t="s">
        <v>63</v>
      </c>
      <c r="J66" s="207"/>
      <c r="K66" s="208">
        <f>IF('{Equipment Data Entry}'!K83=0,0,'{Equipment Data Entry}'!K83)</f>
        <v>0</v>
      </c>
      <c r="L66" s="208"/>
      <c r="M66" s="13"/>
      <c r="O66" s="57"/>
      <c r="P66" s="57"/>
      <c r="Q66" s="271" t="s">
        <v>224</v>
      </c>
      <c r="R66" s="272"/>
      <c r="S66" s="272"/>
      <c r="T66" s="272"/>
      <c r="U66" s="272"/>
      <c r="V66" s="272"/>
      <c r="W66" s="273"/>
    </row>
    <row r="67" spans="2:23" ht="13.35" customHeight="1" x14ac:dyDescent="0.25">
      <c r="B67" s="199" t="s">
        <v>51</v>
      </c>
      <c r="C67" s="199"/>
      <c r="D67" s="27" t="str">
        <f>IF(E68="", "", B66/(AVERAGE(E68, F68, G68))*E66)</f>
        <v/>
      </c>
      <c r="E67" s="199" t="s">
        <v>80</v>
      </c>
      <c r="F67" s="199"/>
      <c r="G67" s="27" t="e">
        <f>IF(C66="1-phase", ((0.8*0.9*E68*E69)/746), AVERAGE(E68:G68)*AVERAGE(E69:G69)*0.8*0.9*1.732/746)</f>
        <v>#DIV/0!</v>
      </c>
      <c r="H67" s="13"/>
      <c r="I67" s="18" t="s">
        <v>64</v>
      </c>
      <c r="J67" s="26">
        <f>IF('{Equipment Data Entry}'!L83=0,0,'{Equipment Data Entry}'!L83)</f>
        <v>0</v>
      </c>
      <c r="K67" s="18" t="s">
        <v>65</v>
      </c>
      <c r="L67" s="64">
        <f>IF('{Equipment Data Entry}'!M83=0,0,'{Equipment Data Entry}'!M83)</f>
        <v>0</v>
      </c>
      <c r="M67" s="13"/>
      <c r="O67" s="57"/>
      <c r="P67" s="57"/>
      <c r="Q67" s="274"/>
      <c r="R67" s="214"/>
      <c r="S67" s="214"/>
      <c r="T67" s="214"/>
      <c r="U67" s="214"/>
      <c r="V67" s="214"/>
      <c r="W67" s="275"/>
    </row>
    <row r="68" spans="2:23" ht="13.35" customHeight="1" x14ac:dyDescent="0.25">
      <c r="B68" s="199" t="s">
        <v>59</v>
      </c>
      <c r="C68" s="199"/>
      <c r="D68" s="199"/>
      <c r="E68" s="24"/>
      <c r="F68" s="24"/>
      <c r="G68" s="24"/>
      <c r="H68" s="13"/>
      <c r="I68" s="13"/>
      <c r="J68" s="13"/>
      <c r="K68" s="13"/>
      <c r="L68" s="13"/>
      <c r="M68" s="13"/>
      <c r="O68" s="57"/>
      <c r="P68" s="57"/>
      <c r="Q68" s="276"/>
      <c r="R68" s="219"/>
      <c r="S68" s="219"/>
      <c r="T68" s="219"/>
      <c r="U68" s="219"/>
      <c r="V68" s="219"/>
      <c r="W68" s="277"/>
    </row>
    <row r="69" spans="2:23" ht="13.35" customHeight="1" x14ac:dyDescent="0.25">
      <c r="B69" s="199" t="s">
        <v>60</v>
      </c>
      <c r="C69" s="199"/>
      <c r="D69" s="199"/>
      <c r="E69" s="67"/>
      <c r="F69" s="67"/>
      <c r="G69" s="67"/>
      <c r="H69" s="13"/>
      <c r="I69" s="205" t="s">
        <v>66</v>
      </c>
      <c r="J69" s="205"/>
      <c r="K69" s="16" t="s">
        <v>67</v>
      </c>
      <c r="L69" s="16" t="s">
        <v>68</v>
      </c>
      <c r="M69" s="13"/>
      <c r="O69" s="57"/>
      <c r="P69" s="57"/>
      <c r="Q69" s="276"/>
      <c r="R69" s="219"/>
      <c r="S69" s="219"/>
      <c r="T69" s="219"/>
      <c r="U69" s="219"/>
      <c r="V69" s="219"/>
      <c r="W69" s="277"/>
    </row>
    <row r="70" spans="2:23" ht="13.35" customHeight="1" x14ac:dyDescent="0.25">
      <c r="B70" s="13"/>
      <c r="C70" s="13"/>
      <c r="D70" s="13"/>
      <c r="E70" s="13"/>
      <c r="F70" s="13"/>
      <c r="G70" s="13"/>
      <c r="H70" s="13"/>
      <c r="I70" s="199" t="s">
        <v>69</v>
      </c>
      <c r="J70" s="199"/>
      <c r="K70" s="24"/>
      <c r="L70" s="24"/>
      <c r="M70" s="13"/>
      <c r="O70" s="57"/>
      <c r="P70" s="57"/>
      <c r="Q70" s="276"/>
      <c r="R70" s="219"/>
      <c r="S70" s="219"/>
      <c r="T70" s="219"/>
      <c r="U70" s="219"/>
      <c r="V70" s="219"/>
      <c r="W70" s="277"/>
    </row>
    <row r="71" spans="2:23" ht="13.35" customHeight="1" x14ac:dyDescent="0.25">
      <c r="B71" s="200" t="s">
        <v>71</v>
      </c>
      <c r="C71" s="200"/>
      <c r="D71" s="200"/>
      <c r="E71" s="200"/>
      <c r="F71" s="200"/>
      <c r="G71" s="200"/>
      <c r="H71" s="13"/>
      <c r="I71" s="199" t="s">
        <v>70</v>
      </c>
      <c r="J71" s="199"/>
      <c r="K71" s="24"/>
      <c r="L71" s="24"/>
      <c r="M71" s="13"/>
      <c r="O71" s="57"/>
      <c r="P71" s="57"/>
      <c r="Q71" s="276"/>
      <c r="R71" s="219"/>
      <c r="S71" s="219"/>
      <c r="T71" s="219"/>
      <c r="U71" s="219"/>
      <c r="V71" s="219"/>
      <c r="W71" s="277"/>
    </row>
    <row r="72" spans="2:23" ht="13.35" customHeight="1" x14ac:dyDescent="0.25">
      <c r="B72" s="201"/>
      <c r="C72" s="202"/>
      <c r="D72" s="16" t="s">
        <v>79</v>
      </c>
      <c r="E72" s="16" t="s">
        <v>74</v>
      </c>
      <c r="F72" s="201"/>
      <c r="G72" s="202"/>
      <c r="H72" s="13"/>
      <c r="I72" s="246" t="s">
        <v>76</v>
      </c>
      <c r="J72" s="246"/>
      <c r="K72" s="65"/>
      <c r="L72" s="65"/>
      <c r="M72" s="13"/>
      <c r="O72" s="57"/>
      <c r="P72" s="57"/>
      <c r="Q72" s="276"/>
      <c r="R72" s="219"/>
      <c r="S72" s="219"/>
      <c r="T72" s="219"/>
      <c r="U72" s="219"/>
      <c r="V72" s="219"/>
      <c r="W72" s="277"/>
    </row>
    <row r="73" spans="2:23" ht="13.35" customHeight="1" x14ac:dyDescent="0.25">
      <c r="B73" s="198" t="s">
        <v>72</v>
      </c>
      <c r="C73" s="198"/>
      <c r="D73" s="19"/>
      <c r="E73" s="19"/>
      <c r="F73" s="19" t="str">
        <f>IF(E73="", "", E74-E73)</f>
        <v/>
      </c>
      <c r="G73" s="17" t="s">
        <v>77</v>
      </c>
      <c r="H73" s="23"/>
      <c r="I73" s="14"/>
      <c r="J73" s="14"/>
      <c r="K73" s="14"/>
      <c r="L73" s="38"/>
      <c r="M73" s="13"/>
      <c r="O73" s="57"/>
      <c r="P73" s="57"/>
      <c r="Q73" s="276"/>
      <c r="R73" s="219"/>
      <c r="S73" s="219"/>
      <c r="T73" s="219"/>
      <c r="U73" s="219"/>
      <c r="V73" s="219"/>
      <c r="W73" s="277"/>
    </row>
    <row r="74" spans="2:23" ht="13.35" customHeight="1" x14ac:dyDescent="0.25">
      <c r="B74" s="198" t="s">
        <v>73</v>
      </c>
      <c r="C74" s="198"/>
      <c r="D74" s="55" t="str">
        <f>IF(E73="", "", E73)</f>
        <v/>
      </c>
      <c r="E74" s="19"/>
      <c r="F74" s="19" t="str">
        <f>IF(E74="", "", E74-D73)</f>
        <v/>
      </c>
      <c r="G74" s="17" t="s">
        <v>78</v>
      </c>
      <c r="H74" s="23"/>
      <c r="I74" s="13"/>
      <c r="J74" s="13"/>
      <c r="K74" s="13"/>
      <c r="L74" s="13"/>
      <c r="M74" s="13"/>
      <c r="O74" s="57"/>
      <c r="P74" s="57"/>
      <c r="Q74" s="278"/>
      <c r="R74" s="279"/>
      <c r="S74" s="279"/>
      <c r="T74" s="279"/>
      <c r="U74" s="279"/>
      <c r="V74" s="279"/>
      <c r="W74" s="280"/>
    </row>
    <row r="76" spans="2:23" ht="13.35" customHeight="1" x14ac:dyDescent="0.25">
      <c r="B76" s="200" t="s">
        <v>2</v>
      </c>
      <c r="C76" s="200"/>
      <c r="D76" s="209">
        <f>IF('{Equipment Data Entry}'!B84=0,0,'{Equipment Data Entry}'!B84)</f>
        <v>0</v>
      </c>
      <c r="E76" s="209"/>
      <c r="F76" s="209"/>
      <c r="G76" s="200" t="s">
        <v>3</v>
      </c>
      <c r="H76" s="200"/>
      <c r="I76" s="247" t="str">
        <f>IF('{Equipment Data Entry}'!C84="","", '{Equipment Data Entry}'!C84)</f>
        <v/>
      </c>
      <c r="J76" s="248"/>
      <c r="K76" s="248"/>
      <c r="L76" s="248"/>
      <c r="M76" s="249"/>
      <c r="O76" s="57"/>
      <c r="P76" s="57"/>
      <c r="Q76" s="216" t="s">
        <v>210</v>
      </c>
      <c r="R76" s="216"/>
      <c r="S76" s="216"/>
      <c r="T76" s="217"/>
      <c r="U76" s="217"/>
      <c r="V76" s="57"/>
      <c r="W76" s="57"/>
    </row>
    <row r="77" spans="2:23" ht="13.35" customHeight="1" x14ac:dyDescent="0.25">
      <c r="B77" s="200"/>
      <c r="C77" s="200"/>
      <c r="D77" s="209"/>
      <c r="E77" s="209"/>
      <c r="F77" s="209"/>
      <c r="G77" s="200"/>
      <c r="H77" s="200"/>
      <c r="I77" s="250"/>
      <c r="J77" s="251"/>
      <c r="K77" s="251"/>
      <c r="L77" s="251"/>
      <c r="M77" s="252"/>
      <c r="O77" s="57"/>
      <c r="P77" s="57"/>
      <c r="Q77" s="211" t="s">
        <v>211</v>
      </c>
      <c r="R77" s="211"/>
      <c r="S77" s="211"/>
      <c r="T77" s="212"/>
      <c r="U77" s="212"/>
      <c r="V77" s="57"/>
      <c r="W77" s="57"/>
    </row>
    <row r="78" spans="2:23" ht="13.35" customHeight="1" x14ac:dyDescent="0.25">
      <c r="B78" s="13"/>
      <c r="C78" s="13"/>
      <c r="D78" s="13"/>
      <c r="E78" s="13"/>
      <c r="F78" s="13"/>
      <c r="G78" s="13"/>
      <c r="H78" s="13"/>
      <c r="I78" s="13"/>
      <c r="J78" s="13"/>
      <c r="K78" s="13"/>
      <c r="L78" s="13"/>
      <c r="M78" s="13"/>
      <c r="O78" s="57"/>
      <c r="P78" s="57"/>
      <c r="Q78" s="211" t="s">
        <v>212</v>
      </c>
      <c r="R78" s="211"/>
      <c r="S78" s="211"/>
      <c r="T78" s="212"/>
      <c r="U78" s="212"/>
      <c r="V78" s="57"/>
      <c r="W78" s="57"/>
    </row>
    <row r="79" spans="2:23" ht="13.35" customHeight="1" x14ac:dyDescent="0.25">
      <c r="B79" s="200" t="s">
        <v>31</v>
      </c>
      <c r="C79" s="200"/>
      <c r="D79" s="200"/>
      <c r="E79" s="200"/>
      <c r="F79" s="200"/>
      <c r="G79" s="200"/>
      <c r="H79" s="13"/>
      <c r="I79" s="200" t="s">
        <v>35</v>
      </c>
      <c r="J79" s="200"/>
      <c r="K79" s="200"/>
      <c r="L79" s="200"/>
      <c r="M79" s="15"/>
      <c r="O79" s="57"/>
      <c r="P79" s="57"/>
      <c r="Q79" s="211" t="s">
        <v>213</v>
      </c>
      <c r="R79" s="211"/>
      <c r="S79" s="211"/>
      <c r="T79" s="212"/>
      <c r="U79" s="212"/>
      <c r="V79" s="57"/>
      <c r="W79" s="57"/>
    </row>
    <row r="80" spans="2:23" ht="13.35" customHeight="1" x14ac:dyDescent="0.25">
      <c r="B80" s="199" t="s">
        <v>32</v>
      </c>
      <c r="C80" s="199"/>
      <c r="D80" s="204">
        <f>IF('{Equipment Data Entry}'!E84=0,0,'{Equipment Data Entry}'!E84)</f>
        <v>0</v>
      </c>
      <c r="E80" s="204"/>
      <c r="F80" s="204"/>
      <c r="G80" s="204"/>
      <c r="H80" s="13"/>
      <c r="I80" s="199" t="s">
        <v>36</v>
      </c>
      <c r="J80" s="199"/>
      <c r="K80" s="18" t="s">
        <v>42</v>
      </c>
      <c r="L80" s="18" t="s">
        <v>14</v>
      </c>
      <c r="M80" s="13"/>
      <c r="O80" s="58"/>
      <c r="P80" s="58"/>
      <c r="Q80" s="211" t="s">
        <v>214</v>
      </c>
      <c r="R80" s="211"/>
      <c r="S80" s="211"/>
      <c r="T80" s="212"/>
      <c r="U80" s="212"/>
      <c r="V80" s="57"/>
      <c r="W80" s="57"/>
    </row>
    <row r="81" spans="2:23" ht="13.35" customHeight="1" x14ac:dyDescent="0.25">
      <c r="B81" s="199" t="s">
        <v>33</v>
      </c>
      <c r="C81" s="199"/>
      <c r="D81" s="204">
        <f>IF('{Equipment Data Entry}'!F84=0,0,'{Equipment Data Entry}'!F84)</f>
        <v>0</v>
      </c>
      <c r="E81" s="204"/>
      <c r="F81" s="204"/>
      <c r="G81" s="204"/>
      <c r="H81" s="13"/>
      <c r="I81" s="199" t="s">
        <v>37</v>
      </c>
      <c r="J81" s="199"/>
      <c r="K81" s="24" t="str">
        <f>'Fan Airflow'!H93</f>
        <v/>
      </c>
      <c r="L81" s="24" t="str">
        <f>'Fan Airflow'!L93</f>
        <v/>
      </c>
      <c r="M81" s="22" t="str">
        <f>IF(L81="","",L81/K81)</f>
        <v/>
      </c>
      <c r="O81" s="57"/>
      <c r="P81" s="57"/>
      <c r="Q81" s="59" t="s">
        <v>87</v>
      </c>
      <c r="R81" s="212"/>
      <c r="S81" s="212"/>
      <c r="T81" s="59" t="s">
        <v>215</v>
      </c>
      <c r="U81" s="60"/>
      <c r="V81" s="57"/>
      <c r="W81" s="57"/>
    </row>
    <row r="82" spans="2:23" ht="13.35" customHeight="1" x14ac:dyDescent="0.25">
      <c r="B82" s="199" t="s">
        <v>34</v>
      </c>
      <c r="C82" s="199"/>
      <c r="D82" s="204"/>
      <c r="E82" s="204"/>
      <c r="F82" s="204"/>
      <c r="G82" s="204"/>
      <c r="H82" s="13"/>
      <c r="I82" s="199" t="s">
        <v>40</v>
      </c>
      <c r="J82" s="199"/>
      <c r="K82" s="71">
        <f>IF('{Equipment Data Entry}'!H84=0,0,'{Equipment Data Entry}'!H84)</f>
        <v>0</v>
      </c>
      <c r="L82" s="64" t="str">
        <f>F97</f>
        <v/>
      </c>
      <c r="M82" s="22"/>
      <c r="O82" s="217"/>
      <c r="P82" s="217"/>
      <c r="Q82" s="217"/>
      <c r="R82" s="217"/>
      <c r="S82" s="217"/>
      <c r="T82" s="217"/>
      <c r="U82" s="57"/>
      <c r="V82" s="57"/>
      <c r="W82" s="57"/>
    </row>
    <row r="83" spans="2:23" ht="13.35" customHeight="1" x14ac:dyDescent="0.25">
      <c r="B83" s="199" t="s">
        <v>7</v>
      </c>
      <c r="C83" s="199"/>
      <c r="D83" s="204" t="str">
        <f>I76</f>
        <v/>
      </c>
      <c r="E83" s="204"/>
      <c r="F83" s="204"/>
      <c r="G83" s="204"/>
      <c r="H83" s="13"/>
      <c r="I83" s="199" t="s">
        <v>41</v>
      </c>
      <c r="J83" s="199"/>
      <c r="K83" s="24">
        <f>IF('{Equipment Data Entry}'!I84=0,0,'{Equipment Data Entry}'!I84)</f>
        <v>0</v>
      </c>
      <c r="L83" s="24" t="str">
        <f>IF(L94="","",L94)</f>
        <v/>
      </c>
      <c r="M83" s="13"/>
      <c r="O83" s="57"/>
      <c r="P83" s="57"/>
      <c r="Q83" s="216" t="s">
        <v>216</v>
      </c>
      <c r="R83" s="216"/>
      <c r="S83" s="216"/>
      <c r="T83" s="216" t="s">
        <v>217</v>
      </c>
      <c r="U83" s="216"/>
      <c r="V83" s="61" t="s">
        <v>218</v>
      </c>
      <c r="W83" s="61" t="s">
        <v>219</v>
      </c>
    </row>
    <row r="84" spans="2:23" ht="13.35" customHeight="1" x14ac:dyDescent="0.25">
      <c r="B84" s="199" t="s">
        <v>8</v>
      </c>
      <c r="C84" s="199"/>
      <c r="D84" s="204" t="str">
        <f>IF('{Equipment Data Entry}'!D84="","",'{Equipment Data Entry}'!D84)</f>
        <v/>
      </c>
      <c r="E84" s="204"/>
      <c r="F84" s="204"/>
      <c r="G84" s="204"/>
      <c r="H84" s="13"/>
      <c r="I84" s="15"/>
      <c r="J84" s="15"/>
      <c r="K84" s="36"/>
      <c r="L84" s="36"/>
      <c r="M84" s="13"/>
      <c r="O84" s="57"/>
      <c r="P84" s="59"/>
      <c r="Q84" s="59" t="s">
        <v>67</v>
      </c>
      <c r="R84" s="59" t="s">
        <v>68</v>
      </c>
      <c r="S84" s="57"/>
      <c r="T84" s="211" t="s">
        <v>62</v>
      </c>
      <c r="U84" s="211"/>
      <c r="V84" s="60"/>
      <c r="W84" s="60"/>
    </row>
    <row r="85" spans="2:23" ht="13.35" customHeight="1" x14ac:dyDescent="0.25">
      <c r="B85" s="13"/>
      <c r="C85" s="13"/>
      <c r="D85" s="13"/>
      <c r="E85" s="13"/>
      <c r="F85" s="13"/>
      <c r="G85" s="13"/>
      <c r="H85" s="13"/>
      <c r="I85" s="15"/>
      <c r="J85" s="15"/>
      <c r="K85" s="37"/>
      <c r="L85" s="37"/>
      <c r="M85" s="13"/>
      <c r="O85" s="57"/>
      <c r="P85" s="59" t="s">
        <v>48</v>
      </c>
      <c r="Q85" s="60"/>
      <c r="R85" s="59"/>
      <c r="S85" s="57"/>
      <c r="T85" s="211" t="s">
        <v>220</v>
      </c>
      <c r="U85" s="211"/>
      <c r="V85" s="60"/>
      <c r="W85" s="60"/>
    </row>
    <row r="86" spans="2:23" ht="13.35" customHeight="1" x14ac:dyDescent="0.25">
      <c r="B86" s="200" t="s">
        <v>43</v>
      </c>
      <c r="C86" s="200"/>
      <c r="D86" s="200"/>
      <c r="E86" s="200"/>
      <c r="F86" s="200"/>
      <c r="G86" s="200"/>
      <c r="H86" s="13"/>
      <c r="I86" s="13"/>
      <c r="J86" s="13"/>
      <c r="K86" s="13"/>
      <c r="L86" s="13"/>
      <c r="M86" s="13"/>
      <c r="O86" s="57"/>
      <c r="P86" s="59" t="s">
        <v>221</v>
      </c>
      <c r="Q86" s="60"/>
      <c r="R86" s="59"/>
      <c r="S86" s="57"/>
      <c r="T86" s="211" t="s">
        <v>222</v>
      </c>
      <c r="U86" s="211"/>
      <c r="V86" s="60"/>
      <c r="W86" s="60"/>
    </row>
    <row r="87" spans="2:23" ht="13.35" customHeight="1" x14ac:dyDescent="0.25">
      <c r="B87" s="199" t="s">
        <v>32</v>
      </c>
      <c r="C87" s="199"/>
      <c r="D87" s="203"/>
      <c r="E87" s="203"/>
      <c r="F87" s="203"/>
      <c r="G87" s="203"/>
      <c r="H87" s="13"/>
      <c r="I87" s="200" t="s">
        <v>61</v>
      </c>
      <c r="J87" s="200"/>
      <c r="K87" s="200"/>
      <c r="L87" s="200"/>
      <c r="M87" s="13"/>
      <c r="O87" s="57"/>
      <c r="P87" s="59" t="s">
        <v>223</v>
      </c>
      <c r="Q87" s="60"/>
      <c r="R87" s="59"/>
      <c r="S87" s="57"/>
      <c r="T87" s="211" t="s">
        <v>65</v>
      </c>
      <c r="U87" s="211"/>
      <c r="V87" s="60"/>
      <c r="W87" s="60"/>
    </row>
    <row r="88" spans="2:23" ht="13.35" customHeight="1" x14ac:dyDescent="0.25">
      <c r="B88" s="199" t="s">
        <v>44</v>
      </c>
      <c r="C88" s="199"/>
      <c r="D88" s="28">
        <f>IF('{Equipment Data Entry}'!G84=0,0,'{Equipment Data Entry}'!G84)</f>
        <v>0</v>
      </c>
      <c r="E88" s="21" t="s">
        <v>48</v>
      </c>
      <c r="F88" s="24"/>
      <c r="G88" s="18" t="s">
        <v>52</v>
      </c>
      <c r="H88" s="13"/>
      <c r="I88" s="206" t="s">
        <v>62</v>
      </c>
      <c r="J88" s="207"/>
      <c r="K88" s="208">
        <f>IF('{Equipment Data Entry}'!J84=0,0,'{Equipment Data Entry}'!J84)</f>
        <v>0</v>
      </c>
      <c r="L88" s="208"/>
      <c r="M88" s="13"/>
      <c r="O88" s="57"/>
      <c r="P88" s="57"/>
      <c r="Q88" s="57"/>
      <c r="R88" s="57"/>
      <c r="S88" s="57"/>
      <c r="T88" s="57"/>
      <c r="U88" s="57"/>
      <c r="V88" s="57"/>
      <c r="W88" s="57"/>
    </row>
    <row r="89" spans="2:23" ht="13.35" customHeight="1" x14ac:dyDescent="0.25">
      <c r="B89" s="20">
        <f>'{Equipment Data Entry}'!N84</f>
        <v>0</v>
      </c>
      <c r="C89" s="20">
        <f>'{Equipment Data Entry}'!O84</f>
        <v>0</v>
      </c>
      <c r="D89" s="21" t="s">
        <v>49</v>
      </c>
      <c r="E89" s="67"/>
      <c r="F89" s="21" t="s">
        <v>50</v>
      </c>
      <c r="G89" s="26"/>
      <c r="H89" s="13"/>
      <c r="I89" s="206" t="s">
        <v>63</v>
      </c>
      <c r="J89" s="207"/>
      <c r="K89" s="208">
        <f>IF('{Equipment Data Entry}'!K84=0,0,'{Equipment Data Entry}'!K84)</f>
        <v>0</v>
      </c>
      <c r="L89" s="208"/>
      <c r="M89" s="13"/>
      <c r="O89" s="57"/>
      <c r="P89" s="57"/>
      <c r="Q89" s="271" t="s">
        <v>224</v>
      </c>
      <c r="R89" s="272"/>
      <c r="S89" s="272"/>
      <c r="T89" s="272"/>
      <c r="U89" s="272"/>
      <c r="V89" s="272"/>
      <c r="W89" s="273"/>
    </row>
    <row r="90" spans="2:23" ht="13.35" customHeight="1" x14ac:dyDescent="0.25">
      <c r="B90" s="199" t="s">
        <v>51</v>
      </c>
      <c r="C90" s="199"/>
      <c r="D90" s="27" t="str">
        <f>IF(E91="", "", B89/(AVERAGE(E91, F91, G91))*E89)</f>
        <v/>
      </c>
      <c r="E90" s="199" t="s">
        <v>80</v>
      </c>
      <c r="F90" s="199"/>
      <c r="G90" s="27" t="e">
        <f>IF(C89="1-phase", ((0.8*0.9*E91*E92)/746), AVERAGE(E91:G91)*AVERAGE(E92:G92)*0.8*0.9*1.732/746)</f>
        <v>#DIV/0!</v>
      </c>
      <c r="H90" s="13"/>
      <c r="I90" s="18" t="s">
        <v>64</v>
      </c>
      <c r="J90" s="26">
        <f>IF('{Equipment Data Entry}'!L84=0,0,'{Equipment Data Entry}'!L84)</f>
        <v>0</v>
      </c>
      <c r="K90" s="18" t="s">
        <v>65</v>
      </c>
      <c r="L90" s="64">
        <f>IF('{Equipment Data Entry}'!M84=0,0,'{Equipment Data Entry}'!M84)</f>
        <v>0</v>
      </c>
      <c r="M90" s="13"/>
      <c r="O90" s="57"/>
      <c r="P90" s="57"/>
      <c r="Q90" s="274"/>
      <c r="R90" s="214"/>
      <c r="S90" s="214"/>
      <c r="T90" s="214"/>
      <c r="U90" s="214"/>
      <c r="V90" s="214"/>
      <c r="W90" s="275"/>
    </row>
    <row r="91" spans="2:23" ht="13.35" customHeight="1" x14ac:dyDescent="0.25">
      <c r="B91" s="199" t="s">
        <v>59</v>
      </c>
      <c r="C91" s="199"/>
      <c r="D91" s="199"/>
      <c r="E91" s="24"/>
      <c r="F91" s="24"/>
      <c r="G91" s="24"/>
      <c r="H91" s="13"/>
      <c r="I91" s="13"/>
      <c r="J91" s="13"/>
      <c r="K91" s="13"/>
      <c r="L91" s="13"/>
      <c r="M91" s="13"/>
      <c r="O91" s="57"/>
      <c r="P91" s="57"/>
      <c r="Q91" s="276"/>
      <c r="R91" s="219"/>
      <c r="S91" s="219"/>
      <c r="T91" s="219"/>
      <c r="U91" s="219"/>
      <c r="V91" s="219"/>
      <c r="W91" s="277"/>
    </row>
    <row r="92" spans="2:23" ht="13.35" customHeight="1" x14ac:dyDescent="0.25">
      <c r="B92" s="199" t="s">
        <v>60</v>
      </c>
      <c r="C92" s="199"/>
      <c r="D92" s="199"/>
      <c r="E92" s="67"/>
      <c r="F92" s="67"/>
      <c r="G92" s="67"/>
      <c r="H92" s="13"/>
      <c r="I92" s="205" t="s">
        <v>66</v>
      </c>
      <c r="J92" s="205"/>
      <c r="K92" s="16" t="s">
        <v>67</v>
      </c>
      <c r="L92" s="16" t="s">
        <v>68</v>
      </c>
      <c r="M92" s="13"/>
      <c r="O92" s="57"/>
      <c r="P92" s="57"/>
      <c r="Q92" s="276"/>
      <c r="R92" s="219"/>
      <c r="S92" s="219"/>
      <c r="T92" s="219"/>
      <c r="U92" s="219"/>
      <c r="V92" s="219"/>
      <c r="W92" s="277"/>
    </row>
    <row r="93" spans="2:23" ht="13.35" customHeight="1" x14ac:dyDescent="0.25">
      <c r="B93" s="13"/>
      <c r="C93" s="13"/>
      <c r="D93" s="13"/>
      <c r="E93" s="13"/>
      <c r="F93" s="13"/>
      <c r="G93" s="13"/>
      <c r="H93" s="13"/>
      <c r="I93" s="199" t="s">
        <v>69</v>
      </c>
      <c r="J93" s="199"/>
      <c r="K93" s="24"/>
      <c r="L93" s="24"/>
      <c r="M93" s="13"/>
      <c r="O93" s="57"/>
      <c r="P93" s="57"/>
      <c r="Q93" s="276"/>
      <c r="R93" s="219"/>
      <c r="S93" s="219"/>
      <c r="T93" s="219"/>
      <c r="U93" s="219"/>
      <c r="V93" s="219"/>
      <c r="W93" s="277"/>
    </row>
    <row r="94" spans="2:23" ht="13.35" customHeight="1" x14ac:dyDescent="0.25">
      <c r="B94" s="200" t="s">
        <v>71</v>
      </c>
      <c r="C94" s="200"/>
      <c r="D94" s="200"/>
      <c r="E94" s="200"/>
      <c r="F94" s="200"/>
      <c r="G94" s="200"/>
      <c r="H94" s="13"/>
      <c r="I94" s="199" t="s">
        <v>70</v>
      </c>
      <c r="J94" s="199"/>
      <c r="K94" s="24"/>
      <c r="L94" s="24"/>
      <c r="M94" s="13"/>
      <c r="O94" s="57"/>
      <c r="P94" s="57"/>
      <c r="Q94" s="276"/>
      <c r="R94" s="219"/>
      <c r="S94" s="219"/>
      <c r="T94" s="219"/>
      <c r="U94" s="219"/>
      <c r="V94" s="219"/>
      <c r="W94" s="277"/>
    </row>
    <row r="95" spans="2:23" ht="13.35" customHeight="1" x14ac:dyDescent="0.25">
      <c r="B95" s="201"/>
      <c r="C95" s="202"/>
      <c r="D95" s="16" t="s">
        <v>79</v>
      </c>
      <c r="E95" s="16" t="s">
        <v>74</v>
      </c>
      <c r="F95" s="201"/>
      <c r="G95" s="202"/>
      <c r="H95" s="13"/>
      <c r="I95" s="246" t="s">
        <v>76</v>
      </c>
      <c r="J95" s="246"/>
      <c r="K95" s="65"/>
      <c r="L95" s="65"/>
      <c r="M95" s="13"/>
      <c r="O95" s="57"/>
      <c r="P95" s="57"/>
      <c r="Q95" s="276"/>
      <c r="R95" s="219"/>
      <c r="S95" s="219"/>
      <c r="T95" s="219"/>
      <c r="U95" s="219"/>
      <c r="V95" s="219"/>
      <c r="W95" s="277"/>
    </row>
    <row r="96" spans="2:23" ht="13.35" customHeight="1" x14ac:dyDescent="0.25">
      <c r="B96" s="198" t="s">
        <v>72</v>
      </c>
      <c r="C96" s="198"/>
      <c r="D96" s="19"/>
      <c r="E96" s="19"/>
      <c r="F96" s="19" t="str">
        <f>IF(E96="", "", E97-E96)</f>
        <v/>
      </c>
      <c r="G96" s="17" t="s">
        <v>77</v>
      </c>
      <c r="H96" s="23"/>
      <c r="I96" s="14"/>
      <c r="J96" s="14"/>
      <c r="K96" s="14"/>
      <c r="L96" s="38"/>
      <c r="M96" s="13"/>
      <c r="O96" s="57"/>
      <c r="P96" s="57"/>
      <c r="Q96" s="276"/>
      <c r="R96" s="219"/>
      <c r="S96" s="219"/>
      <c r="T96" s="219"/>
      <c r="U96" s="219"/>
      <c r="V96" s="219"/>
      <c r="W96" s="277"/>
    </row>
    <row r="97" spans="2:23" ht="13.35" customHeight="1" x14ac:dyDescent="0.25">
      <c r="B97" s="198" t="s">
        <v>73</v>
      </c>
      <c r="C97" s="198"/>
      <c r="D97" s="55" t="str">
        <f>IF(E96="", "", E96)</f>
        <v/>
      </c>
      <c r="E97" s="19"/>
      <c r="F97" s="19" t="str">
        <f>IF(E97="", "", E97-D96)</f>
        <v/>
      </c>
      <c r="G97" s="17" t="s">
        <v>78</v>
      </c>
      <c r="H97" s="23"/>
      <c r="I97" s="13"/>
      <c r="J97" s="13"/>
      <c r="K97" s="13"/>
      <c r="L97" s="13"/>
      <c r="M97" s="13"/>
      <c r="O97" s="57"/>
      <c r="P97" s="57"/>
      <c r="Q97" s="278"/>
      <c r="R97" s="279"/>
      <c r="S97" s="279"/>
      <c r="T97" s="279"/>
      <c r="U97" s="279"/>
      <c r="V97" s="279"/>
      <c r="W97" s="280"/>
    </row>
    <row r="99" spans="2:23" ht="13.35" customHeight="1" x14ac:dyDescent="0.25">
      <c r="B99" s="16" t="s">
        <v>9</v>
      </c>
      <c r="C99" s="186"/>
      <c r="D99" s="186"/>
      <c r="E99" s="186"/>
      <c r="F99" s="186"/>
      <c r="G99" s="186"/>
      <c r="H99" s="186"/>
      <c r="I99" s="186"/>
      <c r="J99" s="186"/>
      <c r="K99" s="186"/>
      <c r="L99" s="186"/>
      <c r="M99" s="186"/>
    </row>
    <row r="100" spans="2:23" ht="13.35" customHeight="1" x14ac:dyDescent="0.25">
      <c r="B100" s="186"/>
      <c r="C100" s="186"/>
      <c r="D100" s="186"/>
      <c r="E100" s="186"/>
      <c r="F100" s="186"/>
      <c r="G100" s="186"/>
      <c r="H100" s="186"/>
      <c r="I100" s="186"/>
      <c r="J100" s="186"/>
      <c r="K100" s="186"/>
      <c r="L100" s="186"/>
      <c r="M100" s="186"/>
    </row>
    <row r="101" spans="2:23" ht="13.35" customHeight="1" x14ac:dyDescent="0.25">
      <c r="B101" s="186"/>
      <c r="C101" s="186"/>
      <c r="D101" s="186"/>
      <c r="E101" s="186"/>
      <c r="F101" s="186"/>
      <c r="G101" s="186"/>
      <c r="H101" s="186"/>
      <c r="I101" s="186"/>
      <c r="J101" s="186"/>
      <c r="K101" s="186"/>
      <c r="L101" s="186"/>
      <c r="M101" s="186"/>
    </row>
    <row r="102" spans="2:23" ht="13.35" customHeight="1" x14ac:dyDescent="0.25">
      <c r="B102" s="200" t="s">
        <v>2</v>
      </c>
      <c r="C102" s="200"/>
      <c r="D102" s="209">
        <f>IF('{Equipment Data Entry}'!B85=0,0,'{Equipment Data Entry}'!B85)</f>
        <v>0</v>
      </c>
      <c r="E102" s="209"/>
      <c r="F102" s="209"/>
      <c r="G102" s="200" t="s">
        <v>3</v>
      </c>
      <c r="H102" s="200"/>
      <c r="I102" s="210" t="str">
        <f>IF('{Equipment Data Entry}'!C85="","", '{Equipment Data Entry}'!C85)</f>
        <v/>
      </c>
      <c r="J102" s="210"/>
      <c r="K102" s="210"/>
      <c r="L102" s="210"/>
      <c r="M102" s="210"/>
      <c r="O102" s="57"/>
      <c r="P102" s="57"/>
      <c r="Q102" s="216" t="s">
        <v>210</v>
      </c>
      <c r="R102" s="216"/>
      <c r="S102" s="216"/>
      <c r="T102" s="217"/>
      <c r="U102" s="217"/>
      <c r="V102" s="57"/>
      <c r="W102" s="57"/>
    </row>
    <row r="103" spans="2:23" ht="13.35" customHeight="1" x14ac:dyDescent="0.25">
      <c r="B103" s="200"/>
      <c r="C103" s="200"/>
      <c r="D103" s="209"/>
      <c r="E103" s="209"/>
      <c r="F103" s="209"/>
      <c r="G103" s="200"/>
      <c r="H103" s="200"/>
      <c r="I103" s="210"/>
      <c r="J103" s="210"/>
      <c r="K103" s="210"/>
      <c r="L103" s="210"/>
      <c r="M103" s="210"/>
      <c r="O103" s="57"/>
      <c r="P103" s="57"/>
      <c r="Q103" s="211" t="s">
        <v>211</v>
      </c>
      <c r="R103" s="211"/>
      <c r="S103" s="211"/>
      <c r="T103" s="212"/>
      <c r="U103" s="212"/>
      <c r="V103" s="57"/>
      <c r="W103" s="57"/>
    </row>
    <row r="104" spans="2:23" ht="13.35" customHeight="1" x14ac:dyDescent="0.25">
      <c r="B104" s="13"/>
      <c r="C104" s="13"/>
      <c r="D104" s="13"/>
      <c r="E104" s="13"/>
      <c r="F104" s="13"/>
      <c r="G104" s="13"/>
      <c r="H104" s="13"/>
      <c r="I104" s="13"/>
      <c r="J104" s="13"/>
      <c r="K104" s="13"/>
      <c r="L104" s="13"/>
      <c r="M104" s="13"/>
      <c r="O104" s="57"/>
      <c r="P104" s="57"/>
      <c r="Q104" s="211" t="s">
        <v>212</v>
      </c>
      <c r="R104" s="211"/>
      <c r="S104" s="211"/>
      <c r="T104" s="212"/>
      <c r="U104" s="212"/>
      <c r="V104" s="57"/>
      <c r="W104" s="57"/>
    </row>
    <row r="105" spans="2:23" ht="13.35" customHeight="1" x14ac:dyDescent="0.25">
      <c r="B105" s="200" t="s">
        <v>31</v>
      </c>
      <c r="C105" s="200"/>
      <c r="D105" s="200"/>
      <c r="E105" s="200"/>
      <c r="F105" s="200"/>
      <c r="G105" s="200"/>
      <c r="H105" s="13"/>
      <c r="I105" s="200" t="s">
        <v>35</v>
      </c>
      <c r="J105" s="200"/>
      <c r="K105" s="200"/>
      <c r="L105" s="200"/>
      <c r="M105" s="15"/>
      <c r="O105" s="57"/>
      <c r="P105" s="57"/>
      <c r="Q105" s="211" t="s">
        <v>213</v>
      </c>
      <c r="R105" s="211"/>
      <c r="S105" s="211"/>
      <c r="T105" s="212"/>
      <c r="U105" s="212"/>
      <c r="V105" s="57"/>
      <c r="W105" s="57"/>
    </row>
    <row r="106" spans="2:23" ht="13.35" customHeight="1" x14ac:dyDescent="0.25">
      <c r="B106" s="199" t="s">
        <v>32</v>
      </c>
      <c r="C106" s="199"/>
      <c r="D106" s="204">
        <f>IF('{Equipment Data Entry}'!E85=0,0,'{Equipment Data Entry}'!E85)</f>
        <v>0</v>
      </c>
      <c r="E106" s="204"/>
      <c r="F106" s="204"/>
      <c r="G106" s="204"/>
      <c r="H106" s="13"/>
      <c r="I106" s="199" t="s">
        <v>36</v>
      </c>
      <c r="J106" s="199"/>
      <c r="K106" s="18" t="s">
        <v>42</v>
      </c>
      <c r="L106" s="18" t="s">
        <v>14</v>
      </c>
      <c r="M106" s="13"/>
      <c r="O106" s="58"/>
      <c r="P106" s="58"/>
      <c r="Q106" s="211" t="s">
        <v>214</v>
      </c>
      <c r="R106" s="211"/>
      <c r="S106" s="211"/>
      <c r="T106" s="212"/>
      <c r="U106" s="212"/>
      <c r="V106" s="57"/>
      <c r="W106" s="57"/>
    </row>
    <row r="107" spans="2:23" ht="13.35" customHeight="1" x14ac:dyDescent="0.25">
      <c r="B107" s="199" t="s">
        <v>33</v>
      </c>
      <c r="C107" s="199"/>
      <c r="D107" s="204">
        <f>IF('{Equipment Data Entry}'!F85=0,0,'{Equipment Data Entry}'!F85)</f>
        <v>0</v>
      </c>
      <c r="E107" s="204"/>
      <c r="F107" s="204"/>
      <c r="G107" s="204"/>
      <c r="H107" s="13"/>
      <c r="I107" s="199" t="s">
        <v>37</v>
      </c>
      <c r="J107" s="199"/>
      <c r="K107" s="24" t="str">
        <f>'Fan Airflow'!H121</f>
        <v/>
      </c>
      <c r="L107" s="24" t="str">
        <f>'Fan Airflow'!L121</f>
        <v/>
      </c>
      <c r="M107" s="22" t="str">
        <f>IF(L107="","",L107/K107)</f>
        <v/>
      </c>
      <c r="O107" s="57"/>
      <c r="P107" s="57"/>
      <c r="Q107" s="59" t="s">
        <v>87</v>
      </c>
      <c r="R107" s="212"/>
      <c r="S107" s="212"/>
      <c r="T107" s="59" t="s">
        <v>215</v>
      </c>
      <c r="U107" s="60"/>
      <c r="V107" s="57"/>
      <c r="W107" s="57"/>
    </row>
    <row r="108" spans="2:23" ht="13.35" customHeight="1" x14ac:dyDescent="0.25">
      <c r="B108" s="199" t="s">
        <v>34</v>
      </c>
      <c r="C108" s="199"/>
      <c r="D108" s="204"/>
      <c r="E108" s="204"/>
      <c r="F108" s="204"/>
      <c r="G108" s="204"/>
      <c r="H108" s="13"/>
      <c r="I108" s="199" t="s">
        <v>40</v>
      </c>
      <c r="J108" s="199"/>
      <c r="K108" s="71">
        <f>IF('{Equipment Data Entry}'!H85=0,0,'{Equipment Data Entry}'!H85)</f>
        <v>0</v>
      </c>
      <c r="L108" s="64" t="str">
        <f>F123</f>
        <v/>
      </c>
      <c r="M108" s="22"/>
      <c r="O108" s="217"/>
      <c r="P108" s="217"/>
      <c r="Q108" s="217"/>
      <c r="R108" s="217"/>
      <c r="S108" s="217"/>
      <c r="T108" s="217"/>
      <c r="U108" s="57"/>
      <c r="V108" s="57"/>
      <c r="W108" s="57"/>
    </row>
    <row r="109" spans="2:23" ht="13.35" customHeight="1" x14ac:dyDescent="0.25">
      <c r="B109" s="199" t="s">
        <v>7</v>
      </c>
      <c r="C109" s="199"/>
      <c r="D109" s="204" t="str">
        <f>I102</f>
        <v/>
      </c>
      <c r="E109" s="204"/>
      <c r="F109" s="204"/>
      <c r="G109" s="204"/>
      <c r="H109" s="13"/>
      <c r="I109" s="199" t="s">
        <v>41</v>
      </c>
      <c r="J109" s="199"/>
      <c r="K109" s="24">
        <f>IF('{Equipment Data Entry}'!I85=0,0,'{Equipment Data Entry}'!I85)</f>
        <v>0</v>
      </c>
      <c r="L109" s="24" t="str">
        <f>IF(L120="","",L120)</f>
        <v/>
      </c>
      <c r="M109" s="13"/>
      <c r="O109" s="57"/>
      <c r="P109" s="57"/>
      <c r="Q109" s="216" t="s">
        <v>216</v>
      </c>
      <c r="R109" s="216"/>
      <c r="S109" s="216"/>
      <c r="T109" s="216" t="s">
        <v>217</v>
      </c>
      <c r="U109" s="216"/>
      <c r="V109" s="61" t="s">
        <v>218</v>
      </c>
      <c r="W109" s="61" t="s">
        <v>219</v>
      </c>
    </row>
    <row r="110" spans="2:23" ht="13.35" customHeight="1" x14ac:dyDescent="0.25">
      <c r="B110" s="199" t="s">
        <v>8</v>
      </c>
      <c r="C110" s="199"/>
      <c r="D110" s="204" t="str">
        <f>IF('{Equipment Data Entry}'!D85="","",'{Equipment Data Entry}'!D85)</f>
        <v/>
      </c>
      <c r="E110" s="204"/>
      <c r="F110" s="204"/>
      <c r="G110" s="204"/>
      <c r="H110" s="13"/>
      <c r="I110" s="15"/>
      <c r="J110" s="15"/>
      <c r="K110" s="36"/>
      <c r="L110" s="36"/>
      <c r="M110" s="13"/>
      <c r="O110" s="57"/>
      <c r="P110" s="59"/>
      <c r="Q110" s="59" t="s">
        <v>67</v>
      </c>
      <c r="R110" s="59" t="s">
        <v>68</v>
      </c>
      <c r="S110" s="57"/>
      <c r="T110" s="211" t="s">
        <v>62</v>
      </c>
      <c r="U110" s="211"/>
      <c r="V110" s="60"/>
      <c r="W110" s="60"/>
    </row>
    <row r="111" spans="2:23" ht="13.35" customHeight="1" x14ac:dyDescent="0.25">
      <c r="B111" s="13"/>
      <c r="C111" s="13"/>
      <c r="D111" s="13"/>
      <c r="E111" s="13"/>
      <c r="F111" s="13"/>
      <c r="G111" s="13"/>
      <c r="H111" s="13"/>
      <c r="I111" s="15"/>
      <c r="J111" s="15"/>
      <c r="K111" s="37"/>
      <c r="L111" s="37"/>
      <c r="M111" s="13"/>
      <c r="O111" s="57"/>
      <c r="P111" s="59" t="s">
        <v>48</v>
      </c>
      <c r="Q111" s="60"/>
      <c r="R111" s="59"/>
      <c r="S111" s="57"/>
      <c r="T111" s="211" t="s">
        <v>220</v>
      </c>
      <c r="U111" s="211"/>
      <c r="V111" s="60"/>
      <c r="W111" s="60"/>
    </row>
    <row r="112" spans="2:23" ht="13.35" customHeight="1" x14ac:dyDescent="0.25">
      <c r="B112" s="200" t="s">
        <v>43</v>
      </c>
      <c r="C112" s="200"/>
      <c r="D112" s="200"/>
      <c r="E112" s="200"/>
      <c r="F112" s="200"/>
      <c r="G112" s="200"/>
      <c r="H112" s="13"/>
      <c r="I112" s="13"/>
      <c r="J112" s="13"/>
      <c r="K112" s="13"/>
      <c r="L112" s="13"/>
      <c r="M112" s="13"/>
      <c r="O112" s="57"/>
      <c r="P112" s="59" t="s">
        <v>221</v>
      </c>
      <c r="Q112" s="60"/>
      <c r="R112" s="59"/>
      <c r="S112" s="57"/>
      <c r="T112" s="211" t="s">
        <v>222</v>
      </c>
      <c r="U112" s="211"/>
      <c r="V112" s="60"/>
      <c r="W112" s="60"/>
    </row>
    <row r="113" spans="2:23" ht="13.35" customHeight="1" x14ac:dyDescent="0.25">
      <c r="B113" s="199" t="s">
        <v>32</v>
      </c>
      <c r="C113" s="199"/>
      <c r="D113" s="203"/>
      <c r="E113" s="203"/>
      <c r="F113" s="203"/>
      <c r="G113" s="203"/>
      <c r="H113" s="13"/>
      <c r="I113" s="200" t="s">
        <v>61</v>
      </c>
      <c r="J113" s="200"/>
      <c r="K113" s="200"/>
      <c r="L113" s="200"/>
      <c r="M113" s="13"/>
      <c r="O113" s="57"/>
      <c r="P113" s="59" t="s">
        <v>223</v>
      </c>
      <c r="Q113" s="60"/>
      <c r="R113" s="59"/>
      <c r="S113" s="57"/>
      <c r="T113" s="211" t="s">
        <v>65</v>
      </c>
      <c r="U113" s="211"/>
      <c r="V113" s="60"/>
      <c r="W113" s="60"/>
    </row>
    <row r="114" spans="2:23" ht="13.35" customHeight="1" x14ac:dyDescent="0.25">
      <c r="B114" s="199" t="s">
        <v>44</v>
      </c>
      <c r="C114" s="199"/>
      <c r="D114" s="28">
        <f>IF('{Equipment Data Entry}'!G85=0,0,'{Equipment Data Entry}'!G85)</f>
        <v>0</v>
      </c>
      <c r="E114" s="21" t="s">
        <v>48</v>
      </c>
      <c r="F114" s="24"/>
      <c r="G114" s="18" t="s">
        <v>52</v>
      </c>
      <c r="H114" s="13"/>
      <c r="I114" s="206" t="s">
        <v>62</v>
      </c>
      <c r="J114" s="207"/>
      <c r="K114" s="208">
        <f>IF('{Equipment Data Entry}'!J85=0,0,'{Equipment Data Entry}'!J85)</f>
        <v>0</v>
      </c>
      <c r="L114" s="208"/>
      <c r="M114" s="13"/>
      <c r="O114" s="57"/>
      <c r="P114" s="57"/>
      <c r="Q114" s="57"/>
      <c r="R114" s="57"/>
      <c r="S114" s="57"/>
      <c r="T114" s="57"/>
      <c r="U114" s="57"/>
      <c r="V114" s="57"/>
      <c r="W114" s="57"/>
    </row>
    <row r="115" spans="2:23" ht="13.35" customHeight="1" x14ac:dyDescent="0.25">
      <c r="B115" s="20">
        <f>'{Equipment Data Entry}'!N85</f>
        <v>0</v>
      </c>
      <c r="C115" s="20">
        <f>'{Equipment Data Entry}'!O85</f>
        <v>0</v>
      </c>
      <c r="D115" s="21" t="s">
        <v>49</v>
      </c>
      <c r="E115" s="67"/>
      <c r="F115" s="21" t="s">
        <v>50</v>
      </c>
      <c r="G115" s="26"/>
      <c r="H115" s="13"/>
      <c r="I115" s="206" t="s">
        <v>63</v>
      </c>
      <c r="J115" s="207"/>
      <c r="K115" s="208">
        <f>IF('{Equipment Data Entry}'!K85=0,0,'{Equipment Data Entry}'!K85)</f>
        <v>0</v>
      </c>
      <c r="L115" s="208"/>
      <c r="M115" s="13"/>
      <c r="O115" s="57"/>
      <c r="P115" s="57"/>
      <c r="Q115" s="271" t="s">
        <v>224</v>
      </c>
      <c r="R115" s="272"/>
      <c r="S115" s="272"/>
      <c r="T115" s="272"/>
      <c r="U115" s="272"/>
      <c r="V115" s="272"/>
      <c r="W115" s="273"/>
    </row>
    <row r="116" spans="2:23" ht="13.35" customHeight="1" x14ac:dyDescent="0.25">
      <c r="B116" s="199" t="s">
        <v>51</v>
      </c>
      <c r="C116" s="199"/>
      <c r="D116" s="27" t="str">
        <f>IF(E117="", "", B115/(AVERAGE(E117, F117, G117))*E115)</f>
        <v/>
      </c>
      <c r="E116" s="199" t="s">
        <v>80</v>
      </c>
      <c r="F116" s="199"/>
      <c r="G116" s="27" t="e">
        <f>IF(C115="1-phase", ((0.8*0.9*E117*E118)/746), AVERAGE(E117:G117)*AVERAGE(E118:G118)*0.8*0.9*1.732/746)</f>
        <v>#DIV/0!</v>
      </c>
      <c r="H116" s="13"/>
      <c r="I116" s="18" t="s">
        <v>64</v>
      </c>
      <c r="J116" s="26">
        <f>IF('{Equipment Data Entry}'!L85=0,0,'{Equipment Data Entry}'!L85)</f>
        <v>0</v>
      </c>
      <c r="K116" s="18" t="s">
        <v>65</v>
      </c>
      <c r="L116" s="64">
        <f>IF('{Equipment Data Entry}'!M85=0,0,'{Equipment Data Entry}'!M85)</f>
        <v>0</v>
      </c>
      <c r="M116" s="13"/>
      <c r="O116" s="57"/>
      <c r="P116" s="57"/>
      <c r="Q116" s="274"/>
      <c r="R116" s="214"/>
      <c r="S116" s="214"/>
      <c r="T116" s="214"/>
      <c r="U116" s="214"/>
      <c r="V116" s="214"/>
      <c r="W116" s="275"/>
    </row>
    <row r="117" spans="2:23" ht="13.35" customHeight="1" x14ac:dyDescent="0.25">
      <c r="B117" s="199" t="s">
        <v>59</v>
      </c>
      <c r="C117" s="199"/>
      <c r="D117" s="199"/>
      <c r="E117" s="24"/>
      <c r="F117" s="24"/>
      <c r="G117" s="24"/>
      <c r="H117" s="13"/>
      <c r="I117" s="13"/>
      <c r="J117" s="13"/>
      <c r="K117" s="13"/>
      <c r="L117" s="13"/>
      <c r="M117" s="13"/>
      <c r="O117" s="57"/>
      <c r="P117" s="57"/>
      <c r="Q117" s="276"/>
      <c r="R117" s="219"/>
      <c r="S117" s="219"/>
      <c r="T117" s="219"/>
      <c r="U117" s="219"/>
      <c r="V117" s="219"/>
      <c r="W117" s="277"/>
    </row>
    <row r="118" spans="2:23" ht="13.35" customHeight="1" x14ac:dyDescent="0.25">
      <c r="B118" s="199" t="s">
        <v>60</v>
      </c>
      <c r="C118" s="199"/>
      <c r="D118" s="199"/>
      <c r="E118" s="67"/>
      <c r="F118" s="67"/>
      <c r="G118" s="67"/>
      <c r="H118" s="13"/>
      <c r="I118" s="205" t="s">
        <v>66</v>
      </c>
      <c r="J118" s="205"/>
      <c r="K118" s="16" t="s">
        <v>67</v>
      </c>
      <c r="L118" s="16" t="s">
        <v>68</v>
      </c>
      <c r="M118" s="13"/>
      <c r="O118" s="57"/>
      <c r="P118" s="57"/>
      <c r="Q118" s="276"/>
      <c r="R118" s="219"/>
      <c r="S118" s="219"/>
      <c r="T118" s="219"/>
      <c r="U118" s="219"/>
      <c r="V118" s="219"/>
      <c r="W118" s="277"/>
    </row>
    <row r="119" spans="2:23" ht="13.35" customHeight="1" x14ac:dyDescent="0.25">
      <c r="B119" s="13"/>
      <c r="C119" s="13"/>
      <c r="D119" s="13"/>
      <c r="E119" s="13"/>
      <c r="F119" s="13"/>
      <c r="G119" s="13"/>
      <c r="H119" s="13"/>
      <c r="I119" s="199" t="s">
        <v>69</v>
      </c>
      <c r="J119" s="199"/>
      <c r="K119" s="24"/>
      <c r="L119" s="24"/>
      <c r="M119" s="13"/>
      <c r="O119" s="57"/>
      <c r="P119" s="57"/>
      <c r="Q119" s="276"/>
      <c r="R119" s="219"/>
      <c r="S119" s="219"/>
      <c r="T119" s="219"/>
      <c r="U119" s="219"/>
      <c r="V119" s="219"/>
      <c r="W119" s="277"/>
    </row>
    <row r="120" spans="2:23" ht="13.35" customHeight="1" x14ac:dyDescent="0.25">
      <c r="B120" s="200" t="s">
        <v>71</v>
      </c>
      <c r="C120" s="200"/>
      <c r="D120" s="200"/>
      <c r="E120" s="200"/>
      <c r="F120" s="200"/>
      <c r="G120" s="200"/>
      <c r="H120" s="13"/>
      <c r="I120" s="199" t="s">
        <v>70</v>
      </c>
      <c r="J120" s="199"/>
      <c r="K120" s="24"/>
      <c r="L120" s="24"/>
      <c r="M120" s="13"/>
      <c r="O120" s="57"/>
      <c r="P120" s="57"/>
      <c r="Q120" s="276"/>
      <c r="R120" s="219"/>
      <c r="S120" s="219"/>
      <c r="T120" s="219"/>
      <c r="U120" s="219"/>
      <c r="V120" s="219"/>
      <c r="W120" s="277"/>
    </row>
    <row r="121" spans="2:23" ht="13.35" customHeight="1" x14ac:dyDescent="0.25">
      <c r="B121" s="201"/>
      <c r="C121" s="202"/>
      <c r="D121" s="16" t="s">
        <v>79</v>
      </c>
      <c r="E121" s="16" t="s">
        <v>74</v>
      </c>
      <c r="F121" s="201"/>
      <c r="G121" s="202"/>
      <c r="H121" s="13"/>
      <c r="I121" s="246" t="s">
        <v>76</v>
      </c>
      <c r="J121" s="246"/>
      <c r="K121" s="65"/>
      <c r="L121" s="65"/>
      <c r="M121" s="13"/>
      <c r="O121" s="57"/>
      <c r="P121" s="57"/>
      <c r="Q121" s="276"/>
      <c r="R121" s="219"/>
      <c r="S121" s="219"/>
      <c r="T121" s="219"/>
      <c r="U121" s="219"/>
      <c r="V121" s="219"/>
      <c r="W121" s="277"/>
    </row>
    <row r="122" spans="2:23" ht="13.35" customHeight="1" x14ac:dyDescent="0.25">
      <c r="B122" s="198" t="s">
        <v>72</v>
      </c>
      <c r="C122" s="198"/>
      <c r="D122" s="19"/>
      <c r="E122" s="19"/>
      <c r="F122" s="19" t="str">
        <f>IF(E122="", "", E123-E122)</f>
        <v/>
      </c>
      <c r="G122" s="17" t="s">
        <v>77</v>
      </c>
      <c r="H122" s="23"/>
      <c r="I122" s="14"/>
      <c r="J122" s="14"/>
      <c r="K122" s="14"/>
      <c r="L122" s="38"/>
      <c r="M122" s="13"/>
      <c r="O122" s="57"/>
      <c r="P122" s="57"/>
      <c r="Q122" s="276"/>
      <c r="R122" s="219"/>
      <c r="S122" s="219"/>
      <c r="T122" s="219"/>
      <c r="U122" s="219"/>
      <c r="V122" s="219"/>
      <c r="W122" s="277"/>
    </row>
    <row r="123" spans="2:23" ht="13.35" customHeight="1" x14ac:dyDescent="0.25">
      <c r="B123" s="198" t="s">
        <v>73</v>
      </c>
      <c r="C123" s="198"/>
      <c r="D123" s="55"/>
      <c r="E123" s="19"/>
      <c r="F123" s="19" t="str">
        <f>IF(E123="", "", E123-D122)</f>
        <v/>
      </c>
      <c r="G123" s="17" t="s">
        <v>78</v>
      </c>
      <c r="H123" s="23"/>
      <c r="I123" s="13"/>
      <c r="J123" s="13"/>
      <c r="K123" s="13"/>
      <c r="L123" s="13"/>
      <c r="M123" s="13"/>
      <c r="O123" s="57"/>
      <c r="P123" s="57"/>
      <c r="Q123" s="278"/>
      <c r="R123" s="279"/>
      <c r="S123" s="279"/>
      <c r="T123" s="279"/>
      <c r="U123" s="279"/>
      <c r="V123" s="279"/>
      <c r="W123" s="280"/>
    </row>
    <row r="125" spans="2:23" ht="13.35" customHeight="1" x14ac:dyDescent="0.25">
      <c r="B125" s="200" t="s">
        <v>2</v>
      </c>
      <c r="C125" s="200"/>
      <c r="D125" s="209">
        <f>IF('{Equipment Data Entry}'!B86=0,0,'{Equipment Data Entry}'!B86)</f>
        <v>0</v>
      </c>
      <c r="E125" s="209"/>
      <c r="F125" s="209"/>
      <c r="G125" s="200" t="s">
        <v>3</v>
      </c>
      <c r="H125" s="200"/>
      <c r="I125" s="210" t="str">
        <f>IF('{Equipment Data Entry}'!C86="","", '{Equipment Data Entry}'!C86)</f>
        <v/>
      </c>
      <c r="J125" s="210"/>
      <c r="K125" s="210"/>
      <c r="L125" s="210"/>
      <c r="M125" s="210"/>
      <c r="O125" s="57"/>
      <c r="P125" s="57"/>
      <c r="Q125" s="216" t="s">
        <v>210</v>
      </c>
      <c r="R125" s="216"/>
      <c r="S125" s="216"/>
      <c r="T125" s="217"/>
      <c r="U125" s="217"/>
      <c r="V125" s="57"/>
      <c r="W125" s="57"/>
    </row>
    <row r="126" spans="2:23" ht="13.35" customHeight="1" x14ac:dyDescent="0.25">
      <c r="B126" s="200"/>
      <c r="C126" s="200"/>
      <c r="D126" s="209"/>
      <c r="E126" s="209"/>
      <c r="F126" s="209"/>
      <c r="G126" s="200"/>
      <c r="H126" s="200"/>
      <c r="I126" s="210"/>
      <c r="J126" s="210"/>
      <c r="K126" s="210"/>
      <c r="L126" s="210"/>
      <c r="M126" s="210"/>
      <c r="O126" s="57"/>
      <c r="P126" s="57"/>
      <c r="Q126" s="211" t="s">
        <v>211</v>
      </c>
      <c r="R126" s="211"/>
      <c r="S126" s="211"/>
      <c r="T126" s="212"/>
      <c r="U126" s="212"/>
      <c r="V126" s="57"/>
      <c r="W126" s="57"/>
    </row>
    <row r="127" spans="2:23" ht="13.35" customHeight="1" x14ac:dyDescent="0.25">
      <c r="B127" s="13"/>
      <c r="C127" s="13"/>
      <c r="D127" s="13"/>
      <c r="E127" s="13"/>
      <c r="F127" s="13"/>
      <c r="G127" s="13"/>
      <c r="H127" s="13"/>
      <c r="I127" s="13"/>
      <c r="J127" s="13"/>
      <c r="K127" s="13"/>
      <c r="L127" s="13"/>
      <c r="M127" s="13"/>
      <c r="O127" s="57"/>
      <c r="P127" s="57"/>
      <c r="Q127" s="211" t="s">
        <v>212</v>
      </c>
      <c r="R127" s="211"/>
      <c r="S127" s="211"/>
      <c r="T127" s="212"/>
      <c r="U127" s="212"/>
      <c r="V127" s="57"/>
      <c r="W127" s="57"/>
    </row>
    <row r="128" spans="2:23" ht="13.35" customHeight="1" x14ac:dyDescent="0.25">
      <c r="B128" s="200" t="s">
        <v>31</v>
      </c>
      <c r="C128" s="200"/>
      <c r="D128" s="200"/>
      <c r="E128" s="200"/>
      <c r="F128" s="200"/>
      <c r="G128" s="200"/>
      <c r="H128" s="13"/>
      <c r="I128" s="200" t="s">
        <v>35</v>
      </c>
      <c r="J128" s="200"/>
      <c r="K128" s="200"/>
      <c r="L128" s="200"/>
      <c r="M128" s="15"/>
      <c r="O128" s="57"/>
      <c r="P128" s="57"/>
      <c r="Q128" s="211" t="s">
        <v>213</v>
      </c>
      <c r="R128" s="211"/>
      <c r="S128" s="211"/>
      <c r="T128" s="212"/>
      <c r="U128" s="212"/>
      <c r="V128" s="57"/>
      <c r="W128" s="57"/>
    </row>
    <row r="129" spans="2:23" ht="13.35" customHeight="1" x14ac:dyDescent="0.25">
      <c r="B129" s="199" t="s">
        <v>32</v>
      </c>
      <c r="C129" s="199"/>
      <c r="D129" s="204">
        <f>IF('{Equipment Data Entry}'!E86=0,0,'{Equipment Data Entry}'!E86)</f>
        <v>0</v>
      </c>
      <c r="E129" s="204"/>
      <c r="F129" s="204"/>
      <c r="G129" s="204"/>
      <c r="H129" s="13"/>
      <c r="I129" s="199" t="s">
        <v>36</v>
      </c>
      <c r="J129" s="199"/>
      <c r="K129" s="18" t="s">
        <v>42</v>
      </c>
      <c r="L129" s="18" t="s">
        <v>14</v>
      </c>
      <c r="M129" s="13"/>
      <c r="O129" s="58"/>
      <c r="P129" s="58"/>
      <c r="Q129" s="211" t="s">
        <v>214</v>
      </c>
      <c r="R129" s="211"/>
      <c r="S129" s="211"/>
      <c r="T129" s="212"/>
      <c r="U129" s="212"/>
      <c r="V129" s="57"/>
      <c r="W129" s="57"/>
    </row>
    <row r="130" spans="2:23" ht="13.35" customHeight="1" x14ac:dyDescent="0.25">
      <c r="B130" s="199" t="s">
        <v>33</v>
      </c>
      <c r="C130" s="199"/>
      <c r="D130" s="204">
        <f>IF('{Equipment Data Entry}'!F86=0,0,'{Equipment Data Entry}'!F86)</f>
        <v>0</v>
      </c>
      <c r="E130" s="204"/>
      <c r="F130" s="204"/>
      <c r="G130" s="204"/>
      <c r="H130" s="13"/>
      <c r="I130" s="199" t="s">
        <v>37</v>
      </c>
      <c r="J130" s="199"/>
      <c r="K130" s="24" t="str">
        <f>'Fan Airflow'!H142</f>
        <v/>
      </c>
      <c r="L130" s="24" t="str">
        <f>'Fan Airflow'!L142</f>
        <v/>
      </c>
      <c r="M130" s="22" t="str">
        <f>IF(L130="","",L130/K130)</f>
        <v/>
      </c>
      <c r="O130" s="57"/>
      <c r="P130" s="57"/>
      <c r="Q130" s="59" t="s">
        <v>87</v>
      </c>
      <c r="R130" s="212"/>
      <c r="S130" s="212"/>
      <c r="T130" s="59" t="s">
        <v>215</v>
      </c>
      <c r="U130" s="60"/>
      <c r="V130" s="57"/>
      <c r="W130" s="57"/>
    </row>
    <row r="131" spans="2:23" ht="13.35" customHeight="1" x14ac:dyDescent="0.25">
      <c r="B131" s="199" t="s">
        <v>34</v>
      </c>
      <c r="C131" s="199"/>
      <c r="D131" s="204"/>
      <c r="E131" s="204"/>
      <c r="F131" s="204"/>
      <c r="G131" s="204"/>
      <c r="H131" s="13"/>
      <c r="I131" s="199" t="s">
        <v>40</v>
      </c>
      <c r="J131" s="199"/>
      <c r="K131" s="71">
        <f>IF('{Equipment Data Entry}'!H86=0,0,'{Equipment Data Entry}'!H86)</f>
        <v>0</v>
      </c>
      <c r="L131" s="64" t="str">
        <f>F146</f>
        <v/>
      </c>
      <c r="M131" s="22"/>
      <c r="O131" s="217"/>
      <c r="P131" s="217"/>
      <c r="Q131" s="217"/>
      <c r="R131" s="217"/>
      <c r="S131" s="217"/>
      <c r="T131" s="217"/>
      <c r="U131" s="57"/>
      <c r="V131" s="57"/>
      <c r="W131" s="57"/>
    </row>
    <row r="132" spans="2:23" ht="13.35" customHeight="1" x14ac:dyDescent="0.25">
      <c r="B132" s="199" t="s">
        <v>7</v>
      </c>
      <c r="C132" s="199"/>
      <c r="D132" s="268" t="str">
        <f>I125</f>
        <v/>
      </c>
      <c r="E132" s="269"/>
      <c r="F132" s="269"/>
      <c r="G132" s="270"/>
      <c r="H132" s="13"/>
      <c r="I132" s="199" t="s">
        <v>41</v>
      </c>
      <c r="J132" s="199"/>
      <c r="K132" s="24">
        <f>IF('{Equipment Data Entry}'!I86=0,0,'{Equipment Data Entry}'!I86)</f>
        <v>0</v>
      </c>
      <c r="L132" s="24" t="str">
        <f>IF(L143="","",L143)</f>
        <v/>
      </c>
      <c r="M132" s="13"/>
      <c r="O132" s="57"/>
      <c r="P132" s="57"/>
      <c r="Q132" s="216" t="s">
        <v>216</v>
      </c>
      <c r="R132" s="216"/>
      <c r="S132" s="216"/>
      <c r="T132" s="216" t="s">
        <v>217</v>
      </c>
      <c r="U132" s="216"/>
      <c r="V132" s="61" t="s">
        <v>218</v>
      </c>
      <c r="W132" s="61" t="s">
        <v>219</v>
      </c>
    </row>
    <row r="133" spans="2:23" ht="13.35" customHeight="1" x14ac:dyDescent="0.25">
      <c r="B133" s="199" t="s">
        <v>8</v>
      </c>
      <c r="C133" s="199"/>
      <c r="D133" s="204" t="str">
        <f>IF('{Equipment Data Entry}'!D86="","",'{Equipment Data Entry}'!D86)</f>
        <v/>
      </c>
      <c r="E133" s="204"/>
      <c r="F133" s="204"/>
      <c r="G133" s="204"/>
      <c r="H133" s="13"/>
      <c r="I133" s="15"/>
      <c r="J133" s="15"/>
      <c r="K133" s="36"/>
      <c r="L133" s="36"/>
      <c r="M133" s="13"/>
      <c r="O133" s="57"/>
      <c r="P133" s="59"/>
      <c r="Q133" s="59" t="s">
        <v>67</v>
      </c>
      <c r="R133" s="59" t="s">
        <v>68</v>
      </c>
      <c r="S133" s="57"/>
      <c r="T133" s="211" t="s">
        <v>62</v>
      </c>
      <c r="U133" s="211"/>
      <c r="V133" s="60"/>
      <c r="W133" s="60"/>
    </row>
    <row r="134" spans="2:23" ht="13.35" customHeight="1" x14ac:dyDescent="0.25">
      <c r="B134" s="13"/>
      <c r="C134" s="13"/>
      <c r="D134" s="13"/>
      <c r="E134" s="13"/>
      <c r="F134" s="13"/>
      <c r="G134" s="13"/>
      <c r="H134" s="13"/>
      <c r="I134" s="15"/>
      <c r="J134" s="15"/>
      <c r="K134" s="37"/>
      <c r="L134" s="37"/>
      <c r="M134" s="13"/>
      <c r="O134" s="57"/>
      <c r="P134" s="59" t="s">
        <v>48</v>
      </c>
      <c r="Q134" s="60"/>
      <c r="R134" s="59"/>
      <c r="S134" s="57"/>
      <c r="T134" s="211" t="s">
        <v>220</v>
      </c>
      <c r="U134" s="211"/>
      <c r="V134" s="60"/>
      <c r="W134" s="60"/>
    </row>
    <row r="135" spans="2:23" ht="13.35" customHeight="1" x14ac:dyDescent="0.25">
      <c r="B135" s="200" t="s">
        <v>43</v>
      </c>
      <c r="C135" s="200"/>
      <c r="D135" s="200"/>
      <c r="E135" s="200"/>
      <c r="F135" s="200"/>
      <c r="G135" s="200"/>
      <c r="H135" s="13"/>
      <c r="I135" s="13"/>
      <c r="J135" s="13"/>
      <c r="K135" s="13"/>
      <c r="L135" s="13"/>
      <c r="M135" s="13"/>
      <c r="O135" s="57"/>
      <c r="P135" s="59" t="s">
        <v>221</v>
      </c>
      <c r="Q135" s="60"/>
      <c r="R135" s="59"/>
      <c r="S135" s="57"/>
      <c r="T135" s="211" t="s">
        <v>222</v>
      </c>
      <c r="U135" s="211"/>
      <c r="V135" s="60"/>
      <c r="W135" s="60"/>
    </row>
    <row r="136" spans="2:23" ht="13.35" customHeight="1" x14ac:dyDescent="0.25">
      <c r="B136" s="199" t="s">
        <v>32</v>
      </c>
      <c r="C136" s="199"/>
      <c r="D136" s="203"/>
      <c r="E136" s="203"/>
      <c r="F136" s="203"/>
      <c r="G136" s="203"/>
      <c r="H136" s="13"/>
      <c r="I136" s="200" t="s">
        <v>61</v>
      </c>
      <c r="J136" s="200"/>
      <c r="K136" s="200"/>
      <c r="L136" s="200"/>
      <c r="M136" s="13"/>
      <c r="O136" s="57"/>
      <c r="P136" s="59" t="s">
        <v>223</v>
      </c>
      <c r="Q136" s="60"/>
      <c r="R136" s="59"/>
      <c r="S136" s="57"/>
      <c r="T136" s="211" t="s">
        <v>65</v>
      </c>
      <c r="U136" s="211"/>
      <c r="V136" s="60"/>
      <c r="W136" s="60"/>
    </row>
    <row r="137" spans="2:23" ht="13.35" customHeight="1" x14ac:dyDescent="0.25">
      <c r="B137" s="199" t="s">
        <v>44</v>
      </c>
      <c r="C137" s="199"/>
      <c r="D137" s="28">
        <f>IF('{Equipment Data Entry}'!G86=0,0,'{Equipment Data Entry}'!G86)</f>
        <v>0</v>
      </c>
      <c r="E137" s="21" t="s">
        <v>48</v>
      </c>
      <c r="F137" s="24"/>
      <c r="G137" s="18" t="s">
        <v>52</v>
      </c>
      <c r="H137" s="13"/>
      <c r="I137" s="206" t="s">
        <v>62</v>
      </c>
      <c r="J137" s="207"/>
      <c r="K137" s="208">
        <f>IF('{Equipment Data Entry}'!J86=0,0,'{Equipment Data Entry}'!J86)</f>
        <v>0</v>
      </c>
      <c r="L137" s="208"/>
      <c r="M137" s="13"/>
      <c r="O137" s="57"/>
      <c r="P137" s="57"/>
      <c r="Q137" s="57"/>
      <c r="R137" s="57"/>
      <c r="S137" s="57"/>
      <c r="T137" s="57"/>
      <c r="U137" s="57"/>
      <c r="V137" s="57"/>
      <c r="W137" s="57"/>
    </row>
    <row r="138" spans="2:23" ht="13.35" customHeight="1" x14ac:dyDescent="0.25">
      <c r="B138" s="20">
        <f>'{Equipment Data Entry}'!N86</f>
        <v>0</v>
      </c>
      <c r="C138" s="20">
        <f>'{Equipment Data Entry}'!O86</f>
        <v>0</v>
      </c>
      <c r="D138" s="21" t="s">
        <v>49</v>
      </c>
      <c r="E138" s="67"/>
      <c r="F138" s="21" t="s">
        <v>50</v>
      </c>
      <c r="G138" s="26"/>
      <c r="H138" s="13"/>
      <c r="I138" s="206" t="s">
        <v>63</v>
      </c>
      <c r="J138" s="207"/>
      <c r="K138" s="208">
        <f>IF('{Equipment Data Entry}'!K86=0,0,'{Equipment Data Entry}'!K86)</f>
        <v>0</v>
      </c>
      <c r="L138" s="208"/>
      <c r="M138" s="13"/>
      <c r="O138" s="57"/>
      <c r="P138" s="57"/>
      <c r="Q138" s="271" t="s">
        <v>224</v>
      </c>
      <c r="R138" s="272"/>
      <c r="S138" s="272"/>
      <c r="T138" s="272"/>
      <c r="U138" s="272"/>
      <c r="V138" s="272"/>
      <c r="W138" s="273"/>
    </row>
    <row r="139" spans="2:23" ht="13.35" customHeight="1" x14ac:dyDescent="0.25">
      <c r="B139" s="199" t="s">
        <v>51</v>
      </c>
      <c r="C139" s="199"/>
      <c r="D139" s="27" t="str">
        <f>IF(E140="", "", B138/(AVERAGE(E140, F140, G140))*E138)</f>
        <v/>
      </c>
      <c r="E139" s="199" t="s">
        <v>80</v>
      </c>
      <c r="F139" s="199"/>
      <c r="G139" s="27" t="e">
        <f>IF(C138="1-phase", ((0.8*0.9*E140*E141)/746), AVERAGE(E140:G140)*AVERAGE(E141:G141)*0.8*0.9*1.732/746)</f>
        <v>#DIV/0!</v>
      </c>
      <c r="H139" s="13"/>
      <c r="I139" s="18" t="s">
        <v>64</v>
      </c>
      <c r="J139" s="26">
        <f>IF('{Equipment Data Entry}'!L86=0,0,'{Equipment Data Entry}'!L86)</f>
        <v>0</v>
      </c>
      <c r="K139" s="18" t="s">
        <v>65</v>
      </c>
      <c r="L139" s="64">
        <f>IF('{Equipment Data Entry}'!M86=0,0,'{Equipment Data Entry}'!M86)</f>
        <v>0</v>
      </c>
      <c r="M139" s="13"/>
      <c r="O139" s="57"/>
      <c r="P139" s="57"/>
      <c r="Q139" s="274"/>
      <c r="R139" s="214"/>
      <c r="S139" s="214"/>
      <c r="T139" s="214"/>
      <c r="U139" s="214"/>
      <c r="V139" s="214"/>
      <c r="W139" s="275"/>
    </row>
    <row r="140" spans="2:23" ht="13.35" customHeight="1" x14ac:dyDescent="0.25">
      <c r="B140" s="199" t="s">
        <v>59</v>
      </c>
      <c r="C140" s="199"/>
      <c r="D140" s="199"/>
      <c r="E140" s="24"/>
      <c r="F140" s="24"/>
      <c r="G140" s="24"/>
      <c r="H140" s="13"/>
      <c r="I140" s="13"/>
      <c r="J140" s="13"/>
      <c r="K140" s="13"/>
      <c r="L140" s="13"/>
      <c r="M140" s="13"/>
      <c r="O140" s="57"/>
      <c r="P140" s="57"/>
      <c r="Q140" s="276"/>
      <c r="R140" s="219"/>
      <c r="S140" s="219"/>
      <c r="T140" s="219"/>
      <c r="U140" s="219"/>
      <c r="V140" s="219"/>
      <c r="W140" s="277"/>
    </row>
    <row r="141" spans="2:23" ht="13.35" customHeight="1" x14ac:dyDescent="0.25">
      <c r="B141" s="199" t="s">
        <v>60</v>
      </c>
      <c r="C141" s="199"/>
      <c r="D141" s="199"/>
      <c r="E141" s="67"/>
      <c r="F141" s="67"/>
      <c r="G141" s="67"/>
      <c r="H141" s="13"/>
      <c r="I141" s="205" t="s">
        <v>66</v>
      </c>
      <c r="J141" s="205"/>
      <c r="K141" s="16" t="s">
        <v>67</v>
      </c>
      <c r="L141" s="16" t="s">
        <v>68</v>
      </c>
      <c r="M141" s="13"/>
      <c r="O141" s="57"/>
      <c r="P141" s="57"/>
      <c r="Q141" s="276"/>
      <c r="R141" s="219"/>
      <c r="S141" s="219"/>
      <c r="T141" s="219"/>
      <c r="U141" s="219"/>
      <c r="V141" s="219"/>
      <c r="W141" s="277"/>
    </row>
    <row r="142" spans="2:23" ht="13.35" customHeight="1" x14ac:dyDescent="0.25">
      <c r="B142" s="13"/>
      <c r="C142" s="13"/>
      <c r="D142" s="13"/>
      <c r="E142" s="13"/>
      <c r="F142" s="13"/>
      <c r="G142" s="13"/>
      <c r="H142" s="13"/>
      <c r="I142" s="199" t="s">
        <v>69</v>
      </c>
      <c r="J142" s="199"/>
      <c r="K142" s="24"/>
      <c r="L142" s="24"/>
      <c r="M142" s="13"/>
      <c r="O142" s="57"/>
      <c r="P142" s="57"/>
      <c r="Q142" s="276"/>
      <c r="R142" s="219"/>
      <c r="S142" s="219"/>
      <c r="T142" s="219"/>
      <c r="U142" s="219"/>
      <c r="V142" s="219"/>
      <c r="W142" s="277"/>
    </row>
    <row r="143" spans="2:23" ht="13.35" customHeight="1" x14ac:dyDescent="0.25">
      <c r="B143" s="200" t="s">
        <v>71</v>
      </c>
      <c r="C143" s="200"/>
      <c r="D143" s="200"/>
      <c r="E143" s="200"/>
      <c r="F143" s="200"/>
      <c r="G143" s="200"/>
      <c r="H143" s="13"/>
      <c r="I143" s="199" t="s">
        <v>70</v>
      </c>
      <c r="J143" s="199"/>
      <c r="K143" s="24"/>
      <c r="L143" s="24"/>
      <c r="M143" s="13"/>
      <c r="O143" s="57"/>
      <c r="P143" s="57"/>
      <c r="Q143" s="276"/>
      <c r="R143" s="219"/>
      <c r="S143" s="219"/>
      <c r="T143" s="219"/>
      <c r="U143" s="219"/>
      <c r="V143" s="219"/>
      <c r="W143" s="277"/>
    </row>
    <row r="144" spans="2:23" ht="13.35" customHeight="1" x14ac:dyDescent="0.25">
      <c r="B144" s="201"/>
      <c r="C144" s="202"/>
      <c r="D144" s="16" t="s">
        <v>79</v>
      </c>
      <c r="E144" s="16" t="s">
        <v>74</v>
      </c>
      <c r="F144" s="201"/>
      <c r="G144" s="202"/>
      <c r="H144" s="13"/>
      <c r="I144" s="246" t="s">
        <v>76</v>
      </c>
      <c r="J144" s="246"/>
      <c r="K144" s="65"/>
      <c r="L144" s="65"/>
      <c r="M144" s="13"/>
      <c r="O144" s="57"/>
      <c r="P144" s="57"/>
      <c r="Q144" s="276"/>
      <c r="R144" s="219"/>
      <c r="S144" s="219"/>
      <c r="T144" s="219"/>
      <c r="U144" s="219"/>
      <c r="V144" s="219"/>
      <c r="W144" s="277"/>
    </row>
    <row r="145" spans="2:23" ht="13.35" customHeight="1" x14ac:dyDescent="0.25">
      <c r="B145" s="198" t="s">
        <v>72</v>
      </c>
      <c r="C145" s="198"/>
      <c r="D145" s="19"/>
      <c r="E145" s="19"/>
      <c r="F145" s="19" t="str">
        <f>IF(E145="", "", E146-E145)</f>
        <v/>
      </c>
      <c r="G145" s="17" t="s">
        <v>77</v>
      </c>
      <c r="H145" s="23"/>
      <c r="I145" s="14"/>
      <c r="J145" s="14"/>
      <c r="K145" s="14"/>
      <c r="L145" s="38"/>
      <c r="M145" s="13"/>
      <c r="O145" s="57"/>
      <c r="P145" s="57"/>
      <c r="Q145" s="276"/>
      <c r="R145" s="219"/>
      <c r="S145" s="219"/>
      <c r="T145" s="219"/>
      <c r="U145" s="219"/>
      <c r="V145" s="219"/>
      <c r="W145" s="277"/>
    </row>
    <row r="146" spans="2:23" ht="13.35" customHeight="1" x14ac:dyDescent="0.25">
      <c r="B146" s="198" t="s">
        <v>73</v>
      </c>
      <c r="C146" s="198"/>
      <c r="D146" s="55"/>
      <c r="E146" s="19"/>
      <c r="F146" s="19" t="str">
        <f>IF(E146="", "", E146-D145)</f>
        <v/>
      </c>
      <c r="G146" s="17" t="s">
        <v>78</v>
      </c>
      <c r="H146" s="23"/>
      <c r="I146" s="13"/>
      <c r="J146" s="13"/>
      <c r="K146" s="13"/>
      <c r="L146" s="13"/>
      <c r="M146" s="13"/>
      <c r="O146" s="57"/>
      <c r="P146" s="57"/>
      <c r="Q146" s="278"/>
      <c r="R146" s="279"/>
      <c r="S146" s="279"/>
      <c r="T146" s="279"/>
      <c r="U146" s="279"/>
      <c r="V146" s="279"/>
      <c r="W146" s="280"/>
    </row>
    <row r="148" spans="2:23" ht="13.35" customHeight="1" x14ac:dyDescent="0.25">
      <c r="B148" s="16" t="s">
        <v>9</v>
      </c>
      <c r="C148" s="186"/>
      <c r="D148" s="186"/>
      <c r="E148" s="186"/>
      <c r="F148" s="186"/>
      <c r="G148" s="186"/>
      <c r="H148" s="186"/>
      <c r="I148" s="186"/>
      <c r="J148" s="186"/>
      <c r="K148" s="186"/>
      <c r="L148" s="186"/>
      <c r="M148" s="186"/>
    </row>
    <row r="149" spans="2:23" ht="13.35" customHeight="1" x14ac:dyDescent="0.25">
      <c r="B149" s="186"/>
      <c r="C149" s="186"/>
      <c r="D149" s="186"/>
      <c r="E149" s="186"/>
      <c r="F149" s="186"/>
      <c r="G149" s="186"/>
      <c r="H149" s="186"/>
      <c r="I149" s="186"/>
      <c r="J149" s="186"/>
      <c r="K149" s="186"/>
      <c r="L149" s="186"/>
      <c r="M149" s="186"/>
    </row>
    <row r="150" spans="2:23" ht="13.35" customHeight="1" x14ac:dyDescent="0.25">
      <c r="B150" s="186"/>
      <c r="C150" s="186"/>
      <c r="D150" s="186"/>
      <c r="E150" s="186"/>
      <c r="F150" s="186"/>
      <c r="G150" s="186"/>
      <c r="H150" s="186"/>
      <c r="I150" s="186"/>
      <c r="J150" s="186"/>
      <c r="K150" s="186"/>
      <c r="L150" s="186"/>
      <c r="M150" s="186"/>
    </row>
    <row r="151" spans="2:23" ht="13.35" customHeight="1" x14ac:dyDescent="0.25">
      <c r="B151" s="200" t="s">
        <v>2</v>
      </c>
      <c r="C151" s="200"/>
      <c r="D151" s="209">
        <f>IF('{Equipment Data Entry}'!B87=0,0,'{Equipment Data Entry}'!B87)</f>
        <v>0</v>
      </c>
      <c r="E151" s="209"/>
      <c r="F151" s="209"/>
      <c r="G151" s="200" t="s">
        <v>3</v>
      </c>
      <c r="H151" s="200"/>
      <c r="I151" s="210" t="str">
        <f>IF('{Equipment Data Entry}'!C87="","", '{Equipment Data Entry}'!C87)</f>
        <v/>
      </c>
      <c r="J151" s="210"/>
      <c r="K151" s="210"/>
      <c r="L151" s="210"/>
      <c r="M151" s="210"/>
      <c r="O151" s="57"/>
      <c r="P151" s="57"/>
      <c r="Q151" s="216" t="s">
        <v>210</v>
      </c>
      <c r="R151" s="216"/>
      <c r="S151" s="216"/>
      <c r="T151" s="217"/>
      <c r="U151" s="217"/>
      <c r="V151" s="57"/>
      <c r="W151" s="57"/>
    </row>
    <row r="152" spans="2:23" ht="13.35" customHeight="1" x14ac:dyDescent="0.25">
      <c r="B152" s="200"/>
      <c r="C152" s="200"/>
      <c r="D152" s="209"/>
      <c r="E152" s="209"/>
      <c r="F152" s="209"/>
      <c r="G152" s="200"/>
      <c r="H152" s="200"/>
      <c r="I152" s="210"/>
      <c r="J152" s="210"/>
      <c r="K152" s="210"/>
      <c r="L152" s="210"/>
      <c r="M152" s="210"/>
      <c r="O152" s="57"/>
      <c r="P152" s="57"/>
      <c r="Q152" s="211" t="s">
        <v>211</v>
      </c>
      <c r="R152" s="211"/>
      <c r="S152" s="211"/>
      <c r="T152" s="212"/>
      <c r="U152" s="212"/>
      <c r="V152" s="57"/>
      <c r="W152" s="57"/>
    </row>
    <row r="153" spans="2:23" ht="13.35" customHeight="1" x14ac:dyDescent="0.25">
      <c r="B153" s="13"/>
      <c r="C153" s="13"/>
      <c r="D153" s="13"/>
      <c r="E153" s="13"/>
      <c r="F153" s="13"/>
      <c r="G153" s="13"/>
      <c r="H153" s="13"/>
      <c r="I153" s="13"/>
      <c r="J153" s="13"/>
      <c r="K153" s="13"/>
      <c r="L153" s="13"/>
      <c r="M153" s="13"/>
      <c r="O153" s="57"/>
      <c r="P153" s="57"/>
      <c r="Q153" s="211" t="s">
        <v>212</v>
      </c>
      <c r="R153" s="211"/>
      <c r="S153" s="211"/>
      <c r="T153" s="212"/>
      <c r="U153" s="212"/>
      <c r="V153" s="57"/>
      <c r="W153" s="57"/>
    </row>
    <row r="154" spans="2:23" ht="13.35" customHeight="1" x14ac:dyDescent="0.25">
      <c r="B154" s="200" t="s">
        <v>31</v>
      </c>
      <c r="C154" s="200"/>
      <c r="D154" s="200"/>
      <c r="E154" s="200"/>
      <c r="F154" s="200"/>
      <c r="G154" s="200"/>
      <c r="H154" s="13"/>
      <c r="I154" s="200" t="s">
        <v>35</v>
      </c>
      <c r="J154" s="200"/>
      <c r="K154" s="200"/>
      <c r="L154" s="200"/>
      <c r="M154" s="15"/>
      <c r="O154" s="57"/>
      <c r="P154" s="57"/>
      <c r="Q154" s="211" t="s">
        <v>213</v>
      </c>
      <c r="R154" s="211"/>
      <c r="S154" s="211"/>
      <c r="T154" s="212"/>
      <c r="U154" s="212"/>
      <c r="V154" s="57"/>
      <c r="W154" s="57"/>
    </row>
    <row r="155" spans="2:23" ht="13.35" customHeight="1" x14ac:dyDescent="0.25">
      <c r="B155" s="199" t="s">
        <v>32</v>
      </c>
      <c r="C155" s="199"/>
      <c r="D155" s="204">
        <f>IF('{Equipment Data Entry}'!E87=0,0,'{Equipment Data Entry}'!E87)</f>
        <v>0</v>
      </c>
      <c r="E155" s="204"/>
      <c r="F155" s="204"/>
      <c r="G155" s="204"/>
      <c r="H155" s="13"/>
      <c r="I155" s="199" t="s">
        <v>36</v>
      </c>
      <c r="J155" s="199"/>
      <c r="K155" s="18" t="s">
        <v>42</v>
      </c>
      <c r="L155" s="18" t="s">
        <v>14</v>
      </c>
      <c r="M155" s="13"/>
      <c r="O155" s="58"/>
      <c r="P155" s="58"/>
      <c r="Q155" s="211" t="s">
        <v>214</v>
      </c>
      <c r="R155" s="211"/>
      <c r="S155" s="211"/>
      <c r="T155" s="212"/>
      <c r="U155" s="212"/>
      <c r="V155" s="57"/>
      <c r="W155" s="57"/>
    </row>
    <row r="156" spans="2:23" ht="13.35" customHeight="1" x14ac:dyDescent="0.25">
      <c r="B156" s="199" t="s">
        <v>33</v>
      </c>
      <c r="C156" s="199"/>
      <c r="D156" s="204">
        <f>IF('{Equipment Data Entry}'!F87=0,0,'{Equipment Data Entry}'!F87)</f>
        <v>0</v>
      </c>
      <c r="E156" s="204"/>
      <c r="F156" s="204"/>
      <c r="G156" s="204"/>
      <c r="H156" s="13"/>
      <c r="I156" s="199" t="s">
        <v>37</v>
      </c>
      <c r="J156" s="199"/>
      <c r="K156" s="24" t="str">
        <f>'Fan Airflow'!H170</f>
        <v/>
      </c>
      <c r="L156" s="24" t="str">
        <f>'Fan Airflow'!L170</f>
        <v/>
      </c>
      <c r="M156" s="22" t="str">
        <f>IF(L156="","",L156/K156)</f>
        <v/>
      </c>
      <c r="O156" s="57"/>
      <c r="P156" s="57"/>
      <c r="Q156" s="59" t="s">
        <v>87</v>
      </c>
      <c r="R156" s="212"/>
      <c r="S156" s="212"/>
      <c r="T156" s="59" t="s">
        <v>215</v>
      </c>
      <c r="U156" s="60"/>
      <c r="V156" s="57"/>
      <c r="W156" s="57"/>
    </row>
    <row r="157" spans="2:23" ht="13.35" customHeight="1" x14ac:dyDescent="0.25">
      <c r="B157" s="199" t="s">
        <v>34</v>
      </c>
      <c r="C157" s="199"/>
      <c r="D157" s="204"/>
      <c r="E157" s="204"/>
      <c r="F157" s="204"/>
      <c r="G157" s="204"/>
      <c r="H157" s="13"/>
      <c r="I157" s="199" t="s">
        <v>40</v>
      </c>
      <c r="J157" s="199"/>
      <c r="K157" s="71">
        <f>IF('{Equipment Data Entry}'!H87=0,0,'{Equipment Data Entry}'!H87)</f>
        <v>0</v>
      </c>
      <c r="L157" s="64" t="str">
        <f>F172</f>
        <v/>
      </c>
      <c r="M157" s="22"/>
      <c r="O157" s="217"/>
      <c r="P157" s="217"/>
      <c r="Q157" s="217"/>
      <c r="R157" s="217"/>
      <c r="S157" s="217"/>
      <c r="T157" s="217"/>
      <c r="U157" s="57"/>
      <c r="V157" s="57"/>
      <c r="W157" s="57"/>
    </row>
    <row r="158" spans="2:23" ht="13.35" customHeight="1" x14ac:dyDescent="0.25">
      <c r="B158" s="199" t="s">
        <v>7</v>
      </c>
      <c r="C158" s="199"/>
      <c r="D158" s="204" t="str">
        <f>I151</f>
        <v/>
      </c>
      <c r="E158" s="204"/>
      <c r="F158" s="204"/>
      <c r="G158" s="204"/>
      <c r="H158" s="13"/>
      <c r="I158" s="199" t="s">
        <v>41</v>
      </c>
      <c r="J158" s="199"/>
      <c r="K158" s="24">
        <f>IF('{Equipment Data Entry}'!I87=0,0,'{Equipment Data Entry}'!I87)</f>
        <v>0</v>
      </c>
      <c r="L158" s="24" t="str">
        <f>IF(L169="","",L169)</f>
        <v/>
      </c>
      <c r="M158" s="13"/>
      <c r="O158" s="57"/>
      <c r="P158" s="57"/>
      <c r="Q158" s="216" t="s">
        <v>216</v>
      </c>
      <c r="R158" s="216"/>
      <c r="S158" s="216"/>
      <c r="T158" s="216" t="s">
        <v>217</v>
      </c>
      <c r="U158" s="216"/>
      <c r="V158" s="61" t="s">
        <v>218</v>
      </c>
      <c r="W158" s="61" t="s">
        <v>219</v>
      </c>
    </row>
    <row r="159" spans="2:23" ht="13.35" customHeight="1" x14ac:dyDescent="0.25">
      <c r="B159" s="199" t="s">
        <v>8</v>
      </c>
      <c r="C159" s="199"/>
      <c r="D159" s="204" t="str">
        <f>IF('{Equipment Data Entry}'!D87="","",'{Equipment Data Entry}'!D87)</f>
        <v/>
      </c>
      <c r="E159" s="204"/>
      <c r="F159" s="204"/>
      <c r="G159" s="204"/>
      <c r="H159" s="13"/>
      <c r="I159" s="15"/>
      <c r="J159" s="15"/>
      <c r="K159" s="36"/>
      <c r="L159" s="36"/>
      <c r="M159" s="13"/>
      <c r="O159" s="57"/>
      <c r="P159" s="59"/>
      <c r="Q159" s="59" t="s">
        <v>67</v>
      </c>
      <c r="R159" s="59" t="s">
        <v>68</v>
      </c>
      <c r="S159" s="57"/>
      <c r="T159" s="211" t="s">
        <v>62</v>
      </c>
      <c r="U159" s="211"/>
      <c r="V159" s="60"/>
      <c r="W159" s="60"/>
    </row>
    <row r="160" spans="2:23" ht="13.35" customHeight="1" x14ac:dyDescent="0.25">
      <c r="B160" s="13"/>
      <c r="C160" s="13"/>
      <c r="D160" s="13"/>
      <c r="E160" s="13"/>
      <c r="F160" s="13"/>
      <c r="G160" s="13"/>
      <c r="H160" s="13"/>
      <c r="I160" s="15"/>
      <c r="J160" s="15"/>
      <c r="K160" s="37"/>
      <c r="L160" s="37"/>
      <c r="M160" s="13"/>
      <c r="O160" s="57"/>
      <c r="P160" s="59" t="s">
        <v>48</v>
      </c>
      <c r="Q160" s="60"/>
      <c r="R160" s="59"/>
      <c r="S160" s="57"/>
      <c r="T160" s="211" t="s">
        <v>220</v>
      </c>
      <c r="U160" s="211"/>
      <c r="V160" s="60"/>
      <c r="W160" s="60"/>
    </row>
    <row r="161" spans="2:23" ht="13.35" customHeight="1" x14ac:dyDescent="0.25">
      <c r="B161" s="200" t="s">
        <v>43</v>
      </c>
      <c r="C161" s="200"/>
      <c r="D161" s="200"/>
      <c r="E161" s="200"/>
      <c r="F161" s="200"/>
      <c r="G161" s="200"/>
      <c r="H161" s="13"/>
      <c r="I161" s="13"/>
      <c r="J161" s="13"/>
      <c r="K161" s="13"/>
      <c r="L161" s="13"/>
      <c r="M161" s="13"/>
      <c r="O161" s="57"/>
      <c r="P161" s="59" t="s">
        <v>221</v>
      </c>
      <c r="Q161" s="60"/>
      <c r="R161" s="59"/>
      <c r="S161" s="57"/>
      <c r="T161" s="211" t="s">
        <v>222</v>
      </c>
      <c r="U161" s="211"/>
      <c r="V161" s="60"/>
      <c r="W161" s="60"/>
    </row>
    <row r="162" spans="2:23" ht="13.35" customHeight="1" x14ac:dyDescent="0.25">
      <c r="B162" s="199" t="s">
        <v>32</v>
      </c>
      <c r="C162" s="199"/>
      <c r="D162" s="203"/>
      <c r="E162" s="203"/>
      <c r="F162" s="203"/>
      <c r="G162" s="203"/>
      <c r="H162" s="13"/>
      <c r="I162" s="200" t="s">
        <v>61</v>
      </c>
      <c r="J162" s="200"/>
      <c r="K162" s="200"/>
      <c r="L162" s="200"/>
      <c r="M162" s="13"/>
      <c r="O162" s="57"/>
      <c r="P162" s="59" t="s">
        <v>223</v>
      </c>
      <c r="Q162" s="60"/>
      <c r="R162" s="59"/>
      <c r="S162" s="57"/>
      <c r="T162" s="211" t="s">
        <v>65</v>
      </c>
      <c r="U162" s="211"/>
      <c r="V162" s="60"/>
      <c r="W162" s="60"/>
    </row>
    <row r="163" spans="2:23" ht="13.35" customHeight="1" x14ac:dyDescent="0.25">
      <c r="B163" s="199" t="s">
        <v>44</v>
      </c>
      <c r="C163" s="199"/>
      <c r="D163" s="28">
        <f>IF('{Equipment Data Entry}'!G87=0,0,'{Equipment Data Entry}'!G87)</f>
        <v>0</v>
      </c>
      <c r="E163" s="21" t="s">
        <v>48</v>
      </c>
      <c r="F163" s="24"/>
      <c r="G163" s="18" t="s">
        <v>52</v>
      </c>
      <c r="H163" s="13"/>
      <c r="I163" s="206" t="s">
        <v>62</v>
      </c>
      <c r="J163" s="207"/>
      <c r="K163" s="208">
        <f>IF('{Equipment Data Entry}'!J87=0,0,'{Equipment Data Entry}'!J87)</f>
        <v>0</v>
      </c>
      <c r="L163" s="208"/>
      <c r="M163" s="13"/>
      <c r="O163" s="57"/>
      <c r="P163" s="57"/>
      <c r="Q163" s="57"/>
      <c r="R163" s="57"/>
      <c r="S163" s="57"/>
      <c r="T163" s="57"/>
      <c r="U163" s="57"/>
      <c r="V163" s="57"/>
      <c r="W163" s="57"/>
    </row>
    <row r="164" spans="2:23" ht="13.35" customHeight="1" x14ac:dyDescent="0.25">
      <c r="B164" s="20">
        <f>'{Equipment Data Entry}'!N87</f>
        <v>0</v>
      </c>
      <c r="C164" s="20">
        <f>'{Equipment Data Entry}'!O87</f>
        <v>0</v>
      </c>
      <c r="D164" s="21" t="s">
        <v>49</v>
      </c>
      <c r="E164" s="67"/>
      <c r="F164" s="21" t="s">
        <v>50</v>
      </c>
      <c r="G164" s="26"/>
      <c r="H164" s="13"/>
      <c r="I164" s="206" t="s">
        <v>63</v>
      </c>
      <c r="J164" s="207"/>
      <c r="K164" s="208">
        <f>IF('{Equipment Data Entry}'!K87=0,0,'{Equipment Data Entry}'!K87)</f>
        <v>0</v>
      </c>
      <c r="L164" s="208"/>
      <c r="M164" s="13"/>
      <c r="O164" s="57"/>
      <c r="P164" s="57"/>
      <c r="Q164" s="271" t="s">
        <v>224</v>
      </c>
      <c r="R164" s="272"/>
      <c r="S164" s="272"/>
      <c r="T164" s="272"/>
      <c r="U164" s="272"/>
      <c r="V164" s="272"/>
      <c r="W164" s="273"/>
    </row>
    <row r="165" spans="2:23" ht="13.35" customHeight="1" x14ac:dyDescent="0.25">
      <c r="B165" s="199" t="s">
        <v>51</v>
      </c>
      <c r="C165" s="199"/>
      <c r="D165" s="27"/>
      <c r="E165" s="199" t="s">
        <v>80</v>
      </c>
      <c r="F165" s="199"/>
      <c r="G165" s="27" t="e">
        <f>IF(C164="1-phase", ((0.8*0.9*E166*E167)/746), AVERAGE(E166:G166)*AVERAGE(E167:G167)*0.8*0.9*1.732/746)</f>
        <v>#DIV/0!</v>
      </c>
      <c r="H165" s="13"/>
      <c r="I165" s="18" t="s">
        <v>64</v>
      </c>
      <c r="J165" s="26">
        <f>IF('{Equipment Data Entry}'!L87=0,0,'{Equipment Data Entry}'!L87)</f>
        <v>0</v>
      </c>
      <c r="K165" s="18" t="s">
        <v>65</v>
      </c>
      <c r="L165" s="64">
        <f>IF('{Equipment Data Entry}'!M87=0,0,'{Equipment Data Entry}'!M87)</f>
        <v>0</v>
      </c>
      <c r="M165" s="13"/>
      <c r="O165" s="57"/>
      <c r="P165" s="57"/>
      <c r="Q165" s="274"/>
      <c r="R165" s="214"/>
      <c r="S165" s="214"/>
      <c r="T165" s="214"/>
      <c r="U165" s="214"/>
      <c r="V165" s="214"/>
      <c r="W165" s="275"/>
    </row>
    <row r="166" spans="2:23" ht="13.35" customHeight="1" x14ac:dyDescent="0.25">
      <c r="B166" s="199" t="s">
        <v>59</v>
      </c>
      <c r="C166" s="199"/>
      <c r="D166" s="199"/>
      <c r="E166" s="24"/>
      <c r="F166" s="24"/>
      <c r="G166" s="24"/>
      <c r="H166" s="13"/>
      <c r="I166" s="13"/>
      <c r="J166" s="13"/>
      <c r="K166" s="13"/>
      <c r="L166" s="13"/>
      <c r="M166" s="13"/>
      <c r="O166" s="57"/>
      <c r="P166" s="57"/>
      <c r="Q166" s="276"/>
      <c r="R166" s="219"/>
      <c r="S166" s="219"/>
      <c r="T166" s="219"/>
      <c r="U166" s="219"/>
      <c r="V166" s="219"/>
      <c r="W166" s="277"/>
    </row>
    <row r="167" spans="2:23" ht="13.35" customHeight="1" x14ac:dyDescent="0.25">
      <c r="B167" s="199" t="s">
        <v>60</v>
      </c>
      <c r="C167" s="199"/>
      <c r="D167" s="199"/>
      <c r="E167" s="67"/>
      <c r="F167" s="67"/>
      <c r="G167" s="67"/>
      <c r="H167" s="13"/>
      <c r="I167" s="205" t="s">
        <v>66</v>
      </c>
      <c r="J167" s="205"/>
      <c r="K167" s="16" t="s">
        <v>67</v>
      </c>
      <c r="L167" s="16" t="s">
        <v>68</v>
      </c>
      <c r="M167" s="13"/>
      <c r="O167" s="57"/>
      <c r="P167" s="57"/>
      <c r="Q167" s="276"/>
      <c r="R167" s="219"/>
      <c r="S167" s="219"/>
      <c r="T167" s="219"/>
      <c r="U167" s="219"/>
      <c r="V167" s="219"/>
      <c r="W167" s="277"/>
    </row>
    <row r="168" spans="2:23" ht="13.35" customHeight="1" x14ac:dyDescent="0.25">
      <c r="B168" s="13"/>
      <c r="C168" s="13"/>
      <c r="D168" s="13"/>
      <c r="E168" s="13"/>
      <c r="F168" s="13"/>
      <c r="G168" s="13"/>
      <c r="H168" s="13"/>
      <c r="I168" s="199" t="s">
        <v>69</v>
      </c>
      <c r="J168" s="199"/>
      <c r="K168" s="24"/>
      <c r="L168" s="24"/>
      <c r="M168" s="13"/>
      <c r="O168" s="57"/>
      <c r="P168" s="57"/>
      <c r="Q168" s="276"/>
      <c r="R168" s="219"/>
      <c r="S168" s="219"/>
      <c r="T168" s="219"/>
      <c r="U168" s="219"/>
      <c r="V168" s="219"/>
      <c r="W168" s="277"/>
    </row>
    <row r="169" spans="2:23" ht="13.35" customHeight="1" x14ac:dyDescent="0.25">
      <c r="B169" s="200" t="s">
        <v>71</v>
      </c>
      <c r="C169" s="200"/>
      <c r="D169" s="200"/>
      <c r="E169" s="200"/>
      <c r="F169" s="200"/>
      <c r="G169" s="200"/>
      <c r="H169" s="13"/>
      <c r="I169" s="199" t="s">
        <v>70</v>
      </c>
      <c r="J169" s="199"/>
      <c r="K169" s="24"/>
      <c r="L169" s="24"/>
      <c r="M169" s="13"/>
      <c r="O169" s="57"/>
      <c r="P169" s="57"/>
      <c r="Q169" s="276"/>
      <c r="R169" s="219"/>
      <c r="S169" s="219"/>
      <c r="T169" s="219"/>
      <c r="U169" s="219"/>
      <c r="V169" s="219"/>
      <c r="W169" s="277"/>
    </row>
    <row r="170" spans="2:23" ht="13.35" customHeight="1" x14ac:dyDescent="0.25">
      <c r="B170" s="201"/>
      <c r="C170" s="202"/>
      <c r="D170" s="16"/>
      <c r="E170" s="16" t="s">
        <v>74</v>
      </c>
      <c r="F170" s="201"/>
      <c r="G170" s="202"/>
      <c r="H170" s="13"/>
      <c r="I170" s="246" t="s">
        <v>76</v>
      </c>
      <c r="J170" s="246"/>
      <c r="K170" s="65"/>
      <c r="L170" s="65"/>
      <c r="M170" s="13"/>
      <c r="O170" s="57"/>
      <c r="P170" s="57"/>
      <c r="Q170" s="276"/>
      <c r="R170" s="219"/>
      <c r="S170" s="219"/>
      <c r="T170" s="219"/>
      <c r="U170" s="219"/>
      <c r="V170" s="219"/>
      <c r="W170" s="277"/>
    </row>
    <row r="171" spans="2:23" ht="13.35" customHeight="1" x14ac:dyDescent="0.25">
      <c r="B171" s="198" t="s">
        <v>72</v>
      </c>
      <c r="C171" s="198"/>
      <c r="D171" s="19"/>
      <c r="E171" s="19"/>
      <c r="F171" s="19" t="str">
        <f>IF(E171="", "", E172-E171)</f>
        <v/>
      </c>
      <c r="G171" s="17" t="s">
        <v>77</v>
      </c>
      <c r="H171" s="23"/>
      <c r="I171" s="14"/>
      <c r="J171" s="14"/>
      <c r="K171" s="14"/>
      <c r="L171" s="38"/>
      <c r="M171" s="13"/>
      <c r="O171" s="57"/>
      <c r="P171" s="57"/>
      <c r="Q171" s="276"/>
      <c r="R171" s="219"/>
      <c r="S171" s="219"/>
      <c r="T171" s="219"/>
      <c r="U171" s="219"/>
      <c r="V171" s="219"/>
      <c r="W171" s="277"/>
    </row>
    <row r="172" spans="2:23" ht="13.35" customHeight="1" x14ac:dyDescent="0.25">
      <c r="B172" s="198" t="s">
        <v>73</v>
      </c>
      <c r="C172" s="198"/>
      <c r="D172" s="55" t="str">
        <f>IF(E171="", "", E171)</f>
        <v/>
      </c>
      <c r="E172" s="19"/>
      <c r="F172" s="19" t="str">
        <f>IF(E172="", "", E172-D171)</f>
        <v/>
      </c>
      <c r="G172" s="17" t="s">
        <v>78</v>
      </c>
      <c r="H172" s="23"/>
      <c r="I172" s="13"/>
      <c r="J172" s="13"/>
      <c r="K172" s="13"/>
      <c r="L172" s="13"/>
      <c r="M172" s="13"/>
      <c r="O172" s="57"/>
      <c r="P172" s="57"/>
      <c r="Q172" s="278"/>
      <c r="R172" s="279"/>
      <c r="S172" s="279"/>
      <c r="T172" s="279"/>
      <c r="U172" s="279"/>
      <c r="V172" s="279"/>
      <c r="W172" s="280"/>
    </row>
    <row r="174" spans="2:23" ht="13.35" customHeight="1" x14ac:dyDescent="0.25">
      <c r="B174" s="200" t="s">
        <v>2</v>
      </c>
      <c r="C174" s="200"/>
      <c r="D174" s="209">
        <f>IF('{Equipment Data Entry}'!B88=0,0,'{Equipment Data Entry}'!B88)</f>
        <v>0</v>
      </c>
      <c r="E174" s="209"/>
      <c r="F174" s="209"/>
      <c r="G174" s="200" t="s">
        <v>3</v>
      </c>
      <c r="H174" s="200"/>
      <c r="I174" s="210" t="str">
        <f>IF('{Equipment Data Entry}'!C88="","", '{Equipment Data Entry}'!C88)</f>
        <v/>
      </c>
      <c r="J174" s="210"/>
      <c r="K174" s="210"/>
      <c r="L174" s="210"/>
      <c r="M174" s="210"/>
      <c r="O174" s="57"/>
      <c r="P174" s="57"/>
      <c r="Q174" s="216" t="s">
        <v>210</v>
      </c>
      <c r="R174" s="216"/>
      <c r="S174" s="216"/>
      <c r="T174" s="217"/>
      <c r="U174" s="217"/>
      <c r="V174" s="57"/>
      <c r="W174" s="57"/>
    </row>
    <row r="175" spans="2:23" ht="13.35" customHeight="1" x14ac:dyDescent="0.25">
      <c r="B175" s="200"/>
      <c r="C175" s="200"/>
      <c r="D175" s="209"/>
      <c r="E175" s="209"/>
      <c r="F175" s="209"/>
      <c r="G175" s="200"/>
      <c r="H175" s="200"/>
      <c r="I175" s="210"/>
      <c r="J175" s="210"/>
      <c r="K175" s="210"/>
      <c r="L175" s="210"/>
      <c r="M175" s="210"/>
      <c r="O175" s="57"/>
      <c r="P175" s="57"/>
      <c r="Q175" s="211" t="s">
        <v>211</v>
      </c>
      <c r="R175" s="211"/>
      <c r="S175" s="211"/>
      <c r="T175" s="212"/>
      <c r="U175" s="212"/>
      <c r="V175" s="57"/>
      <c r="W175" s="57"/>
    </row>
    <row r="176" spans="2:23" ht="13.35" customHeight="1" x14ac:dyDescent="0.25">
      <c r="B176" s="13"/>
      <c r="C176" s="13"/>
      <c r="D176" s="13"/>
      <c r="E176" s="13"/>
      <c r="F176" s="13"/>
      <c r="G176" s="13"/>
      <c r="H176" s="13"/>
      <c r="I176" s="13"/>
      <c r="J176" s="13"/>
      <c r="K176" s="13"/>
      <c r="L176" s="13"/>
      <c r="M176" s="13"/>
      <c r="O176" s="57"/>
      <c r="P176" s="57"/>
      <c r="Q176" s="211" t="s">
        <v>212</v>
      </c>
      <c r="R176" s="211"/>
      <c r="S176" s="211"/>
      <c r="T176" s="212"/>
      <c r="U176" s="212"/>
      <c r="V176" s="57"/>
      <c r="W176" s="57"/>
    </row>
    <row r="177" spans="2:23" ht="13.35" customHeight="1" x14ac:dyDescent="0.25">
      <c r="B177" s="200" t="s">
        <v>31</v>
      </c>
      <c r="C177" s="200"/>
      <c r="D177" s="200"/>
      <c r="E177" s="200"/>
      <c r="F177" s="200"/>
      <c r="G177" s="200"/>
      <c r="H177" s="13"/>
      <c r="I177" s="200" t="s">
        <v>35</v>
      </c>
      <c r="J177" s="200"/>
      <c r="K177" s="200"/>
      <c r="L177" s="200"/>
      <c r="M177" s="15"/>
      <c r="O177" s="57"/>
      <c r="P177" s="57"/>
      <c r="Q177" s="211" t="s">
        <v>213</v>
      </c>
      <c r="R177" s="211"/>
      <c r="S177" s="211"/>
      <c r="T177" s="212"/>
      <c r="U177" s="212"/>
      <c r="V177" s="57"/>
      <c r="W177" s="57"/>
    </row>
    <row r="178" spans="2:23" ht="13.35" customHeight="1" x14ac:dyDescent="0.25">
      <c r="B178" s="199" t="s">
        <v>32</v>
      </c>
      <c r="C178" s="199"/>
      <c r="D178" s="204">
        <f>IF('{Equipment Data Entry}'!E88=0,0,'{Equipment Data Entry}'!E88)</f>
        <v>0</v>
      </c>
      <c r="E178" s="204"/>
      <c r="F178" s="204"/>
      <c r="G178" s="204"/>
      <c r="H178" s="13"/>
      <c r="I178" s="199" t="s">
        <v>36</v>
      </c>
      <c r="J178" s="199"/>
      <c r="K178" s="18" t="s">
        <v>42</v>
      </c>
      <c r="L178" s="18" t="s">
        <v>14</v>
      </c>
      <c r="M178" s="13"/>
      <c r="O178" s="58"/>
      <c r="P178" s="58"/>
      <c r="Q178" s="211" t="s">
        <v>214</v>
      </c>
      <c r="R178" s="211"/>
      <c r="S178" s="211"/>
      <c r="T178" s="212"/>
      <c r="U178" s="212"/>
      <c r="V178" s="57"/>
      <c r="W178" s="57"/>
    </row>
    <row r="179" spans="2:23" ht="13.35" customHeight="1" x14ac:dyDescent="0.25">
      <c r="B179" s="199" t="s">
        <v>33</v>
      </c>
      <c r="C179" s="199"/>
      <c r="D179" s="204">
        <f>IF('{Equipment Data Entry}'!F88=0,0,'{Equipment Data Entry}'!F88)</f>
        <v>0</v>
      </c>
      <c r="E179" s="204"/>
      <c r="F179" s="204"/>
      <c r="G179" s="204"/>
      <c r="H179" s="13"/>
      <c r="I179" s="199" t="s">
        <v>37</v>
      </c>
      <c r="J179" s="199"/>
      <c r="K179" s="24" t="str">
        <f>'Fan Airflow'!H191</f>
        <v/>
      </c>
      <c r="L179" s="24" t="str">
        <f>'Fan Airflow'!L191</f>
        <v/>
      </c>
      <c r="M179" s="22" t="str">
        <f>IF(L179="","",L179/K179)</f>
        <v/>
      </c>
      <c r="O179" s="57"/>
      <c r="P179" s="57"/>
      <c r="Q179" s="59" t="s">
        <v>87</v>
      </c>
      <c r="R179" s="212"/>
      <c r="S179" s="212"/>
      <c r="T179" s="59" t="s">
        <v>215</v>
      </c>
      <c r="U179" s="60"/>
      <c r="V179" s="57"/>
      <c r="W179" s="57"/>
    </row>
    <row r="180" spans="2:23" ht="13.35" customHeight="1" x14ac:dyDescent="0.25">
      <c r="B180" s="199" t="s">
        <v>34</v>
      </c>
      <c r="C180" s="199"/>
      <c r="D180" s="204"/>
      <c r="E180" s="204"/>
      <c r="F180" s="204"/>
      <c r="G180" s="204"/>
      <c r="H180" s="13"/>
      <c r="I180" s="199" t="s">
        <v>40</v>
      </c>
      <c r="J180" s="199"/>
      <c r="K180" s="71">
        <f>IF('{Equipment Data Entry}'!H88=0,0,'{Equipment Data Entry}'!H88)</f>
        <v>0</v>
      </c>
      <c r="L180" s="64" t="str">
        <f>F195</f>
        <v/>
      </c>
      <c r="M180" s="22"/>
      <c r="O180" s="217"/>
      <c r="P180" s="217"/>
      <c r="Q180" s="217"/>
      <c r="R180" s="217"/>
      <c r="S180" s="217"/>
      <c r="T180" s="217"/>
      <c r="U180" s="57"/>
      <c r="V180" s="57"/>
      <c r="W180" s="57"/>
    </row>
    <row r="181" spans="2:23" ht="13.35" customHeight="1" x14ac:dyDescent="0.25">
      <c r="B181" s="199" t="s">
        <v>7</v>
      </c>
      <c r="C181" s="199"/>
      <c r="D181" s="204" t="str">
        <f>I174</f>
        <v/>
      </c>
      <c r="E181" s="204"/>
      <c r="F181" s="204"/>
      <c r="G181" s="204"/>
      <c r="H181" s="13"/>
      <c r="I181" s="199" t="s">
        <v>41</v>
      </c>
      <c r="J181" s="199"/>
      <c r="K181" s="24">
        <f>IF('{Equipment Data Entry}'!I88=0,0,'{Equipment Data Entry}'!I88)</f>
        <v>0</v>
      </c>
      <c r="L181" s="24" t="str">
        <f>IF(L192="","",L192)</f>
        <v/>
      </c>
      <c r="M181" s="13"/>
      <c r="O181" s="57"/>
      <c r="P181" s="57"/>
      <c r="Q181" s="216" t="s">
        <v>216</v>
      </c>
      <c r="R181" s="216"/>
      <c r="S181" s="216"/>
      <c r="T181" s="216" t="s">
        <v>217</v>
      </c>
      <c r="U181" s="216"/>
      <c r="V181" s="61" t="s">
        <v>218</v>
      </c>
      <c r="W181" s="61" t="s">
        <v>219</v>
      </c>
    </row>
    <row r="182" spans="2:23" ht="13.35" customHeight="1" x14ac:dyDescent="0.25">
      <c r="B182" s="199" t="s">
        <v>8</v>
      </c>
      <c r="C182" s="199"/>
      <c r="D182" s="204" t="str">
        <f>IF('{Equipment Data Entry}'!D88="","",'{Equipment Data Entry}'!D88)</f>
        <v/>
      </c>
      <c r="E182" s="204"/>
      <c r="F182" s="204"/>
      <c r="G182" s="204"/>
      <c r="H182" s="13"/>
      <c r="I182" s="15"/>
      <c r="J182" s="15"/>
      <c r="K182" s="36"/>
      <c r="L182" s="36"/>
      <c r="M182" s="13"/>
      <c r="O182" s="57"/>
      <c r="P182" s="59"/>
      <c r="Q182" s="59" t="s">
        <v>67</v>
      </c>
      <c r="R182" s="59" t="s">
        <v>68</v>
      </c>
      <c r="S182" s="57"/>
      <c r="T182" s="211" t="s">
        <v>62</v>
      </c>
      <c r="U182" s="211"/>
      <c r="V182" s="60"/>
      <c r="W182" s="60"/>
    </row>
    <row r="183" spans="2:23" ht="13.35" customHeight="1" x14ac:dyDescent="0.25">
      <c r="B183" s="13"/>
      <c r="C183" s="13"/>
      <c r="D183" s="13"/>
      <c r="E183" s="13"/>
      <c r="F183" s="13"/>
      <c r="G183" s="13"/>
      <c r="H183" s="13"/>
      <c r="I183" s="15"/>
      <c r="J183" s="15"/>
      <c r="K183" s="37"/>
      <c r="L183" s="37"/>
      <c r="M183" s="13"/>
      <c r="O183" s="57"/>
      <c r="P183" s="59" t="s">
        <v>48</v>
      </c>
      <c r="Q183" s="60"/>
      <c r="R183" s="59"/>
      <c r="S183" s="57"/>
      <c r="T183" s="211" t="s">
        <v>220</v>
      </c>
      <c r="U183" s="211"/>
      <c r="V183" s="60"/>
      <c r="W183" s="60"/>
    </row>
    <row r="184" spans="2:23" ht="13.35" customHeight="1" x14ac:dyDescent="0.25">
      <c r="B184" s="200" t="s">
        <v>43</v>
      </c>
      <c r="C184" s="200"/>
      <c r="D184" s="200"/>
      <c r="E184" s="200"/>
      <c r="F184" s="200"/>
      <c r="G184" s="200"/>
      <c r="H184" s="13"/>
      <c r="I184" s="13"/>
      <c r="J184" s="13"/>
      <c r="K184" s="13"/>
      <c r="L184" s="13"/>
      <c r="M184" s="13"/>
      <c r="O184" s="57"/>
      <c r="P184" s="59" t="s">
        <v>221</v>
      </c>
      <c r="Q184" s="60"/>
      <c r="R184" s="59"/>
      <c r="S184" s="57"/>
      <c r="T184" s="211" t="s">
        <v>222</v>
      </c>
      <c r="U184" s="211"/>
      <c r="V184" s="60"/>
      <c r="W184" s="60"/>
    </row>
    <row r="185" spans="2:23" ht="13.35" customHeight="1" x14ac:dyDescent="0.25">
      <c r="B185" s="199" t="s">
        <v>32</v>
      </c>
      <c r="C185" s="199"/>
      <c r="D185" s="203"/>
      <c r="E185" s="203"/>
      <c r="F185" s="203"/>
      <c r="G185" s="203"/>
      <c r="H185" s="13"/>
      <c r="I185" s="200" t="s">
        <v>61</v>
      </c>
      <c r="J185" s="200"/>
      <c r="K185" s="200"/>
      <c r="L185" s="200"/>
      <c r="M185" s="13"/>
      <c r="O185" s="57"/>
      <c r="P185" s="59" t="s">
        <v>223</v>
      </c>
      <c r="Q185" s="60"/>
      <c r="R185" s="59"/>
      <c r="S185" s="57"/>
      <c r="T185" s="211" t="s">
        <v>65</v>
      </c>
      <c r="U185" s="211"/>
      <c r="V185" s="60"/>
      <c r="W185" s="60"/>
    </row>
    <row r="186" spans="2:23" ht="13.35" customHeight="1" x14ac:dyDescent="0.25">
      <c r="B186" s="199" t="s">
        <v>44</v>
      </c>
      <c r="C186" s="199"/>
      <c r="D186" s="28">
        <f>IF('{Equipment Data Entry}'!G88=0,0,'{Equipment Data Entry}'!G88)</f>
        <v>0</v>
      </c>
      <c r="E186" s="21" t="s">
        <v>48</v>
      </c>
      <c r="F186" s="24"/>
      <c r="G186" s="18" t="s">
        <v>52</v>
      </c>
      <c r="H186" s="13"/>
      <c r="I186" s="206" t="s">
        <v>62</v>
      </c>
      <c r="J186" s="207"/>
      <c r="K186" s="208">
        <f>IF('{Equipment Data Entry}'!J88=0,0,'{Equipment Data Entry}'!J88)</f>
        <v>0</v>
      </c>
      <c r="L186" s="208"/>
      <c r="M186" s="13"/>
      <c r="O186" s="57"/>
      <c r="P186" s="57"/>
      <c r="Q186" s="57"/>
      <c r="R186" s="57"/>
      <c r="S186" s="57"/>
      <c r="T186" s="57"/>
      <c r="U186" s="57"/>
      <c r="V186" s="57"/>
      <c r="W186" s="57"/>
    </row>
    <row r="187" spans="2:23" ht="13.35" customHeight="1" x14ac:dyDescent="0.25">
      <c r="B187" s="20">
        <f>'{Equipment Data Entry}'!N88</f>
        <v>0</v>
      </c>
      <c r="C187" s="20">
        <f>'{Equipment Data Entry}'!O88</f>
        <v>0</v>
      </c>
      <c r="D187" s="21" t="s">
        <v>49</v>
      </c>
      <c r="E187" s="67"/>
      <c r="F187" s="21" t="s">
        <v>50</v>
      </c>
      <c r="G187" s="26"/>
      <c r="H187" s="13"/>
      <c r="I187" s="206" t="s">
        <v>63</v>
      </c>
      <c r="J187" s="207"/>
      <c r="K187" s="208">
        <f>IF('{Equipment Data Entry}'!K88=0,0,'{Equipment Data Entry}'!K88)</f>
        <v>0</v>
      </c>
      <c r="L187" s="208"/>
      <c r="M187" s="13"/>
      <c r="O187" s="57"/>
      <c r="P187" s="57"/>
      <c r="Q187" s="271" t="s">
        <v>224</v>
      </c>
      <c r="R187" s="272"/>
      <c r="S187" s="272"/>
      <c r="T187" s="272"/>
      <c r="U187" s="272"/>
      <c r="V187" s="272"/>
      <c r="W187" s="273"/>
    </row>
    <row r="188" spans="2:23" ht="13.35" customHeight="1" x14ac:dyDescent="0.25">
      <c r="B188" s="199" t="s">
        <v>51</v>
      </c>
      <c r="C188" s="199"/>
      <c r="D188" s="27"/>
      <c r="E188" s="199" t="s">
        <v>80</v>
      </c>
      <c r="F188" s="199"/>
      <c r="G188" s="27" t="e">
        <f>IF(C187="1-phase", ((0.8*0.9*E189*E190)/746), AVERAGE(E189:G189)*AVERAGE(E190:G190)*0.8*0.9*1.732/746)</f>
        <v>#DIV/0!</v>
      </c>
      <c r="H188" s="13"/>
      <c r="I188" s="18" t="s">
        <v>64</v>
      </c>
      <c r="J188" s="26">
        <f>IF('{Equipment Data Entry}'!L88=0,0,'{Equipment Data Entry}'!L88)</f>
        <v>0</v>
      </c>
      <c r="K188" s="18" t="s">
        <v>65</v>
      </c>
      <c r="L188" s="64">
        <f>IF('{Equipment Data Entry}'!M88=0,0,'{Equipment Data Entry}'!M88)</f>
        <v>0</v>
      </c>
      <c r="M188" s="13"/>
      <c r="O188" s="57"/>
      <c r="P188" s="57"/>
      <c r="Q188" s="274"/>
      <c r="R188" s="214"/>
      <c r="S188" s="214"/>
      <c r="T188" s="214"/>
      <c r="U188" s="214"/>
      <c r="V188" s="214"/>
      <c r="W188" s="275"/>
    </row>
    <row r="189" spans="2:23" ht="13.35" customHeight="1" x14ac:dyDescent="0.25">
      <c r="B189" s="199" t="s">
        <v>59</v>
      </c>
      <c r="C189" s="199"/>
      <c r="D189" s="199"/>
      <c r="E189" s="24"/>
      <c r="F189" s="24"/>
      <c r="G189" s="24"/>
      <c r="H189" s="13"/>
      <c r="I189" s="13"/>
      <c r="J189" s="13"/>
      <c r="K189" s="13"/>
      <c r="L189" s="13"/>
      <c r="M189" s="13"/>
      <c r="O189" s="57"/>
      <c r="P189" s="57"/>
      <c r="Q189" s="276"/>
      <c r="R189" s="219"/>
      <c r="S189" s="219"/>
      <c r="T189" s="219"/>
      <c r="U189" s="219"/>
      <c r="V189" s="219"/>
      <c r="W189" s="277"/>
    </row>
    <row r="190" spans="2:23" ht="13.35" customHeight="1" x14ac:dyDescent="0.25">
      <c r="B190" s="199" t="s">
        <v>60</v>
      </c>
      <c r="C190" s="199"/>
      <c r="D190" s="199"/>
      <c r="E190" s="67"/>
      <c r="F190" s="67"/>
      <c r="G190" s="67"/>
      <c r="H190" s="13"/>
      <c r="I190" s="205" t="s">
        <v>66</v>
      </c>
      <c r="J190" s="205"/>
      <c r="K190" s="16" t="s">
        <v>67</v>
      </c>
      <c r="L190" s="16" t="s">
        <v>68</v>
      </c>
      <c r="M190" s="13"/>
      <c r="O190" s="57"/>
      <c r="P190" s="57"/>
      <c r="Q190" s="276"/>
      <c r="R190" s="219"/>
      <c r="S190" s="219"/>
      <c r="T190" s="219"/>
      <c r="U190" s="219"/>
      <c r="V190" s="219"/>
      <c r="W190" s="277"/>
    </row>
    <row r="191" spans="2:23" ht="13.35" customHeight="1" x14ac:dyDescent="0.25">
      <c r="B191" s="13"/>
      <c r="C191" s="13"/>
      <c r="D191" s="13"/>
      <c r="E191" s="13"/>
      <c r="F191" s="13"/>
      <c r="G191" s="13"/>
      <c r="H191" s="13"/>
      <c r="I191" s="199" t="s">
        <v>69</v>
      </c>
      <c r="J191" s="199"/>
      <c r="K191" s="24"/>
      <c r="L191" s="24"/>
      <c r="M191" s="13"/>
      <c r="O191" s="57"/>
      <c r="P191" s="57"/>
      <c r="Q191" s="276"/>
      <c r="R191" s="219"/>
      <c r="S191" s="219"/>
      <c r="T191" s="219"/>
      <c r="U191" s="219"/>
      <c r="V191" s="219"/>
      <c r="W191" s="277"/>
    </row>
    <row r="192" spans="2:23" ht="13.35" customHeight="1" x14ac:dyDescent="0.25">
      <c r="B192" s="200" t="s">
        <v>71</v>
      </c>
      <c r="C192" s="200"/>
      <c r="D192" s="200"/>
      <c r="E192" s="200"/>
      <c r="F192" s="200"/>
      <c r="G192" s="200"/>
      <c r="H192" s="13"/>
      <c r="I192" s="199" t="s">
        <v>70</v>
      </c>
      <c r="J192" s="199"/>
      <c r="K192" s="24"/>
      <c r="L192" s="24"/>
      <c r="M192" s="13"/>
      <c r="O192" s="57"/>
      <c r="P192" s="57"/>
      <c r="Q192" s="276"/>
      <c r="R192" s="219"/>
      <c r="S192" s="219"/>
      <c r="T192" s="219"/>
      <c r="U192" s="219"/>
      <c r="V192" s="219"/>
      <c r="W192" s="277"/>
    </row>
    <row r="193" spans="2:23" ht="13.35" customHeight="1" x14ac:dyDescent="0.25">
      <c r="B193" s="201"/>
      <c r="C193" s="202"/>
      <c r="D193" s="16"/>
      <c r="E193" s="16" t="s">
        <v>74</v>
      </c>
      <c r="F193" s="201"/>
      <c r="G193" s="202"/>
      <c r="H193" s="13"/>
      <c r="I193" s="246" t="s">
        <v>76</v>
      </c>
      <c r="J193" s="246"/>
      <c r="K193" s="65"/>
      <c r="L193" s="65"/>
      <c r="M193" s="13"/>
      <c r="O193" s="57"/>
      <c r="P193" s="57"/>
      <c r="Q193" s="276"/>
      <c r="R193" s="219"/>
      <c r="S193" s="219"/>
      <c r="T193" s="219"/>
      <c r="U193" s="219"/>
      <c r="V193" s="219"/>
      <c r="W193" s="277"/>
    </row>
    <row r="194" spans="2:23" ht="13.35" customHeight="1" x14ac:dyDescent="0.25">
      <c r="B194" s="198" t="s">
        <v>72</v>
      </c>
      <c r="C194" s="198"/>
      <c r="D194" s="19"/>
      <c r="E194" s="19"/>
      <c r="F194" s="19" t="str">
        <f>IF(E194="", "", E195-E194)</f>
        <v/>
      </c>
      <c r="G194" s="17" t="s">
        <v>77</v>
      </c>
      <c r="H194" s="23"/>
      <c r="I194" s="14"/>
      <c r="J194" s="14"/>
      <c r="K194" s="14"/>
      <c r="L194" s="38"/>
      <c r="M194" s="13"/>
      <c r="O194" s="57"/>
      <c r="P194" s="57"/>
      <c r="Q194" s="276"/>
      <c r="R194" s="219"/>
      <c r="S194" s="219"/>
      <c r="T194" s="219"/>
      <c r="U194" s="219"/>
      <c r="V194" s="219"/>
      <c r="W194" s="277"/>
    </row>
    <row r="195" spans="2:23" ht="13.35" customHeight="1" x14ac:dyDescent="0.25">
      <c r="B195" s="198" t="s">
        <v>73</v>
      </c>
      <c r="C195" s="198"/>
      <c r="D195" s="55" t="str">
        <f>IF(E194="", "", E194)</f>
        <v/>
      </c>
      <c r="E195" s="19"/>
      <c r="F195" s="19" t="str">
        <f>IF(E195="", "", E195-D194)</f>
        <v/>
      </c>
      <c r="G195" s="17" t="s">
        <v>78</v>
      </c>
      <c r="H195" s="23"/>
      <c r="I195" s="13"/>
      <c r="J195" s="13"/>
      <c r="K195" s="13"/>
      <c r="L195" s="13"/>
      <c r="M195" s="13"/>
      <c r="O195" s="57"/>
      <c r="P195" s="57"/>
      <c r="Q195" s="278"/>
      <c r="R195" s="279"/>
      <c r="S195" s="279"/>
      <c r="T195" s="279"/>
      <c r="U195" s="279"/>
      <c r="V195" s="279"/>
      <c r="W195" s="280"/>
    </row>
    <row r="197" spans="2:23" ht="13.35" customHeight="1" x14ac:dyDescent="0.25">
      <c r="B197" s="16" t="s">
        <v>9</v>
      </c>
      <c r="C197" s="186"/>
      <c r="D197" s="186"/>
      <c r="E197" s="186"/>
      <c r="F197" s="186"/>
      <c r="G197" s="186"/>
      <c r="H197" s="186"/>
      <c r="I197" s="186"/>
      <c r="J197" s="186"/>
      <c r="K197" s="186"/>
      <c r="L197" s="186"/>
      <c r="M197" s="186"/>
    </row>
    <row r="198" spans="2:23" ht="13.35" customHeight="1" x14ac:dyDescent="0.25">
      <c r="B198" s="186"/>
      <c r="C198" s="186"/>
      <c r="D198" s="186"/>
      <c r="E198" s="186"/>
      <c r="F198" s="186"/>
      <c r="G198" s="186"/>
      <c r="H198" s="186"/>
      <c r="I198" s="186"/>
      <c r="J198" s="186"/>
      <c r="K198" s="186"/>
      <c r="L198" s="186"/>
      <c r="M198" s="186"/>
    </row>
    <row r="199" spans="2:23" ht="13.35" customHeight="1" x14ac:dyDescent="0.25">
      <c r="B199" s="186"/>
      <c r="C199" s="186"/>
      <c r="D199" s="186"/>
      <c r="E199" s="186"/>
      <c r="F199" s="186"/>
      <c r="G199" s="186"/>
      <c r="H199" s="186"/>
      <c r="I199" s="186"/>
      <c r="J199" s="186"/>
      <c r="K199" s="186"/>
      <c r="L199" s="186"/>
      <c r="M199" s="186"/>
    </row>
    <row r="200" spans="2:23" ht="13.35" customHeight="1" x14ac:dyDescent="0.25">
      <c r="B200" s="200" t="s">
        <v>2</v>
      </c>
      <c r="C200" s="200"/>
      <c r="D200" s="209">
        <f>IF('{Equipment Data Entry}'!B89=0,0,'{Equipment Data Entry}'!B89)</f>
        <v>0</v>
      </c>
      <c r="E200" s="209"/>
      <c r="F200" s="209"/>
      <c r="G200" s="200" t="s">
        <v>3</v>
      </c>
      <c r="H200" s="200"/>
      <c r="I200" s="210" t="str">
        <f>IF('{Equipment Data Entry}'!C89="","", '{Equipment Data Entry}'!C89)</f>
        <v/>
      </c>
      <c r="J200" s="210"/>
      <c r="K200" s="210"/>
      <c r="L200" s="210"/>
      <c r="M200" s="210"/>
      <c r="O200" s="57"/>
      <c r="P200" s="57"/>
      <c r="Q200" s="216" t="s">
        <v>210</v>
      </c>
      <c r="R200" s="216"/>
      <c r="S200" s="216"/>
      <c r="T200" s="217"/>
      <c r="U200" s="217"/>
      <c r="V200" s="57"/>
      <c r="W200" s="57"/>
    </row>
    <row r="201" spans="2:23" ht="13.35" customHeight="1" x14ac:dyDescent="0.25">
      <c r="B201" s="200"/>
      <c r="C201" s="200"/>
      <c r="D201" s="209"/>
      <c r="E201" s="209"/>
      <c r="F201" s="209"/>
      <c r="G201" s="200"/>
      <c r="H201" s="200"/>
      <c r="I201" s="210"/>
      <c r="J201" s="210"/>
      <c r="K201" s="210"/>
      <c r="L201" s="210"/>
      <c r="M201" s="210"/>
      <c r="O201" s="57"/>
      <c r="P201" s="57"/>
      <c r="Q201" s="211" t="s">
        <v>211</v>
      </c>
      <c r="R201" s="211"/>
      <c r="S201" s="211"/>
      <c r="T201" s="212"/>
      <c r="U201" s="212"/>
      <c r="V201" s="57"/>
      <c r="W201" s="57"/>
    </row>
    <row r="202" spans="2:23" ht="13.35" customHeight="1" x14ac:dyDescent="0.25">
      <c r="B202" s="13"/>
      <c r="C202" s="13"/>
      <c r="D202" s="13"/>
      <c r="E202" s="13"/>
      <c r="F202" s="13"/>
      <c r="G202" s="13"/>
      <c r="H202" s="13"/>
      <c r="I202" s="13"/>
      <c r="J202" s="13"/>
      <c r="K202" s="13"/>
      <c r="L202" s="13"/>
      <c r="M202" s="13"/>
      <c r="O202" s="57"/>
      <c r="P202" s="57"/>
      <c r="Q202" s="211" t="s">
        <v>212</v>
      </c>
      <c r="R202" s="211"/>
      <c r="S202" s="211"/>
      <c r="T202" s="212"/>
      <c r="U202" s="212"/>
      <c r="V202" s="57"/>
      <c r="W202" s="57"/>
    </row>
    <row r="203" spans="2:23" ht="13.35" customHeight="1" x14ac:dyDescent="0.25">
      <c r="B203" s="200" t="s">
        <v>31</v>
      </c>
      <c r="C203" s="200"/>
      <c r="D203" s="200"/>
      <c r="E203" s="200"/>
      <c r="F203" s="200"/>
      <c r="G203" s="200"/>
      <c r="H203" s="13"/>
      <c r="I203" s="200" t="s">
        <v>35</v>
      </c>
      <c r="J203" s="200"/>
      <c r="K203" s="200"/>
      <c r="L203" s="200"/>
      <c r="M203" s="15"/>
      <c r="O203" s="57"/>
      <c r="P203" s="57"/>
      <c r="Q203" s="211" t="s">
        <v>213</v>
      </c>
      <c r="R203" s="211"/>
      <c r="S203" s="211"/>
      <c r="T203" s="212"/>
      <c r="U203" s="212"/>
      <c r="V203" s="57"/>
      <c r="W203" s="57"/>
    </row>
    <row r="204" spans="2:23" ht="13.35" customHeight="1" x14ac:dyDescent="0.25">
      <c r="B204" s="199" t="s">
        <v>32</v>
      </c>
      <c r="C204" s="199"/>
      <c r="D204" s="204">
        <f>IF('{Equipment Data Entry}'!E89=0,0,'{Equipment Data Entry}'!E89)</f>
        <v>0</v>
      </c>
      <c r="E204" s="204"/>
      <c r="F204" s="204"/>
      <c r="G204" s="204"/>
      <c r="H204" s="13"/>
      <c r="I204" s="199" t="s">
        <v>36</v>
      </c>
      <c r="J204" s="199"/>
      <c r="K204" s="18" t="s">
        <v>42</v>
      </c>
      <c r="L204" s="18" t="s">
        <v>14</v>
      </c>
      <c r="M204" s="13"/>
      <c r="O204" s="58"/>
      <c r="P204" s="58"/>
      <c r="Q204" s="211" t="s">
        <v>214</v>
      </c>
      <c r="R204" s="211"/>
      <c r="S204" s="211"/>
      <c r="T204" s="212"/>
      <c r="U204" s="212"/>
      <c r="V204" s="57"/>
      <c r="W204" s="57"/>
    </row>
    <row r="205" spans="2:23" ht="13.35" customHeight="1" x14ac:dyDescent="0.25">
      <c r="B205" s="199" t="s">
        <v>33</v>
      </c>
      <c r="C205" s="199"/>
      <c r="D205" s="204">
        <f>IF('{Equipment Data Entry}'!F89=0,0,'{Equipment Data Entry}'!F89)</f>
        <v>0</v>
      </c>
      <c r="E205" s="204"/>
      <c r="F205" s="204"/>
      <c r="G205" s="204"/>
      <c r="H205" s="13"/>
      <c r="I205" s="199" t="s">
        <v>37</v>
      </c>
      <c r="J205" s="199"/>
      <c r="K205" s="24" t="str">
        <f>'Fan Airflow'!H219</f>
        <v/>
      </c>
      <c r="L205" s="24" t="str">
        <f>'Fan Airflow'!L219</f>
        <v/>
      </c>
      <c r="M205" s="22" t="str">
        <f>IF(L205="","",L205/K205)</f>
        <v/>
      </c>
      <c r="O205" s="57"/>
      <c r="P205" s="57"/>
      <c r="Q205" s="59" t="s">
        <v>87</v>
      </c>
      <c r="R205" s="212"/>
      <c r="S205" s="212"/>
      <c r="T205" s="59" t="s">
        <v>215</v>
      </c>
      <c r="U205" s="60"/>
      <c r="V205" s="57"/>
      <c r="W205" s="57"/>
    </row>
    <row r="206" spans="2:23" ht="13.35" customHeight="1" x14ac:dyDescent="0.25">
      <c r="B206" s="199" t="s">
        <v>34</v>
      </c>
      <c r="C206" s="199"/>
      <c r="D206" s="204"/>
      <c r="E206" s="204"/>
      <c r="F206" s="204"/>
      <c r="G206" s="204"/>
      <c r="H206" s="13"/>
      <c r="I206" s="199" t="s">
        <v>40</v>
      </c>
      <c r="J206" s="199"/>
      <c r="K206" s="71">
        <f>IF('{Equipment Data Entry}'!H89=0,0,'{Equipment Data Entry}'!H89)</f>
        <v>0</v>
      </c>
      <c r="L206" s="64" t="str">
        <f>F221</f>
        <v/>
      </c>
      <c r="M206" s="22"/>
      <c r="O206" s="217"/>
      <c r="P206" s="217"/>
      <c r="Q206" s="217"/>
      <c r="R206" s="217"/>
      <c r="S206" s="217"/>
      <c r="T206" s="217"/>
      <c r="U206" s="57"/>
      <c r="V206" s="57"/>
      <c r="W206" s="57"/>
    </row>
    <row r="207" spans="2:23" ht="13.35" customHeight="1" x14ac:dyDescent="0.25">
      <c r="B207" s="199" t="s">
        <v>7</v>
      </c>
      <c r="C207" s="199"/>
      <c r="D207" s="204" t="str">
        <f>I200</f>
        <v/>
      </c>
      <c r="E207" s="204"/>
      <c r="F207" s="204"/>
      <c r="G207" s="204"/>
      <c r="H207" s="13"/>
      <c r="I207" s="199" t="s">
        <v>41</v>
      </c>
      <c r="J207" s="199"/>
      <c r="K207" s="24">
        <f>IF('{Equipment Data Entry}'!I89=0,0,'{Equipment Data Entry}'!I89)</f>
        <v>0</v>
      </c>
      <c r="L207" s="24" t="str">
        <f>IF(L218="","",L218)</f>
        <v/>
      </c>
      <c r="M207" s="13"/>
      <c r="O207" s="57"/>
      <c r="P207" s="57"/>
      <c r="Q207" s="216" t="s">
        <v>216</v>
      </c>
      <c r="R207" s="216"/>
      <c r="S207" s="216"/>
      <c r="T207" s="216" t="s">
        <v>217</v>
      </c>
      <c r="U207" s="216"/>
      <c r="V207" s="61" t="s">
        <v>218</v>
      </c>
      <c r="W207" s="61" t="s">
        <v>219</v>
      </c>
    </row>
    <row r="208" spans="2:23" ht="13.35" customHeight="1" x14ac:dyDescent="0.25">
      <c r="B208" s="199" t="s">
        <v>8</v>
      </c>
      <c r="C208" s="199"/>
      <c r="D208" s="204" t="str">
        <f>IF('{Equipment Data Entry}'!D89="","",'{Equipment Data Entry}'!D89)</f>
        <v/>
      </c>
      <c r="E208" s="204"/>
      <c r="F208" s="204"/>
      <c r="G208" s="204"/>
      <c r="H208" s="13"/>
      <c r="I208" s="15"/>
      <c r="J208" s="15"/>
      <c r="K208" s="36"/>
      <c r="L208" s="36"/>
      <c r="M208" s="13"/>
      <c r="O208" s="57"/>
      <c r="P208" s="59"/>
      <c r="Q208" s="59" t="s">
        <v>67</v>
      </c>
      <c r="R208" s="59" t="s">
        <v>68</v>
      </c>
      <c r="S208" s="57"/>
      <c r="T208" s="211" t="s">
        <v>62</v>
      </c>
      <c r="U208" s="211"/>
      <c r="V208" s="60"/>
      <c r="W208" s="60"/>
    </row>
    <row r="209" spans="2:23" ht="13.35" customHeight="1" x14ac:dyDescent="0.25">
      <c r="B209" s="13"/>
      <c r="C209" s="13"/>
      <c r="D209" s="13"/>
      <c r="E209" s="13"/>
      <c r="F209" s="13"/>
      <c r="G209" s="13"/>
      <c r="H209" s="13"/>
      <c r="I209" s="15"/>
      <c r="J209" s="15"/>
      <c r="K209" s="37"/>
      <c r="L209" s="37"/>
      <c r="M209" s="13"/>
      <c r="O209" s="57"/>
      <c r="P209" s="59" t="s">
        <v>48</v>
      </c>
      <c r="Q209" s="60"/>
      <c r="R209" s="59"/>
      <c r="S209" s="57"/>
      <c r="T209" s="211" t="s">
        <v>220</v>
      </c>
      <c r="U209" s="211"/>
      <c r="V209" s="60"/>
      <c r="W209" s="60"/>
    </row>
    <row r="210" spans="2:23" ht="13.35" customHeight="1" x14ac:dyDescent="0.25">
      <c r="B210" s="200" t="s">
        <v>43</v>
      </c>
      <c r="C210" s="200"/>
      <c r="D210" s="200"/>
      <c r="E210" s="200"/>
      <c r="F210" s="200"/>
      <c r="G210" s="200"/>
      <c r="H210" s="13"/>
      <c r="I210" s="13"/>
      <c r="J210" s="13"/>
      <c r="K210" s="13"/>
      <c r="L210" s="13"/>
      <c r="M210" s="13"/>
      <c r="O210" s="57"/>
      <c r="P210" s="59" t="s">
        <v>221</v>
      </c>
      <c r="Q210" s="60"/>
      <c r="R210" s="59"/>
      <c r="S210" s="57"/>
      <c r="T210" s="211" t="s">
        <v>222</v>
      </c>
      <c r="U210" s="211"/>
      <c r="V210" s="60"/>
      <c r="W210" s="60"/>
    </row>
    <row r="211" spans="2:23" ht="13.35" customHeight="1" x14ac:dyDescent="0.25">
      <c r="B211" s="199" t="s">
        <v>32</v>
      </c>
      <c r="C211" s="199"/>
      <c r="D211" s="203"/>
      <c r="E211" s="203"/>
      <c r="F211" s="203"/>
      <c r="G211" s="203"/>
      <c r="H211" s="13"/>
      <c r="I211" s="200"/>
      <c r="J211" s="200"/>
      <c r="K211" s="200"/>
      <c r="L211" s="200"/>
      <c r="M211" s="13"/>
      <c r="O211" s="57"/>
      <c r="P211" s="59" t="s">
        <v>223</v>
      </c>
      <c r="Q211" s="60"/>
      <c r="R211" s="59"/>
      <c r="S211" s="57"/>
      <c r="T211" s="211" t="s">
        <v>65</v>
      </c>
      <c r="U211" s="211"/>
      <c r="V211" s="60"/>
      <c r="W211" s="60"/>
    </row>
    <row r="212" spans="2:23" ht="13.35" customHeight="1" x14ac:dyDescent="0.25">
      <c r="B212" s="199" t="s">
        <v>44</v>
      </c>
      <c r="C212" s="199"/>
      <c r="D212" s="28">
        <f>IF('{Equipment Data Entry}'!G89=0,0,'{Equipment Data Entry}'!G89)</f>
        <v>0</v>
      </c>
      <c r="E212" s="21" t="s">
        <v>48</v>
      </c>
      <c r="F212" s="24"/>
      <c r="G212" s="18" t="s">
        <v>52</v>
      </c>
      <c r="H212" s="13"/>
      <c r="I212" s="206" t="s">
        <v>62</v>
      </c>
      <c r="J212" s="207"/>
      <c r="K212" s="208">
        <f>IF('{Equipment Data Entry}'!J89=0,0,'{Equipment Data Entry}'!J89)</f>
        <v>0</v>
      </c>
      <c r="L212" s="208"/>
      <c r="M212" s="13"/>
      <c r="O212" s="57"/>
      <c r="P212" s="57"/>
      <c r="Q212" s="57"/>
      <c r="R212" s="57"/>
      <c r="S212" s="57"/>
      <c r="T212" s="57"/>
      <c r="U212" s="57"/>
      <c r="V212" s="57"/>
      <c r="W212" s="57"/>
    </row>
    <row r="213" spans="2:23" ht="13.35" customHeight="1" x14ac:dyDescent="0.25">
      <c r="B213" s="20">
        <f>'{Equipment Data Entry}'!N89</f>
        <v>0</v>
      </c>
      <c r="C213" s="20">
        <f>'{Equipment Data Entry}'!O89</f>
        <v>0</v>
      </c>
      <c r="D213" s="21" t="s">
        <v>49</v>
      </c>
      <c r="E213" s="67"/>
      <c r="F213" s="21" t="s">
        <v>50</v>
      </c>
      <c r="G213" s="26"/>
      <c r="H213" s="13"/>
      <c r="I213" s="206" t="s">
        <v>63</v>
      </c>
      <c r="J213" s="207"/>
      <c r="K213" s="208">
        <f>IF('{Equipment Data Entry}'!K89=0,0,'{Equipment Data Entry}'!K89)</f>
        <v>0</v>
      </c>
      <c r="L213" s="208"/>
      <c r="M213" s="13"/>
      <c r="O213" s="57"/>
      <c r="P213" s="57"/>
      <c r="Q213" s="271" t="s">
        <v>224</v>
      </c>
      <c r="R213" s="272"/>
      <c r="S213" s="272"/>
      <c r="T213" s="272"/>
      <c r="U213" s="272"/>
      <c r="V213" s="272"/>
      <c r="W213" s="273"/>
    </row>
    <row r="214" spans="2:23" ht="13.35" customHeight="1" x14ac:dyDescent="0.25">
      <c r="B214" s="199" t="s">
        <v>51</v>
      </c>
      <c r="C214" s="199"/>
      <c r="D214" s="27" t="str">
        <f>IF(E215="", "", B213/(AVERAGE(E215, F215, G215))*E213)</f>
        <v/>
      </c>
      <c r="E214" s="199" t="s">
        <v>80</v>
      </c>
      <c r="F214" s="199"/>
      <c r="G214" s="27" t="e">
        <f>IF(C213="1-phase", ((0.8*0.9*E215*E216)/746), AVERAGE(E215:G215)*AVERAGE(E216:G216)*0.8*0.9*1.732/746)</f>
        <v>#DIV/0!</v>
      </c>
      <c r="H214" s="13"/>
      <c r="I214" s="18" t="s">
        <v>64</v>
      </c>
      <c r="J214" s="26">
        <f>IF('{Equipment Data Entry}'!L89=0,0,'{Equipment Data Entry}'!L89)</f>
        <v>0</v>
      </c>
      <c r="K214" s="18" t="s">
        <v>65</v>
      </c>
      <c r="L214" s="64">
        <f>IF('{Equipment Data Entry}'!M89=0,0,'{Equipment Data Entry}'!M89)</f>
        <v>0</v>
      </c>
      <c r="M214" s="13"/>
      <c r="O214" s="57"/>
      <c r="P214" s="57"/>
      <c r="Q214" s="274"/>
      <c r="R214" s="214"/>
      <c r="S214" s="214"/>
      <c r="T214" s="214"/>
      <c r="U214" s="214"/>
      <c r="V214" s="214"/>
      <c r="W214" s="275"/>
    </row>
    <row r="215" spans="2:23" ht="13.35" customHeight="1" x14ac:dyDescent="0.25">
      <c r="B215" s="199" t="s">
        <v>59</v>
      </c>
      <c r="C215" s="199"/>
      <c r="D215" s="199"/>
      <c r="E215" s="24"/>
      <c r="F215" s="24"/>
      <c r="G215" s="24"/>
      <c r="H215" s="13"/>
      <c r="I215" s="13"/>
      <c r="J215" s="13"/>
      <c r="K215" s="13"/>
      <c r="L215" s="13"/>
      <c r="M215" s="13"/>
      <c r="O215" s="57"/>
      <c r="P215" s="57"/>
      <c r="Q215" s="276"/>
      <c r="R215" s="219"/>
      <c r="S215" s="219"/>
      <c r="T215" s="219"/>
      <c r="U215" s="219"/>
      <c r="V215" s="219"/>
      <c r="W215" s="277"/>
    </row>
    <row r="216" spans="2:23" ht="13.35" customHeight="1" x14ac:dyDescent="0.25">
      <c r="B216" s="199" t="s">
        <v>60</v>
      </c>
      <c r="C216" s="199"/>
      <c r="D216" s="199"/>
      <c r="E216" s="67"/>
      <c r="F216" s="67"/>
      <c r="G216" s="67"/>
      <c r="H216" s="13"/>
      <c r="I216" s="205" t="s">
        <v>66</v>
      </c>
      <c r="J216" s="205"/>
      <c r="K216" s="16"/>
      <c r="L216" s="16"/>
      <c r="M216" s="13"/>
      <c r="O216" s="57"/>
      <c r="P216" s="57"/>
      <c r="Q216" s="276"/>
      <c r="R216" s="219"/>
      <c r="S216" s="219"/>
      <c r="T216" s="219"/>
      <c r="U216" s="219"/>
      <c r="V216" s="219"/>
      <c r="W216" s="277"/>
    </row>
    <row r="217" spans="2:23" ht="13.35" customHeight="1" x14ac:dyDescent="0.25">
      <c r="B217" s="13"/>
      <c r="C217" s="13"/>
      <c r="D217" s="13"/>
      <c r="E217" s="13"/>
      <c r="F217" s="13"/>
      <c r="G217" s="13"/>
      <c r="H217" s="13"/>
      <c r="I217" s="199" t="s">
        <v>69</v>
      </c>
      <c r="J217" s="199"/>
      <c r="K217" s="24"/>
      <c r="L217" s="24"/>
      <c r="M217" s="13"/>
      <c r="O217" s="57"/>
      <c r="P217" s="57"/>
      <c r="Q217" s="276"/>
      <c r="R217" s="219"/>
      <c r="S217" s="219"/>
      <c r="T217" s="219"/>
      <c r="U217" s="219"/>
      <c r="V217" s="219"/>
      <c r="W217" s="277"/>
    </row>
    <row r="218" spans="2:23" ht="13.35" customHeight="1" x14ac:dyDescent="0.25">
      <c r="B218" s="200" t="s">
        <v>71</v>
      </c>
      <c r="C218" s="200"/>
      <c r="D218" s="200"/>
      <c r="E218" s="200"/>
      <c r="F218" s="200"/>
      <c r="G218" s="200"/>
      <c r="H218" s="13"/>
      <c r="I218" s="199" t="s">
        <v>70</v>
      </c>
      <c r="J218" s="199"/>
      <c r="K218" s="24"/>
      <c r="L218" s="24"/>
      <c r="M218" s="13"/>
      <c r="O218" s="57"/>
      <c r="P218" s="57"/>
      <c r="Q218" s="276"/>
      <c r="R218" s="219"/>
      <c r="S218" s="219"/>
      <c r="T218" s="219"/>
      <c r="U218" s="219"/>
      <c r="V218" s="219"/>
      <c r="W218" s="277"/>
    </row>
    <row r="219" spans="2:23" ht="13.35" customHeight="1" x14ac:dyDescent="0.25">
      <c r="B219" s="201"/>
      <c r="C219" s="202"/>
      <c r="D219" s="16"/>
      <c r="E219" s="16" t="s">
        <v>74</v>
      </c>
      <c r="F219" s="201"/>
      <c r="G219" s="202"/>
      <c r="H219" s="13"/>
      <c r="I219" s="246" t="s">
        <v>76</v>
      </c>
      <c r="J219" s="246"/>
      <c r="K219" s="65"/>
      <c r="L219" s="65"/>
      <c r="M219" s="13"/>
      <c r="O219" s="57"/>
      <c r="P219" s="57"/>
      <c r="Q219" s="276"/>
      <c r="R219" s="219"/>
      <c r="S219" s="219"/>
      <c r="T219" s="219"/>
      <c r="U219" s="219"/>
      <c r="V219" s="219"/>
      <c r="W219" s="277"/>
    </row>
    <row r="220" spans="2:23" ht="13.35" customHeight="1" x14ac:dyDescent="0.25">
      <c r="B220" s="198" t="s">
        <v>72</v>
      </c>
      <c r="C220" s="198"/>
      <c r="D220" s="19"/>
      <c r="E220" s="19"/>
      <c r="F220" s="19" t="str">
        <f>IF(E220="", "", E221-E220)</f>
        <v/>
      </c>
      <c r="G220" s="17" t="s">
        <v>77</v>
      </c>
      <c r="H220" s="23"/>
      <c r="I220" s="14"/>
      <c r="J220" s="14"/>
      <c r="K220" s="14"/>
      <c r="L220" s="38"/>
      <c r="M220" s="13"/>
      <c r="O220" s="57"/>
      <c r="P220" s="57"/>
      <c r="Q220" s="276"/>
      <c r="R220" s="219"/>
      <c r="S220" s="219"/>
      <c r="T220" s="219"/>
      <c r="U220" s="219"/>
      <c r="V220" s="219"/>
      <c r="W220" s="277"/>
    </row>
    <row r="221" spans="2:23" ht="13.35" customHeight="1" x14ac:dyDescent="0.25">
      <c r="B221" s="198" t="s">
        <v>73</v>
      </c>
      <c r="C221" s="198"/>
      <c r="D221" s="55" t="str">
        <f>IF(E220="", "", E220)</f>
        <v/>
      </c>
      <c r="E221" s="19"/>
      <c r="F221" s="19" t="str">
        <f>IF(E221="", "", E221-D220)</f>
        <v/>
      </c>
      <c r="G221" s="17" t="s">
        <v>78</v>
      </c>
      <c r="H221" s="23"/>
      <c r="I221" s="13"/>
      <c r="J221" s="13"/>
      <c r="K221" s="13"/>
      <c r="L221" s="13"/>
      <c r="M221" s="13"/>
      <c r="O221" s="57"/>
      <c r="P221" s="57"/>
      <c r="Q221" s="278"/>
      <c r="R221" s="279"/>
      <c r="S221" s="279"/>
      <c r="T221" s="279"/>
      <c r="U221" s="279"/>
      <c r="V221" s="279"/>
      <c r="W221" s="280"/>
    </row>
    <row r="223" spans="2:23" ht="13.35" customHeight="1" x14ac:dyDescent="0.25">
      <c r="B223" s="200" t="s">
        <v>2</v>
      </c>
      <c r="C223" s="200"/>
      <c r="D223" s="209">
        <f>IF('{Equipment Data Entry}'!B90=0,0,'{Equipment Data Entry}'!B90)</f>
        <v>0</v>
      </c>
      <c r="E223" s="209"/>
      <c r="F223" s="209"/>
      <c r="G223" s="200" t="s">
        <v>3</v>
      </c>
      <c r="H223" s="200"/>
      <c r="I223" s="210" t="str">
        <f>IF('{Equipment Data Entry}'!C90="","", '{Equipment Data Entry}'!C90)</f>
        <v/>
      </c>
      <c r="J223" s="210"/>
      <c r="K223" s="210"/>
      <c r="L223" s="210"/>
      <c r="M223" s="210"/>
      <c r="O223" s="57"/>
      <c r="P223" s="57"/>
      <c r="Q223" s="216" t="s">
        <v>210</v>
      </c>
      <c r="R223" s="216"/>
      <c r="S223" s="216"/>
      <c r="T223" s="217"/>
      <c r="U223" s="217"/>
      <c r="V223" s="57"/>
      <c r="W223" s="57"/>
    </row>
    <row r="224" spans="2:23" ht="13.35" customHeight="1" x14ac:dyDescent="0.25">
      <c r="B224" s="200"/>
      <c r="C224" s="200"/>
      <c r="D224" s="209"/>
      <c r="E224" s="209"/>
      <c r="F224" s="209"/>
      <c r="G224" s="200"/>
      <c r="H224" s="200"/>
      <c r="I224" s="210"/>
      <c r="J224" s="210"/>
      <c r="K224" s="210"/>
      <c r="L224" s="210"/>
      <c r="M224" s="210"/>
      <c r="O224" s="57"/>
      <c r="P224" s="57"/>
      <c r="Q224" s="211" t="s">
        <v>211</v>
      </c>
      <c r="R224" s="211"/>
      <c r="S224" s="211"/>
      <c r="T224" s="212"/>
      <c r="U224" s="212"/>
      <c r="V224" s="57"/>
      <c r="W224" s="57"/>
    </row>
    <row r="225" spans="2:23" ht="13.35" customHeight="1" x14ac:dyDescent="0.25">
      <c r="B225" s="13"/>
      <c r="C225" s="13"/>
      <c r="D225" s="13"/>
      <c r="E225" s="13"/>
      <c r="F225" s="13"/>
      <c r="G225" s="13"/>
      <c r="H225" s="13"/>
      <c r="I225" s="13"/>
      <c r="J225" s="13"/>
      <c r="K225" s="13"/>
      <c r="L225" s="13"/>
      <c r="M225" s="13"/>
      <c r="O225" s="57"/>
      <c r="P225" s="57"/>
      <c r="Q225" s="211" t="s">
        <v>212</v>
      </c>
      <c r="R225" s="211"/>
      <c r="S225" s="211"/>
      <c r="T225" s="212"/>
      <c r="U225" s="212"/>
      <c r="V225" s="57"/>
      <c r="W225" s="57"/>
    </row>
    <row r="226" spans="2:23" ht="13.35" customHeight="1" x14ac:dyDescent="0.25">
      <c r="B226" s="200" t="s">
        <v>31</v>
      </c>
      <c r="C226" s="200"/>
      <c r="D226" s="200"/>
      <c r="E226" s="200"/>
      <c r="F226" s="200"/>
      <c r="G226" s="200"/>
      <c r="H226" s="13"/>
      <c r="I226" s="200" t="s">
        <v>35</v>
      </c>
      <c r="J226" s="200"/>
      <c r="K226" s="200"/>
      <c r="L226" s="200"/>
      <c r="M226" s="15"/>
      <c r="O226" s="57"/>
      <c r="P226" s="57"/>
      <c r="Q226" s="211" t="s">
        <v>213</v>
      </c>
      <c r="R226" s="211"/>
      <c r="S226" s="211"/>
      <c r="T226" s="212"/>
      <c r="U226" s="212"/>
      <c r="V226" s="57"/>
      <c r="W226" s="57"/>
    </row>
    <row r="227" spans="2:23" ht="13.35" customHeight="1" x14ac:dyDescent="0.25">
      <c r="B227" s="199" t="s">
        <v>32</v>
      </c>
      <c r="C227" s="199"/>
      <c r="D227" s="204">
        <f>IF('{Equipment Data Entry}'!E90=0,0,'{Equipment Data Entry}'!E90)</f>
        <v>0</v>
      </c>
      <c r="E227" s="204"/>
      <c r="F227" s="204"/>
      <c r="G227" s="204"/>
      <c r="H227" s="13"/>
      <c r="I227" s="199" t="s">
        <v>36</v>
      </c>
      <c r="J227" s="199"/>
      <c r="K227" s="18" t="s">
        <v>42</v>
      </c>
      <c r="L227" s="18" t="s">
        <v>14</v>
      </c>
      <c r="M227" s="13"/>
      <c r="O227" s="58"/>
      <c r="P227" s="58"/>
      <c r="Q227" s="211" t="s">
        <v>214</v>
      </c>
      <c r="R227" s="211"/>
      <c r="S227" s="211"/>
      <c r="T227" s="212"/>
      <c r="U227" s="212"/>
      <c r="V227" s="57"/>
      <c r="W227" s="57"/>
    </row>
    <row r="228" spans="2:23" ht="13.35" customHeight="1" x14ac:dyDescent="0.25">
      <c r="B228" s="199" t="s">
        <v>33</v>
      </c>
      <c r="C228" s="199"/>
      <c r="D228" s="204">
        <f>IF('{Equipment Data Entry}'!F90=0,0,'{Equipment Data Entry}'!F90)</f>
        <v>0</v>
      </c>
      <c r="E228" s="204"/>
      <c r="F228" s="204"/>
      <c r="G228" s="204"/>
      <c r="H228" s="13"/>
      <c r="I228" s="199" t="s">
        <v>37</v>
      </c>
      <c r="J228" s="199"/>
      <c r="K228" s="24" t="str">
        <f>'Fan Airflow'!H240</f>
        <v/>
      </c>
      <c r="L228" s="24" t="str">
        <f>'Fan Airflow'!L240</f>
        <v/>
      </c>
      <c r="M228" s="22" t="str">
        <f>IF(L228="","",L228/K228)</f>
        <v/>
      </c>
      <c r="O228" s="57"/>
      <c r="P228" s="57"/>
      <c r="Q228" s="59" t="s">
        <v>87</v>
      </c>
      <c r="R228" s="212"/>
      <c r="S228" s="212"/>
      <c r="T228" s="59" t="s">
        <v>215</v>
      </c>
      <c r="U228" s="60"/>
      <c r="V228" s="57"/>
      <c r="W228" s="57"/>
    </row>
    <row r="229" spans="2:23" ht="13.35" customHeight="1" x14ac:dyDescent="0.25">
      <c r="B229" s="199" t="s">
        <v>34</v>
      </c>
      <c r="C229" s="199"/>
      <c r="D229" s="204"/>
      <c r="E229" s="204"/>
      <c r="F229" s="204"/>
      <c r="G229" s="204"/>
      <c r="H229" s="13"/>
      <c r="I229" s="199" t="s">
        <v>40</v>
      </c>
      <c r="J229" s="199"/>
      <c r="K229" s="71">
        <f>IF('{Equipment Data Entry}'!H90=0,0,'{Equipment Data Entry}'!H90)</f>
        <v>0</v>
      </c>
      <c r="L229" s="64" t="str">
        <f>F244</f>
        <v/>
      </c>
      <c r="M229" s="22"/>
      <c r="O229" s="217"/>
      <c r="P229" s="217"/>
      <c r="Q229" s="217"/>
      <c r="R229" s="217"/>
      <c r="S229" s="217"/>
      <c r="T229" s="217"/>
      <c r="U229" s="57"/>
      <c r="V229" s="57"/>
      <c r="W229" s="57"/>
    </row>
    <row r="230" spans="2:23" ht="13.35" customHeight="1" x14ac:dyDescent="0.25">
      <c r="B230" s="199" t="s">
        <v>7</v>
      </c>
      <c r="C230" s="199"/>
      <c r="D230" s="204" t="str">
        <f>I223</f>
        <v/>
      </c>
      <c r="E230" s="204"/>
      <c r="F230" s="204"/>
      <c r="G230" s="204"/>
      <c r="H230" s="13"/>
      <c r="I230" s="199" t="s">
        <v>41</v>
      </c>
      <c r="J230" s="199"/>
      <c r="K230" s="24">
        <f>IF('{Equipment Data Entry}'!I90=0,0,'{Equipment Data Entry}'!I90)</f>
        <v>0</v>
      </c>
      <c r="L230" s="24" t="str">
        <f>IF(L241="","",L241)</f>
        <v/>
      </c>
      <c r="M230" s="13"/>
      <c r="O230" s="57"/>
      <c r="P230" s="57"/>
      <c r="Q230" s="216" t="s">
        <v>216</v>
      </c>
      <c r="R230" s="216"/>
      <c r="S230" s="216"/>
      <c r="T230" s="216" t="s">
        <v>217</v>
      </c>
      <c r="U230" s="216"/>
      <c r="V230" s="61" t="s">
        <v>218</v>
      </c>
      <c r="W230" s="61" t="s">
        <v>219</v>
      </c>
    </row>
    <row r="231" spans="2:23" ht="13.35" customHeight="1" x14ac:dyDescent="0.25">
      <c r="B231" s="199" t="s">
        <v>8</v>
      </c>
      <c r="C231" s="199"/>
      <c r="D231" s="204" t="str">
        <f>IF('{Equipment Data Entry}'!D90="","",'{Equipment Data Entry}'!D90)</f>
        <v/>
      </c>
      <c r="E231" s="204"/>
      <c r="F231" s="204"/>
      <c r="G231" s="204"/>
      <c r="H231" s="13"/>
      <c r="I231" s="15"/>
      <c r="J231" s="15"/>
      <c r="K231" s="36"/>
      <c r="L231" s="36"/>
      <c r="M231" s="13"/>
      <c r="O231" s="57"/>
      <c r="P231" s="59"/>
      <c r="Q231" s="59" t="s">
        <v>67</v>
      </c>
      <c r="R231" s="59" t="s">
        <v>68</v>
      </c>
      <c r="S231" s="57"/>
      <c r="T231" s="211" t="s">
        <v>62</v>
      </c>
      <c r="U231" s="211"/>
      <c r="V231" s="60"/>
      <c r="W231" s="60"/>
    </row>
    <row r="232" spans="2:23" ht="13.35" customHeight="1" x14ac:dyDescent="0.25">
      <c r="B232" s="13"/>
      <c r="C232" s="13"/>
      <c r="D232" s="13"/>
      <c r="E232" s="13"/>
      <c r="F232" s="13"/>
      <c r="G232" s="13"/>
      <c r="H232" s="13"/>
      <c r="I232" s="15"/>
      <c r="J232" s="15"/>
      <c r="K232" s="37"/>
      <c r="L232" s="37"/>
      <c r="M232" s="13"/>
      <c r="O232" s="57"/>
      <c r="P232" s="59" t="s">
        <v>48</v>
      </c>
      <c r="Q232" s="60"/>
      <c r="R232" s="59"/>
      <c r="S232" s="57"/>
      <c r="T232" s="211" t="s">
        <v>220</v>
      </c>
      <c r="U232" s="211"/>
      <c r="V232" s="60"/>
      <c r="W232" s="60"/>
    </row>
    <row r="233" spans="2:23" ht="13.35" customHeight="1" x14ac:dyDescent="0.25">
      <c r="B233" s="200" t="s">
        <v>43</v>
      </c>
      <c r="C233" s="200"/>
      <c r="D233" s="200"/>
      <c r="E233" s="200"/>
      <c r="F233" s="200"/>
      <c r="G233" s="200"/>
      <c r="H233" s="13"/>
      <c r="I233" s="13"/>
      <c r="J233" s="13"/>
      <c r="K233" s="13"/>
      <c r="L233" s="13"/>
      <c r="M233" s="13"/>
      <c r="O233" s="57"/>
      <c r="P233" s="59" t="s">
        <v>221</v>
      </c>
      <c r="Q233" s="60"/>
      <c r="R233" s="59"/>
      <c r="S233" s="57"/>
      <c r="T233" s="211" t="s">
        <v>222</v>
      </c>
      <c r="U233" s="211"/>
      <c r="V233" s="60"/>
      <c r="W233" s="60"/>
    </row>
    <row r="234" spans="2:23" ht="13.35" customHeight="1" x14ac:dyDescent="0.25">
      <c r="B234" s="199" t="s">
        <v>32</v>
      </c>
      <c r="C234" s="199"/>
      <c r="D234" s="203"/>
      <c r="E234" s="203"/>
      <c r="F234" s="203"/>
      <c r="G234" s="203"/>
      <c r="H234" s="13"/>
      <c r="I234" s="200"/>
      <c r="J234" s="200"/>
      <c r="K234" s="200"/>
      <c r="L234" s="200"/>
      <c r="M234" s="13"/>
      <c r="O234" s="57"/>
      <c r="P234" s="59" t="s">
        <v>223</v>
      </c>
      <c r="Q234" s="60"/>
      <c r="R234" s="59"/>
      <c r="S234" s="57"/>
      <c r="T234" s="211" t="s">
        <v>65</v>
      </c>
      <c r="U234" s="211"/>
      <c r="V234" s="60"/>
      <c r="W234" s="60"/>
    </row>
    <row r="235" spans="2:23" ht="13.35" customHeight="1" x14ac:dyDescent="0.25">
      <c r="B235" s="199" t="s">
        <v>44</v>
      </c>
      <c r="C235" s="199"/>
      <c r="D235" s="28">
        <f>IF('{Equipment Data Entry}'!G90=0,0,'{Equipment Data Entry}'!G90)</f>
        <v>0</v>
      </c>
      <c r="E235" s="21" t="s">
        <v>48</v>
      </c>
      <c r="F235" s="24"/>
      <c r="G235" s="18" t="s">
        <v>52</v>
      </c>
      <c r="H235" s="13"/>
      <c r="I235" s="206" t="s">
        <v>62</v>
      </c>
      <c r="J235" s="207"/>
      <c r="K235" s="208">
        <f>IF('{Equipment Data Entry}'!J90=0,0,'{Equipment Data Entry}'!J90)</f>
        <v>0</v>
      </c>
      <c r="L235" s="208"/>
      <c r="M235" s="13"/>
      <c r="O235" s="57"/>
      <c r="P235" s="57"/>
      <c r="Q235" s="57"/>
      <c r="R235" s="57"/>
      <c r="S235" s="57"/>
      <c r="T235" s="57"/>
      <c r="U235" s="57"/>
      <c r="V235" s="57"/>
      <c r="W235" s="57"/>
    </row>
    <row r="236" spans="2:23" ht="13.35" customHeight="1" x14ac:dyDescent="0.25">
      <c r="B236" s="20">
        <f>'{Equipment Data Entry}'!N90</f>
        <v>0</v>
      </c>
      <c r="C236" s="20">
        <f>'{Equipment Data Entry}'!O90</f>
        <v>0</v>
      </c>
      <c r="D236" s="21" t="s">
        <v>49</v>
      </c>
      <c r="E236" s="67"/>
      <c r="F236" s="21" t="s">
        <v>50</v>
      </c>
      <c r="G236" s="26"/>
      <c r="H236" s="13"/>
      <c r="I236" s="206" t="s">
        <v>63</v>
      </c>
      <c r="J236" s="207"/>
      <c r="K236" s="208">
        <f>IF('{Equipment Data Entry}'!K90=0,0,'{Equipment Data Entry}'!K90)</f>
        <v>0</v>
      </c>
      <c r="L236" s="208"/>
      <c r="M236" s="13"/>
      <c r="O236" s="57"/>
      <c r="P236" s="57"/>
      <c r="Q236" s="271" t="s">
        <v>224</v>
      </c>
      <c r="R236" s="272"/>
      <c r="S236" s="272"/>
      <c r="T236" s="272"/>
      <c r="U236" s="272"/>
      <c r="V236" s="272"/>
      <c r="W236" s="273"/>
    </row>
    <row r="237" spans="2:23" ht="13.35" customHeight="1" x14ac:dyDescent="0.25">
      <c r="B237" s="199" t="s">
        <v>51</v>
      </c>
      <c r="C237" s="199"/>
      <c r="D237" s="27" t="str">
        <f>IF(E238="", "", B236/(AVERAGE(E238, F238, G238))*E236)</f>
        <v/>
      </c>
      <c r="E237" s="199" t="s">
        <v>80</v>
      </c>
      <c r="F237" s="199"/>
      <c r="G237" s="27" t="e">
        <f>IF(C236="1-phase", ((0.8*0.9*E238*E239)/746), AVERAGE(E238:G238)*AVERAGE(E239:G239)*0.8*0.9*1.732/746)</f>
        <v>#DIV/0!</v>
      </c>
      <c r="H237" s="13"/>
      <c r="I237" s="18" t="s">
        <v>64</v>
      </c>
      <c r="J237" s="26">
        <f>IF('{Equipment Data Entry}'!L90=0,0,'{Equipment Data Entry}'!L90)</f>
        <v>0</v>
      </c>
      <c r="K237" s="18" t="s">
        <v>65</v>
      </c>
      <c r="L237" s="64">
        <f>IF('{Equipment Data Entry}'!M90=0,0,'{Equipment Data Entry}'!M90)</f>
        <v>0</v>
      </c>
      <c r="M237" s="13"/>
      <c r="O237" s="57"/>
      <c r="P237" s="57"/>
      <c r="Q237" s="274"/>
      <c r="R237" s="214"/>
      <c r="S237" s="214"/>
      <c r="T237" s="214"/>
      <c r="U237" s="214"/>
      <c r="V237" s="214"/>
      <c r="W237" s="275"/>
    </row>
    <row r="238" spans="2:23" ht="13.35" customHeight="1" x14ac:dyDescent="0.25">
      <c r="B238" s="199" t="s">
        <v>59</v>
      </c>
      <c r="C238" s="199"/>
      <c r="D238" s="199"/>
      <c r="E238" s="24"/>
      <c r="F238" s="24"/>
      <c r="G238" s="24"/>
      <c r="H238" s="13"/>
      <c r="I238" s="13"/>
      <c r="J238" s="13"/>
      <c r="K238" s="13"/>
      <c r="L238" s="13"/>
      <c r="M238" s="13"/>
      <c r="O238" s="57"/>
      <c r="P238" s="57"/>
      <c r="Q238" s="276"/>
      <c r="R238" s="219"/>
      <c r="S238" s="219"/>
      <c r="T238" s="219"/>
      <c r="U238" s="219"/>
      <c r="V238" s="219"/>
      <c r="W238" s="277"/>
    </row>
    <row r="239" spans="2:23" ht="13.35" customHeight="1" x14ac:dyDescent="0.25">
      <c r="B239" s="199" t="s">
        <v>60</v>
      </c>
      <c r="C239" s="199"/>
      <c r="D239" s="199"/>
      <c r="E239" s="67"/>
      <c r="F239" s="67"/>
      <c r="G239" s="67"/>
      <c r="H239" s="13"/>
      <c r="I239" s="205" t="s">
        <v>66</v>
      </c>
      <c r="J239" s="205"/>
      <c r="K239" s="16"/>
      <c r="L239" s="16"/>
      <c r="M239" s="13"/>
      <c r="O239" s="57"/>
      <c r="P239" s="57"/>
      <c r="Q239" s="276"/>
      <c r="R239" s="219"/>
      <c r="S239" s="219"/>
      <c r="T239" s="219"/>
      <c r="U239" s="219"/>
      <c r="V239" s="219"/>
      <c r="W239" s="277"/>
    </row>
    <row r="240" spans="2:23" ht="13.35" customHeight="1" x14ac:dyDescent="0.25">
      <c r="B240" s="13"/>
      <c r="C240" s="13"/>
      <c r="D240" s="13"/>
      <c r="E240" s="13"/>
      <c r="F240" s="13"/>
      <c r="G240" s="13"/>
      <c r="H240" s="13"/>
      <c r="I240" s="199" t="s">
        <v>69</v>
      </c>
      <c r="J240" s="199"/>
      <c r="K240" s="24"/>
      <c r="L240" s="24"/>
      <c r="M240" s="13"/>
      <c r="O240" s="57"/>
      <c r="P240" s="57"/>
      <c r="Q240" s="276"/>
      <c r="R240" s="219"/>
      <c r="S240" s="219"/>
      <c r="T240" s="219"/>
      <c r="U240" s="219"/>
      <c r="V240" s="219"/>
      <c r="W240" s="277"/>
    </row>
    <row r="241" spans="2:23" ht="13.35" customHeight="1" x14ac:dyDescent="0.25">
      <c r="B241" s="200" t="s">
        <v>71</v>
      </c>
      <c r="C241" s="200"/>
      <c r="D241" s="200"/>
      <c r="E241" s="200"/>
      <c r="F241" s="200"/>
      <c r="G241" s="200"/>
      <c r="H241" s="13"/>
      <c r="I241" s="199" t="s">
        <v>70</v>
      </c>
      <c r="J241" s="199"/>
      <c r="K241" s="24"/>
      <c r="L241" s="24"/>
      <c r="M241" s="13"/>
      <c r="O241" s="57"/>
      <c r="P241" s="57"/>
      <c r="Q241" s="276"/>
      <c r="R241" s="219"/>
      <c r="S241" s="219"/>
      <c r="T241" s="219"/>
      <c r="U241" s="219"/>
      <c r="V241" s="219"/>
      <c r="W241" s="277"/>
    </row>
    <row r="242" spans="2:23" ht="13.35" customHeight="1" x14ac:dyDescent="0.25">
      <c r="B242" s="201"/>
      <c r="C242" s="202"/>
      <c r="D242" s="16"/>
      <c r="E242" s="16" t="s">
        <v>74</v>
      </c>
      <c r="F242" s="201"/>
      <c r="G242" s="202"/>
      <c r="H242" s="13"/>
      <c r="I242" s="246" t="s">
        <v>76</v>
      </c>
      <c r="J242" s="246"/>
      <c r="K242" s="65"/>
      <c r="L242" s="65"/>
      <c r="M242" s="13"/>
      <c r="O242" s="57"/>
      <c r="P242" s="57"/>
      <c r="Q242" s="276"/>
      <c r="R242" s="219"/>
      <c r="S242" s="219"/>
      <c r="T242" s="219"/>
      <c r="U242" s="219"/>
      <c r="V242" s="219"/>
      <c r="W242" s="277"/>
    </row>
    <row r="243" spans="2:23" ht="13.35" customHeight="1" x14ac:dyDescent="0.25">
      <c r="B243" s="198" t="s">
        <v>72</v>
      </c>
      <c r="C243" s="198"/>
      <c r="D243" s="19"/>
      <c r="E243" s="19"/>
      <c r="F243" s="19" t="str">
        <f>IF(E243="", "", E244-E243)</f>
        <v/>
      </c>
      <c r="G243" s="17" t="s">
        <v>77</v>
      </c>
      <c r="H243" s="23"/>
      <c r="I243" s="14"/>
      <c r="J243" s="14"/>
      <c r="K243" s="14"/>
      <c r="L243" s="38"/>
      <c r="M243" s="13"/>
      <c r="O243" s="57"/>
      <c r="P243" s="57"/>
      <c r="Q243" s="276"/>
      <c r="R243" s="219"/>
      <c r="S243" s="219"/>
      <c r="T243" s="219"/>
      <c r="U243" s="219"/>
      <c r="V243" s="219"/>
      <c r="W243" s="277"/>
    </row>
    <row r="244" spans="2:23" ht="13.35" customHeight="1" x14ac:dyDescent="0.25">
      <c r="B244" s="198" t="s">
        <v>73</v>
      </c>
      <c r="C244" s="198"/>
      <c r="D244" s="55" t="str">
        <f>IF(E243="", "", E243)</f>
        <v/>
      </c>
      <c r="E244" s="19"/>
      <c r="F244" s="19" t="str">
        <f>IF(E244="", "", E244-D243)</f>
        <v/>
      </c>
      <c r="G244" s="17" t="s">
        <v>78</v>
      </c>
      <c r="H244" s="23"/>
      <c r="I244" s="13"/>
      <c r="J244" s="13"/>
      <c r="K244" s="13"/>
      <c r="L244" s="13"/>
      <c r="M244" s="13"/>
      <c r="O244" s="57"/>
      <c r="P244" s="57"/>
      <c r="Q244" s="278"/>
      <c r="R244" s="279"/>
      <c r="S244" s="279"/>
      <c r="T244" s="279"/>
      <c r="U244" s="279"/>
      <c r="V244" s="279"/>
      <c r="W244" s="280"/>
    </row>
    <row r="246" spans="2:23" ht="13.35" customHeight="1" x14ac:dyDescent="0.25">
      <c r="B246" s="16" t="s">
        <v>9</v>
      </c>
      <c r="C246" s="186"/>
      <c r="D246" s="186"/>
      <c r="E246" s="186"/>
      <c r="F246" s="186"/>
      <c r="G246" s="186"/>
      <c r="H246" s="186"/>
      <c r="I246" s="186"/>
      <c r="J246" s="186"/>
      <c r="K246" s="186"/>
      <c r="L246" s="186"/>
      <c r="M246" s="186"/>
    </row>
    <row r="247" spans="2:23" ht="13.35" customHeight="1" x14ac:dyDescent="0.25">
      <c r="B247" s="186"/>
      <c r="C247" s="186"/>
      <c r="D247" s="186"/>
      <c r="E247" s="186"/>
      <c r="F247" s="186"/>
      <c r="G247" s="186"/>
      <c r="H247" s="186"/>
      <c r="I247" s="186"/>
      <c r="J247" s="186"/>
      <c r="K247" s="186"/>
      <c r="L247" s="186"/>
      <c r="M247" s="186"/>
    </row>
    <row r="248" spans="2:23" ht="13.35" customHeight="1" x14ac:dyDescent="0.25">
      <c r="B248" s="186"/>
      <c r="C248" s="186"/>
      <c r="D248" s="186"/>
      <c r="E248" s="186"/>
      <c r="F248" s="186"/>
      <c r="G248" s="186"/>
      <c r="H248" s="186"/>
      <c r="I248" s="186"/>
      <c r="J248" s="186"/>
      <c r="K248" s="186"/>
      <c r="L248" s="186"/>
      <c r="M248" s="186"/>
    </row>
    <row r="249" spans="2:23" ht="13.35" customHeight="1" x14ac:dyDescent="0.25">
      <c r="B249" s="200" t="s">
        <v>2</v>
      </c>
      <c r="C249" s="200"/>
      <c r="D249" s="209">
        <f>IF('{Equipment Data Entry}'!B91=0,0,'{Equipment Data Entry}'!B91)</f>
        <v>0</v>
      </c>
      <c r="E249" s="209"/>
      <c r="F249" s="209"/>
      <c r="G249" s="200" t="s">
        <v>3</v>
      </c>
      <c r="H249" s="200"/>
      <c r="I249" s="210" t="str">
        <f>IF('{Equipment Data Entry}'!C91="","", '{Equipment Data Entry}'!C91)</f>
        <v/>
      </c>
      <c r="J249" s="210"/>
      <c r="K249" s="210"/>
      <c r="L249" s="210"/>
      <c r="M249" s="210"/>
      <c r="O249" s="57"/>
      <c r="P249" s="57"/>
      <c r="Q249" s="216" t="s">
        <v>210</v>
      </c>
      <c r="R249" s="216"/>
      <c r="S249" s="216"/>
      <c r="T249" s="217"/>
      <c r="U249" s="217"/>
      <c r="V249" s="57"/>
      <c r="W249" s="57"/>
    </row>
    <row r="250" spans="2:23" ht="13.35" customHeight="1" x14ac:dyDescent="0.25">
      <c r="B250" s="200"/>
      <c r="C250" s="200"/>
      <c r="D250" s="209"/>
      <c r="E250" s="209"/>
      <c r="F250" s="209"/>
      <c r="G250" s="200"/>
      <c r="H250" s="200"/>
      <c r="I250" s="210"/>
      <c r="J250" s="210"/>
      <c r="K250" s="210"/>
      <c r="L250" s="210"/>
      <c r="M250" s="210"/>
      <c r="O250" s="57"/>
      <c r="P250" s="57"/>
      <c r="Q250" s="211" t="s">
        <v>211</v>
      </c>
      <c r="R250" s="211"/>
      <c r="S250" s="211"/>
      <c r="T250" s="212"/>
      <c r="U250" s="212"/>
      <c r="V250" s="57"/>
      <c r="W250" s="57"/>
    </row>
    <row r="251" spans="2:23" ht="13.35" customHeight="1" x14ac:dyDescent="0.25">
      <c r="B251" s="13"/>
      <c r="C251" s="13"/>
      <c r="D251" s="13"/>
      <c r="E251" s="13"/>
      <c r="F251" s="13"/>
      <c r="G251" s="13"/>
      <c r="H251" s="13"/>
      <c r="I251" s="13"/>
      <c r="J251" s="13"/>
      <c r="K251" s="13"/>
      <c r="L251" s="13"/>
      <c r="M251" s="13"/>
      <c r="O251" s="57"/>
      <c r="P251" s="57"/>
      <c r="Q251" s="211" t="s">
        <v>212</v>
      </c>
      <c r="R251" s="211"/>
      <c r="S251" s="211"/>
      <c r="T251" s="212"/>
      <c r="U251" s="212"/>
      <c r="V251" s="57"/>
      <c r="W251" s="57"/>
    </row>
    <row r="252" spans="2:23" ht="13.35" customHeight="1" x14ac:dyDescent="0.25">
      <c r="B252" s="200" t="s">
        <v>31</v>
      </c>
      <c r="C252" s="200"/>
      <c r="D252" s="200"/>
      <c r="E252" s="200"/>
      <c r="F252" s="200"/>
      <c r="G252" s="200"/>
      <c r="H252" s="13"/>
      <c r="I252" s="200" t="s">
        <v>35</v>
      </c>
      <c r="J252" s="200"/>
      <c r="K252" s="200"/>
      <c r="L252" s="200"/>
      <c r="M252" s="15"/>
      <c r="O252" s="57"/>
      <c r="P252" s="57"/>
      <c r="Q252" s="211" t="s">
        <v>213</v>
      </c>
      <c r="R252" s="211"/>
      <c r="S252" s="211"/>
      <c r="T252" s="212"/>
      <c r="U252" s="212"/>
      <c r="V252" s="57"/>
      <c r="W252" s="57"/>
    </row>
    <row r="253" spans="2:23" ht="13.35" customHeight="1" x14ac:dyDescent="0.25">
      <c r="B253" s="199" t="s">
        <v>32</v>
      </c>
      <c r="C253" s="199"/>
      <c r="D253" s="204">
        <f>IF('{Equipment Data Entry}'!E91=0,0,'{Equipment Data Entry}'!E91)</f>
        <v>0</v>
      </c>
      <c r="E253" s="204"/>
      <c r="F253" s="204"/>
      <c r="G253" s="204"/>
      <c r="H253" s="13"/>
      <c r="I253" s="199" t="s">
        <v>36</v>
      </c>
      <c r="J253" s="199"/>
      <c r="K253" s="18" t="s">
        <v>42</v>
      </c>
      <c r="L253" s="18" t="s">
        <v>14</v>
      </c>
      <c r="M253" s="13"/>
      <c r="O253" s="58"/>
      <c r="P253" s="58"/>
      <c r="Q253" s="211" t="s">
        <v>214</v>
      </c>
      <c r="R253" s="211"/>
      <c r="S253" s="211"/>
      <c r="T253" s="212"/>
      <c r="U253" s="212"/>
      <c r="V253" s="57"/>
      <c r="W253" s="57"/>
    </row>
    <row r="254" spans="2:23" ht="13.35" customHeight="1" x14ac:dyDescent="0.25">
      <c r="B254" s="199" t="s">
        <v>33</v>
      </c>
      <c r="C254" s="199"/>
      <c r="D254" s="204">
        <f>IF('{Equipment Data Entry}'!F91=0,0,'{Equipment Data Entry}'!F91)</f>
        <v>0</v>
      </c>
      <c r="E254" s="204"/>
      <c r="F254" s="204"/>
      <c r="G254" s="204"/>
      <c r="H254" s="13"/>
      <c r="I254" s="199" t="s">
        <v>37</v>
      </c>
      <c r="J254" s="199"/>
      <c r="K254" s="24" t="str">
        <f>'Fan Airflow'!H268</f>
        <v/>
      </c>
      <c r="L254" s="24" t="str">
        <f>'Fan Airflow'!L268</f>
        <v/>
      </c>
      <c r="M254" s="22" t="str">
        <f>IF(L254="","",L254/K254)</f>
        <v/>
      </c>
      <c r="O254" s="57"/>
      <c r="P254" s="57"/>
      <c r="Q254" s="59" t="s">
        <v>87</v>
      </c>
      <c r="R254" s="212"/>
      <c r="S254" s="212"/>
      <c r="T254" s="59" t="s">
        <v>215</v>
      </c>
      <c r="U254" s="60"/>
      <c r="V254" s="57"/>
      <c r="W254" s="57"/>
    </row>
    <row r="255" spans="2:23" ht="13.35" customHeight="1" x14ac:dyDescent="0.25">
      <c r="B255" s="199" t="s">
        <v>34</v>
      </c>
      <c r="C255" s="199"/>
      <c r="D255" s="204"/>
      <c r="E255" s="204"/>
      <c r="F255" s="204"/>
      <c r="G255" s="204"/>
      <c r="H255" s="13"/>
      <c r="I255" s="199" t="s">
        <v>40</v>
      </c>
      <c r="J255" s="199"/>
      <c r="K255" s="71">
        <f>IF('{Equipment Data Entry}'!H91=0,0,'{Equipment Data Entry}'!H91)</f>
        <v>0</v>
      </c>
      <c r="L255" s="64" t="str">
        <f>F270</f>
        <v/>
      </c>
      <c r="M255" s="22"/>
      <c r="O255" s="217"/>
      <c r="P255" s="217"/>
      <c r="Q255" s="217"/>
      <c r="R255" s="217"/>
      <c r="S255" s="217"/>
      <c r="T255" s="217"/>
      <c r="U255" s="57"/>
      <c r="V255" s="57"/>
      <c r="W255" s="57"/>
    </row>
    <row r="256" spans="2:23" ht="13.35" customHeight="1" x14ac:dyDescent="0.25">
      <c r="B256" s="199" t="s">
        <v>7</v>
      </c>
      <c r="C256" s="199"/>
      <c r="D256" s="204" t="str">
        <f>I249</f>
        <v/>
      </c>
      <c r="E256" s="204"/>
      <c r="F256" s="204"/>
      <c r="G256" s="204"/>
      <c r="H256" s="13"/>
      <c r="I256" s="199" t="s">
        <v>41</v>
      </c>
      <c r="J256" s="199"/>
      <c r="K256" s="24">
        <f>IF('{Equipment Data Entry}'!I91=0,0,'{Equipment Data Entry}'!I91)</f>
        <v>0</v>
      </c>
      <c r="L256" s="24" t="str">
        <f>IF(L267="","",L267)</f>
        <v/>
      </c>
      <c r="M256" s="13"/>
      <c r="O256" s="57"/>
      <c r="P256" s="57"/>
      <c r="Q256" s="216" t="s">
        <v>216</v>
      </c>
      <c r="R256" s="216"/>
      <c r="S256" s="216"/>
      <c r="T256" s="216" t="s">
        <v>217</v>
      </c>
      <c r="U256" s="216"/>
      <c r="V256" s="61" t="s">
        <v>218</v>
      </c>
      <c r="W256" s="61" t="s">
        <v>219</v>
      </c>
    </row>
    <row r="257" spans="2:23" ht="13.35" customHeight="1" x14ac:dyDescent="0.25">
      <c r="B257" s="199" t="s">
        <v>8</v>
      </c>
      <c r="C257" s="199"/>
      <c r="D257" s="204" t="str">
        <f>IF('{Equipment Data Entry}'!D91="","",'{Equipment Data Entry}'!D91)</f>
        <v/>
      </c>
      <c r="E257" s="204"/>
      <c r="F257" s="204"/>
      <c r="G257" s="204"/>
      <c r="H257" s="13"/>
      <c r="I257" s="15"/>
      <c r="J257" s="15"/>
      <c r="K257" s="36"/>
      <c r="L257" s="36"/>
      <c r="M257" s="13"/>
      <c r="O257" s="57"/>
      <c r="P257" s="59"/>
      <c r="Q257" s="59" t="s">
        <v>67</v>
      </c>
      <c r="R257" s="59" t="s">
        <v>68</v>
      </c>
      <c r="S257" s="57"/>
      <c r="T257" s="211" t="s">
        <v>62</v>
      </c>
      <c r="U257" s="211"/>
      <c r="V257" s="60"/>
      <c r="W257" s="60"/>
    </row>
    <row r="258" spans="2:23" ht="13.35" customHeight="1" x14ac:dyDescent="0.25">
      <c r="B258" s="13"/>
      <c r="C258" s="13"/>
      <c r="D258" s="13"/>
      <c r="E258" s="13"/>
      <c r="F258" s="13"/>
      <c r="G258" s="13"/>
      <c r="H258" s="13"/>
      <c r="I258" s="15"/>
      <c r="J258" s="15"/>
      <c r="K258" s="37"/>
      <c r="L258" s="37"/>
      <c r="M258" s="13"/>
      <c r="O258" s="57"/>
      <c r="P258" s="59" t="s">
        <v>48</v>
      </c>
      <c r="Q258" s="60"/>
      <c r="R258" s="59"/>
      <c r="S258" s="57"/>
      <c r="T258" s="211" t="s">
        <v>220</v>
      </c>
      <c r="U258" s="211"/>
      <c r="V258" s="60"/>
      <c r="W258" s="60"/>
    </row>
    <row r="259" spans="2:23" ht="13.35" customHeight="1" x14ac:dyDescent="0.25">
      <c r="B259" s="200" t="s">
        <v>43</v>
      </c>
      <c r="C259" s="200"/>
      <c r="D259" s="200"/>
      <c r="E259" s="200"/>
      <c r="F259" s="200"/>
      <c r="G259" s="200"/>
      <c r="H259" s="13"/>
      <c r="I259" s="13"/>
      <c r="J259" s="13"/>
      <c r="K259" s="13"/>
      <c r="L259" s="13"/>
      <c r="M259" s="13"/>
      <c r="O259" s="57"/>
      <c r="P259" s="59" t="s">
        <v>221</v>
      </c>
      <c r="Q259" s="60"/>
      <c r="R259" s="59"/>
      <c r="S259" s="57"/>
      <c r="T259" s="211" t="s">
        <v>222</v>
      </c>
      <c r="U259" s="211"/>
      <c r="V259" s="60"/>
      <c r="W259" s="60"/>
    </row>
    <row r="260" spans="2:23" ht="13.35" customHeight="1" x14ac:dyDescent="0.25">
      <c r="B260" s="199" t="s">
        <v>32</v>
      </c>
      <c r="C260" s="199"/>
      <c r="D260" s="203"/>
      <c r="E260" s="203"/>
      <c r="F260" s="203"/>
      <c r="G260" s="203"/>
      <c r="H260" s="13"/>
      <c r="I260" s="200" t="s">
        <v>61</v>
      </c>
      <c r="J260" s="200"/>
      <c r="K260" s="200"/>
      <c r="L260" s="200"/>
      <c r="M260" s="13"/>
      <c r="O260" s="57"/>
      <c r="P260" s="59" t="s">
        <v>223</v>
      </c>
      <c r="Q260" s="60"/>
      <c r="R260" s="59"/>
      <c r="S260" s="57"/>
      <c r="T260" s="211" t="s">
        <v>65</v>
      </c>
      <c r="U260" s="211"/>
      <c r="V260" s="60"/>
      <c r="W260" s="60"/>
    </row>
    <row r="261" spans="2:23" ht="13.35" customHeight="1" x14ac:dyDescent="0.25">
      <c r="B261" s="199" t="s">
        <v>44</v>
      </c>
      <c r="C261" s="199"/>
      <c r="D261" s="28">
        <f>IF('{Equipment Data Entry}'!G91=0,0,'{Equipment Data Entry}'!G91)</f>
        <v>0</v>
      </c>
      <c r="E261" s="21" t="s">
        <v>48</v>
      </c>
      <c r="F261" s="24"/>
      <c r="G261" s="18" t="s">
        <v>52</v>
      </c>
      <c r="H261" s="13"/>
      <c r="I261" s="206" t="s">
        <v>62</v>
      </c>
      <c r="J261" s="207"/>
      <c r="K261" s="208">
        <f>IF('{Equipment Data Entry}'!J91=0,0,'{Equipment Data Entry}'!J91)</f>
        <v>0</v>
      </c>
      <c r="L261" s="208"/>
      <c r="M261" s="13"/>
      <c r="O261" s="57"/>
      <c r="P261" s="57"/>
      <c r="Q261" s="57"/>
      <c r="R261" s="57"/>
      <c r="S261" s="57"/>
      <c r="T261" s="57"/>
      <c r="U261" s="57"/>
      <c r="V261" s="57"/>
      <c r="W261" s="57"/>
    </row>
    <row r="262" spans="2:23" ht="13.35" customHeight="1" x14ac:dyDescent="0.25">
      <c r="B262" s="20">
        <f>'{Equipment Data Entry}'!N91</f>
        <v>0</v>
      </c>
      <c r="C262" s="20">
        <f>'{Equipment Data Entry}'!O91</f>
        <v>0</v>
      </c>
      <c r="D262" s="21" t="s">
        <v>49</v>
      </c>
      <c r="E262" s="67"/>
      <c r="F262" s="21" t="s">
        <v>50</v>
      </c>
      <c r="G262" s="26"/>
      <c r="H262" s="13"/>
      <c r="I262" s="206" t="s">
        <v>63</v>
      </c>
      <c r="J262" s="207"/>
      <c r="K262" s="208">
        <f>IF('{Equipment Data Entry}'!K91=0,0,'{Equipment Data Entry}'!K91)</f>
        <v>0</v>
      </c>
      <c r="L262" s="208"/>
      <c r="M262" s="13"/>
      <c r="O262" s="57"/>
      <c r="P262" s="57"/>
      <c r="Q262" s="271" t="s">
        <v>224</v>
      </c>
      <c r="R262" s="272"/>
      <c r="S262" s="272"/>
      <c r="T262" s="272"/>
      <c r="U262" s="272"/>
      <c r="V262" s="272"/>
      <c r="W262" s="273"/>
    </row>
    <row r="263" spans="2:23" ht="13.35" customHeight="1" x14ac:dyDescent="0.25">
      <c r="B263" s="199" t="s">
        <v>51</v>
      </c>
      <c r="C263" s="199"/>
      <c r="D263" s="27" t="str">
        <f>IF(E264="", "", B262/(AVERAGE(E264, F264, G264))*E262)</f>
        <v/>
      </c>
      <c r="E263" s="199" t="s">
        <v>80</v>
      </c>
      <c r="F263" s="199"/>
      <c r="G263" s="27" t="e">
        <f>IF(C262="1-phase", ((0.8*0.9*E264*E265)/746), AVERAGE(E264:G264)*AVERAGE(E265:G265)*0.8*0.9*1.732/746)</f>
        <v>#DIV/0!</v>
      </c>
      <c r="H263" s="13"/>
      <c r="I263" s="18" t="s">
        <v>64</v>
      </c>
      <c r="J263" s="26">
        <f>IF('{Equipment Data Entry}'!L91=0,0,'{Equipment Data Entry}'!L91)</f>
        <v>0</v>
      </c>
      <c r="K263" s="18"/>
      <c r="L263" s="64">
        <f>IF('{Equipment Data Entry}'!M91=0,0,'{Equipment Data Entry}'!M91)</f>
        <v>0</v>
      </c>
      <c r="M263" s="13"/>
      <c r="O263" s="57"/>
      <c r="P263" s="57"/>
      <c r="Q263" s="274"/>
      <c r="R263" s="214"/>
      <c r="S263" s="214"/>
      <c r="T263" s="214"/>
      <c r="U263" s="214"/>
      <c r="V263" s="214"/>
      <c r="W263" s="275"/>
    </row>
    <row r="264" spans="2:23" ht="13.35" customHeight="1" x14ac:dyDescent="0.25">
      <c r="B264" s="199" t="s">
        <v>59</v>
      </c>
      <c r="C264" s="199"/>
      <c r="D264" s="199"/>
      <c r="E264" s="24"/>
      <c r="F264" s="24"/>
      <c r="G264" s="24"/>
      <c r="H264" s="13"/>
      <c r="I264" s="13"/>
      <c r="J264" s="13"/>
      <c r="K264" s="13"/>
      <c r="L264" s="13"/>
      <c r="M264" s="13"/>
      <c r="O264" s="57"/>
      <c r="P264" s="57"/>
      <c r="Q264" s="276"/>
      <c r="R264" s="219"/>
      <c r="S264" s="219"/>
      <c r="T264" s="219"/>
      <c r="U264" s="219"/>
      <c r="V264" s="219"/>
      <c r="W264" s="277"/>
    </row>
    <row r="265" spans="2:23" ht="13.35" customHeight="1" x14ac:dyDescent="0.25">
      <c r="B265" s="199" t="s">
        <v>60</v>
      </c>
      <c r="C265" s="199"/>
      <c r="D265" s="199"/>
      <c r="E265" s="67"/>
      <c r="F265" s="67"/>
      <c r="G265" s="67"/>
      <c r="H265" s="13"/>
      <c r="I265" s="205" t="s">
        <v>66</v>
      </c>
      <c r="J265" s="205"/>
      <c r="K265" s="16" t="s">
        <v>67</v>
      </c>
      <c r="L265" s="16" t="s">
        <v>68</v>
      </c>
      <c r="M265" s="13"/>
      <c r="O265" s="57"/>
      <c r="P265" s="57"/>
      <c r="Q265" s="276"/>
      <c r="R265" s="219"/>
      <c r="S265" s="219"/>
      <c r="T265" s="219"/>
      <c r="U265" s="219"/>
      <c r="V265" s="219"/>
      <c r="W265" s="277"/>
    </row>
    <row r="266" spans="2:23" ht="13.35" customHeight="1" x14ac:dyDescent="0.25">
      <c r="B266" s="13"/>
      <c r="C266" s="13"/>
      <c r="D266" s="13"/>
      <c r="E266" s="13"/>
      <c r="F266" s="13"/>
      <c r="G266" s="13"/>
      <c r="H266" s="13"/>
      <c r="I266" s="199" t="s">
        <v>69</v>
      </c>
      <c r="J266" s="199"/>
      <c r="K266" s="24"/>
      <c r="L266" s="24"/>
      <c r="M266" s="13"/>
      <c r="O266" s="57"/>
      <c r="P266" s="57"/>
      <c r="Q266" s="276"/>
      <c r="R266" s="219"/>
      <c r="S266" s="219"/>
      <c r="T266" s="219"/>
      <c r="U266" s="219"/>
      <c r="V266" s="219"/>
      <c r="W266" s="277"/>
    </row>
    <row r="267" spans="2:23" ht="13.35" customHeight="1" x14ac:dyDescent="0.25">
      <c r="B267" s="200" t="s">
        <v>71</v>
      </c>
      <c r="C267" s="200"/>
      <c r="D267" s="200"/>
      <c r="E267" s="200"/>
      <c r="F267" s="200"/>
      <c r="G267" s="200"/>
      <c r="H267" s="13"/>
      <c r="I267" s="199" t="s">
        <v>70</v>
      </c>
      <c r="J267" s="199"/>
      <c r="K267" s="24"/>
      <c r="L267" s="24"/>
      <c r="M267" s="13"/>
      <c r="O267" s="57"/>
      <c r="P267" s="57"/>
      <c r="Q267" s="276"/>
      <c r="R267" s="219"/>
      <c r="S267" s="219"/>
      <c r="T267" s="219"/>
      <c r="U267" s="219"/>
      <c r="V267" s="219"/>
      <c r="W267" s="277"/>
    </row>
    <row r="268" spans="2:23" ht="13.35" customHeight="1" x14ac:dyDescent="0.25">
      <c r="B268" s="201"/>
      <c r="C268" s="202"/>
      <c r="D268" s="16" t="s">
        <v>79</v>
      </c>
      <c r="E268" s="16" t="s">
        <v>74</v>
      </c>
      <c r="F268" s="201"/>
      <c r="G268" s="202"/>
      <c r="H268" s="13"/>
      <c r="I268" s="246" t="s">
        <v>76</v>
      </c>
      <c r="J268" s="246"/>
      <c r="K268" s="65"/>
      <c r="L268" s="65"/>
      <c r="M268" s="13"/>
      <c r="O268" s="57"/>
      <c r="P268" s="57"/>
      <c r="Q268" s="276"/>
      <c r="R268" s="219"/>
      <c r="S268" s="219"/>
      <c r="T268" s="219"/>
      <c r="U268" s="219"/>
      <c r="V268" s="219"/>
      <c r="W268" s="277"/>
    </row>
    <row r="269" spans="2:23" ht="13.35" customHeight="1" x14ac:dyDescent="0.25">
      <c r="B269" s="198" t="s">
        <v>72</v>
      </c>
      <c r="C269" s="198"/>
      <c r="D269" s="19"/>
      <c r="E269" s="19"/>
      <c r="F269" s="19" t="str">
        <f>IF(E269="", "", E270-E269)</f>
        <v/>
      </c>
      <c r="G269" s="17" t="s">
        <v>77</v>
      </c>
      <c r="H269" s="23"/>
      <c r="I269" s="14"/>
      <c r="J269" s="14"/>
      <c r="K269" s="14"/>
      <c r="L269" s="38"/>
      <c r="M269" s="13"/>
      <c r="O269" s="57"/>
      <c r="P269" s="57"/>
      <c r="Q269" s="276"/>
      <c r="R269" s="219"/>
      <c r="S269" s="219"/>
      <c r="T269" s="219"/>
      <c r="U269" s="219"/>
      <c r="V269" s="219"/>
      <c r="W269" s="277"/>
    </row>
    <row r="270" spans="2:23" ht="13.35" customHeight="1" x14ac:dyDescent="0.25">
      <c r="B270" s="198" t="s">
        <v>73</v>
      </c>
      <c r="C270" s="198"/>
      <c r="D270" s="55" t="str">
        <f>IF(E269="", "", E269)</f>
        <v/>
      </c>
      <c r="E270" s="19"/>
      <c r="F270" s="19" t="str">
        <f>IF(E270="", "", E270-D269)</f>
        <v/>
      </c>
      <c r="G270" s="17" t="s">
        <v>78</v>
      </c>
      <c r="H270" s="23"/>
      <c r="I270" s="13"/>
      <c r="J270" s="13"/>
      <c r="K270" s="13"/>
      <c r="L270" s="13"/>
      <c r="M270" s="13"/>
      <c r="O270" s="57"/>
      <c r="P270" s="57"/>
      <c r="Q270" s="278"/>
      <c r="R270" s="279"/>
      <c r="S270" s="279"/>
      <c r="T270" s="279"/>
      <c r="U270" s="279"/>
      <c r="V270" s="279"/>
      <c r="W270" s="280"/>
    </row>
    <row r="272" spans="2:23" ht="13.35" customHeight="1" x14ac:dyDescent="0.25">
      <c r="B272" s="200" t="s">
        <v>2</v>
      </c>
      <c r="C272" s="200"/>
      <c r="D272" s="209">
        <f>IF('{Equipment Data Entry}'!B92=0,0,'{Equipment Data Entry}'!B92)</f>
        <v>0</v>
      </c>
      <c r="E272" s="209"/>
      <c r="F272" s="209"/>
      <c r="G272" s="200" t="s">
        <v>3</v>
      </c>
      <c r="H272" s="200"/>
      <c r="I272" s="210" t="str">
        <f>IF('{Equipment Data Entry}'!C92="","", '{Equipment Data Entry}'!C92)</f>
        <v/>
      </c>
      <c r="J272" s="210"/>
      <c r="K272" s="210"/>
      <c r="L272" s="210"/>
      <c r="M272" s="210"/>
      <c r="O272" s="57"/>
      <c r="P272" s="57"/>
      <c r="Q272" s="216" t="s">
        <v>210</v>
      </c>
      <c r="R272" s="216"/>
      <c r="S272" s="216"/>
      <c r="T272" s="217"/>
      <c r="U272" s="217"/>
      <c r="V272" s="57"/>
      <c r="W272" s="57"/>
    </row>
    <row r="273" spans="2:23" ht="13.35" customHeight="1" x14ac:dyDescent="0.25">
      <c r="B273" s="200"/>
      <c r="C273" s="200"/>
      <c r="D273" s="209"/>
      <c r="E273" s="209"/>
      <c r="F273" s="209"/>
      <c r="G273" s="200"/>
      <c r="H273" s="200"/>
      <c r="I273" s="210"/>
      <c r="J273" s="210"/>
      <c r="K273" s="210"/>
      <c r="L273" s="210"/>
      <c r="M273" s="210"/>
      <c r="O273" s="57"/>
      <c r="P273" s="57"/>
      <c r="Q273" s="211" t="s">
        <v>211</v>
      </c>
      <c r="R273" s="211"/>
      <c r="S273" s="211"/>
      <c r="T273" s="212"/>
      <c r="U273" s="212"/>
      <c r="V273" s="57"/>
      <c r="W273" s="57"/>
    </row>
    <row r="274" spans="2:23" ht="13.35" customHeight="1" x14ac:dyDescent="0.25">
      <c r="B274" s="13"/>
      <c r="C274" s="13"/>
      <c r="D274" s="13"/>
      <c r="E274" s="13"/>
      <c r="F274" s="13"/>
      <c r="G274" s="13"/>
      <c r="H274" s="13"/>
      <c r="I274" s="13"/>
      <c r="J274" s="13"/>
      <c r="K274" s="13"/>
      <c r="L274" s="13"/>
      <c r="M274" s="13"/>
      <c r="O274" s="57"/>
      <c r="P274" s="57"/>
      <c r="Q274" s="211" t="s">
        <v>212</v>
      </c>
      <c r="R274" s="211"/>
      <c r="S274" s="211"/>
      <c r="T274" s="212"/>
      <c r="U274" s="212"/>
      <c r="V274" s="57"/>
      <c r="W274" s="57"/>
    </row>
    <row r="275" spans="2:23" ht="13.35" customHeight="1" x14ac:dyDescent="0.25">
      <c r="B275" s="200" t="s">
        <v>31</v>
      </c>
      <c r="C275" s="200"/>
      <c r="D275" s="200"/>
      <c r="E275" s="200"/>
      <c r="F275" s="200"/>
      <c r="G275" s="200"/>
      <c r="H275" s="13"/>
      <c r="I275" s="200" t="s">
        <v>35</v>
      </c>
      <c r="J275" s="200"/>
      <c r="K275" s="200"/>
      <c r="L275" s="200"/>
      <c r="M275" s="15"/>
      <c r="O275" s="57"/>
      <c r="P275" s="57"/>
      <c r="Q275" s="211" t="s">
        <v>213</v>
      </c>
      <c r="R275" s="211"/>
      <c r="S275" s="211"/>
      <c r="T275" s="212"/>
      <c r="U275" s="212"/>
      <c r="V275" s="57"/>
      <c r="W275" s="57"/>
    </row>
    <row r="276" spans="2:23" ht="13.35" customHeight="1" x14ac:dyDescent="0.25">
      <c r="B276" s="199" t="s">
        <v>32</v>
      </c>
      <c r="C276" s="199"/>
      <c r="D276" s="204">
        <f>IF('{Equipment Data Entry}'!E92=0,0,'{Equipment Data Entry}'!E92)</f>
        <v>0</v>
      </c>
      <c r="E276" s="204"/>
      <c r="F276" s="204"/>
      <c r="G276" s="204"/>
      <c r="H276" s="13"/>
      <c r="I276" s="199" t="s">
        <v>36</v>
      </c>
      <c r="J276" s="199"/>
      <c r="K276" s="18" t="s">
        <v>42</v>
      </c>
      <c r="L276" s="18" t="s">
        <v>14</v>
      </c>
      <c r="M276" s="13"/>
      <c r="O276" s="58"/>
      <c r="P276" s="58"/>
      <c r="Q276" s="211" t="s">
        <v>214</v>
      </c>
      <c r="R276" s="211"/>
      <c r="S276" s="211"/>
      <c r="T276" s="212"/>
      <c r="U276" s="212"/>
      <c r="V276" s="57"/>
      <c r="W276" s="57"/>
    </row>
    <row r="277" spans="2:23" ht="13.35" customHeight="1" x14ac:dyDescent="0.25">
      <c r="B277" s="199" t="s">
        <v>33</v>
      </c>
      <c r="C277" s="199"/>
      <c r="D277" s="204">
        <f>IF('{Equipment Data Entry}'!F92=0,0,'{Equipment Data Entry}'!F92)</f>
        <v>0</v>
      </c>
      <c r="E277" s="204"/>
      <c r="F277" s="204"/>
      <c r="G277" s="204"/>
      <c r="H277" s="13"/>
      <c r="I277" s="199" t="s">
        <v>37</v>
      </c>
      <c r="J277" s="199"/>
      <c r="K277" s="24" t="str">
        <f>'Fan Airflow'!H289</f>
        <v/>
      </c>
      <c r="L277" s="24" t="str">
        <f>'Fan Airflow'!L289</f>
        <v/>
      </c>
      <c r="M277" s="22" t="str">
        <f>IF(L277="","",L277/K277)</f>
        <v/>
      </c>
      <c r="O277" s="57"/>
      <c r="P277" s="57"/>
      <c r="Q277" s="59" t="s">
        <v>87</v>
      </c>
      <c r="R277" s="212"/>
      <c r="S277" s="212"/>
      <c r="T277" s="59" t="s">
        <v>215</v>
      </c>
      <c r="U277" s="60"/>
      <c r="V277" s="57"/>
      <c r="W277" s="57"/>
    </row>
    <row r="278" spans="2:23" ht="13.35" customHeight="1" x14ac:dyDescent="0.25">
      <c r="B278" s="199" t="s">
        <v>34</v>
      </c>
      <c r="C278" s="199"/>
      <c r="D278" s="204"/>
      <c r="E278" s="204"/>
      <c r="F278" s="204"/>
      <c r="G278" s="204"/>
      <c r="H278" s="13"/>
      <c r="I278" s="199" t="s">
        <v>40</v>
      </c>
      <c r="J278" s="199"/>
      <c r="K278" s="71">
        <f>IF('{Equipment Data Entry}'!H92=0,0,'{Equipment Data Entry}'!H92)</f>
        <v>0</v>
      </c>
      <c r="L278" s="64" t="str">
        <f>F293</f>
        <v/>
      </c>
      <c r="M278" s="22"/>
      <c r="O278" s="217"/>
      <c r="P278" s="217"/>
      <c r="Q278" s="217"/>
      <c r="R278" s="217"/>
      <c r="S278" s="217"/>
      <c r="T278" s="217"/>
      <c r="U278" s="57"/>
      <c r="V278" s="57"/>
      <c r="W278" s="57"/>
    </row>
    <row r="279" spans="2:23" ht="13.35" customHeight="1" x14ac:dyDescent="0.25">
      <c r="B279" s="199" t="s">
        <v>7</v>
      </c>
      <c r="C279" s="199"/>
      <c r="D279" s="204" t="str">
        <f>I272</f>
        <v/>
      </c>
      <c r="E279" s="204"/>
      <c r="F279" s="204"/>
      <c r="G279" s="204"/>
      <c r="H279" s="13"/>
      <c r="I279" s="199" t="s">
        <v>41</v>
      </c>
      <c r="J279" s="199"/>
      <c r="K279" s="24">
        <f>IF('{Equipment Data Entry}'!I92=0,0,'{Equipment Data Entry}'!I92)</f>
        <v>0</v>
      </c>
      <c r="L279" s="24" t="str">
        <f>IF(L290="","",L290)</f>
        <v/>
      </c>
      <c r="M279" s="13"/>
      <c r="O279" s="57"/>
      <c r="P279" s="57"/>
      <c r="Q279" s="216" t="s">
        <v>216</v>
      </c>
      <c r="R279" s="216"/>
      <c r="S279" s="216"/>
      <c r="T279" s="216" t="s">
        <v>217</v>
      </c>
      <c r="U279" s="216"/>
      <c r="V279" s="61" t="s">
        <v>218</v>
      </c>
      <c r="W279" s="61" t="s">
        <v>219</v>
      </c>
    </row>
    <row r="280" spans="2:23" ht="13.35" customHeight="1" x14ac:dyDescent="0.25">
      <c r="B280" s="199" t="s">
        <v>8</v>
      </c>
      <c r="C280" s="199"/>
      <c r="D280" s="204" t="str">
        <f>IF('{Equipment Data Entry}'!D92="","",'{Equipment Data Entry}'!D92)</f>
        <v/>
      </c>
      <c r="E280" s="204"/>
      <c r="F280" s="204"/>
      <c r="G280" s="204"/>
      <c r="H280" s="13"/>
      <c r="I280" s="15"/>
      <c r="J280" s="15"/>
      <c r="K280" s="36"/>
      <c r="L280" s="36"/>
      <c r="M280" s="13"/>
      <c r="O280" s="57"/>
      <c r="P280" s="59"/>
      <c r="Q280" s="59" t="s">
        <v>67</v>
      </c>
      <c r="R280" s="59" t="s">
        <v>68</v>
      </c>
      <c r="S280" s="57"/>
      <c r="T280" s="211" t="s">
        <v>62</v>
      </c>
      <c r="U280" s="211"/>
      <c r="V280" s="60"/>
      <c r="W280" s="60"/>
    </row>
    <row r="281" spans="2:23" ht="13.35" customHeight="1" x14ac:dyDescent="0.25">
      <c r="B281" s="13"/>
      <c r="C281" s="13"/>
      <c r="D281" s="13"/>
      <c r="E281" s="13"/>
      <c r="F281" s="13"/>
      <c r="G281" s="13"/>
      <c r="H281" s="13"/>
      <c r="I281" s="15"/>
      <c r="J281" s="15"/>
      <c r="K281" s="37"/>
      <c r="L281" s="37"/>
      <c r="M281" s="13"/>
      <c r="O281" s="57"/>
      <c r="P281" s="59" t="s">
        <v>48</v>
      </c>
      <c r="Q281" s="60"/>
      <c r="R281" s="59"/>
      <c r="S281" s="57"/>
      <c r="T281" s="211" t="s">
        <v>220</v>
      </c>
      <c r="U281" s="211"/>
      <c r="V281" s="60"/>
      <c r="W281" s="60"/>
    </row>
    <row r="282" spans="2:23" ht="13.35" customHeight="1" x14ac:dyDescent="0.25">
      <c r="B282" s="200" t="s">
        <v>43</v>
      </c>
      <c r="C282" s="200"/>
      <c r="D282" s="200"/>
      <c r="E282" s="200"/>
      <c r="F282" s="200"/>
      <c r="G282" s="200"/>
      <c r="H282" s="13"/>
      <c r="I282" s="13"/>
      <c r="J282" s="13"/>
      <c r="K282" s="13"/>
      <c r="L282" s="13"/>
      <c r="M282" s="13"/>
      <c r="O282" s="57"/>
      <c r="P282" s="59" t="s">
        <v>221</v>
      </c>
      <c r="Q282" s="60"/>
      <c r="R282" s="59"/>
      <c r="S282" s="57"/>
      <c r="T282" s="211" t="s">
        <v>222</v>
      </c>
      <c r="U282" s="211"/>
      <c r="V282" s="60"/>
      <c r="W282" s="60"/>
    </row>
    <row r="283" spans="2:23" ht="13.35" customHeight="1" x14ac:dyDescent="0.25">
      <c r="B283" s="199" t="s">
        <v>32</v>
      </c>
      <c r="C283" s="199"/>
      <c r="D283" s="203"/>
      <c r="E283" s="203"/>
      <c r="F283" s="203"/>
      <c r="G283" s="203"/>
      <c r="H283" s="13"/>
      <c r="I283" s="200" t="s">
        <v>61</v>
      </c>
      <c r="J283" s="200"/>
      <c r="K283" s="200"/>
      <c r="L283" s="200"/>
      <c r="M283" s="13"/>
      <c r="O283" s="57"/>
      <c r="P283" s="59" t="s">
        <v>223</v>
      </c>
      <c r="Q283" s="60"/>
      <c r="R283" s="59"/>
      <c r="S283" s="57"/>
      <c r="T283" s="211" t="s">
        <v>65</v>
      </c>
      <c r="U283" s="211"/>
      <c r="V283" s="60"/>
      <c r="W283" s="60"/>
    </row>
    <row r="284" spans="2:23" ht="13.35" customHeight="1" x14ac:dyDescent="0.25">
      <c r="B284" s="199" t="s">
        <v>44</v>
      </c>
      <c r="C284" s="199"/>
      <c r="D284" s="28">
        <f>IF('{Equipment Data Entry}'!G92=0,0,'{Equipment Data Entry}'!G92)</f>
        <v>0</v>
      </c>
      <c r="E284" s="21" t="s">
        <v>48</v>
      </c>
      <c r="F284" s="24"/>
      <c r="G284" s="18" t="s">
        <v>52</v>
      </c>
      <c r="H284" s="13"/>
      <c r="I284" s="206" t="s">
        <v>62</v>
      </c>
      <c r="J284" s="207"/>
      <c r="K284" s="208">
        <f>IF('{Equipment Data Entry}'!J92=0,0,'{Equipment Data Entry}'!J92)</f>
        <v>0</v>
      </c>
      <c r="L284" s="208"/>
      <c r="M284" s="13"/>
      <c r="O284" s="57"/>
      <c r="P284" s="57"/>
      <c r="Q284" s="57"/>
      <c r="R284" s="57"/>
      <c r="S284" s="57"/>
      <c r="T284" s="57"/>
      <c r="U284" s="57"/>
      <c r="V284" s="57"/>
      <c r="W284" s="57"/>
    </row>
    <row r="285" spans="2:23" ht="13.35" customHeight="1" x14ac:dyDescent="0.25">
      <c r="B285" s="20">
        <f>'{Equipment Data Entry}'!N92</f>
        <v>0</v>
      </c>
      <c r="C285" s="20">
        <f>'{Equipment Data Entry}'!O92</f>
        <v>0</v>
      </c>
      <c r="D285" s="21" t="s">
        <v>49</v>
      </c>
      <c r="E285" s="67"/>
      <c r="F285" s="21" t="s">
        <v>50</v>
      </c>
      <c r="G285" s="26"/>
      <c r="H285" s="13"/>
      <c r="I285" s="206" t="s">
        <v>63</v>
      </c>
      <c r="J285" s="207"/>
      <c r="K285" s="208">
        <f>IF('{Equipment Data Entry}'!K92=0,0,'{Equipment Data Entry}'!K92)</f>
        <v>0</v>
      </c>
      <c r="L285" s="208"/>
      <c r="M285" s="13"/>
      <c r="O285" s="57"/>
      <c r="P285" s="57"/>
      <c r="Q285" s="271" t="s">
        <v>224</v>
      </c>
      <c r="R285" s="272"/>
      <c r="S285" s="272"/>
      <c r="T285" s="272"/>
      <c r="U285" s="272"/>
      <c r="V285" s="272"/>
      <c r="W285" s="273"/>
    </row>
    <row r="286" spans="2:23" ht="13.35" customHeight="1" x14ac:dyDescent="0.25">
      <c r="B286" s="199" t="s">
        <v>51</v>
      </c>
      <c r="C286" s="199"/>
      <c r="D286" s="27" t="str">
        <f>IF(E287="", "", B285/(AVERAGE(E287, F287, G287))*E285)</f>
        <v/>
      </c>
      <c r="E286" s="199" t="s">
        <v>80</v>
      </c>
      <c r="F286" s="199"/>
      <c r="G286" s="27" t="e">
        <f>IF(C285="1-phase", ((0.8*0.9*E287*E288)/746), AVERAGE(E287:G287)*AVERAGE(E288:G288)*0.8*0.9*1.732/746)</f>
        <v>#DIV/0!</v>
      </c>
      <c r="H286" s="13"/>
      <c r="I286" s="18" t="s">
        <v>64</v>
      </c>
      <c r="J286" s="26">
        <f>IF('{Equipment Data Entry}'!L92=0,0,'{Equipment Data Entry}'!L92)</f>
        <v>0</v>
      </c>
      <c r="K286" s="18"/>
      <c r="L286" s="64">
        <f>IF('{Equipment Data Entry}'!M92=0,0,'{Equipment Data Entry}'!M92)</f>
        <v>0</v>
      </c>
      <c r="M286" s="13"/>
      <c r="O286" s="57"/>
      <c r="P286" s="57"/>
      <c r="Q286" s="274"/>
      <c r="R286" s="214"/>
      <c r="S286" s="214"/>
      <c r="T286" s="214"/>
      <c r="U286" s="214"/>
      <c r="V286" s="214"/>
      <c r="W286" s="275"/>
    </row>
    <row r="287" spans="2:23" ht="13.35" customHeight="1" x14ac:dyDescent="0.25">
      <c r="B287" s="199" t="s">
        <v>59</v>
      </c>
      <c r="C287" s="199"/>
      <c r="D287" s="199"/>
      <c r="E287" s="24"/>
      <c r="F287" s="24"/>
      <c r="G287" s="24"/>
      <c r="H287" s="13"/>
      <c r="I287" s="13"/>
      <c r="J287" s="13"/>
      <c r="K287" s="13"/>
      <c r="L287" s="13"/>
      <c r="M287" s="13"/>
      <c r="O287" s="57"/>
      <c r="P287" s="57"/>
      <c r="Q287" s="276"/>
      <c r="R287" s="219"/>
      <c r="S287" s="219"/>
      <c r="T287" s="219"/>
      <c r="U287" s="219"/>
      <c r="V287" s="219"/>
      <c r="W287" s="277"/>
    </row>
    <row r="288" spans="2:23" ht="13.35" customHeight="1" x14ac:dyDescent="0.25">
      <c r="B288" s="199" t="s">
        <v>60</v>
      </c>
      <c r="C288" s="199"/>
      <c r="D288" s="199"/>
      <c r="E288" s="67"/>
      <c r="F288" s="67"/>
      <c r="G288" s="67"/>
      <c r="H288" s="13"/>
      <c r="I288" s="205" t="s">
        <v>66</v>
      </c>
      <c r="J288" s="205"/>
      <c r="K288" s="16" t="s">
        <v>67</v>
      </c>
      <c r="L288" s="16" t="s">
        <v>68</v>
      </c>
      <c r="M288" s="13"/>
      <c r="O288" s="57"/>
      <c r="P288" s="57"/>
      <c r="Q288" s="276"/>
      <c r="R288" s="219"/>
      <c r="S288" s="219"/>
      <c r="T288" s="219"/>
      <c r="U288" s="219"/>
      <c r="V288" s="219"/>
      <c r="W288" s="277"/>
    </row>
    <row r="289" spans="2:23" ht="13.35" customHeight="1" x14ac:dyDescent="0.25">
      <c r="B289" s="13"/>
      <c r="C289" s="13"/>
      <c r="D289" s="13"/>
      <c r="E289" s="13"/>
      <c r="F289" s="13"/>
      <c r="G289" s="13"/>
      <c r="H289" s="13"/>
      <c r="I289" s="199" t="s">
        <v>69</v>
      </c>
      <c r="J289" s="199"/>
      <c r="K289" s="24"/>
      <c r="L289" s="24"/>
      <c r="M289" s="13"/>
      <c r="O289" s="57"/>
      <c r="P289" s="57"/>
      <c r="Q289" s="276"/>
      <c r="R289" s="219"/>
      <c r="S289" s="219"/>
      <c r="T289" s="219"/>
      <c r="U289" s="219"/>
      <c r="V289" s="219"/>
      <c r="W289" s="277"/>
    </row>
    <row r="290" spans="2:23" ht="13.35" customHeight="1" x14ac:dyDescent="0.25">
      <c r="B290" s="200" t="s">
        <v>71</v>
      </c>
      <c r="C290" s="200"/>
      <c r="D290" s="200"/>
      <c r="E290" s="200"/>
      <c r="F290" s="200"/>
      <c r="G290" s="200"/>
      <c r="H290" s="13"/>
      <c r="I290" s="199" t="s">
        <v>70</v>
      </c>
      <c r="J290" s="199"/>
      <c r="K290" s="24"/>
      <c r="L290" s="24"/>
      <c r="M290" s="13"/>
      <c r="O290" s="57"/>
      <c r="P290" s="57"/>
      <c r="Q290" s="276"/>
      <c r="R290" s="219"/>
      <c r="S290" s="219"/>
      <c r="T290" s="219"/>
      <c r="U290" s="219"/>
      <c r="V290" s="219"/>
      <c r="W290" s="277"/>
    </row>
    <row r="291" spans="2:23" ht="13.35" customHeight="1" x14ac:dyDescent="0.25">
      <c r="B291" s="201"/>
      <c r="C291" s="202"/>
      <c r="D291" s="16" t="s">
        <v>79</v>
      </c>
      <c r="E291" s="16" t="s">
        <v>74</v>
      </c>
      <c r="F291" s="201"/>
      <c r="G291" s="202"/>
      <c r="H291" s="13"/>
      <c r="I291" s="246" t="s">
        <v>76</v>
      </c>
      <c r="J291" s="246"/>
      <c r="K291" s="65"/>
      <c r="L291" s="65"/>
      <c r="M291" s="13"/>
      <c r="O291" s="57"/>
      <c r="P291" s="57"/>
      <c r="Q291" s="276"/>
      <c r="R291" s="219"/>
      <c r="S291" s="219"/>
      <c r="T291" s="219"/>
      <c r="U291" s="219"/>
      <c r="V291" s="219"/>
      <c r="W291" s="277"/>
    </row>
    <row r="292" spans="2:23" ht="13.35" customHeight="1" x14ac:dyDescent="0.25">
      <c r="B292" s="198" t="s">
        <v>72</v>
      </c>
      <c r="C292" s="198"/>
      <c r="D292" s="19"/>
      <c r="E292" s="19"/>
      <c r="F292" s="19" t="str">
        <f>IF(E292="", "", E293-E292)</f>
        <v/>
      </c>
      <c r="G292" s="17" t="s">
        <v>77</v>
      </c>
      <c r="H292" s="23"/>
      <c r="I292" s="14"/>
      <c r="J292" s="14"/>
      <c r="K292" s="14"/>
      <c r="L292" s="38"/>
      <c r="M292" s="13"/>
      <c r="O292" s="57"/>
      <c r="P292" s="57"/>
      <c r="Q292" s="276"/>
      <c r="R292" s="219"/>
      <c r="S292" s="219"/>
      <c r="T292" s="219"/>
      <c r="U292" s="219"/>
      <c r="V292" s="219"/>
      <c r="W292" s="277"/>
    </row>
    <row r="293" spans="2:23" ht="13.35" customHeight="1" x14ac:dyDescent="0.25">
      <c r="B293" s="198" t="s">
        <v>73</v>
      </c>
      <c r="C293" s="198"/>
      <c r="D293" s="55" t="str">
        <f>IF(E292="", "", E292)</f>
        <v/>
      </c>
      <c r="E293" s="19"/>
      <c r="F293" s="19" t="str">
        <f>IF(E293="", "", E293-D292)</f>
        <v/>
      </c>
      <c r="G293" s="17" t="s">
        <v>78</v>
      </c>
      <c r="H293" s="23"/>
      <c r="I293" s="13"/>
      <c r="J293" s="13"/>
      <c r="K293" s="13"/>
      <c r="L293" s="13"/>
      <c r="M293" s="13"/>
      <c r="O293" s="57"/>
      <c r="P293" s="57"/>
      <c r="Q293" s="278"/>
      <c r="R293" s="279"/>
      <c r="S293" s="279"/>
      <c r="T293" s="279"/>
      <c r="U293" s="279"/>
      <c r="V293" s="279"/>
      <c r="W293" s="280"/>
    </row>
    <row r="295" spans="2:23" ht="13.35" customHeight="1" x14ac:dyDescent="0.25">
      <c r="B295" s="16" t="s">
        <v>9</v>
      </c>
      <c r="C295" s="186"/>
      <c r="D295" s="186"/>
      <c r="E295" s="186"/>
      <c r="F295" s="186"/>
      <c r="G295" s="186"/>
      <c r="H295" s="186"/>
      <c r="I295" s="186"/>
      <c r="J295" s="186"/>
      <c r="K295" s="186"/>
      <c r="L295" s="186"/>
      <c r="M295" s="186"/>
    </row>
    <row r="296" spans="2:23" ht="13.35" customHeight="1" x14ac:dyDescent="0.25">
      <c r="B296" s="186"/>
      <c r="C296" s="186"/>
      <c r="D296" s="186"/>
      <c r="E296" s="186"/>
      <c r="F296" s="186"/>
      <c r="G296" s="186"/>
      <c r="H296" s="186"/>
      <c r="I296" s="186"/>
      <c r="J296" s="186"/>
      <c r="K296" s="186"/>
      <c r="L296" s="186"/>
      <c r="M296" s="186"/>
    </row>
    <row r="297" spans="2:23" ht="13.35" customHeight="1" x14ac:dyDescent="0.25">
      <c r="B297" s="186"/>
      <c r="C297" s="186"/>
      <c r="D297" s="186"/>
      <c r="E297" s="186"/>
      <c r="F297" s="186"/>
      <c r="G297" s="186"/>
      <c r="H297" s="186"/>
      <c r="I297" s="186"/>
      <c r="J297" s="186"/>
      <c r="K297" s="186"/>
      <c r="L297" s="186"/>
      <c r="M297" s="186"/>
    </row>
    <row r="298" spans="2:23" ht="13.35" customHeight="1" x14ac:dyDescent="0.25">
      <c r="B298" s="200" t="s">
        <v>2</v>
      </c>
      <c r="C298" s="200"/>
      <c r="D298" s="209">
        <f>IF('{Equipment Data Entry}'!B93=0,0,'{Equipment Data Entry}'!B93)</f>
        <v>0</v>
      </c>
      <c r="E298" s="209"/>
      <c r="F298" s="209"/>
      <c r="G298" s="200" t="s">
        <v>3</v>
      </c>
      <c r="H298" s="200"/>
      <c r="I298" s="210" t="str">
        <f>IF('{Equipment Data Entry}'!C93="","", '{Equipment Data Entry}'!C93)</f>
        <v/>
      </c>
      <c r="J298" s="210"/>
      <c r="K298" s="210"/>
      <c r="L298" s="210"/>
      <c r="M298" s="210"/>
      <c r="O298" s="57"/>
      <c r="P298" s="57"/>
      <c r="Q298" s="216" t="s">
        <v>210</v>
      </c>
      <c r="R298" s="216"/>
      <c r="S298" s="216"/>
      <c r="T298" s="217"/>
      <c r="U298" s="217"/>
      <c r="V298" s="57"/>
      <c r="W298" s="57"/>
    </row>
    <row r="299" spans="2:23" ht="13.35" customHeight="1" x14ac:dyDescent="0.25">
      <c r="B299" s="200"/>
      <c r="C299" s="200"/>
      <c r="D299" s="209"/>
      <c r="E299" s="209"/>
      <c r="F299" s="209"/>
      <c r="G299" s="200"/>
      <c r="H299" s="200"/>
      <c r="I299" s="210"/>
      <c r="J299" s="210"/>
      <c r="K299" s="210"/>
      <c r="L299" s="210"/>
      <c r="M299" s="210"/>
      <c r="O299" s="57"/>
      <c r="P299" s="57"/>
      <c r="Q299" s="211" t="s">
        <v>211</v>
      </c>
      <c r="R299" s="211"/>
      <c r="S299" s="211"/>
      <c r="T299" s="212"/>
      <c r="U299" s="212"/>
      <c r="V299" s="57"/>
      <c r="W299" s="57"/>
    </row>
    <row r="300" spans="2:23" ht="13.35" customHeight="1" x14ac:dyDescent="0.25">
      <c r="B300" s="13"/>
      <c r="C300" s="13"/>
      <c r="D300" s="13"/>
      <c r="E300" s="13"/>
      <c r="F300" s="13"/>
      <c r="G300" s="13"/>
      <c r="H300" s="13"/>
      <c r="I300" s="13"/>
      <c r="J300" s="13"/>
      <c r="K300" s="13"/>
      <c r="L300" s="13"/>
      <c r="M300" s="13"/>
      <c r="O300" s="57"/>
      <c r="P300" s="57"/>
      <c r="Q300" s="211" t="s">
        <v>212</v>
      </c>
      <c r="R300" s="211"/>
      <c r="S300" s="211"/>
      <c r="T300" s="212"/>
      <c r="U300" s="212"/>
      <c r="V300" s="57"/>
      <c r="W300" s="57"/>
    </row>
    <row r="301" spans="2:23" ht="13.35" customHeight="1" x14ac:dyDescent="0.25">
      <c r="B301" s="200" t="s">
        <v>31</v>
      </c>
      <c r="C301" s="200"/>
      <c r="D301" s="200"/>
      <c r="E301" s="200"/>
      <c r="F301" s="200"/>
      <c r="G301" s="200"/>
      <c r="H301" s="13"/>
      <c r="I301" s="200" t="s">
        <v>35</v>
      </c>
      <c r="J301" s="200"/>
      <c r="K301" s="200"/>
      <c r="L301" s="200"/>
      <c r="M301" s="15"/>
      <c r="O301" s="57"/>
      <c r="P301" s="57"/>
      <c r="Q301" s="211" t="s">
        <v>213</v>
      </c>
      <c r="R301" s="211"/>
      <c r="S301" s="211"/>
      <c r="T301" s="212"/>
      <c r="U301" s="212"/>
      <c r="V301" s="57"/>
      <c r="W301" s="57"/>
    </row>
    <row r="302" spans="2:23" ht="13.35" customHeight="1" x14ac:dyDescent="0.25">
      <c r="B302" s="199" t="s">
        <v>32</v>
      </c>
      <c r="C302" s="199"/>
      <c r="D302" s="204">
        <f>IF('{Equipment Data Entry}'!E93=0,0,'{Equipment Data Entry}'!E93)</f>
        <v>0</v>
      </c>
      <c r="E302" s="204"/>
      <c r="F302" s="204"/>
      <c r="G302" s="204"/>
      <c r="H302" s="13"/>
      <c r="I302" s="199" t="s">
        <v>36</v>
      </c>
      <c r="J302" s="199"/>
      <c r="K302" s="18" t="s">
        <v>42</v>
      </c>
      <c r="L302" s="18" t="s">
        <v>14</v>
      </c>
      <c r="M302" s="13"/>
      <c r="O302" s="58"/>
      <c r="P302" s="58"/>
      <c r="Q302" s="211" t="s">
        <v>214</v>
      </c>
      <c r="R302" s="211"/>
      <c r="S302" s="211"/>
      <c r="T302" s="212"/>
      <c r="U302" s="212"/>
      <c r="V302" s="57"/>
      <c r="W302" s="57"/>
    </row>
    <row r="303" spans="2:23" ht="13.35" customHeight="1" x14ac:dyDescent="0.25">
      <c r="B303" s="199" t="s">
        <v>33</v>
      </c>
      <c r="C303" s="199"/>
      <c r="D303" s="204">
        <f>IF('{Equipment Data Entry}'!F93=0,0,'{Equipment Data Entry}'!F93)</f>
        <v>0</v>
      </c>
      <c r="E303" s="204"/>
      <c r="F303" s="204"/>
      <c r="G303" s="204"/>
      <c r="H303" s="13"/>
      <c r="I303" s="199" t="s">
        <v>37</v>
      </c>
      <c r="J303" s="199"/>
      <c r="K303" s="24" t="str">
        <f>'Fan Airflow'!H317</f>
        <v/>
      </c>
      <c r="L303" s="24" t="str">
        <f>'Fan Airflow'!L317</f>
        <v/>
      </c>
      <c r="M303" s="22" t="str">
        <f>IF(L303="","",L303/K303)</f>
        <v/>
      </c>
      <c r="O303" s="57"/>
      <c r="P303" s="57"/>
      <c r="Q303" s="59" t="s">
        <v>87</v>
      </c>
      <c r="R303" s="212"/>
      <c r="S303" s="212"/>
      <c r="T303" s="59" t="s">
        <v>215</v>
      </c>
      <c r="U303" s="60"/>
      <c r="V303" s="57"/>
      <c r="W303" s="57"/>
    </row>
    <row r="304" spans="2:23" ht="13.35" customHeight="1" x14ac:dyDescent="0.25">
      <c r="B304" s="199" t="s">
        <v>34</v>
      </c>
      <c r="C304" s="199"/>
      <c r="D304" s="204"/>
      <c r="E304" s="204"/>
      <c r="F304" s="204"/>
      <c r="G304" s="204"/>
      <c r="H304" s="13"/>
      <c r="I304" s="199" t="s">
        <v>40</v>
      </c>
      <c r="J304" s="199"/>
      <c r="K304" s="71">
        <f>IF('{Equipment Data Entry}'!H93=0,0,'{Equipment Data Entry}'!H93)</f>
        <v>0</v>
      </c>
      <c r="L304" s="64" t="str">
        <f>F319</f>
        <v/>
      </c>
      <c r="M304" s="22"/>
      <c r="O304" s="217"/>
      <c r="P304" s="217"/>
      <c r="Q304" s="217"/>
      <c r="R304" s="217"/>
      <c r="S304" s="217"/>
      <c r="T304" s="217"/>
      <c r="U304" s="57"/>
      <c r="V304" s="57"/>
      <c r="W304" s="57"/>
    </row>
    <row r="305" spans="2:23" ht="13.35" customHeight="1" x14ac:dyDescent="0.25">
      <c r="B305" s="199" t="s">
        <v>7</v>
      </c>
      <c r="C305" s="199"/>
      <c r="D305" s="204" t="str">
        <f>I298</f>
        <v/>
      </c>
      <c r="E305" s="204"/>
      <c r="F305" s="204"/>
      <c r="G305" s="204"/>
      <c r="H305" s="13"/>
      <c r="I305" s="199" t="s">
        <v>41</v>
      </c>
      <c r="J305" s="199"/>
      <c r="K305" s="24">
        <f>IF('{Equipment Data Entry}'!I93=0,0,'{Equipment Data Entry}'!I93)</f>
        <v>0</v>
      </c>
      <c r="L305" s="24" t="str">
        <f>IF(L316="","",L316)</f>
        <v/>
      </c>
      <c r="M305" s="13"/>
      <c r="O305" s="57"/>
      <c r="P305" s="57"/>
      <c r="Q305" s="216" t="s">
        <v>216</v>
      </c>
      <c r="R305" s="216"/>
      <c r="S305" s="216"/>
      <c r="T305" s="216" t="s">
        <v>217</v>
      </c>
      <c r="U305" s="216"/>
      <c r="V305" s="61" t="s">
        <v>218</v>
      </c>
      <c r="W305" s="61" t="s">
        <v>219</v>
      </c>
    </row>
    <row r="306" spans="2:23" ht="13.35" customHeight="1" x14ac:dyDescent="0.25">
      <c r="B306" s="199" t="s">
        <v>8</v>
      </c>
      <c r="C306" s="199"/>
      <c r="D306" s="204" t="str">
        <f>IF('{Equipment Data Entry}'!D93="","",'{Equipment Data Entry}'!D93)</f>
        <v/>
      </c>
      <c r="E306" s="204"/>
      <c r="F306" s="204"/>
      <c r="G306" s="204"/>
      <c r="H306" s="13"/>
      <c r="I306" s="15"/>
      <c r="J306" s="15"/>
      <c r="K306" s="36"/>
      <c r="L306" s="36"/>
      <c r="M306" s="13"/>
      <c r="O306" s="57"/>
      <c r="P306" s="59"/>
      <c r="Q306" s="59" t="s">
        <v>67</v>
      </c>
      <c r="R306" s="59" t="s">
        <v>68</v>
      </c>
      <c r="S306" s="57"/>
      <c r="T306" s="211" t="s">
        <v>62</v>
      </c>
      <c r="U306" s="211"/>
      <c r="V306" s="60"/>
      <c r="W306" s="60"/>
    </row>
    <row r="307" spans="2:23" ht="13.35" customHeight="1" x14ac:dyDescent="0.25">
      <c r="B307" s="13"/>
      <c r="C307" s="13"/>
      <c r="D307" s="13"/>
      <c r="E307" s="13"/>
      <c r="F307" s="13"/>
      <c r="G307" s="13"/>
      <c r="H307" s="13"/>
      <c r="I307" s="15"/>
      <c r="J307" s="15"/>
      <c r="K307" s="37"/>
      <c r="L307" s="37"/>
      <c r="M307" s="13"/>
      <c r="O307" s="57"/>
      <c r="P307" s="59" t="s">
        <v>48</v>
      </c>
      <c r="Q307" s="60"/>
      <c r="R307" s="59"/>
      <c r="S307" s="57"/>
      <c r="T307" s="211" t="s">
        <v>220</v>
      </c>
      <c r="U307" s="211"/>
      <c r="V307" s="60"/>
      <c r="W307" s="60"/>
    </row>
    <row r="308" spans="2:23" ht="13.35" customHeight="1" x14ac:dyDescent="0.25">
      <c r="B308" s="200" t="s">
        <v>43</v>
      </c>
      <c r="C308" s="200"/>
      <c r="D308" s="200"/>
      <c r="E308" s="200"/>
      <c r="F308" s="200"/>
      <c r="G308" s="200"/>
      <c r="H308" s="13"/>
      <c r="I308" s="13"/>
      <c r="J308" s="13"/>
      <c r="K308" s="13"/>
      <c r="L308" s="13"/>
      <c r="M308" s="13"/>
      <c r="O308" s="57"/>
      <c r="P308" s="59" t="s">
        <v>221</v>
      </c>
      <c r="Q308" s="60"/>
      <c r="R308" s="59"/>
      <c r="S308" s="57"/>
      <c r="T308" s="211" t="s">
        <v>222</v>
      </c>
      <c r="U308" s="211"/>
      <c r="V308" s="60"/>
      <c r="W308" s="60"/>
    </row>
    <row r="309" spans="2:23" ht="13.35" customHeight="1" x14ac:dyDescent="0.25">
      <c r="B309" s="199" t="s">
        <v>32</v>
      </c>
      <c r="C309" s="199"/>
      <c r="D309" s="203"/>
      <c r="E309" s="203"/>
      <c r="F309" s="203"/>
      <c r="G309" s="203"/>
      <c r="H309" s="13"/>
      <c r="I309" s="200" t="s">
        <v>61</v>
      </c>
      <c r="J309" s="200"/>
      <c r="K309" s="200"/>
      <c r="L309" s="200"/>
      <c r="M309" s="13"/>
      <c r="O309" s="57"/>
      <c r="P309" s="59" t="s">
        <v>223</v>
      </c>
      <c r="Q309" s="60"/>
      <c r="R309" s="59"/>
      <c r="S309" s="57"/>
      <c r="T309" s="211" t="s">
        <v>65</v>
      </c>
      <c r="U309" s="211"/>
      <c r="V309" s="60"/>
      <c r="W309" s="60"/>
    </row>
    <row r="310" spans="2:23" ht="13.35" customHeight="1" x14ac:dyDescent="0.25">
      <c r="B310" s="199" t="s">
        <v>44</v>
      </c>
      <c r="C310" s="199"/>
      <c r="D310" s="28">
        <f>IF('{Equipment Data Entry}'!G93=0,0,'{Equipment Data Entry}'!G93)</f>
        <v>0</v>
      </c>
      <c r="E310" s="21" t="s">
        <v>48</v>
      </c>
      <c r="F310" s="24"/>
      <c r="G310" s="18" t="s">
        <v>52</v>
      </c>
      <c r="H310" s="13"/>
      <c r="I310" s="206" t="s">
        <v>62</v>
      </c>
      <c r="J310" s="207"/>
      <c r="K310" s="208">
        <f>IF('{Equipment Data Entry}'!J93=0,0,'{Equipment Data Entry}'!J93)</f>
        <v>0</v>
      </c>
      <c r="L310" s="208"/>
      <c r="M310" s="13"/>
      <c r="O310" s="57"/>
      <c r="P310" s="57"/>
      <c r="Q310" s="57"/>
      <c r="R310" s="57"/>
      <c r="S310" s="57"/>
      <c r="T310" s="57"/>
      <c r="U310" s="57"/>
      <c r="V310" s="57"/>
      <c r="W310" s="57"/>
    </row>
    <row r="311" spans="2:23" ht="13.35" customHeight="1" x14ac:dyDescent="0.25">
      <c r="B311" s="20">
        <f>'{Equipment Data Entry}'!N93</f>
        <v>0</v>
      </c>
      <c r="C311" s="20">
        <f>'{Equipment Data Entry}'!O93</f>
        <v>0</v>
      </c>
      <c r="D311" s="21" t="s">
        <v>49</v>
      </c>
      <c r="E311" s="67"/>
      <c r="F311" s="21" t="s">
        <v>50</v>
      </c>
      <c r="G311" s="26"/>
      <c r="H311" s="13"/>
      <c r="I311" s="206" t="s">
        <v>63</v>
      </c>
      <c r="J311" s="207"/>
      <c r="K311" s="208">
        <f>IF('{Equipment Data Entry}'!K93=0,0,'{Equipment Data Entry}'!K93)</f>
        <v>0</v>
      </c>
      <c r="L311" s="208"/>
      <c r="M311" s="13"/>
      <c r="O311" s="57"/>
      <c r="P311" s="57"/>
      <c r="Q311" s="271" t="s">
        <v>224</v>
      </c>
      <c r="R311" s="272"/>
      <c r="S311" s="272"/>
      <c r="T311" s="272"/>
      <c r="U311" s="272"/>
      <c r="V311" s="272"/>
      <c r="W311" s="273"/>
    </row>
    <row r="312" spans="2:23" ht="13.35" customHeight="1" x14ac:dyDescent="0.25">
      <c r="B312" s="199" t="s">
        <v>51</v>
      </c>
      <c r="C312" s="199"/>
      <c r="D312" s="27" t="str">
        <f>IF(E313="", "", B311/(AVERAGE(E313, F313, G313))*E311)</f>
        <v/>
      </c>
      <c r="E312" s="199" t="s">
        <v>80</v>
      </c>
      <c r="F312" s="199"/>
      <c r="G312" s="27" t="e">
        <f>IF(C311="1-phase", ((0.8*0.9*E313*E314)/746), AVERAGE(E313:G313)*AVERAGE(E314:G314)*0.8*0.9*1.732/746)</f>
        <v>#DIV/0!</v>
      </c>
      <c r="H312" s="13"/>
      <c r="I312" s="18" t="s">
        <v>64</v>
      </c>
      <c r="J312" s="26">
        <f>IF('{Equipment Data Entry}'!L93=0,0,'{Equipment Data Entry}'!L93)</f>
        <v>0</v>
      </c>
      <c r="K312" s="18" t="s">
        <v>65</v>
      </c>
      <c r="L312" s="64">
        <f>IF('{Equipment Data Entry}'!M93=0,0,'{Equipment Data Entry}'!M93)</f>
        <v>0</v>
      </c>
      <c r="M312" s="13"/>
      <c r="O312" s="57"/>
      <c r="P312" s="57"/>
      <c r="Q312" s="274"/>
      <c r="R312" s="214"/>
      <c r="S312" s="214"/>
      <c r="T312" s="214"/>
      <c r="U312" s="214"/>
      <c r="V312" s="214"/>
      <c r="W312" s="275"/>
    </row>
    <row r="313" spans="2:23" ht="13.35" customHeight="1" x14ac:dyDescent="0.25">
      <c r="B313" s="199" t="s">
        <v>59</v>
      </c>
      <c r="C313" s="199"/>
      <c r="D313" s="199"/>
      <c r="E313" s="24"/>
      <c r="F313" s="24"/>
      <c r="G313" s="24"/>
      <c r="H313" s="13"/>
      <c r="I313" s="13"/>
      <c r="J313" s="13"/>
      <c r="K313" s="13"/>
      <c r="L313" s="13"/>
      <c r="M313" s="13"/>
      <c r="O313" s="57"/>
      <c r="P313" s="57"/>
      <c r="Q313" s="276"/>
      <c r="R313" s="219"/>
      <c r="S313" s="219"/>
      <c r="T313" s="219"/>
      <c r="U313" s="219"/>
      <c r="V313" s="219"/>
      <c r="W313" s="277"/>
    </row>
    <row r="314" spans="2:23" ht="13.35" customHeight="1" x14ac:dyDescent="0.25">
      <c r="B314" s="199" t="s">
        <v>60</v>
      </c>
      <c r="C314" s="199"/>
      <c r="D314" s="199"/>
      <c r="E314" s="67"/>
      <c r="F314" s="67"/>
      <c r="G314" s="67"/>
      <c r="H314" s="13"/>
      <c r="I314" s="205" t="s">
        <v>66</v>
      </c>
      <c r="J314" s="205"/>
      <c r="K314" s="16" t="s">
        <v>67</v>
      </c>
      <c r="L314" s="16" t="s">
        <v>68</v>
      </c>
      <c r="M314" s="13"/>
      <c r="O314" s="57"/>
      <c r="P314" s="57"/>
      <c r="Q314" s="276"/>
      <c r="R314" s="219"/>
      <c r="S314" s="219"/>
      <c r="T314" s="219"/>
      <c r="U314" s="219"/>
      <c r="V314" s="219"/>
      <c r="W314" s="277"/>
    </row>
    <row r="315" spans="2:23" ht="13.35" customHeight="1" x14ac:dyDescent="0.25">
      <c r="B315" s="13"/>
      <c r="C315" s="13"/>
      <c r="D315" s="13"/>
      <c r="E315" s="13"/>
      <c r="F315" s="13"/>
      <c r="G315" s="13"/>
      <c r="H315" s="13"/>
      <c r="I315" s="199" t="s">
        <v>69</v>
      </c>
      <c r="J315" s="199"/>
      <c r="K315" s="24"/>
      <c r="L315" s="24"/>
      <c r="M315" s="13"/>
      <c r="O315" s="57"/>
      <c r="P315" s="57"/>
      <c r="Q315" s="276"/>
      <c r="R315" s="219"/>
      <c r="S315" s="219"/>
      <c r="T315" s="219"/>
      <c r="U315" s="219"/>
      <c r="V315" s="219"/>
      <c r="W315" s="277"/>
    </row>
    <row r="316" spans="2:23" ht="13.35" customHeight="1" x14ac:dyDescent="0.25">
      <c r="B316" s="200" t="s">
        <v>71</v>
      </c>
      <c r="C316" s="200"/>
      <c r="D316" s="200"/>
      <c r="E316" s="200"/>
      <c r="F316" s="200"/>
      <c r="G316" s="200"/>
      <c r="H316" s="13"/>
      <c r="I316" s="199" t="s">
        <v>70</v>
      </c>
      <c r="J316" s="199"/>
      <c r="K316" s="24"/>
      <c r="L316" s="24"/>
      <c r="M316" s="13"/>
      <c r="O316" s="57"/>
      <c r="P316" s="57"/>
      <c r="Q316" s="276"/>
      <c r="R316" s="219"/>
      <c r="S316" s="219"/>
      <c r="T316" s="219"/>
      <c r="U316" s="219"/>
      <c r="V316" s="219"/>
      <c r="W316" s="277"/>
    </row>
    <row r="317" spans="2:23" ht="13.35" customHeight="1" x14ac:dyDescent="0.25">
      <c r="B317" s="201"/>
      <c r="C317" s="202"/>
      <c r="D317" s="16" t="s">
        <v>79</v>
      </c>
      <c r="E317" s="16" t="s">
        <v>74</v>
      </c>
      <c r="F317" s="201"/>
      <c r="G317" s="202"/>
      <c r="H317" s="13"/>
      <c r="I317" s="246" t="s">
        <v>76</v>
      </c>
      <c r="J317" s="246"/>
      <c r="K317" s="65"/>
      <c r="L317" s="65"/>
      <c r="M317" s="13"/>
      <c r="O317" s="57"/>
      <c r="P317" s="57"/>
      <c r="Q317" s="276"/>
      <c r="R317" s="219"/>
      <c r="S317" s="219"/>
      <c r="T317" s="219"/>
      <c r="U317" s="219"/>
      <c r="V317" s="219"/>
      <c r="W317" s="277"/>
    </row>
    <row r="318" spans="2:23" ht="13.35" customHeight="1" x14ac:dyDescent="0.25">
      <c r="B318" s="198" t="s">
        <v>72</v>
      </c>
      <c r="C318" s="198"/>
      <c r="D318" s="19"/>
      <c r="E318" s="19"/>
      <c r="F318" s="19" t="str">
        <f>IF(E318="", "", E319-E318)</f>
        <v/>
      </c>
      <c r="G318" s="17" t="s">
        <v>77</v>
      </c>
      <c r="H318" s="23"/>
      <c r="I318" s="14"/>
      <c r="J318" s="14"/>
      <c r="K318" s="14"/>
      <c r="L318" s="38"/>
      <c r="M318" s="13"/>
      <c r="O318" s="57"/>
      <c r="P318" s="57"/>
      <c r="Q318" s="276"/>
      <c r="R318" s="219"/>
      <c r="S318" s="219"/>
      <c r="T318" s="219"/>
      <c r="U318" s="219"/>
      <c r="V318" s="219"/>
      <c r="W318" s="277"/>
    </row>
    <row r="319" spans="2:23" ht="13.35" customHeight="1" x14ac:dyDescent="0.25">
      <c r="B319" s="198" t="s">
        <v>73</v>
      </c>
      <c r="C319" s="198"/>
      <c r="D319" s="55" t="str">
        <f>IF(E318="", "", E318)</f>
        <v/>
      </c>
      <c r="E319" s="19"/>
      <c r="F319" s="19" t="str">
        <f>IF(E319="", "", E319-D318)</f>
        <v/>
      </c>
      <c r="G319" s="17" t="s">
        <v>78</v>
      </c>
      <c r="H319" s="23"/>
      <c r="I319" s="13"/>
      <c r="J319" s="13"/>
      <c r="K319" s="13"/>
      <c r="L319" s="13"/>
      <c r="M319" s="13"/>
      <c r="O319" s="57"/>
      <c r="P319" s="57"/>
      <c r="Q319" s="278"/>
      <c r="R319" s="279"/>
      <c r="S319" s="279"/>
      <c r="T319" s="279"/>
      <c r="U319" s="279"/>
      <c r="V319" s="279"/>
      <c r="W319" s="280"/>
    </row>
    <row r="321" spans="2:23" ht="13.35" customHeight="1" x14ac:dyDescent="0.25">
      <c r="B321" s="200" t="s">
        <v>2</v>
      </c>
      <c r="C321" s="200"/>
      <c r="D321" s="209">
        <f>IF('{Equipment Data Entry}'!B94=0,0,'{Equipment Data Entry}'!B94)</f>
        <v>0</v>
      </c>
      <c r="E321" s="209"/>
      <c r="F321" s="209"/>
      <c r="G321" s="200" t="s">
        <v>3</v>
      </c>
      <c r="H321" s="200"/>
      <c r="I321" s="210" t="str">
        <f>IF('{Equipment Data Entry}'!C94="","", '{Equipment Data Entry}'!C94)</f>
        <v/>
      </c>
      <c r="J321" s="210"/>
      <c r="K321" s="210"/>
      <c r="L321" s="210"/>
      <c r="M321" s="210"/>
      <c r="O321" s="57"/>
      <c r="P321" s="57"/>
      <c r="Q321" s="216" t="s">
        <v>210</v>
      </c>
      <c r="R321" s="216"/>
      <c r="S321" s="216"/>
      <c r="T321" s="217"/>
      <c r="U321" s="217"/>
      <c r="V321" s="57"/>
      <c r="W321" s="57"/>
    </row>
    <row r="322" spans="2:23" ht="13.35" customHeight="1" x14ac:dyDescent="0.25">
      <c r="B322" s="200"/>
      <c r="C322" s="200"/>
      <c r="D322" s="209"/>
      <c r="E322" s="209"/>
      <c r="F322" s="209"/>
      <c r="G322" s="200"/>
      <c r="H322" s="200"/>
      <c r="I322" s="210"/>
      <c r="J322" s="210"/>
      <c r="K322" s="210"/>
      <c r="L322" s="210"/>
      <c r="M322" s="210"/>
      <c r="O322" s="57"/>
      <c r="P322" s="57"/>
      <c r="Q322" s="211" t="s">
        <v>211</v>
      </c>
      <c r="R322" s="211"/>
      <c r="S322" s="211"/>
      <c r="T322" s="212"/>
      <c r="U322" s="212"/>
      <c r="V322" s="57"/>
      <c r="W322" s="57"/>
    </row>
    <row r="323" spans="2:23" ht="13.35" customHeight="1" x14ac:dyDescent="0.25">
      <c r="B323" s="13"/>
      <c r="C323" s="13"/>
      <c r="D323" s="13"/>
      <c r="E323" s="13"/>
      <c r="F323" s="13"/>
      <c r="G323" s="13"/>
      <c r="H323" s="13"/>
      <c r="I323" s="13"/>
      <c r="J323" s="13"/>
      <c r="K323" s="13"/>
      <c r="L323" s="13"/>
      <c r="M323" s="13"/>
      <c r="O323" s="57"/>
      <c r="P323" s="57"/>
      <c r="Q323" s="211" t="s">
        <v>212</v>
      </c>
      <c r="R323" s="211"/>
      <c r="S323" s="211"/>
      <c r="T323" s="212"/>
      <c r="U323" s="212"/>
      <c r="V323" s="57"/>
      <c r="W323" s="57"/>
    </row>
    <row r="324" spans="2:23" ht="13.35" customHeight="1" x14ac:dyDescent="0.25">
      <c r="B324" s="200" t="s">
        <v>31</v>
      </c>
      <c r="C324" s="200"/>
      <c r="D324" s="200"/>
      <c r="E324" s="200"/>
      <c r="F324" s="200"/>
      <c r="G324" s="200"/>
      <c r="H324" s="13"/>
      <c r="I324" s="200" t="s">
        <v>35</v>
      </c>
      <c r="J324" s="200"/>
      <c r="K324" s="200"/>
      <c r="L324" s="200"/>
      <c r="M324" s="15"/>
      <c r="O324" s="57"/>
      <c r="P324" s="57"/>
      <c r="Q324" s="211" t="s">
        <v>213</v>
      </c>
      <c r="R324" s="211"/>
      <c r="S324" s="211"/>
      <c r="T324" s="212"/>
      <c r="U324" s="212"/>
      <c r="V324" s="57"/>
      <c r="W324" s="57"/>
    </row>
    <row r="325" spans="2:23" ht="13.35" customHeight="1" x14ac:dyDescent="0.25">
      <c r="B325" s="199" t="s">
        <v>32</v>
      </c>
      <c r="C325" s="199"/>
      <c r="D325" s="204">
        <f>IF('{Equipment Data Entry}'!E94=0,0,'{Equipment Data Entry}'!E94)</f>
        <v>0</v>
      </c>
      <c r="E325" s="204"/>
      <c r="F325" s="204"/>
      <c r="G325" s="204"/>
      <c r="H325" s="13"/>
      <c r="I325" s="199" t="s">
        <v>36</v>
      </c>
      <c r="J325" s="199"/>
      <c r="K325" s="18" t="s">
        <v>42</v>
      </c>
      <c r="L325" s="18" t="s">
        <v>14</v>
      </c>
      <c r="M325" s="13"/>
      <c r="O325" s="58"/>
      <c r="P325" s="58"/>
      <c r="Q325" s="211" t="s">
        <v>214</v>
      </c>
      <c r="R325" s="211"/>
      <c r="S325" s="211"/>
      <c r="T325" s="212"/>
      <c r="U325" s="212"/>
      <c r="V325" s="57"/>
      <c r="W325" s="57"/>
    </row>
    <row r="326" spans="2:23" ht="13.35" customHeight="1" x14ac:dyDescent="0.25">
      <c r="B326" s="199" t="s">
        <v>33</v>
      </c>
      <c r="C326" s="199"/>
      <c r="D326" s="204">
        <f>IF('{Equipment Data Entry}'!F94=0,0,'{Equipment Data Entry}'!F94)</f>
        <v>0</v>
      </c>
      <c r="E326" s="204"/>
      <c r="F326" s="204"/>
      <c r="G326" s="204"/>
      <c r="H326" s="13"/>
      <c r="I326" s="199" t="s">
        <v>37</v>
      </c>
      <c r="J326" s="199"/>
      <c r="K326" s="24" t="str">
        <f>'Fan Airflow'!H338</f>
        <v/>
      </c>
      <c r="L326" s="24" t="str">
        <f>'Fan Airflow'!L338</f>
        <v/>
      </c>
      <c r="M326" s="22" t="str">
        <f>IF(L326="","",L326/K326)</f>
        <v/>
      </c>
      <c r="O326" s="57"/>
      <c r="P326" s="57"/>
      <c r="Q326" s="59" t="s">
        <v>87</v>
      </c>
      <c r="R326" s="212"/>
      <c r="S326" s="212"/>
      <c r="T326" s="59" t="s">
        <v>215</v>
      </c>
      <c r="U326" s="60"/>
      <c r="V326" s="57"/>
      <c r="W326" s="57"/>
    </row>
    <row r="327" spans="2:23" ht="13.35" customHeight="1" x14ac:dyDescent="0.25">
      <c r="B327" s="199" t="s">
        <v>34</v>
      </c>
      <c r="C327" s="199"/>
      <c r="D327" s="204"/>
      <c r="E327" s="204"/>
      <c r="F327" s="204"/>
      <c r="G327" s="204"/>
      <c r="H327" s="13"/>
      <c r="I327" s="199" t="s">
        <v>40</v>
      </c>
      <c r="J327" s="199"/>
      <c r="K327" s="71">
        <f>IF('{Equipment Data Entry}'!H94=0,0,'{Equipment Data Entry}'!H94)</f>
        <v>0</v>
      </c>
      <c r="L327" s="64" t="str">
        <f>F342</f>
        <v/>
      </c>
      <c r="M327" s="22"/>
      <c r="O327" s="217"/>
      <c r="P327" s="217"/>
      <c r="Q327" s="217"/>
      <c r="R327" s="217"/>
      <c r="S327" s="217"/>
      <c r="T327" s="217"/>
      <c r="U327" s="57"/>
      <c r="V327" s="57"/>
      <c r="W327" s="57"/>
    </row>
    <row r="328" spans="2:23" ht="13.35" customHeight="1" x14ac:dyDescent="0.25">
      <c r="B328" s="199" t="s">
        <v>7</v>
      </c>
      <c r="C328" s="199"/>
      <c r="D328" s="204" t="str">
        <f>I321</f>
        <v/>
      </c>
      <c r="E328" s="204"/>
      <c r="F328" s="204"/>
      <c r="G328" s="204"/>
      <c r="H328" s="13"/>
      <c r="I328" s="199" t="s">
        <v>41</v>
      </c>
      <c r="J328" s="199"/>
      <c r="K328" s="24">
        <f>IF('{Equipment Data Entry}'!I94=0,0,'{Equipment Data Entry}'!I94)</f>
        <v>0</v>
      </c>
      <c r="L328" s="24" t="str">
        <f>IF(L339="","",L339)</f>
        <v/>
      </c>
      <c r="M328" s="13"/>
      <c r="O328" s="57"/>
      <c r="P328" s="57"/>
      <c r="Q328" s="216" t="s">
        <v>216</v>
      </c>
      <c r="R328" s="216"/>
      <c r="S328" s="216"/>
      <c r="T328" s="216" t="s">
        <v>217</v>
      </c>
      <c r="U328" s="216"/>
      <c r="V328" s="61" t="s">
        <v>218</v>
      </c>
      <c r="W328" s="61" t="s">
        <v>219</v>
      </c>
    </row>
    <row r="329" spans="2:23" ht="13.35" customHeight="1" x14ac:dyDescent="0.25">
      <c r="B329" s="199" t="s">
        <v>8</v>
      </c>
      <c r="C329" s="199"/>
      <c r="D329" s="204" t="str">
        <f>IF('{Equipment Data Entry}'!D94="","",'{Equipment Data Entry}'!D94)</f>
        <v/>
      </c>
      <c r="E329" s="204"/>
      <c r="F329" s="204"/>
      <c r="G329" s="204"/>
      <c r="H329" s="13"/>
      <c r="I329" s="15"/>
      <c r="J329" s="15"/>
      <c r="K329" s="36"/>
      <c r="L329" s="36"/>
      <c r="M329" s="13"/>
      <c r="O329" s="57"/>
      <c r="P329" s="59"/>
      <c r="Q329" s="59" t="s">
        <v>67</v>
      </c>
      <c r="R329" s="59" t="s">
        <v>68</v>
      </c>
      <c r="S329" s="57"/>
      <c r="T329" s="211" t="s">
        <v>62</v>
      </c>
      <c r="U329" s="211"/>
      <c r="V329" s="60"/>
      <c r="W329" s="60"/>
    </row>
    <row r="330" spans="2:23" ht="13.35" customHeight="1" x14ac:dyDescent="0.25">
      <c r="B330" s="13"/>
      <c r="C330" s="13"/>
      <c r="D330" s="13"/>
      <c r="E330" s="13"/>
      <c r="F330" s="13"/>
      <c r="G330" s="13"/>
      <c r="H330" s="13"/>
      <c r="I330" s="15"/>
      <c r="J330" s="15"/>
      <c r="K330" s="37"/>
      <c r="L330" s="37"/>
      <c r="M330" s="13"/>
      <c r="O330" s="57"/>
      <c r="P330" s="59" t="s">
        <v>48</v>
      </c>
      <c r="Q330" s="60"/>
      <c r="R330" s="59"/>
      <c r="S330" s="57"/>
      <c r="T330" s="211" t="s">
        <v>220</v>
      </c>
      <c r="U330" s="211"/>
      <c r="V330" s="60"/>
      <c r="W330" s="60"/>
    </row>
    <row r="331" spans="2:23" ht="13.35" customHeight="1" x14ac:dyDescent="0.25">
      <c r="B331" s="200" t="s">
        <v>43</v>
      </c>
      <c r="C331" s="200"/>
      <c r="D331" s="200"/>
      <c r="E331" s="200"/>
      <c r="F331" s="200"/>
      <c r="G331" s="200"/>
      <c r="H331" s="13"/>
      <c r="I331" s="13"/>
      <c r="J331" s="13"/>
      <c r="K331" s="13"/>
      <c r="L331" s="13"/>
      <c r="M331" s="13"/>
      <c r="O331" s="57"/>
      <c r="P331" s="59" t="s">
        <v>221</v>
      </c>
      <c r="Q331" s="60"/>
      <c r="R331" s="59"/>
      <c r="S331" s="57"/>
      <c r="T331" s="211" t="s">
        <v>222</v>
      </c>
      <c r="U331" s="211"/>
      <c r="V331" s="60"/>
      <c r="W331" s="60"/>
    </row>
    <row r="332" spans="2:23" ht="13.35" customHeight="1" x14ac:dyDescent="0.25">
      <c r="B332" s="199" t="s">
        <v>32</v>
      </c>
      <c r="C332" s="199"/>
      <c r="D332" s="203"/>
      <c r="E332" s="203"/>
      <c r="F332" s="203"/>
      <c r="G332" s="203"/>
      <c r="H332" s="13"/>
      <c r="I332" s="200" t="s">
        <v>61</v>
      </c>
      <c r="J332" s="200"/>
      <c r="K332" s="200"/>
      <c r="L332" s="200"/>
      <c r="M332" s="13"/>
      <c r="O332" s="57"/>
      <c r="P332" s="59" t="s">
        <v>223</v>
      </c>
      <c r="Q332" s="60"/>
      <c r="R332" s="59"/>
      <c r="S332" s="57"/>
      <c r="T332" s="211" t="s">
        <v>65</v>
      </c>
      <c r="U332" s="211"/>
      <c r="V332" s="60"/>
      <c r="W332" s="60"/>
    </row>
    <row r="333" spans="2:23" ht="13.35" customHeight="1" x14ac:dyDescent="0.25">
      <c r="B333" s="199" t="s">
        <v>44</v>
      </c>
      <c r="C333" s="199"/>
      <c r="D333" s="28">
        <f>IF('{Equipment Data Entry}'!G94=0,0,'{Equipment Data Entry}'!G94)</f>
        <v>0</v>
      </c>
      <c r="E333" s="21" t="s">
        <v>48</v>
      </c>
      <c r="F333" s="24"/>
      <c r="G333" s="18" t="s">
        <v>52</v>
      </c>
      <c r="H333" s="13"/>
      <c r="I333" s="206" t="s">
        <v>62</v>
      </c>
      <c r="J333" s="207"/>
      <c r="K333" s="208">
        <f>IF('{Equipment Data Entry}'!J94=0,0,'{Equipment Data Entry}'!J94)</f>
        <v>0</v>
      </c>
      <c r="L333" s="208"/>
      <c r="M333" s="13"/>
      <c r="O333" s="57"/>
      <c r="P333" s="57"/>
      <c r="Q333" s="57"/>
      <c r="R333" s="57"/>
      <c r="S333" s="57"/>
      <c r="T333" s="57"/>
      <c r="U333" s="57"/>
      <c r="V333" s="57"/>
      <c r="W333" s="57"/>
    </row>
    <row r="334" spans="2:23" ht="13.35" customHeight="1" x14ac:dyDescent="0.25">
      <c r="B334" s="20">
        <f>'{Equipment Data Entry}'!N94</f>
        <v>0</v>
      </c>
      <c r="C334" s="20">
        <f>'{Equipment Data Entry}'!O94</f>
        <v>0</v>
      </c>
      <c r="D334" s="21" t="s">
        <v>49</v>
      </c>
      <c r="E334" s="67"/>
      <c r="F334" s="21" t="s">
        <v>50</v>
      </c>
      <c r="G334" s="26"/>
      <c r="H334" s="13"/>
      <c r="I334" s="206" t="s">
        <v>63</v>
      </c>
      <c r="J334" s="207"/>
      <c r="K334" s="208">
        <f>IF('{Equipment Data Entry}'!K94=0,0,'{Equipment Data Entry}'!K94)</f>
        <v>0</v>
      </c>
      <c r="L334" s="208"/>
      <c r="M334" s="13"/>
      <c r="O334" s="57"/>
      <c r="P334" s="57"/>
      <c r="Q334" s="271" t="s">
        <v>224</v>
      </c>
      <c r="R334" s="272"/>
      <c r="S334" s="272"/>
      <c r="T334" s="272"/>
      <c r="U334" s="272"/>
      <c r="V334" s="272"/>
      <c r="W334" s="273"/>
    </row>
    <row r="335" spans="2:23" ht="13.35" customHeight="1" x14ac:dyDescent="0.25">
      <c r="B335" s="199" t="s">
        <v>51</v>
      </c>
      <c r="C335" s="199"/>
      <c r="D335" s="27" t="str">
        <f>IF(E336="", "", B334/(AVERAGE(E336, F336, G336))*E334)</f>
        <v/>
      </c>
      <c r="E335" s="199" t="s">
        <v>80</v>
      </c>
      <c r="F335" s="199"/>
      <c r="G335" s="27" t="e">
        <f>IF(C334="1-phase", ((0.8*0.9*E336*E337)/746), AVERAGE(E336:G336)*AVERAGE(E337:G337)*0.8*0.9*1.732/746)</f>
        <v>#DIV/0!</v>
      </c>
      <c r="H335" s="13"/>
      <c r="I335" s="18" t="s">
        <v>64</v>
      </c>
      <c r="J335" s="26">
        <f>IF('{Equipment Data Entry}'!L94=0,0,'{Equipment Data Entry}'!L94)</f>
        <v>0</v>
      </c>
      <c r="K335" s="18" t="s">
        <v>65</v>
      </c>
      <c r="L335" s="64">
        <f>IF('{Equipment Data Entry}'!M94=0,0,'{Equipment Data Entry}'!M94)</f>
        <v>0</v>
      </c>
      <c r="M335" s="13"/>
      <c r="O335" s="57"/>
      <c r="P335" s="57"/>
      <c r="Q335" s="274"/>
      <c r="R335" s="214"/>
      <c r="S335" s="214"/>
      <c r="T335" s="214"/>
      <c r="U335" s="214"/>
      <c r="V335" s="214"/>
      <c r="W335" s="275"/>
    </row>
    <row r="336" spans="2:23" ht="13.35" customHeight="1" x14ac:dyDescent="0.25">
      <c r="B336" s="199" t="s">
        <v>59</v>
      </c>
      <c r="C336" s="199"/>
      <c r="D336" s="199"/>
      <c r="E336" s="24"/>
      <c r="F336" s="24"/>
      <c r="G336" s="24"/>
      <c r="H336" s="13"/>
      <c r="I336" s="13"/>
      <c r="J336" s="13"/>
      <c r="K336" s="13"/>
      <c r="L336" s="13"/>
      <c r="M336" s="13"/>
      <c r="O336" s="57"/>
      <c r="P336" s="57"/>
      <c r="Q336" s="276"/>
      <c r="R336" s="219"/>
      <c r="S336" s="219"/>
      <c r="T336" s="219"/>
      <c r="U336" s="219"/>
      <c r="V336" s="219"/>
      <c r="W336" s="277"/>
    </row>
    <row r="337" spans="2:23" ht="13.35" customHeight="1" x14ac:dyDescent="0.25">
      <c r="B337" s="199" t="s">
        <v>60</v>
      </c>
      <c r="C337" s="199"/>
      <c r="D337" s="199"/>
      <c r="E337" s="67"/>
      <c r="F337" s="67"/>
      <c r="G337" s="67"/>
      <c r="H337" s="13"/>
      <c r="I337" s="205" t="s">
        <v>66</v>
      </c>
      <c r="J337" s="205"/>
      <c r="K337" s="16" t="s">
        <v>67</v>
      </c>
      <c r="L337" s="16" t="s">
        <v>68</v>
      </c>
      <c r="M337" s="13"/>
      <c r="O337" s="57"/>
      <c r="P337" s="57"/>
      <c r="Q337" s="276"/>
      <c r="R337" s="219"/>
      <c r="S337" s="219"/>
      <c r="T337" s="219"/>
      <c r="U337" s="219"/>
      <c r="V337" s="219"/>
      <c r="W337" s="277"/>
    </row>
    <row r="338" spans="2:23" ht="13.35" customHeight="1" x14ac:dyDescent="0.25">
      <c r="B338" s="13"/>
      <c r="C338" s="13"/>
      <c r="D338" s="13"/>
      <c r="E338" s="13"/>
      <c r="F338" s="13"/>
      <c r="G338" s="13"/>
      <c r="H338" s="13"/>
      <c r="I338" s="199" t="s">
        <v>69</v>
      </c>
      <c r="J338" s="199"/>
      <c r="K338" s="24"/>
      <c r="L338" s="24"/>
      <c r="M338" s="13"/>
      <c r="O338" s="57"/>
      <c r="P338" s="57"/>
      <c r="Q338" s="276"/>
      <c r="R338" s="219"/>
      <c r="S338" s="219"/>
      <c r="T338" s="219"/>
      <c r="U338" s="219"/>
      <c r="V338" s="219"/>
      <c r="W338" s="277"/>
    </row>
    <row r="339" spans="2:23" ht="13.35" customHeight="1" x14ac:dyDescent="0.25">
      <c r="B339" s="200" t="s">
        <v>71</v>
      </c>
      <c r="C339" s="200"/>
      <c r="D339" s="200"/>
      <c r="E339" s="200"/>
      <c r="F339" s="200"/>
      <c r="G339" s="200"/>
      <c r="H339" s="13"/>
      <c r="I339" s="199" t="s">
        <v>70</v>
      </c>
      <c r="J339" s="199"/>
      <c r="K339" s="24"/>
      <c r="L339" s="24"/>
      <c r="M339" s="13"/>
      <c r="O339" s="57"/>
      <c r="P339" s="57"/>
      <c r="Q339" s="276"/>
      <c r="R339" s="219"/>
      <c r="S339" s="219"/>
      <c r="T339" s="219"/>
      <c r="U339" s="219"/>
      <c r="V339" s="219"/>
      <c r="W339" s="277"/>
    </row>
    <row r="340" spans="2:23" ht="13.35" customHeight="1" x14ac:dyDescent="0.25">
      <c r="B340" s="201"/>
      <c r="C340" s="202"/>
      <c r="D340" s="16" t="s">
        <v>79</v>
      </c>
      <c r="E340" s="16" t="s">
        <v>74</v>
      </c>
      <c r="F340" s="201"/>
      <c r="G340" s="202"/>
      <c r="H340" s="13"/>
      <c r="I340" s="246" t="s">
        <v>76</v>
      </c>
      <c r="J340" s="246"/>
      <c r="K340" s="65"/>
      <c r="L340" s="65"/>
      <c r="M340" s="13"/>
      <c r="O340" s="57"/>
      <c r="P340" s="57"/>
      <c r="Q340" s="276"/>
      <c r="R340" s="219"/>
      <c r="S340" s="219"/>
      <c r="T340" s="219"/>
      <c r="U340" s="219"/>
      <c r="V340" s="219"/>
      <c r="W340" s="277"/>
    </row>
    <row r="341" spans="2:23" ht="13.35" customHeight="1" x14ac:dyDescent="0.25">
      <c r="B341" s="198" t="s">
        <v>72</v>
      </c>
      <c r="C341" s="198"/>
      <c r="D341" s="19"/>
      <c r="E341" s="19"/>
      <c r="F341" s="19" t="str">
        <f>IF(E341="", "", E342-E341)</f>
        <v/>
      </c>
      <c r="G341" s="17" t="s">
        <v>77</v>
      </c>
      <c r="H341" s="23"/>
      <c r="I341" s="14"/>
      <c r="J341" s="14"/>
      <c r="K341" s="14"/>
      <c r="L341" s="38"/>
      <c r="M341" s="13"/>
      <c r="O341" s="57"/>
      <c r="P341" s="57"/>
      <c r="Q341" s="276"/>
      <c r="R341" s="219"/>
      <c r="S341" s="219"/>
      <c r="T341" s="219"/>
      <c r="U341" s="219"/>
      <c r="V341" s="219"/>
      <c r="W341" s="277"/>
    </row>
    <row r="342" spans="2:23" ht="13.35" customHeight="1" x14ac:dyDescent="0.25">
      <c r="B342" s="198" t="s">
        <v>73</v>
      </c>
      <c r="C342" s="198"/>
      <c r="D342" s="55" t="str">
        <f>IF(E341="", "", E341)</f>
        <v/>
      </c>
      <c r="E342" s="19"/>
      <c r="F342" s="19" t="str">
        <f>IF(E342="", "", E342-D341)</f>
        <v/>
      </c>
      <c r="G342" s="17" t="s">
        <v>78</v>
      </c>
      <c r="H342" s="23"/>
      <c r="I342" s="13"/>
      <c r="J342" s="13"/>
      <c r="K342" s="13"/>
      <c r="L342" s="13"/>
      <c r="M342" s="13"/>
      <c r="O342" s="57"/>
      <c r="P342" s="57"/>
      <c r="Q342" s="278"/>
      <c r="R342" s="279"/>
      <c r="S342" s="279"/>
      <c r="T342" s="279"/>
      <c r="U342" s="279"/>
      <c r="V342" s="279"/>
      <c r="W342" s="280"/>
    </row>
    <row r="344" spans="2:23" ht="13.35" customHeight="1" x14ac:dyDescent="0.25">
      <c r="B344" s="16" t="s">
        <v>9</v>
      </c>
      <c r="C344" s="186"/>
      <c r="D344" s="186"/>
      <c r="E344" s="186"/>
      <c r="F344" s="186"/>
      <c r="G344" s="186"/>
      <c r="H344" s="186"/>
      <c r="I344" s="186"/>
      <c r="J344" s="186"/>
      <c r="K344" s="186"/>
      <c r="L344" s="186"/>
      <c r="M344" s="186"/>
    </row>
    <row r="345" spans="2:23" ht="13.35" customHeight="1" x14ac:dyDescent="0.25">
      <c r="B345" s="186"/>
      <c r="C345" s="186"/>
      <c r="D345" s="186"/>
      <c r="E345" s="186"/>
      <c r="F345" s="186"/>
      <c r="G345" s="186"/>
      <c r="H345" s="186"/>
      <c r="I345" s="186"/>
      <c r="J345" s="186"/>
      <c r="K345" s="186"/>
      <c r="L345" s="186"/>
      <c r="M345" s="186"/>
    </row>
    <row r="346" spans="2:23" ht="13.35" customHeight="1" x14ac:dyDescent="0.25">
      <c r="B346" s="186"/>
      <c r="C346" s="186"/>
      <c r="D346" s="186"/>
      <c r="E346" s="186"/>
      <c r="F346" s="186"/>
      <c r="G346" s="186"/>
      <c r="H346" s="186"/>
      <c r="I346" s="186"/>
      <c r="J346" s="186"/>
      <c r="K346" s="186"/>
      <c r="L346" s="186"/>
      <c r="M346" s="186"/>
    </row>
    <row r="347" spans="2:23" ht="13.35" customHeight="1" x14ac:dyDescent="0.25">
      <c r="B347" s="200" t="s">
        <v>2</v>
      </c>
      <c r="C347" s="200"/>
      <c r="D347" s="209">
        <f>IF('{Equipment Data Entry}'!B95=0,0,'{Equipment Data Entry}'!B95)</f>
        <v>0</v>
      </c>
      <c r="E347" s="209"/>
      <c r="F347" s="209"/>
      <c r="G347" s="200" t="s">
        <v>3</v>
      </c>
      <c r="H347" s="200"/>
      <c r="I347" s="210" t="str">
        <f>IF('{Equipment Data Entry}'!C95="","", '{Equipment Data Entry}'!C95)</f>
        <v/>
      </c>
      <c r="J347" s="210"/>
      <c r="K347" s="210"/>
      <c r="L347" s="210"/>
      <c r="M347" s="210"/>
      <c r="O347" s="57"/>
      <c r="P347" s="57"/>
      <c r="Q347" s="216" t="s">
        <v>210</v>
      </c>
      <c r="R347" s="216"/>
      <c r="S347" s="216"/>
      <c r="T347" s="217"/>
      <c r="U347" s="217"/>
      <c r="V347" s="57"/>
      <c r="W347" s="57"/>
    </row>
    <row r="348" spans="2:23" ht="13.35" customHeight="1" x14ac:dyDescent="0.25">
      <c r="B348" s="200"/>
      <c r="C348" s="200"/>
      <c r="D348" s="209"/>
      <c r="E348" s="209"/>
      <c r="F348" s="209"/>
      <c r="G348" s="200"/>
      <c r="H348" s="200"/>
      <c r="I348" s="210"/>
      <c r="J348" s="210"/>
      <c r="K348" s="210"/>
      <c r="L348" s="210"/>
      <c r="M348" s="210"/>
      <c r="O348" s="57"/>
      <c r="P348" s="57"/>
      <c r="Q348" s="211" t="s">
        <v>211</v>
      </c>
      <c r="R348" s="211"/>
      <c r="S348" s="211"/>
      <c r="T348" s="212"/>
      <c r="U348" s="212"/>
      <c r="V348" s="57"/>
      <c r="W348" s="57"/>
    </row>
    <row r="349" spans="2:23" ht="13.35" customHeight="1" x14ac:dyDescent="0.25">
      <c r="B349" s="13"/>
      <c r="C349" s="13"/>
      <c r="D349" s="13"/>
      <c r="E349" s="13"/>
      <c r="F349" s="13"/>
      <c r="G349" s="13"/>
      <c r="H349" s="13"/>
      <c r="I349" s="13"/>
      <c r="J349" s="13"/>
      <c r="K349" s="13"/>
      <c r="L349" s="13"/>
      <c r="M349" s="13"/>
      <c r="O349" s="57"/>
      <c r="P349" s="57"/>
      <c r="Q349" s="211" t="s">
        <v>212</v>
      </c>
      <c r="R349" s="211"/>
      <c r="S349" s="211"/>
      <c r="T349" s="212"/>
      <c r="U349" s="212"/>
      <c r="V349" s="57"/>
      <c r="W349" s="57"/>
    </row>
    <row r="350" spans="2:23" ht="13.35" customHeight="1" x14ac:dyDescent="0.25">
      <c r="B350" s="200" t="s">
        <v>31</v>
      </c>
      <c r="C350" s="200"/>
      <c r="D350" s="200"/>
      <c r="E350" s="200"/>
      <c r="F350" s="200"/>
      <c r="G350" s="200"/>
      <c r="H350" s="13"/>
      <c r="I350" s="200" t="s">
        <v>35</v>
      </c>
      <c r="J350" s="200"/>
      <c r="K350" s="200"/>
      <c r="L350" s="200"/>
      <c r="M350" s="15"/>
      <c r="O350" s="57"/>
      <c r="P350" s="57"/>
      <c r="Q350" s="211" t="s">
        <v>213</v>
      </c>
      <c r="R350" s="211"/>
      <c r="S350" s="211"/>
      <c r="T350" s="212"/>
      <c r="U350" s="212"/>
      <c r="V350" s="57"/>
      <c r="W350" s="57"/>
    </row>
    <row r="351" spans="2:23" ht="13.35" customHeight="1" x14ac:dyDescent="0.25">
      <c r="B351" s="199" t="s">
        <v>32</v>
      </c>
      <c r="C351" s="199"/>
      <c r="D351" s="204">
        <f>IF('{Equipment Data Entry}'!E95=0,0,'{Equipment Data Entry}'!E95)</f>
        <v>0</v>
      </c>
      <c r="E351" s="204"/>
      <c r="F351" s="204"/>
      <c r="G351" s="204"/>
      <c r="H351" s="13"/>
      <c r="I351" s="199" t="s">
        <v>36</v>
      </c>
      <c r="J351" s="199"/>
      <c r="K351" s="18" t="s">
        <v>42</v>
      </c>
      <c r="L351" s="18" t="s">
        <v>14</v>
      </c>
      <c r="M351" s="13"/>
      <c r="O351" s="58"/>
      <c r="P351" s="58"/>
      <c r="Q351" s="211" t="s">
        <v>214</v>
      </c>
      <c r="R351" s="211"/>
      <c r="S351" s="211"/>
      <c r="T351" s="212"/>
      <c r="U351" s="212"/>
      <c r="V351" s="57"/>
      <c r="W351" s="57"/>
    </row>
    <row r="352" spans="2:23" ht="13.35" customHeight="1" x14ac:dyDescent="0.25">
      <c r="B352" s="199" t="s">
        <v>33</v>
      </c>
      <c r="C352" s="199"/>
      <c r="D352" s="204">
        <f>IF('{Equipment Data Entry}'!F95=0,0,'{Equipment Data Entry}'!F95)</f>
        <v>0</v>
      </c>
      <c r="E352" s="204"/>
      <c r="F352" s="204"/>
      <c r="G352" s="204"/>
      <c r="H352" s="13"/>
      <c r="I352" s="199" t="s">
        <v>37</v>
      </c>
      <c r="J352" s="199"/>
      <c r="K352" s="24" t="str">
        <f>'Fan Airflow'!H366</f>
        <v/>
      </c>
      <c r="L352" s="24" t="str">
        <f>'Fan Airflow'!L366</f>
        <v/>
      </c>
      <c r="M352" s="22" t="str">
        <f>IF(L352="","",L352/K352)</f>
        <v/>
      </c>
      <c r="O352" s="57"/>
      <c r="P352" s="57"/>
      <c r="Q352" s="59" t="s">
        <v>87</v>
      </c>
      <c r="R352" s="212"/>
      <c r="S352" s="212"/>
      <c r="T352" s="59" t="s">
        <v>215</v>
      </c>
      <c r="U352" s="60"/>
      <c r="V352" s="57"/>
      <c r="W352" s="57"/>
    </row>
    <row r="353" spans="2:23" ht="13.35" customHeight="1" x14ac:dyDescent="0.25">
      <c r="B353" s="199" t="s">
        <v>34</v>
      </c>
      <c r="C353" s="199"/>
      <c r="D353" s="204"/>
      <c r="E353" s="204"/>
      <c r="F353" s="204"/>
      <c r="G353" s="204"/>
      <c r="H353" s="13"/>
      <c r="I353" s="199" t="s">
        <v>40</v>
      </c>
      <c r="J353" s="199"/>
      <c r="K353" s="71">
        <f>IF('{Equipment Data Entry}'!H95=0,0,'{Equipment Data Entry}'!H95)</f>
        <v>0</v>
      </c>
      <c r="L353" s="64" t="str">
        <f>F368</f>
        <v/>
      </c>
      <c r="M353" s="22"/>
      <c r="O353" s="217"/>
      <c r="P353" s="217"/>
      <c r="Q353" s="217"/>
      <c r="R353" s="217"/>
      <c r="S353" s="217"/>
      <c r="T353" s="217"/>
      <c r="U353" s="57"/>
      <c r="V353" s="57"/>
      <c r="W353" s="57"/>
    </row>
    <row r="354" spans="2:23" ht="13.35" customHeight="1" x14ac:dyDescent="0.25">
      <c r="B354" s="199" t="s">
        <v>7</v>
      </c>
      <c r="C354" s="199"/>
      <c r="D354" s="204" t="str">
        <f>I347</f>
        <v/>
      </c>
      <c r="E354" s="204"/>
      <c r="F354" s="204"/>
      <c r="G354" s="204"/>
      <c r="H354" s="13"/>
      <c r="I354" s="199" t="s">
        <v>41</v>
      </c>
      <c r="J354" s="199"/>
      <c r="K354" s="24">
        <f>IF('{Equipment Data Entry}'!I95=0,0,'{Equipment Data Entry}'!I95)</f>
        <v>0</v>
      </c>
      <c r="L354" s="24"/>
      <c r="M354" s="13"/>
      <c r="O354" s="57"/>
      <c r="P354" s="57"/>
      <c r="Q354" s="216" t="s">
        <v>216</v>
      </c>
      <c r="R354" s="216"/>
      <c r="S354" s="216"/>
      <c r="T354" s="216" t="s">
        <v>217</v>
      </c>
      <c r="U354" s="216"/>
      <c r="V354" s="61" t="s">
        <v>218</v>
      </c>
      <c r="W354" s="61" t="s">
        <v>219</v>
      </c>
    </row>
    <row r="355" spans="2:23" ht="13.35" customHeight="1" x14ac:dyDescent="0.25">
      <c r="B355" s="199" t="s">
        <v>8</v>
      </c>
      <c r="C355" s="199"/>
      <c r="D355" s="204" t="str">
        <f>IF('{Equipment Data Entry}'!D95="","",'{Equipment Data Entry}'!D95)</f>
        <v/>
      </c>
      <c r="E355" s="204"/>
      <c r="F355" s="204"/>
      <c r="G355" s="204"/>
      <c r="H355" s="13"/>
      <c r="I355" s="15"/>
      <c r="J355" s="15"/>
      <c r="K355" s="36"/>
      <c r="L355" s="36"/>
      <c r="M355" s="13"/>
      <c r="O355" s="57"/>
      <c r="P355" s="59"/>
      <c r="Q355" s="59" t="s">
        <v>67</v>
      </c>
      <c r="R355" s="59" t="s">
        <v>68</v>
      </c>
      <c r="S355" s="57"/>
      <c r="T355" s="211" t="s">
        <v>62</v>
      </c>
      <c r="U355" s="211"/>
      <c r="V355" s="60"/>
      <c r="W355" s="60"/>
    </row>
    <row r="356" spans="2:23" ht="13.35" customHeight="1" x14ac:dyDescent="0.25">
      <c r="B356" s="13"/>
      <c r="C356" s="13"/>
      <c r="D356" s="13"/>
      <c r="E356" s="13"/>
      <c r="F356" s="13"/>
      <c r="G356" s="13"/>
      <c r="H356" s="13"/>
      <c r="I356" s="15"/>
      <c r="J356" s="15"/>
      <c r="K356" s="37"/>
      <c r="L356" s="37"/>
      <c r="M356" s="13"/>
      <c r="O356" s="57"/>
      <c r="P356" s="59" t="s">
        <v>48</v>
      </c>
      <c r="Q356" s="60"/>
      <c r="R356" s="59"/>
      <c r="S356" s="57"/>
      <c r="T356" s="211" t="s">
        <v>220</v>
      </c>
      <c r="U356" s="211"/>
      <c r="V356" s="60"/>
      <c r="W356" s="60"/>
    </row>
    <row r="357" spans="2:23" ht="13.35" customHeight="1" x14ac:dyDescent="0.25">
      <c r="B357" s="200" t="s">
        <v>43</v>
      </c>
      <c r="C357" s="200"/>
      <c r="D357" s="200"/>
      <c r="E357" s="200"/>
      <c r="F357" s="200"/>
      <c r="G357" s="200"/>
      <c r="H357" s="13"/>
      <c r="I357" s="13"/>
      <c r="J357" s="13"/>
      <c r="K357" s="13"/>
      <c r="L357" s="13"/>
      <c r="M357" s="13"/>
      <c r="O357" s="57"/>
      <c r="P357" s="59" t="s">
        <v>221</v>
      </c>
      <c r="Q357" s="60"/>
      <c r="R357" s="59"/>
      <c r="S357" s="57"/>
      <c r="T357" s="211" t="s">
        <v>222</v>
      </c>
      <c r="U357" s="211"/>
      <c r="V357" s="60"/>
      <c r="W357" s="60"/>
    </row>
    <row r="358" spans="2:23" ht="13.35" customHeight="1" x14ac:dyDescent="0.25">
      <c r="B358" s="199" t="s">
        <v>32</v>
      </c>
      <c r="C358" s="199"/>
      <c r="D358" s="203"/>
      <c r="E358" s="203"/>
      <c r="F358" s="203"/>
      <c r="G358" s="203"/>
      <c r="H358" s="13"/>
      <c r="I358" s="200" t="s">
        <v>61</v>
      </c>
      <c r="J358" s="200"/>
      <c r="K358" s="200"/>
      <c r="L358" s="200"/>
      <c r="M358" s="13"/>
      <c r="O358" s="57"/>
      <c r="P358" s="59" t="s">
        <v>223</v>
      </c>
      <c r="Q358" s="60"/>
      <c r="R358" s="59"/>
      <c r="S358" s="57"/>
      <c r="T358" s="211" t="s">
        <v>65</v>
      </c>
      <c r="U358" s="211"/>
      <c r="V358" s="60"/>
      <c r="W358" s="60"/>
    </row>
    <row r="359" spans="2:23" ht="13.35" customHeight="1" x14ac:dyDescent="0.25">
      <c r="B359" s="199" t="s">
        <v>44</v>
      </c>
      <c r="C359" s="199"/>
      <c r="D359" s="28">
        <f>IF('{Equipment Data Entry}'!G95=0,0,'{Equipment Data Entry}'!G95)</f>
        <v>0</v>
      </c>
      <c r="E359" s="21" t="s">
        <v>48</v>
      </c>
      <c r="F359" s="24"/>
      <c r="G359" s="18" t="s">
        <v>52</v>
      </c>
      <c r="H359" s="13"/>
      <c r="I359" s="206" t="s">
        <v>62</v>
      </c>
      <c r="J359" s="207"/>
      <c r="K359" s="208">
        <f>IF('{Equipment Data Entry}'!J95=0,0,'{Equipment Data Entry}'!J95)</f>
        <v>0</v>
      </c>
      <c r="L359" s="208"/>
      <c r="M359" s="13"/>
      <c r="O359" s="57"/>
      <c r="P359" s="57"/>
      <c r="Q359" s="57"/>
      <c r="R359" s="57"/>
      <c r="S359" s="57"/>
      <c r="T359" s="57"/>
      <c r="U359" s="57"/>
      <c r="V359" s="57"/>
      <c r="W359" s="57"/>
    </row>
    <row r="360" spans="2:23" ht="13.35" customHeight="1" x14ac:dyDescent="0.25">
      <c r="B360" s="20">
        <f>'{Equipment Data Entry}'!N95</f>
        <v>0</v>
      </c>
      <c r="C360" s="20">
        <f>'{Equipment Data Entry}'!O95</f>
        <v>0</v>
      </c>
      <c r="D360" s="21" t="s">
        <v>49</v>
      </c>
      <c r="E360" s="67"/>
      <c r="F360" s="21" t="s">
        <v>50</v>
      </c>
      <c r="G360" s="26"/>
      <c r="H360" s="13"/>
      <c r="I360" s="206" t="s">
        <v>63</v>
      </c>
      <c r="J360" s="207"/>
      <c r="K360" s="208">
        <f>IF('{Equipment Data Entry}'!K95=0,0,'{Equipment Data Entry}'!K95)</f>
        <v>0</v>
      </c>
      <c r="L360" s="208"/>
      <c r="M360" s="13"/>
      <c r="O360" s="57"/>
      <c r="P360" s="57"/>
      <c r="Q360" s="271" t="s">
        <v>224</v>
      </c>
      <c r="R360" s="272"/>
      <c r="S360" s="272"/>
      <c r="T360" s="272"/>
      <c r="U360" s="272"/>
      <c r="V360" s="272"/>
      <c r="W360" s="273"/>
    </row>
    <row r="361" spans="2:23" ht="13.35" customHeight="1" x14ac:dyDescent="0.25">
      <c r="B361" s="199" t="s">
        <v>51</v>
      </c>
      <c r="C361" s="199"/>
      <c r="D361" s="27"/>
      <c r="E361" s="199" t="s">
        <v>80</v>
      </c>
      <c r="F361" s="199"/>
      <c r="G361" s="27" t="e">
        <f>IF(C360="1-phase", ((0.8*0.9*E362*E363)/746), AVERAGE(E362:G362)*AVERAGE(E363:G363)*0.8*0.9*1.732/746)</f>
        <v>#DIV/0!</v>
      </c>
      <c r="H361" s="13"/>
      <c r="I361" s="18" t="s">
        <v>64</v>
      </c>
      <c r="J361" s="26">
        <f>IF('{Equipment Data Entry}'!L95=0,0,'{Equipment Data Entry}'!L95)</f>
        <v>0</v>
      </c>
      <c r="K361" s="18" t="s">
        <v>65</v>
      </c>
      <c r="L361" s="64">
        <f>IF('{Equipment Data Entry}'!M95=0,0,'{Equipment Data Entry}'!M95)</f>
        <v>0</v>
      </c>
      <c r="M361" s="13"/>
      <c r="O361" s="57"/>
      <c r="P361" s="57"/>
      <c r="Q361" s="274"/>
      <c r="R361" s="214"/>
      <c r="S361" s="214"/>
      <c r="T361" s="214"/>
      <c r="U361" s="214"/>
      <c r="V361" s="214"/>
      <c r="W361" s="275"/>
    </row>
    <row r="362" spans="2:23" ht="13.35" customHeight="1" x14ac:dyDescent="0.25">
      <c r="B362" s="199" t="s">
        <v>59</v>
      </c>
      <c r="C362" s="199"/>
      <c r="D362" s="199"/>
      <c r="E362" s="24"/>
      <c r="F362" s="24"/>
      <c r="G362" s="24"/>
      <c r="H362" s="13"/>
      <c r="I362" s="13"/>
      <c r="J362" s="13"/>
      <c r="K362" s="13"/>
      <c r="L362" s="13"/>
      <c r="M362" s="13"/>
      <c r="O362" s="57"/>
      <c r="P362" s="57"/>
      <c r="Q362" s="276"/>
      <c r="R362" s="219"/>
      <c r="S362" s="219"/>
      <c r="T362" s="219"/>
      <c r="U362" s="219"/>
      <c r="V362" s="219"/>
      <c r="W362" s="277"/>
    </row>
    <row r="363" spans="2:23" ht="13.35" customHeight="1" x14ac:dyDescent="0.25">
      <c r="B363" s="199" t="s">
        <v>60</v>
      </c>
      <c r="C363" s="199"/>
      <c r="D363" s="199"/>
      <c r="E363" s="67"/>
      <c r="F363" s="67"/>
      <c r="G363" s="67"/>
      <c r="H363" s="13"/>
      <c r="I363" s="205" t="s">
        <v>66</v>
      </c>
      <c r="J363" s="205"/>
      <c r="K363" s="16" t="s">
        <v>67</v>
      </c>
      <c r="L363" s="16"/>
      <c r="M363" s="13"/>
      <c r="O363" s="57"/>
      <c r="P363" s="57"/>
      <c r="Q363" s="276"/>
      <c r="R363" s="219"/>
      <c r="S363" s="219"/>
      <c r="T363" s="219"/>
      <c r="U363" s="219"/>
      <c r="V363" s="219"/>
      <c r="W363" s="277"/>
    </row>
    <row r="364" spans="2:23" ht="13.35" customHeight="1" x14ac:dyDescent="0.25">
      <c r="B364" s="13"/>
      <c r="C364" s="13"/>
      <c r="D364" s="13"/>
      <c r="E364" s="13"/>
      <c r="F364" s="13"/>
      <c r="G364" s="13"/>
      <c r="H364" s="13"/>
      <c r="I364" s="199" t="s">
        <v>69</v>
      </c>
      <c r="J364" s="199"/>
      <c r="K364" s="24"/>
      <c r="L364" s="24"/>
      <c r="M364" s="13"/>
      <c r="O364" s="57"/>
      <c r="P364" s="57"/>
      <c r="Q364" s="276"/>
      <c r="R364" s="219"/>
      <c r="S364" s="219"/>
      <c r="T364" s="219"/>
      <c r="U364" s="219"/>
      <c r="V364" s="219"/>
      <c r="W364" s="277"/>
    </row>
    <row r="365" spans="2:23" ht="13.35" customHeight="1" x14ac:dyDescent="0.25">
      <c r="B365" s="200" t="s">
        <v>71</v>
      </c>
      <c r="C365" s="200"/>
      <c r="D365" s="200"/>
      <c r="E365" s="200"/>
      <c r="F365" s="200"/>
      <c r="G365" s="200"/>
      <c r="H365" s="13"/>
      <c r="I365" s="199" t="s">
        <v>70</v>
      </c>
      <c r="J365" s="199"/>
      <c r="K365" s="24"/>
      <c r="L365" s="24"/>
      <c r="M365" s="13"/>
      <c r="O365" s="57"/>
      <c r="P365" s="57"/>
      <c r="Q365" s="276"/>
      <c r="R365" s="219"/>
      <c r="S365" s="219"/>
      <c r="T365" s="219"/>
      <c r="U365" s="219"/>
      <c r="V365" s="219"/>
      <c r="W365" s="277"/>
    </row>
    <row r="366" spans="2:23" ht="13.35" customHeight="1" x14ac:dyDescent="0.25">
      <c r="B366" s="201"/>
      <c r="C366" s="202"/>
      <c r="D366" s="16" t="s">
        <v>79</v>
      </c>
      <c r="E366" s="16" t="s">
        <v>74</v>
      </c>
      <c r="F366" s="201"/>
      <c r="G366" s="202"/>
      <c r="H366" s="13"/>
      <c r="I366" s="246" t="s">
        <v>76</v>
      </c>
      <c r="J366" s="246"/>
      <c r="K366" s="65"/>
      <c r="L366" s="65"/>
      <c r="M366" s="13"/>
      <c r="O366" s="57"/>
      <c r="P366" s="57"/>
      <c r="Q366" s="276"/>
      <c r="R366" s="219"/>
      <c r="S366" s="219"/>
      <c r="T366" s="219"/>
      <c r="U366" s="219"/>
      <c r="V366" s="219"/>
      <c r="W366" s="277"/>
    </row>
    <row r="367" spans="2:23" ht="13.35" customHeight="1" x14ac:dyDescent="0.25">
      <c r="B367" s="198" t="s">
        <v>72</v>
      </c>
      <c r="C367" s="198"/>
      <c r="D367" s="19"/>
      <c r="E367" s="19"/>
      <c r="F367" s="19" t="str">
        <f>IF(E367="", "", E368-E367)</f>
        <v/>
      </c>
      <c r="G367" s="17" t="s">
        <v>77</v>
      </c>
      <c r="H367" s="23"/>
      <c r="I367" s="14"/>
      <c r="J367" s="14"/>
      <c r="K367" s="14"/>
      <c r="L367" s="38"/>
      <c r="M367" s="13"/>
      <c r="O367" s="57"/>
      <c r="P367" s="57"/>
      <c r="Q367" s="276"/>
      <c r="R367" s="219"/>
      <c r="S367" s="219"/>
      <c r="T367" s="219"/>
      <c r="U367" s="219"/>
      <c r="V367" s="219"/>
      <c r="W367" s="277"/>
    </row>
    <row r="368" spans="2:23" ht="13.35" customHeight="1" x14ac:dyDescent="0.25">
      <c r="B368" s="198" t="s">
        <v>73</v>
      </c>
      <c r="C368" s="198"/>
      <c r="D368" s="55" t="str">
        <f>IF(E367="", "", E367)</f>
        <v/>
      </c>
      <c r="E368" s="19"/>
      <c r="F368" s="19" t="str">
        <f>IF(E368="", "", E368-D367)</f>
        <v/>
      </c>
      <c r="G368" s="17" t="s">
        <v>78</v>
      </c>
      <c r="H368" s="23"/>
      <c r="I368" s="13"/>
      <c r="J368" s="13"/>
      <c r="K368" s="13"/>
      <c r="L368" s="13"/>
      <c r="M368" s="13"/>
      <c r="O368" s="57"/>
      <c r="P368" s="57"/>
      <c r="Q368" s="278"/>
      <c r="R368" s="279"/>
      <c r="S368" s="279"/>
      <c r="T368" s="279"/>
      <c r="U368" s="279"/>
      <c r="V368" s="279"/>
      <c r="W368" s="280"/>
    </row>
    <row r="370" spans="2:23" ht="13.35" customHeight="1" x14ac:dyDescent="0.25">
      <c r="B370" s="200" t="s">
        <v>2</v>
      </c>
      <c r="C370" s="200"/>
      <c r="D370" s="209">
        <f>IF('{Equipment Data Entry}'!B96=0,0,'{Equipment Data Entry}'!B96)</f>
        <v>0</v>
      </c>
      <c r="E370" s="209"/>
      <c r="F370" s="209"/>
      <c r="G370" s="200" t="s">
        <v>3</v>
      </c>
      <c r="H370" s="200"/>
      <c r="I370" s="210" t="str">
        <f>IF('{Equipment Data Entry}'!C96="","", '{Equipment Data Entry}'!C96)</f>
        <v/>
      </c>
      <c r="J370" s="210"/>
      <c r="K370" s="210"/>
      <c r="L370" s="210"/>
      <c r="M370" s="210"/>
      <c r="O370" s="57"/>
      <c r="P370" s="57"/>
      <c r="Q370" s="216" t="s">
        <v>210</v>
      </c>
      <c r="R370" s="216"/>
      <c r="S370" s="216"/>
      <c r="T370" s="217"/>
      <c r="U370" s="217"/>
      <c r="V370" s="57"/>
      <c r="W370" s="57"/>
    </row>
    <row r="371" spans="2:23" ht="13.35" customHeight="1" x14ac:dyDescent="0.25">
      <c r="B371" s="200"/>
      <c r="C371" s="200"/>
      <c r="D371" s="209"/>
      <c r="E371" s="209"/>
      <c r="F371" s="209"/>
      <c r="G371" s="200"/>
      <c r="H371" s="200"/>
      <c r="I371" s="210"/>
      <c r="J371" s="210"/>
      <c r="K371" s="210"/>
      <c r="L371" s="210"/>
      <c r="M371" s="210"/>
      <c r="O371" s="57"/>
      <c r="P371" s="57"/>
      <c r="Q371" s="211" t="s">
        <v>211</v>
      </c>
      <c r="R371" s="211"/>
      <c r="S371" s="211"/>
      <c r="T371" s="212"/>
      <c r="U371" s="212"/>
      <c r="V371" s="57"/>
      <c r="W371" s="57"/>
    </row>
    <row r="372" spans="2:23" ht="13.35" customHeight="1" x14ac:dyDescent="0.25">
      <c r="B372" s="13"/>
      <c r="C372" s="13"/>
      <c r="D372" s="13"/>
      <c r="E372" s="13"/>
      <c r="F372" s="13"/>
      <c r="G372" s="13"/>
      <c r="H372" s="13"/>
      <c r="I372" s="13"/>
      <c r="J372" s="13"/>
      <c r="K372" s="13"/>
      <c r="L372" s="13"/>
      <c r="M372" s="13"/>
      <c r="O372" s="57"/>
      <c r="P372" s="57"/>
      <c r="Q372" s="211" t="s">
        <v>212</v>
      </c>
      <c r="R372" s="211"/>
      <c r="S372" s="211"/>
      <c r="T372" s="212"/>
      <c r="U372" s="212"/>
      <c r="V372" s="57"/>
      <c r="W372" s="57"/>
    </row>
    <row r="373" spans="2:23" ht="13.35" customHeight="1" x14ac:dyDescent="0.25">
      <c r="B373" s="200" t="s">
        <v>31</v>
      </c>
      <c r="C373" s="200"/>
      <c r="D373" s="200"/>
      <c r="E373" s="200"/>
      <c r="F373" s="200"/>
      <c r="G373" s="200"/>
      <c r="H373" s="13"/>
      <c r="I373" s="200" t="s">
        <v>35</v>
      </c>
      <c r="J373" s="200"/>
      <c r="K373" s="200"/>
      <c r="L373" s="200"/>
      <c r="M373" s="15"/>
      <c r="O373" s="57"/>
      <c r="P373" s="57"/>
      <c r="Q373" s="211" t="s">
        <v>213</v>
      </c>
      <c r="R373" s="211"/>
      <c r="S373" s="211"/>
      <c r="T373" s="212"/>
      <c r="U373" s="212"/>
      <c r="V373" s="57"/>
      <c r="W373" s="57"/>
    </row>
    <row r="374" spans="2:23" ht="13.35" customHeight="1" x14ac:dyDescent="0.25">
      <c r="B374" s="199" t="s">
        <v>32</v>
      </c>
      <c r="C374" s="199"/>
      <c r="D374" s="204">
        <f>IF('{Equipment Data Entry}'!E96=0,0,'{Equipment Data Entry}'!E96)</f>
        <v>0</v>
      </c>
      <c r="E374" s="204"/>
      <c r="F374" s="204"/>
      <c r="G374" s="204"/>
      <c r="H374" s="13"/>
      <c r="I374" s="199" t="s">
        <v>36</v>
      </c>
      <c r="J374" s="199"/>
      <c r="K374" s="18" t="s">
        <v>42</v>
      </c>
      <c r="L374" s="18" t="s">
        <v>14</v>
      </c>
      <c r="M374" s="13"/>
      <c r="O374" s="58"/>
      <c r="P374" s="58"/>
      <c r="Q374" s="211" t="s">
        <v>214</v>
      </c>
      <c r="R374" s="211"/>
      <c r="S374" s="211"/>
      <c r="T374" s="212"/>
      <c r="U374" s="212"/>
      <c r="V374" s="57"/>
      <c r="W374" s="57"/>
    </row>
    <row r="375" spans="2:23" ht="13.35" customHeight="1" x14ac:dyDescent="0.25">
      <c r="B375" s="199" t="s">
        <v>33</v>
      </c>
      <c r="C375" s="199"/>
      <c r="D375" s="204">
        <f>IF('{Equipment Data Entry}'!F96=0,0,'{Equipment Data Entry}'!F96)</f>
        <v>0</v>
      </c>
      <c r="E375" s="204"/>
      <c r="F375" s="204"/>
      <c r="G375" s="204"/>
      <c r="H375" s="13"/>
      <c r="I375" s="199" t="s">
        <v>37</v>
      </c>
      <c r="J375" s="199"/>
      <c r="K375" s="24" t="str">
        <f>'Fan Airflow'!H387</f>
        <v/>
      </c>
      <c r="L375" s="24" t="str">
        <f>'Fan Airflow'!L387</f>
        <v/>
      </c>
      <c r="M375" s="22" t="str">
        <f>IF(L375="","",L375/K375)</f>
        <v/>
      </c>
      <c r="O375" s="57"/>
      <c r="P375" s="57"/>
      <c r="Q375" s="59" t="s">
        <v>87</v>
      </c>
      <c r="R375" s="212"/>
      <c r="S375" s="212"/>
      <c r="T375" s="59" t="s">
        <v>215</v>
      </c>
      <c r="U375" s="60"/>
      <c r="V375" s="57"/>
      <c r="W375" s="57"/>
    </row>
    <row r="376" spans="2:23" ht="13.35" customHeight="1" x14ac:dyDescent="0.25">
      <c r="B376" s="199" t="s">
        <v>34</v>
      </c>
      <c r="C376" s="199"/>
      <c r="D376" s="204"/>
      <c r="E376" s="204"/>
      <c r="F376" s="204"/>
      <c r="G376" s="204"/>
      <c r="H376" s="13"/>
      <c r="I376" s="199" t="s">
        <v>40</v>
      </c>
      <c r="J376" s="199"/>
      <c r="K376" s="71">
        <f>IF('{Equipment Data Entry}'!H96=0,0,'{Equipment Data Entry}'!H96)</f>
        <v>0</v>
      </c>
      <c r="L376" s="64" t="str">
        <f>F391</f>
        <v/>
      </c>
      <c r="M376" s="22"/>
      <c r="O376" s="217"/>
      <c r="P376" s="217"/>
      <c r="Q376" s="217"/>
      <c r="R376" s="217"/>
      <c r="S376" s="217"/>
      <c r="T376" s="217"/>
      <c r="U376" s="57"/>
      <c r="V376" s="57"/>
      <c r="W376" s="57"/>
    </row>
    <row r="377" spans="2:23" ht="13.35" customHeight="1" x14ac:dyDescent="0.25">
      <c r="B377" s="199" t="s">
        <v>7</v>
      </c>
      <c r="C377" s="199"/>
      <c r="D377" s="204" t="str">
        <f>I370</f>
        <v/>
      </c>
      <c r="E377" s="204"/>
      <c r="F377" s="204"/>
      <c r="G377" s="204"/>
      <c r="H377" s="13"/>
      <c r="I377" s="199" t="s">
        <v>41</v>
      </c>
      <c r="J377" s="199"/>
      <c r="K377" s="24">
        <f>IF('{Equipment Data Entry}'!I96=0,0,'{Equipment Data Entry}'!I96)</f>
        <v>0</v>
      </c>
      <c r="L377" s="24"/>
      <c r="M377" s="13"/>
      <c r="O377" s="57"/>
      <c r="P377" s="57"/>
      <c r="Q377" s="216" t="s">
        <v>216</v>
      </c>
      <c r="R377" s="216"/>
      <c r="S377" s="216"/>
      <c r="T377" s="216" t="s">
        <v>217</v>
      </c>
      <c r="U377" s="216"/>
      <c r="V377" s="61" t="s">
        <v>218</v>
      </c>
      <c r="W377" s="61" t="s">
        <v>219</v>
      </c>
    </row>
    <row r="378" spans="2:23" ht="13.35" customHeight="1" x14ac:dyDescent="0.25">
      <c r="B378" s="199" t="s">
        <v>8</v>
      </c>
      <c r="C378" s="199"/>
      <c r="D378" s="204" t="str">
        <f>IF('{Equipment Data Entry}'!D96="","",'{Equipment Data Entry}'!D96)</f>
        <v/>
      </c>
      <c r="E378" s="204"/>
      <c r="F378" s="204"/>
      <c r="G378" s="204"/>
      <c r="H378" s="13"/>
      <c r="I378" s="15"/>
      <c r="J378" s="15"/>
      <c r="K378" s="36"/>
      <c r="L378" s="36"/>
      <c r="M378" s="13"/>
      <c r="O378" s="57"/>
      <c r="P378" s="59"/>
      <c r="Q378" s="59" t="s">
        <v>67</v>
      </c>
      <c r="R378" s="59" t="s">
        <v>68</v>
      </c>
      <c r="S378" s="57"/>
      <c r="T378" s="211" t="s">
        <v>62</v>
      </c>
      <c r="U378" s="211"/>
      <c r="V378" s="60"/>
      <c r="W378" s="60"/>
    </row>
    <row r="379" spans="2:23" ht="13.35" customHeight="1" x14ac:dyDescent="0.25">
      <c r="B379" s="13"/>
      <c r="C379" s="13"/>
      <c r="D379" s="13"/>
      <c r="E379" s="13"/>
      <c r="F379" s="13"/>
      <c r="G379" s="13"/>
      <c r="H379" s="13"/>
      <c r="I379" s="15"/>
      <c r="J379" s="15"/>
      <c r="K379" s="37"/>
      <c r="L379" s="37"/>
      <c r="M379" s="13"/>
      <c r="O379" s="57"/>
      <c r="P379" s="59" t="s">
        <v>48</v>
      </c>
      <c r="Q379" s="60"/>
      <c r="R379" s="59"/>
      <c r="S379" s="57"/>
      <c r="T379" s="211" t="s">
        <v>220</v>
      </c>
      <c r="U379" s="211"/>
      <c r="V379" s="60"/>
      <c r="W379" s="60"/>
    </row>
    <row r="380" spans="2:23" ht="13.35" customHeight="1" x14ac:dyDescent="0.25">
      <c r="B380" s="200" t="s">
        <v>43</v>
      </c>
      <c r="C380" s="200"/>
      <c r="D380" s="200"/>
      <c r="E380" s="200"/>
      <c r="F380" s="200"/>
      <c r="G380" s="200"/>
      <c r="H380" s="13"/>
      <c r="I380" s="13"/>
      <c r="J380" s="13"/>
      <c r="K380" s="13"/>
      <c r="L380" s="13"/>
      <c r="M380" s="13"/>
      <c r="O380" s="57"/>
      <c r="P380" s="59" t="s">
        <v>221</v>
      </c>
      <c r="Q380" s="60"/>
      <c r="R380" s="59"/>
      <c r="S380" s="57"/>
      <c r="T380" s="211" t="s">
        <v>222</v>
      </c>
      <c r="U380" s="211"/>
      <c r="V380" s="60"/>
      <c r="W380" s="60"/>
    </row>
    <row r="381" spans="2:23" ht="13.35" customHeight="1" x14ac:dyDescent="0.25">
      <c r="B381" s="199" t="s">
        <v>32</v>
      </c>
      <c r="C381" s="199"/>
      <c r="D381" s="203"/>
      <c r="E381" s="203"/>
      <c r="F381" s="203"/>
      <c r="G381" s="203"/>
      <c r="H381" s="13"/>
      <c r="I381" s="200" t="s">
        <v>61</v>
      </c>
      <c r="J381" s="200"/>
      <c r="K381" s="200"/>
      <c r="L381" s="200"/>
      <c r="M381" s="13"/>
      <c r="O381" s="57"/>
      <c r="P381" s="59" t="s">
        <v>223</v>
      </c>
      <c r="Q381" s="60"/>
      <c r="R381" s="59"/>
      <c r="S381" s="57"/>
      <c r="T381" s="211" t="s">
        <v>65</v>
      </c>
      <c r="U381" s="211"/>
      <c r="V381" s="60"/>
      <c r="W381" s="60"/>
    </row>
    <row r="382" spans="2:23" ht="13.35" customHeight="1" x14ac:dyDescent="0.25">
      <c r="B382" s="199" t="s">
        <v>44</v>
      </c>
      <c r="C382" s="199"/>
      <c r="D382" s="28">
        <f>IF('{Equipment Data Entry}'!G96=0,0,'{Equipment Data Entry}'!G96)</f>
        <v>0</v>
      </c>
      <c r="E382" s="21" t="s">
        <v>48</v>
      </c>
      <c r="F382" s="24"/>
      <c r="G382" s="18" t="s">
        <v>52</v>
      </c>
      <c r="H382" s="13"/>
      <c r="I382" s="206" t="s">
        <v>62</v>
      </c>
      <c r="J382" s="207"/>
      <c r="K382" s="208">
        <f>IF('{Equipment Data Entry}'!J96=0,0,'{Equipment Data Entry}'!J96)</f>
        <v>0</v>
      </c>
      <c r="L382" s="208"/>
      <c r="M382" s="13"/>
      <c r="O382" s="57"/>
      <c r="P382" s="57"/>
      <c r="Q382" s="57"/>
      <c r="R382" s="57"/>
      <c r="S382" s="57"/>
      <c r="T382" s="57"/>
      <c r="U382" s="57"/>
      <c r="V382" s="57"/>
      <c r="W382" s="57"/>
    </row>
    <row r="383" spans="2:23" ht="13.35" customHeight="1" x14ac:dyDescent="0.25">
      <c r="B383" s="20">
        <f>'{Equipment Data Entry}'!N96</f>
        <v>0</v>
      </c>
      <c r="C383" s="20">
        <f>'{Equipment Data Entry}'!O96</f>
        <v>0</v>
      </c>
      <c r="D383" s="21" t="s">
        <v>49</v>
      </c>
      <c r="E383" s="67"/>
      <c r="F383" s="21" t="s">
        <v>50</v>
      </c>
      <c r="G383" s="26"/>
      <c r="H383" s="13"/>
      <c r="I383" s="206" t="s">
        <v>63</v>
      </c>
      <c r="J383" s="207"/>
      <c r="K383" s="208">
        <f>IF('{Equipment Data Entry}'!K96=0,0,'{Equipment Data Entry}'!K96)</f>
        <v>0</v>
      </c>
      <c r="L383" s="208"/>
      <c r="M383" s="13"/>
      <c r="O383" s="57"/>
      <c r="P383" s="57"/>
      <c r="Q383" s="271" t="s">
        <v>224</v>
      </c>
      <c r="R383" s="272"/>
      <c r="S383" s="272"/>
      <c r="T383" s="272"/>
      <c r="U383" s="272"/>
      <c r="V383" s="272"/>
      <c r="W383" s="273"/>
    </row>
    <row r="384" spans="2:23" ht="13.35" customHeight="1" x14ac:dyDescent="0.25">
      <c r="B384" s="199" t="s">
        <v>51</v>
      </c>
      <c r="C384" s="199"/>
      <c r="D384" s="27"/>
      <c r="E384" s="199" t="s">
        <v>80</v>
      </c>
      <c r="F384" s="199"/>
      <c r="G384" s="27" t="e">
        <f>IF(C383="1-phase", ((0.8*0.9*E385*E386)/746), AVERAGE(E385:G385)*AVERAGE(E386:G386)*0.8*0.9*1.732/746)</f>
        <v>#DIV/0!</v>
      </c>
      <c r="H384" s="13"/>
      <c r="I384" s="18" t="s">
        <v>64</v>
      </c>
      <c r="J384" s="26">
        <f>IF('{Equipment Data Entry}'!L96=0,0,'{Equipment Data Entry}'!L96)</f>
        <v>0</v>
      </c>
      <c r="K384" s="18" t="s">
        <v>65</v>
      </c>
      <c r="L384" s="64">
        <f>IF('{Equipment Data Entry}'!M96=0,0,'{Equipment Data Entry}'!M96)</f>
        <v>0</v>
      </c>
      <c r="M384" s="13"/>
      <c r="O384" s="57"/>
      <c r="P384" s="57"/>
      <c r="Q384" s="274"/>
      <c r="R384" s="214"/>
      <c r="S384" s="214"/>
      <c r="T384" s="214"/>
      <c r="U384" s="214"/>
      <c r="V384" s="214"/>
      <c r="W384" s="275"/>
    </row>
    <row r="385" spans="2:23" ht="13.35" customHeight="1" x14ac:dyDescent="0.25">
      <c r="B385" s="199" t="s">
        <v>59</v>
      </c>
      <c r="C385" s="199"/>
      <c r="D385" s="199"/>
      <c r="E385" s="24"/>
      <c r="F385" s="24"/>
      <c r="G385" s="24"/>
      <c r="H385" s="13"/>
      <c r="I385" s="13"/>
      <c r="J385" s="13"/>
      <c r="K385" s="13"/>
      <c r="L385" s="13"/>
      <c r="M385" s="13"/>
      <c r="O385" s="57"/>
      <c r="P385" s="57"/>
      <c r="Q385" s="276"/>
      <c r="R385" s="219"/>
      <c r="S385" s="219"/>
      <c r="T385" s="219"/>
      <c r="U385" s="219"/>
      <c r="V385" s="219"/>
      <c r="W385" s="277"/>
    </row>
    <row r="386" spans="2:23" ht="13.35" customHeight="1" x14ac:dyDescent="0.25">
      <c r="B386" s="199" t="s">
        <v>60</v>
      </c>
      <c r="C386" s="199"/>
      <c r="D386" s="199"/>
      <c r="E386" s="67"/>
      <c r="F386" s="67"/>
      <c r="G386" s="67"/>
      <c r="H386" s="13"/>
      <c r="I386" s="205" t="s">
        <v>66</v>
      </c>
      <c r="J386" s="205"/>
      <c r="K386" s="16" t="s">
        <v>67</v>
      </c>
      <c r="L386" s="16"/>
      <c r="M386" s="13"/>
      <c r="O386" s="57"/>
      <c r="P386" s="57"/>
      <c r="Q386" s="276"/>
      <c r="R386" s="219"/>
      <c r="S386" s="219"/>
      <c r="T386" s="219"/>
      <c r="U386" s="219"/>
      <c r="V386" s="219"/>
      <c r="W386" s="277"/>
    </row>
    <row r="387" spans="2:23" ht="13.35" customHeight="1" x14ac:dyDescent="0.25">
      <c r="B387" s="13"/>
      <c r="C387" s="13"/>
      <c r="D387" s="13"/>
      <c r="E387" s="13"/>
      <c r="F387" s="13"/>
      <c r="G387" s="13"/>
      <c r="H387" s="13"/>
      <c r="I387" s="199" t="s">
        <v>69</v>
      </c>
      <c r="J387" s="199"/>
      <c r="K387" s="24"/>
      <c r="L387" s="24"/>
      <c r="M387" s="13"/>
      <c r="O387" s="57"/>
      <c r="P387" s="57"/>
      <c r="Q387" s="276"/>
      <c r="R387" s="219"/>
      <c r="S387" s="219"/>
      <c r="T387" s="219"/>
      <c r="U387" s="219"/>
      <c r="V387" s="219"/>
      <c r="W387" s="277"/>
    </row>
    <row r="388" spans="2:23" ht="13.35" customHeight="1" x14ac:dyDescent="0.25">
      <c r="B388" s="200" t="s">
        <v>71</v>
      </c>
      <c r="C388" s="200"/>
      <c r="D388" s="200"/>
      <c r="E388" s="200"/>
      <c r="F388" s="200"/>
      <c r="G388" s="200"/>
      <c r="H388" s="13"/>
      <c r="I388" s="199" t="s">
        <v>70</v>
      </c>
      <c r="J388" s="199"/>
      <c r="K388" s="24"/>
      <c r="L388" s="24"/>
      <c r="M388" s="13"/>
      <c r="O388" s="57"/>
      <c r="P388" s="57"/>
      <c r="Q388" s="276"/>
      <c r="R388" s="219"/>
      <c r="S388" s="219"/>
      <c r="T388" s="219"/>
      <c r="U388" s="219"/>
      <c r="V388" s="219"/>
      <c r="W388" s="277"/>
    </row>
    <row r="389" spans="2:23" ht="13.35" customHeight="1" x14ac:dyDescent="0.25">
      <c r="B389" s="201"/>
      <c r="C389" s="202"/>
      <c r="D389" s="16" t="s">
        <v>79</v>
      </c>
      <c r="E389" s="16" t="s">
        <v>74</v>
      </c>
      <c r="F389" s="201"/>
      <c r="G389" s="202"/>
      <c r="H389" s="13"/>
      <c r="I389" s="246" t="s">
        <v>76</v>
      </c>
      <c r="J389" s="246"/>
      <c r="K389" s="65"/>
      <c r="L389" s="65"/>
      <c r="M389" s="13"/>
      <c r="O389" s="57"/>
      <c r="P389" s="57"/>
      <c r="Q389" s="276"/>
      <c r="R389" s="219"/>
      <c r="S389" s="219"/>
      <c r="T389" s="219"/>
      <c r="U389" s="219"/>
      <c r="V389" s="219"/>
      <c r="W389" s="277"/>
    </row>
    <row r="390" spans="2:23" ht="13.35" customHeight="1" x14ac:dyDescent="0.25">
      <c r="B390" s="198" t="s">
        <v>72</v>
      </c>
      <c r="C390" s="198"/>
      <c r="D390" s="19"/>
      <c r="E390" s="19"/>
      <c r="F390" s="19" t="str">
        <f>IF(E390="", "", E391-E390)</f>
        <v/>
      </c>
      <c r="G390" s="17" t="s">
        <v>77</v>
      </c>
      <c r="H390" s="23"/>
      <c r="I390" s="14"/>
      <c r="J390" s="14"/>
      <c r="K390" s="14"/>
      <c r="L390" s="38"/>
      <c r="M390" s="13"/>
      <c r="O390" s="57"/>
      <c r="P390" s="57"/>
      <c r="Q390" s="276"/>
      <c r="R390" s="219"/>
      <c r="S390" s="219"/>
      <c r="T390" s="219"/>
      <c r="U390" s="219"/>
      <c r="V390" s="219"/>
      <c r="W390" s="277"/>
    </row>
    <row r="391" spans="2:23" ht="13.35" customHeight="1" x14ac:dyDescent="0.25">
      <c r="B391" s="198" t="s">
        <v>73</v>
      </c>
      <c r="C391" s="198"/>
      <c r="D391" s="55" t="str">
        <f>IF(E390="", "", E390)</f>
        <v/>
      </c>
      <c r="E391" s="19"/>
      <c r="F391" s="19" t="str">
        <f>IF(E391="", "", E391-D390)</f>
        <v/>
      </c>
      <c r="G391" s="17" t="s">
        <v>78</v>
      </c>
      <c r="H391" s="23"/>
      <c r="I391" s="13"/>
      <c r="J391" s="13"/>
      <c r="K391" s="13"/>
      <c r="L391" s="13"/>
      <c r="M391" s="13"/>
      <c r="O391" s="57"/>
      <c r="P391" s="57"/>
      <c r="Q391" s="278"/>
      <c r="R391" s="279"/>
      <c r="S391" s="279"/>
      <c r="T391" s="279"/>
      <c r="U391" s="279"/>
      <c r="V391" s="279"/>
      <c r="W391" s="280"/>
    </row>
    <row r="393" spans="2:23" ht="13.35" customHeight="1" x14ac:dyDescent="0.25">
      <c r="B393" s="16" t="s">
        <v>9</v>
      </c>
      <c r="C393" s="186"/>
      <c r="D393" s="186"/>
      <c r="E393" s="186"/>
      <c r="F393" s="186"/>
      <c r="G393" s="186"/>
      <c r="H393" s="186"/>
      <c r="I393" s="186"/>
      <c r="J393" s="186"/>
      <c r="K393" s="186"/>
      <c r="L393" s="186"/>
      <c r="M393" s="186"/>
    </row>
    <row r="394" spans="2:23" ht="13.35" customHeight="1" x14ac:dyDescent="0.25">
      <c r="B394" s="186"/>
      <c r="C394" s="186"/>
      <c r="D394" s="186"/>
      <c r="E394" s="186"/>
      <c r="F394" s="186"/>
      <c r="G394" s="186"/>
      <c r="H394" s="186"/>
      <c r="I394" s="186"/>
      <c r="J394" s="186"/>
      <c r="K394" s="186"/>
      <c r="L394" s="186"/>
      <c r="M394" s="186"/>
    </row>
    <row r="395" spans="2:23" ht="13.35" customHeight="1" x14ac:dyDescent="0.25">
      <c r="B395" s="186"/>
      <c r="C395" s="186"/>
      <c r="D395" s="186"/>
      <c r="E395" s="186"/>
      <c r="F395" s="186"/>
      <c r="G395" s="186"/>
      <c r="H395" s="186"/>
      <c r="I395" s="186"/>
      <c r="J395" s="186"/>
      <c r="K395" s="186"/>
      <c r="L395" s="186"/>
      <c r="M395" s="186"/>
    </row>
    <row r="396" spans="2:23" ht="13.35" customHeight="1" x14ac:dyDescent="0.25">
      <c r="B396" s="200" t="s">
        <v>2</v>
      </c>
      <c r="C396" s="200"/>
      <c r="D396" s="209">
        <f>IF('{Equipment Data Entry}'!B97=0,0,'{Equipment Data Entry}'!B97)</f>
        <v>0</v>
      </c>
      <c r="E396" s="209"/>
      <c r="F396" s="209"/>
      <c r="G396" s="200" t="s">
        <v>3</v>
      </c>
      <c r="H396" s="200"/>
      <c r="I396" s="210" t="str">
        <f>IF('{Equipment Data Entry}'!C97="","", '{Equipment Data Entry}'!C97)</f>
        <v/>
      </c>
      <c r="J396" s="210"/>
      <c r="K396" s="210"/>
      <c r="L396" s="210"/>
      <c r="M396" s="210"/>
      <c r="O396" s="57"/>
      <c r="P396" s="57"/>
      <c r="Q396" s="216" t="s">
        <v>210</v>
      </c>
      <c r="R396" s="216"/>
      <c r="S396" s="216"/>
      <c r="T396" s="217"/>
      <c r="U396" s="217"/>
      <c r="V396" s="57"/>
      <c r="W396" s="57"/>
    </row>
    <row r="397" spans="2:23" ht="13.35" customHeight="1" x14ac:dyDescent="0.25">
      <c r="B397" s="200"/>
      <c r="C397" s="200"/>
      <c r="D397" s="209"/>
      <c r="E397" s="209"/>
      <c r="F397" s="209"/>
      <c r="G397" s="200"/>
      <c r="H397" s="200"/>
      <c r="I397" s="210"/>
      <c r="J397" s="210"/>
      <c r="K397" s="210"/>
      <c r="L397" s="210"/>
      <c r="M397" s="210"/>
      <c r="O397" s="57"/>
      <c r="P397" s="57"/>
      <c r="Q397" s="211" t="s">
        <v>211</v>
      </c>
      <c r="R397" s="211"/>
      <c r="S397" s="211"/>
      <c r="T397" s="212"/>
      <c r="U397" s="212"/>
      <c r="V397" s="57"/>
      <c r="W397" s="57"/>
    </row>
    <row r="398" spans="2:23" ht="13.35" customHeight="1" x14ac:dyDescent="0.25">
      <c r="B398" s="13"/>
      <c r="C398" s="13"/>
      <c r="D398" s="13"/>
      <c r="E398" s="13"/>
      <c r="F398" s="13"/>
      <c r="G398" s="13"/>
      <c r="H398" s="13"/>
      <c r="I398" s="13"/>
      <c r="J398" s="13"/>
      <c r="K398" s="13"/>
      <c r="L398" s="13"/>
      <c r="M398" s="13"/>
      <c r="O398" s="57"/>
      <c r="P398" s="57"/>
      <c r="Q398" s="211" t="s">
        <v>212</v>
      </c>
      <c r="R398" s="211"/>
      <c r="S398" s="211"/>
      <c r="T398" s="212"/>
      <c r="U398" s="212"/>
      <c r="V398" s="57"/>
      <c r="W398" s="57"/>
    </row>
    <row r="399" spans="2:23" ht="13.35" customHeight="1" x14ac:dyDescent="0.25">
      <c r="B399" s="200" t="s">
        <v>31</v>
      </c>
      <c r="C399" s="200"/>
      <c r="D399" s="200"/>
      <c r="E399" s="200"/>
      <c r="F399" s="200"/>
      <c r="G399" s="200"/>
      <c r="H399" s="13"/>
      <c r="I399" s="200" t="s">
        <v>35</v>
      </c>
      <c r="J399" s="200"/>
      <c r="K399" s="200"/>
      <c r="L399" s="200"/>
      <c r="M399" s="15"/>
      <c r="O399" s="57"/>
      <c r="P399" s="57"/>
      <c r="Q399" s="211" t="s">
        <v>213</v>
      </c>
      <c r="R399" s="211"/>
      <c r="S399" s="211"/>
      <c r="T399" s="212"/>
      <c r="U399" s="212"/>
      <c r="V399" s="57"/>
      <c r="W399" s="57"/>
    </row>
    <row r="400" spans="2:23" ht="13.35" customHeight="1" x14ac:dyDescent="0.25">
      <c r="B400" s="199" t="s">
        <v>32</v>
      </c>
      <c r="C400" s="199"/>
      <c r="D400" s="204">
        <f>IF('{Equipment Data Entry}'!E97=0,0,'{Equipment Data Entry}'!E97)</f>
        <v>0</v>
      </c>
      <c r="E400" s="204"/>
      <c r="F400" s="204"/>
      <c r="G400" s="204"/>
      <c r="H400" s="13"/>
      <c r="I400" s="199" t="s">
        <v>36</v>
      </c>
      <c r="J400" s="199"/>
      <c r="K400" s="18" t="s">
        <v>42</v>
      </c>
      <c r="L400" s="18" t="s">
        <v>14</v>
      </c>
      <c r="M400" s="13"/>
      <c r="O400" s="58"/>
      <c r="P400" s="58"/>
      <c r="Q400" s="211" t="s">
        <v>214</v>
      </c>
      <c r="R400" s="211"/>
      <c r="S400" s="211"/>
      <c r="T400" s="212"/>
      <c r="U400" s="212"/>
      <c r="V400" s="57"/>
      <c r="W400" s="57"/>
    </row>
    <row r="401" spans="2:23" ht="13.35" customHeight="1" x14ac:dyDescent="0.25">
      <c r="B401" s="199" t="s">
        <v>33</v>
      </c>
      <c r="C401" s="199"/>
      <c r="D401" s="204">
        <f>IF('{Equipment Data Entry}'!F97=0,0,'{Equipment Data Entry}'!F97)</f>
        <v>0</v>
      </c>
      <c r="E401" s="204"/>
      <c r="F401" s="204"/>
      <c r="G401" s="204"/>
      <c r="H401" s="13"/>
      <c r="I401" s="199" t="s">
        <v>37</v>
      </c>
      <c r="J401" s="199"/>
      <c r="K401" s="24" t="str">
        <f>'Fan Airflow'!H415</f>
        <v/>
      </c>
      <c r="L401" s="24" t="str">
        <f>'Fan Airflow'!L415</f>
        <v/>
      </c>
      <c r="M401" s="22" t="str">
        <f>IF(L401="","",L401/K401)</f>
        <v/>
      </c>
      <c r="O401" s="57"/>
      <c r="P401" s="57"/>
      <c r="Q401" s="59" t="s">
        <v>87</v>
      </c>
      <c r="R401" s="212"/>
      <c r="S401" s="212"/>
      <c r="T401" s="59" t="s">
        <v>215</v>
      </c>
      <c r="U401" s="60"/>
      <c r="V401" s="57"/>
      <c r="W401" s="57"/>
    </row>
    <row r="402" spans="2:23" ht="13.35" customHeight="1" x14ac:dyDescent="0.25">
      <c r="B402" s="199" t="s">
        <v>34</v>
      </c>
      <c r="C402" s="199"/>
      <c r="D402" s="204"/>
      <c r="E402" s="204"/>
      <c r="F402" s="204"/>
      <c r="G402" s="204"/>
      <c r="H402" s="13"/>
      <c r="I402" s="199" t="s">
        <v>40</v>
      </c>
      <c r="J402" s="199"/>
      <c r="K402" s="71">
        <f>IF('{Equipment Data Entry}'!H97=0,0,'{Equipment Data Entry}'!H97)</f>
        <v>0</v>
      </c>
      <c r="L402" s="64" t="str">
        <f>F417</f>
        <v/>
      </c>
      <c r="M402" s="22"/>
      <c r="O402" s="217"/>
      <c r="P402" s="217"/>
      <c r="Q402" s="217"/>
      <c r="R402" s="217"/>
      <c r="S402" s="217"/>
      <c r="T402" s="217"/>
      <c r="U402" s="57"/>
      <c r="V402" s="57"/>
      <c r="W402" s="57"/>
    </row>
    <row r="403" spans="2:23" ht="13.35" customHeight="1" x14ac:dyDescent="0.25">
      <c r="B403" s="199" t="s">
        <v>7</v>
      </c>
      <c r="C403" s="199"/>
      <c r="D403" s="204" t="str">
        <f>I396</f>
        <v/>
      </c>
      <c r="E403" s="204"/>
      <c r="F403" s="204"/>
      <c r="G403" s="204"/>
      <c r="H403" s="13"/>
      <c r="I403" s="199" t="s">
        <v>41</v>
      </c>
      <c r="J403" s="199"/>
      <c r="K403" s="24">
        <f>IF('{Equipment Data Entry}'!I97=0,0,'{Equipment Data Entry}'!I97)</f>
        <v>0</v>
      </c>
      <c r="L403" s="24" t="str">
        <f>IF(L414="","",L414)</f>
        <v/>
      </c>
      <c r="M403" s="13"/>
      <c r="O403" s="57"/>
      <c r="P403" s="57"/>
      <c r="Q403" s="216" t="s">
        <v>216</v>
      </c>
      <c r="R403" s="216"/>
      <c r="S403" s="216"/>
      <c r="T403" s="216" t="s">
        <v>217</v>
      </c>
      <c r="U403" s="216"/>
      <c r="V403" s="61" t="s">
        <v>218</v>
      </c>
      <c r="W403" s="61" t="s">
        <v>219</v>
      </c>
    </row>
    <row r="404" spans="2:23" ht="13.35" customHeight="1" x14ac:dyDescent="0.25">
      <c r="B404" s="199" t="s">
        <v>8</v>
      </c>
      <c r="C404" s="199"/>
      <c r="D404" s="204" t="str">
        <f>IF('{Equipment Data Entry}'!D97="","",'{Equipment Data Entry}'!D97)</f>
        <v/>
      </c>
      <c r="E404" s="204"/>
      <c r="F404" s="204"/>
      <c r="G404" s="204"/>
      <c r="H404" s="13"/>
      <c r="I404" s="15"/>
      <c r="J404" s="15"/>
      <c r="K404" s="36"/>
      <c r="L404" s="36"/>
      <c r="M404" s="13"/>
      <c r="O404" s="57"/>
      <c r="P404" s="59"/>
      <c r="Q404" s="59" t="s">
        <v>67</v>
      </c>
      <c r="R404" s="59" t="s">
        <v>68</v>
      </c>
      <c r="S404" s="57"/>
      <c r="T404" s="211" t="s">
        <v>62</v>
      </c>
      <c r="U404" s="211"/>
      <c r="V404" s="60"/>
      <c r="W404" s="60"/>
    </row>
    <row r="405" spans="2:23" ht="13.35" customHeight="1" x14ac:dyDescent="0.25">
      <c r="B405" s="13"/>
      <c r="C405" s="13"/>
      <c r="D405" s="13"/>
      <c r="E405" s="13"/>
      <c r="F405" s="13"/>
      <c r="G405" s="13"/>
      <c r="H405" s="13"/>
      <c r="I405" s="15"/>
      <c r="J405" s="15"/>
      <c r="K405" s="37"/>
      <c r="L405" s="37"/>
      <c r="M405" s="13"/>
      <c r="O405" s="57"/>
      <c r="P405" s="59" t="s">
        <v>48</v>
      </c>
      <c r="Q405" s="60"/>
      <c r="R405" s="59"/>
      <c r="S405" s="57"/>
      <c r="T405" s="211" t="s">
        <v>220</v>
      </c>
      <c r="U405" s="211"/>
      <c r="V405" s="60"/>
      <c r="W405" s="60"/>
    </row>
    <row r="406" spans="2:23" ht="13.35" customHeight="1" x14ac:dyDescent="0.25">
      <c r="B406" s="200" t="s">
        <v>43</v>
      </c>
      <c r="C406" s="200"/>
      <c r="D406" s="200"/>
      <c r="E406" s="200"/>
      <c r="F406" s="200"/>
      <c r="G406" s="200"/>
      <c r="H406" s="13"/>
      <c r="I406" s="13"/>
      <c r="J406" s="13"/>
      <c r="K406" s="13"/>
      <c r="L406" s="13"/>
      <c r="M406" s="13"/>
      <c r="O406" s="57"/>
      <c r="P406" s="59" t="s">
        <v>221</v>
      </c>
      <c r="Q406" s="60"/>
      <c r="R406" s="59"/>
      <c r="S406" s="57"/>
      <c r="T406" s="211" t="s">
        <v>222</v>
      </c>
      <c r="U406" s="211"/>
      <c r="V406" s="60"/>
      <c r="W406" s="60"/>
    </row>
    <row r="407" spans="2:23" ht="13.35" customHeight="1" x14ac:dyDescent="0.25">
      <c r="B407" s="199" t="s">
        <v>32</v>
      </c>
      <c r="C407" s="199"/>
      <c r="D407" s="203"/>
      <c r="E407" s="203"/>
      <c r="F407" s="203"/>
      <c r="G407" s="203"/>
      <c r="H407" s="13"/>
      <c r="I407" s="200" t="s">
        <v>61</v>
      </c>
      <c r="J407" s="200"/>
      <c r="K407" s="200"/>
      <c r="L407" s="200"/>
      <c r="M407" s="13"/>
      <c r="O407" s="57"/>
      <c r="P407" s="59" t="s">
        <v>223</v>
      </c>
      <c r="Q407" s="60"/>
      <c r="R407" s="59"/>
      <c r="S407" s="57"/>
      <c r="T407" s="211" t="s">
        <v>65</v>
      </c>
      <c r="U407" s="211"/>
      <c r="V407" s="60"/>
      <c r="W407" s="60"/>
    </row>
    <row r="408" spans="2:23" ht="13.35" customHeight="1" x14ac:dyDescent="0.25">
      <c r="B408" s="199" t="s">
        <v>44</v>
      </c>
      <c r="C408" s="199"/>
      <c r="D408" s="28">
        <f>IF('{Equipment Data Entry}'!G97=0,0,'{Equipment Data Entry}'!G97)</f>
        <v>0</v>
      </c>
      <c r="E408" s="21" t="s">
        <v>48</v>
      </c>
      <c r="F408" s="24"/>
      <c r="G408" s="18" t="s">
        <v>52</v>
      </c>
      <c r="H408" s="13"/>
      <c r="I408" s="206" t="s">
        <v>62</v>
      </c>
      <c r="J408" s="207"/>
      <c r="K408" s="208">
        <f>IF('{Equipment Data Entry}'!J97=0,0,'{Equipment Data Entry}'!J97)</f>
        <v>0</v>
      </c>
      <c r="L408" s="208"/>
      <c r="M408" s="13"/>
      <c r="O408" s="57"/>
      <c r="P408" s="57"/>
      <c r="Q408" s="57"/>
      <c r="R408" s="57"/>
      <c r="S408" s="57"/>
      <c r="T408" s="57"/>
      <c r="U408" s="57"/>
      <c r="V408" s="57"/>
      <c r="W408" s="57"/>
    </row>
    <row r="409" spans="2:23" ht="13.35" customHeight="1" x14ac:dyDescent="0.25">
      <c r="B409" s="20">
        <f>'{Equipment Data Entry}'!N97</f>
        <v>0</v>
      </c>
      <c r="C409" s="20">
        <f>'{Equipment Data Entry}'!O97</f>
        <v>0</v>
      </c>
      <c r="D409" s="21" t="s">
        <v>49</v>
      </c>
      <c r="E409" s="67"/>
      <c r="F409" s="21" t="s">
        <v>50</v>
      </c>
      <c r="G409" s="26"/>
      <c r="H409" s="13"/>
      <c r="I409" s="206" t="s">
        <v>63</v>
      </c>
      <c r="J409" s="207"/>
      <c r="K409" s="208">
        <f>IF('{Equipment Data Entry}'!K97=0,0,'{Equipment Data Entry}'!K97)</f>
        <v>0</v>
      </c>
      <c r="L409" s="208"/>
      <c r="M409" s="13"/>
      <c r="O409" s="57"/>
      <c r="P409" s="57"/>
      <c r="Q409" s="271" t="s">
        <v>224</v>
      </c>
      <c r="R409" s="272"/>
      <c r="S409" s="272"/>
      <c r="T409" s="272"/>
      <c r="U409" s="272"/>
      <c r="V409" s="272"/>
      <c r="W409" s="273"/>
    </row>
    <row r="410" spans="2:23" ht="13.35" customHeight="1" x14ac:dyDescent="0.25">
      <c r="B410" s="199" t="s">
        <v>51</v>
      </c>
      <c r="C410" s="199"/>
      <c r="D410" s="27" t="str">
        <f>IF(E411="", "", B409/(AVERAGE(E411, F411, G411))*E409)</f>
        <v/>
      </c>
      <c r="E410" s="199" t="s">
        <v>80</v>
      </c>
      <c r="F410" s="199"/>
      <c r="G410" s="27" t="e">
        <f>IF(C409="1-phase", ((0.8*0.9*E411*E412)/746), AVERAGE(E411:G411)*AVERAGE(E412:G412)*0.8*0.9*1.732/746)</f>
        <v>#DIV/0!</v>
      </c>
      <c r="H410" s="13"/>
      <c r="I410" s="18" t="s">
        <v>64</v>
      </c>
      <c r="J410" s="26">
        <f>IF('{Equipment Data Entry}'!L97=0,0,'{Equipment Data Entry}'!L97)</f>
        <v>0</v>
      </c>
      <c r="K410" s="18" t="s">
        <v>65</v>
      </c>
      <c r="L410" s="64">
        <f>IF('{Equipment Data Entry}'!M97=0,0,'{Equipment Data Entry}'!M97)</f>
        <v>0</v>
      </c>
      <c r="M410" s="13"/>
      <c r="O410" s="57"/>
      <c r="P410" s="57"/>
      <c r="Q410" s="274"/>
      <c r="R410" s="214"/>
      <c r="S410" s="214"/>
      <c r="T410" s="214"/>
      <c r="U410" s="214"/>
      <c r="V410" s="214"/>
      <c r="W410" s="275"/>
    </row>
    <row r="411" spans="2:23" ht="13.35" customHeight="1" x14ac:dyDescent="0.25">
      <c r="B411" s="199" t="s">
        <v>59</v>
      </c>
      <c r="C411" s="199"/>
      <c r="D411" s="199"/>
      <c r="E411" s="24"/>
      <c r="F411" s="24"/>
      <c r="G411" s="24"/>
      <c r="H411" s="13"/>
      <c r="I411" s="13"/>
      <c r="J411" s="13"/>
      <c r="K411" s="13"/>
      <c r="L411" s="13"/>
      <c r="M411" s="13"/>
      <c r="O411" s="57"/>
      <c r="P411" s="57"/>
      <c r="Q411" s="276"/>
      <c r="R411" s="219"/>
      <c r="S411" s="219"/>
      <c r="T411" s="219"/>
      <c r="U411" s="219"/>
      <c r="V411" s="219"/>
      <c r="W411" s="277"/>
    </row>
    <row r="412" spans="2:23" ht="13.35" customHeight="1" x14ac:dyDescent="0.25">
      <c r="B412" s="199" t="s">
        <v>60</v>
      </c>
      <c r="C412" s="199"/>
      <c r="D412" s="199"/>
      <c r="E412" s="67"/>
      <c r="F412" s="67"/>
      <c r="G412" s="67"/>
      <c r="H412" s="13"/>
      <c r="I412" s="205" t="s">
        <v>66</v>
      </c>
      <c r="J412" s="205"/>
      <c r="K412" s="16" t="s">
        <v>67</v>
      </c>
      <c r="L412" s="16" t="s">
        <v>68</v>
      </c>
      <c r="M412" s="13"/>
      <c r="O412" s="57"/>
      <c r="P412" s="57"/>
      <c r="Q412" s="276"/>
      <c r="R412" s="219"/>
      <c r="S412" s="219"/>
      <c r="T412" s="219"/>
      <c r="U412" s="219"/>
      <c r="V412" s="219"/>
      <c r="W412" s="277"/>
    </row>
    <row r="413" spans="2:23" ht="13.35" customHeight="1" x14ac:dyDescent="0.25">
      <c r="B413" s="13"/>
      <c r="C413" s="13"/>
      <c r="D413" s="13"/>
      <c r="E413" s="13"/>
      <c r="F413" s="13"/>
      <c r="G413" s="13"/>
      <c r="H413" s="13"/>
      <c r="I413" s="199" t="s">
        <v>69</v>
      </c>
      <c r="J413" s="199"/>
      <c r="K413" s="24"/>
      <c r="L413" s="24"/>
      <c r="M413" s="13"/>
      <c r="O413" s="57"/>
      <c r="P413" s="57"/>
      <c r="Q413" s="276"/>
      <c r="R413" s="219"/>
      <c r="S413" s="219"/>
      <c r="T413" s="219"/>
      <c r="U413" s="219"/>
      <c r="V413" s="219"/>
      <c r="W413" s="277"/>
    </row>
    <row r="414" spans="2:23" ht="13.35" customHeight="1" x14ac:dyDescent="0.25">
      <c r="B414" s="200" t="s">
        <v>71</v>
      </c>
      <c r="C414" s="200"/>
      <c r="D414" s="200"/>
      <c r="E414" s="200"/>
      <c r="F414" s="200"/>
      <c r="G414" s="200"/>
      <c r="H414" s="13"/>
      <c r="I414" s="199" t="s">
        <v>70</v>
      </c>
      <c r="J414" s="199"/>
      <c r="K414" s="24"/>
      <c r="L414" s="24"/>
      <c r="M414" s="13"/>
      <c r="O414" s="57"/>
      <c r="P414" s="57"/>
      <c r="Q414" s="276"/>
      <c r="R414" s="219"/>
      <c r="S414" s="219"/>
      <c r="T414" s="219"/>
      <c r="U414" s="219"/>
      <c r="V414" s="219"/>
      <c r="W414" s="277"/>
    </row>
    <row r="415" spans="2:23" ht="13.35" customHeight="1" x14ac:dyDescent="0.25">
      <c r="B415" s="201"/>
      <c r="C415" s="202"/>
      <c r="D415" s="16" t="s">
        <v>79</v>
      </c>
      <c r="E415" s="16" t="s">
        <v>74</v>
      </c>
      <c r="F415" s="201"/>
      <c r="G415" s="202"/>
      <c r="H415" s="13"/>
      <c r="I415" s="246" t="s">
        <v>76</v>
      </c>
      <c r="J415" s="246"/>
      <c r="K415" s="65"/>
      <c r="L415" s="65"/>
      <c r="M415" s="13"/>
      <c r="O415" s="57"/>
      <c r="P415" s="57"/>
      <c r="Q415" s="276"/>
      <c r="R415" s="219"/>
      <c r="S415" s="219"/>
      <c r="T415" s="219"/>
      <c r="U415" s="219"/>
      <c r="V415" s="219"/>
      <c r="W415" s="277"/>
    </row>
    <row r="416" spans="2:23" ht="13.35" customHeight="1" x14ac:dyDescent="0.25">
      <c r="B416" s="198" t="s">
        <v>72</v>
      </c>
      <c r="C416" s="198"/>
      <c r="D416" s="19"/>
      <c r="E416" s="19"/>
      <c r="F416" s="19" t="str">
        <f>IF(E416="", "", E417-E416)</f>
        <v/>
      </c>
      <c r="G416" s="17" t="s">
        <v>77</v>
      </c>
      <c r="H416" s="23"/>
      <c r="I416" s="14"/>
      <c r="J416" s="14"/>
      <c r="K416" s="14"/>
      <c r="L416" s="38"/>
      <c r="M416" s="13"/>
      <c r="O416" s="57"/>
      <c r="P416" s="57"/>
      <c r="Q416" s="276"/>
      <c r="R416" s="219"/>
      <c r="S416" s="219"/>
      <c r="T416" s="219"/>
      <c r="U416" s="219"/>
      <c r="V416" s="219"/>
      <c r="W416" s="277"/>
    </row>
    <row r="417" spans="2:23" ht="13.35" customHeight="1" x14ac:dyDescent="0.25">
      <c r="B417" s="198" t="s">
        <v>73</v>
      </c>
      <c r="C417" s="198"/>
      <c r="D417" s="55" t="str">
        <f>IF(E416="", "", E416)</f>
        <v/>
      </c>
      <c r="E417" s="19"/>
      <c r="F417" s="19" t="str">
        <f>IF(E417="", "", E417-D416)</f>
        <v/>
      </c>
      <c r="G417" s="17" t="s">
        <v>78</v>
      </c>
      <c r="H417" s="23"/>
      <c r="I417" s="13"/>
      <c r="J417" s="13"/>
      <c r="K417" s="13"/>
      <c r="L417" s="13"/>
      <c r="M417" s="13"/>
      <c r="O417" s="57"/>
      <c r="P417" s="57"/>
      <c r="Q417" s="278"/>
      <c r="R417" s="279"/>
      <c r="S417" s="279"/>
      <c r="T417" s="279"/>
      <c r="U417" s="279"/>
      <c r="V417" s="279"/>
      <c r="W417" s="280"/>
    </row>
    <row r="419" spans="2:23" ht="13.35" customHeight="1" x14ac:dyDescent="0.25">
      <c r="B419" s="200" t="s">
        <v>2</v>
      </c>
      <c r="C419" s="200"/>
      <c r="D419" s="209">
        <f>IF('{Equipment Data Entry}'!B98=0,0,'{Equipment Data Entry}'!B98)</f>
        <v>0</v>
      </c>
      <c r="E419" s="209"/>
      <c r="F419" s="209"/>
      <c r="G419" s="200" t="s">
        <v>3</v>
      </c>
      <c r="H419" s="200"/>
      <c r="I419" s="210" t="str">
        <f>IF('{Equipment Data Entry}'!C98="","", '{Equipment Data Entry}'!C98)</f>
        <v/>
      </c>
      <c r="J419" s="210"/>
      <c r="K419" s="210"/>
      <c r="L419" s="210"/>
      <c r="M419" s="210"/>
      <c r="O419" s="57"/>
      <c r="P419" s="57"/>
      <c r="Q419" s="216" t="s">
        <v>210</v>
      </c>
      <c r="R419" s="216"/>
      <c r="S419" s="216"/>
      <c r="T419" s="217"/>
      <c r="U419" s="217"/>
      <c r="V419" s="57"/>
      <c r="W419" s="57"/>
    </row>
    <row r="420" spans="2:23" ht="13.35" customHeight="1" x14ac:dyDescent="0.25">
      <c r="B420" s="200"/>
      <c r="C420" s="200"/>
      <c r="D420" s="209"/>
      <c r="E420" s="209"/>
      <c r="F420" s="209"/>
      <c r="G420" s="200"/>
      <c r="H420" s="200"/>
      <c r="I420" s="210"/>
      <c r="J420" s="210"/>
      <c r="K420" s="210"/>
      <c r="L420" s="210"/>
      <c r="M420" s="210"/>
      <c r="O420" s="57"/>
      <c r="P420" s="57"/>
      <c r="Q420" s="211" t="s">
        <v>211</v>
      </c>
      <c r="R420" s="211"/>
      <c r="S420" s="211"/>
      <c r="T420" s="212"/>
      <c r="U420" s="212"/>
      <c r="V420" s="57"/>
      <c r="W420" s="57"/>
    </row>
    <row r="421" spans="2:23" ht="13.35" customHeight="1" x14ac:dyDescent="0.25">
      <c r="B421" s="13"/>
      <c r="C421" s="13"/>
      <c r="D421" s="13"/>
      <c r="E421" s="13"/>
      <c r="F421" s="13"/>
      <c r="G421" s="13"/>
      <c r="H421" s="13"/>
      <c r="I421" s="13"/>
      <c r="J421" s="13"/>
      <c r="K421" s="13"/>
      <c r="L421" s="13"/>
      <c r="M421" s="13"/>
      <c r="O421" s="57"/>
      <c r="P421" s="57"/>
      <c r="Q421" s="211" t="s">
        <v>212</v>
      </c>
      <c r="R421" s="211"/>
      <c r="S421" s="211"/>
      <c r="T421" s="212"/>
      <c r="U421" s="212"/>
      <c r="V421" s="57"/>
      <c r="W421" s="57"/>
    </row>
    <row r="422" spans="2:23" ht="13.35" customHeight="1" x14ac:dyDescent="0.25">
      <c r="B422" s="200" t="s">
        <v>31</v>
      </c>
      <c r="C422" s="200"/>
      <c r="D422" s="200"/>
      <c r="E422" s="200"/>
      <c r="F422" s="200"/>
      <c r="G422" s="200"/>
      <c r="H422" s="13"/>
      <c r="I422" s="200" t="s">
        <v>35</v>
      </c>
      <c r="J422" s="200"/>
      <c r="K422" s="200"/>
      <c r="L422" s="200"/>
      <c r="M422" s="15"/>
      <c r="O422" s="57"/>
      <c r="P422" s="57"/>
      <c r="Q422" s="211" t="s">
        <v>213</v>
      </c>
      <c r="R422" s="211"/>
      <c r="S422" s="211"/>
      <c r="T422" s="212"/>
      <c r="U422" s="212"/>
      <c r="V422" s="57"/>
      <c r="W422" s="57"/>
    </row>
    <row r="423" spans="2:23" ht="13.35" customHeight="1" x14ac:dyDescent="0.25">
      <c r="B423" s="199" t="s">
        <v>32</v>
      </c>
      <c r="C423" s="199"/>
      <c r="D423" s="204">
        <f>IF('{Equipment Data Entry}'!E98=0,0,'{Equipment Data Entry}'!E98)</f>
        <v>0</v>
      </c>
      <c r="E423" s="204"/>
      <c r="F423" s="204"/>
      <c r="G423" s="204"/>
      <c r="H423" s="13"/>
      <c r="I423" s="199" t="s">
        <v>36</v>
      </c>
      <c r="J423" s="199"/>
      <c r="K423" s="18" t="s">
        <v>42</v>
      </c>
      <c r="L423" s="18" t="s">
        <v>14</v>
      </c>
      <c r="M423" s="13"/>
      <c r="O423" s="58"/>
      <c r="P423" s="58"/>
      <c r="Q423" s="211" t="s">
        <v>214</v>
      </c>
      <c r="R423" s="211"/>
      <c r="S423" s="211"/>
      <c r="T423" s="212"/>
      <c r="U423" s="212"/>
      <c r="V423" s="57"/>
      <c r="W423" s="57"/>
    </row>
    <row r="424" spans="2:23" ht="13.35" customHeight="1" x14ac:dyDescent="0.25">
      <c r="B424" s="199" t="s">
        <v>33</v>
      </c>
      <c r="C424" s="199"/>
      <c r="D424" s="204">
        <f>IF('{Equipment Data Entry}'!F98=0,0,'{Equipment Data Entry}'!F98)</f>
        <v>0</v>
      </c>
      <c r="E424" s="204"/>
      <c r="F424" s="204"/>
      <c r="G424" s="204"/>
      <c r="H424" s="13"/>
      <c r="I424" s="199" t="s">
        <v>37</v>
      </c>
      <c r="J424" s="199"/>
      <c r="K424" s="24" t="str">
        <f>'Fan Airflow'!H436</f>
        <v/>
      </c>
      <c r="L424" s="24" t="str">
        <f>'Fan Airflow'!L436</f>
        <v/>
      </c>
      <c r="M424" s="22" t="str">
        <f>IF(L424="","",L424/K424)</f>
        <v/>
      </c>
      <c r="O424" s="57"/>
      <c r="P424" s="57"/>
      <c r="Q424" s="59" t="s">
        <v>87</v>
      </c>
      <c r="R424" s="212"/>
      <c r="S424" s="212"/>
      <c r="T424" s="59" t="s">
        <v>215</v>
      </c>
      <c r="U424" s="60"/>
      <c r="V424" s="57"/>
      <c r="W424" s="57"/>
    </row>
    <row r="425" spans="2:23" ht="13.35" customHeight="1" x14ac:dyDescent="0.25">
      <c r="B425" s="199" t="s">
        <v>34</v>
      </c>
      <c r="C425" s="199"/>
      <c r="D425" s="204"/>
      <c r="E425" s="204"/>
      <c r="F425" s="204"/>
      <c r="G425" s="204"/>
      <c r="H425" s="13"/>
      <c r="I425" s="199" t="s">
        <v>40</v>
      </c>
      <c r="J425" s="199"/>
      <c r="K425" s="71">
        <f>IF('{Equipment Data Entry}'!H98=0,0,'{Equipment Data Entry}'!H98)</f>
        <v>0</v>
      </c>
      <c r="L425" s="64" t="str">
        <f>F440</f>
        <v/>
      </c>
      <c r="M425" s="22"/>
      <c r="O425" s="217"/>
      <c r="P425" s="217"/>
      <c r="Q425" s="217"/>
      <c r="R425" s="217"/>
      <c r="S425" s="217"/>
      <c r="T425" s="217"/>
      <c r="U425" s="57"/>
      <c r="V425" s="57"/>
      <c r="W425" s="57"/>
    </row>
    <row r="426" spans="2:23" ht="13.35" customHeight="1" x14ac:dyDescent="0.25">
      <c r="B426" s="199" t="s">
        <v>7</v>
      </c>
      <c r="C426" s="199"/>
      <c r="D426" s="204" t="str">
        <f>I419</f>
        <v/>
      </c>
      <c r="E426" s="204"/>
      <c r="F426" s="204"/>
      <c r="G426" s="204"/>
      <c r="H426" s="13"/>
      <c r="I426" s="199" t="s">
        <v>41</v>
      </c>
      <c r="J426" s="199"/>
      <c r="K426" s="24">
        <f>IF('{Equipment Data Entry}'!I98=0,0,'{Equipment Data Entry}'!I98)</f>
        <v>0</v>
      </c>
      <c r="L426" s="24" t="str">
        <f>IF(L437="","",L437)</f>
        <v/>
      </c>
      <c r="M426" s="13"/>
      <c r="O426" s="57"/>
      <c r="P426" s="57"/>
      <c r="Q426" s="216" t="s">
        <v>216</v>
      </c>
      <c r="R426" s="216"/>
      <c r="S426" s="216"/>
      <c r="T426" s="216" t="s">
        <v>217</v>
      </c>
      <c r="U426" s="216"/>
      <c r="V426" s="61" t="s">
        <v>218</v>
      </c>
      <c r="W426" s="61" t="s">
        <v>219</v>
      </c>
    </row>
    <row r="427" spans="2:23" ht="13.35" customHeight="1" x14ac:dyDescent="0.25">
      <c r="B427" s="199" t="s">
        <v>8</v>
      </c>
      <c r="C427" s="199"/>
      <c r="D427" s="204" t="str">
        <f>IF('{Equipment Data Entry}'!D98="","",'{Equipment Data Entry}'!D98)</f>
        <v/>
      </c>
      <c r="E427" s="204"/>
      <c r="F427" s="204"/>
      <c r="G427" s="204"/>
      <c r="H427" s="13"/>
      <c r="I427" s="15"/>
      <c r="J427" s="15"/>
      <c r="K427" s="36"/>
      <c r="L427" s="36"/>
      <c r="M427" s="13"/>
      <c r="O427" s="57"/>
      <c r="P427" s="59"/>
      <c r="Q427" s="59" t="s">
        <v>67</v>
      </c>
      <c r="R427" s="59" t="s">
        <v>68</v>
      </c>
      <c r="S427" s="57"/>
      <c r="T427" s="211" t="s">
        <v>62</v>
      </c>
      <c r="U427" s="211"/>
      <c r="V427" s="60"/>
      <c r="W427" s="60"/>
    </row>
    <row r="428" spans="2:23" ht="13.35" customHeight="1" x14ac:dyDescent="0.25">
      <c r="B428" s="13"/>
      <c r="C428" s="13"/>
      <c r="D428" s="13"/>
      <c r="E428" s="13"/>
      <c r="F428" s="13"/>
      <c r="G428" s="13"/>
      <c r="H428" s="13"/>
      <c r="I428" s="15"/>
      <c r="J428" s="15"/>
      <c r="K428" s="37"/>
      <c r="L428" s="37"/>
      <c r="M428" s="13"/>
      <c r="O428" s="57"/>
      <c r="P428" s="59" t="s">
        <v>48</v>
      </c>
      <c r="Q428" s="60"/>
      <c r="R428" s="59"/>
      <c r="S428" s="57"/>
      <c r="T428" s="211" t="s">
        <v>220</v>
      </c>
      <c r="U428" s="211"/>
      <c r="V428" s="60"/>
      <c r="W428" s="60"/>
    </row>
    <row r="429" spans="2:23" ht="13.35" customHeight="1" x14ac:dyDescent="0.25">
      <c r="B429" s="200" t="s">
        <v>43</v>
      </c>
      <c r="C429" s="200"/>
      <c r="D429" s="200"/>
      <c r="E429" s="200"/>
      <c r="F429" s="200"/>
      <c r="G429" s="200"/>
      <c r="H429" s="13"/>
      <c r="I429" s="13"/>
      <c r="J429" s="13"/>
      <c r="K429" s="13"/>
      <c r="L429" s="13"/>
      <c r="M429" s="13"/>
      <c r="O429" s="57"/>
      <c r="P429" s="59" t="s">
        <v>221</v>
      </c>
      <c r="Q429" s="60"/>
      <c r="R429" s="59"/>
      <c r="S429" s="57"/>
      <c r="T429" s="211" t="s">
        <v>222</v>
      </c>
      <c r="U429" s="211"/>
      <c r="V429" s="60"/>
      <c r="W429" s="60"/>
    </row>
    <row r="430" spans="2:23" ht="13.35" customHeight="1" x14ac:dyDescent="0.25">
      <c r="B430" s="199" t="s">
        <v>32</v>
      </c>
      <c r="C430" s="199"/>
      <c r="D430" s="203"/>
      <c r="E430" s="203"/>
      <c r="F430" s="203"/>
      <c r="G430" s="203"/>
      <c r="H430" s="13"/>
      <c r="I430" s="200" t="s">
        <v>61</v>
      </c>
      <c r="J430" s="200"/>
      <c r="K430" s="200"/>
      <c r="L430" s="200"/>
      <c r="M430" s="13"/>
      <c r="O430" s="57"/>
      <c r="P430" s="59" t="s">
        <v>223</v>
      </c>
      <c r="Q430" s="60"/>
      <c r="R430" s="59"/>
      <c r="S430" s="57"/>
      <c r="T430" s="211" t="s">
        <v>65</v>
      </c>
      <c r="U430" s="211"/>
      <c r="V430" s="60"/>
      <c r="W430" s="60"/>
    </row>
    <row r="431" spans="2:23" ht="13.35" customHeight="1" x14ac:dyDescent="0.25">
      <c r="B431" s="199" t="s">
        <v>44</v>
      </c>
      <c r="C431" s="199"/>
      <c r="D431" s="28">
        <f>IF('{Equipment Data Entry}'!G98=0,0,'{Equipment Data Entry}'!G98)</f>
        <v>0</v>
      </c>
      <c r="E431" s="21" t="s">
        <v>48</v>
      </c>
      <c r="F431" s="24"/>
      <c r="G431" s="18" t="s">
        <v>52</v>
      </c>
      <c r="H431" s="13"/>
      <c r="I431" s="206" t="s">
        <v>62</v>
      </c>
      <c r="J431" s="207"/>
      <c r="K431" s="208">
        <f>IF('{Equipment Data Entry}'!J98=0,0,'{Equipment Data Entry}'!J98)</f>
        <v>0</v>
      </c>
      <c r="L431" s="208"/>
      <c r="M431" s="13"/>
      <c r="O431" s="57"/>
      <c r="P431" s="57"/>
      <c r="Q431" s="57"/>
      <c r="R431" s="57"/>
      <c r="S431" s="57"/>
      <c r="T431" s="57"/>
      <c r="U431" s="57"/>
      <c r="V431" s="57"/>
      <c r="W431" s="57"/>
    </row>
    <row r="432" spans="2:23" ht="13.35" customHeight="1" x14ac:dyDescent="0.25">
      <c r="B432" s="20">
        <f>'{Equipment Data Entry}'!N98</f>
        <v>0</v>
      </c>
      <c r="C432" s="20">
        <f>'{Equipment Data Entry}'!O98</f>
        <v>0</v>
      </c>
      <c r="D432" s="21" t="s">
        <v>49</v>
      </c>
      <c r="E432" s="67"/>
      <c r="F432" s="21" t="s">
        <v>50</v>
      </c>
      <c r="G432" s="26"/>
      <c r="H432" s="13"/>
      <c r="I432" s="206" t="s">
        <v>63</v>
      </c>
      <c r="J432" s="207"/>
      <c r="K432" s="208">
        <f>IF('{Equipment Data Entry}'!K98=0,0,'{Equipment Data Entry}'!K98)</f>
        <v>0</v>
      </c>
      <c r="L432" s="208"/>
      <c r="M432" s="13"/>
      <c r="O432" s="57"/>
      <c r="P432" s="57"/>
      <c r="Q432" s="271" t="s">
        <v>224</v>
      </c>
      <c r="R432" s="272"/>
      <c r="S432" s="272"/>
      <c r="T432" s="272"/>
      <c r="U432" s="272"/>
      <c r="V432" s="272"/>
      <c r="W432" s="273"/>
    </row>
    <row r="433" spans="2:24" ht="13.35" customHeight="1" x14ac:dyDescent="0.25">
      <c r="B433" s="199" t="s">
        <v>51</v>
      </c>
      <c r="C433" s="199"/>
      <c r="D433" s="27" t="str">
        <f>IF(E434="", "", B432/(AVERAGE(E434, F434, G434))*E432)</f>
        <v/>
      </c>
      <c r="E433" s="199" t="s">
        <v>80</v>
      </c>
      <c r="F433" s="199"/>
      <c r="G433" s="27" t="e">
        <f>IF(C432="1-phase", ((0.8*0.9*E434*E435)/746), AVERAGE(E434:G434)*AVERAGE(E435:G435)*0.8*0.9*1.732/746)</f>
        <v>#DIV/0!</v>
      </c>
      <c r="H433" s="13"/>
      <c r="I433" s="18" t="s">
        <v>64</v>
      </c>
      <c r="J433" s="26">
        <f>IF('{Equipment Data Entry}'!L98=0,0,'{Equipment Data Entry}'!L98)</f>
        <v>0</v>
      </c>
      <c r="K433" s="18" t="s">
        <v>65</v>
      </c>
      <c r="L433" s="64">
        <f>IF('{Equipment Data Entry}'!M98=0,0,'{Equipment Data Entry}'!M98)</f>
        <v>0</v>
      </c>
      <c r="M433" s="13"/>
      <c r="O433" s="57"/>
      <c r="P433" s="57"/>
      <c r="Q433" s="274"/>
      <c r="R433" s="214"/>
      <c r="S433" s="214"/>
      <c r="T433" s="214"/>
      <c r="U433" s="214"/>
      <c r="V433" s="214"/>
      <c r="W433" s="275"/>
    </row>
    <row r="434" spans="2:24" ht="13.35" customHeight="1" x14ac:dyDescent="0.25">
      <c r="B434" s="199" t="s">
        <v>59</v>
      </c>
      <c r="C434" s="199"/>
      <c r="D434" s="199"/>
      <c r="E434" s="24"/>
      <c r="F434" s="24"/>
      <c r="G434" s="24"/>
      <c r="H434" s="13"/>
      <c r="I434" s="13"/>
      <c r="J434" s="13"/>
      <c r="K434" s="13"/>
      <c r="L434" s="13"/>
      <c r="M434" s="13"/>
      <c r="O434" s="57"/>
      <c r="P434" s="57"/>
      <c r="Q434" s="276"/>
      <c r="R434" s="219"/>
      <c r="S434" s="219"/>
      <c r="T434" s="219"/>
      <c r="U434" s="219"/>
      <c r="V434" s="219"/>
      <c r="W434" s="277"/>
    </row>
    <row r="435" spans="2:24" ht="13.35" customHeight="1" x14ac:dyDescent="0.25">
      <c r="B435" s="199" t="s">
        <v>60</v>
      </c>
      <c r="C435" s="199"/>
      <c r="D435" s="199"/>
      <c r="E435" s="67"/>
      <c r="F435" s="67"/>
      <c r="G435" s="67"/>
      <c r="H435" s="13"/>
      <c r="I435" s="205" t="s">
        <v>66</v>
      </c>
      <c r="J435" s="205"/>
      <c r="K435" s="16" t="s">
        <v>67</v>
      </c>
      <c r="L435" s="16" t="s">
        <v>68</v>
      </c>
      <c r="M435" s="13"/>
      <c r="O435" s="57"/>
      <c r="P435" s="57"/>
      <c r="Q435" s="276"/>
      <c r="R435" s="219"/>
      <c r="S435" s="219"/>
      <c r="T435" s="219"/>
      <c r="U435" s="219"/>
      <c r="V435" s="219"/>
      <c r="W435" s="277"/>
    </row>
    <row r="436" spans="2:24" ht="13.35" customHeight="1" x14ac:dyDescent="0.25">
      <c r="B436" s="13"/>
      <c r="C436" s="13"/>
      <c r="D436" s="13"/>
      <c r="E436" s="13"/>
      <c r="F436" s="13"/>
      <c r="G436" s="13"/>
      <c r="H436" s="13"/>
      <c r="I436" s="199" t="s">
        <v>69</v>
      </c>
      <c r="J436" s="199"/>
      <c r="K436" s="24"/>
      <c r="L436" s="24"/>
      <c r="M436" s="13"/>
      <c r="O436" s="57"/>
      <c r="P436" s="57"/>
      <c r="Q436" s="276"/>
      <c r="R436" s="219"/>
      <c r="S436" s="219"/>
      <c r="T436" s="219"/>
      <c r="U436" s="219"/>
      <c r="V436" s="219"/>
      <c r="W436" s="277"/>
    </row>
    <row r="437" spans="2:24" ht="13.35" customHeight="1" x14ac:dyDescent="0.25">
      <c r="B437" s="200" t="s">
        <v>71</v>
      </c>
      <c r="C437" s="200"/>
      <c r="D437" s="200"/>
      <c r="E437" s="200"/>
      <c r="F437" s="200"/>
      <c r="G437" s="200"/>
      <c r="H437" s="13"/>
      <c r="I437" s="199" t="s">
        <v>70</v>
      </c>
      <c r="J437" s="199"/>
      <c r="K437" s="24"/>
      <c r="L437" s="24"/>
      <c r="M437" s="13"/>
      <c r="O437" s="57"/>
      <c r="P437" s="57"/>
      <c r="Q437" s="276"/>
      <c r="R437" s="219"/>
      <c r="S437" s="219"/>
      <c r="T437" s="219"/>
      <c r="U437" s="219"/>
      <c r="V437" s="219"/>
      <c r="W437" s="277"/>
    </row>
    <row r="438" spans="2:24" ht="13.35" customHeight="1" x14ac:dyDescent="0.25">
      <c r="B438" s="201"/>
      <c r="C438" s="202"/>
      <c r="D438" s="16" t="s">
        <v>79</v>
      </c>
      <c r="E438" s="16" t="s">
        <v>74</v>
      </c>
      <c r="F438" s="201"/>
      <c r="G438" s="202"/>
      <c r="H438" s="13"/>
      <c r="I438" s="246" t="s">
        <v>76</v>
      </c>
      <c r="J438" s="246"/>
      <c r="K438" s="65"/>
      <c r="L438" s="65"/>
      <c r="M438" s="13"/>
      <c r="O438" s="57"/>
      <c r="P438" s="57"/>
      <c r="Q438" s="276"/>
      <c r="R438" s="219"/>
      <c r="S438" s="219"/>
      <c r="T438" s="219"/>
      <c r="U438" s="219"/>
      <c r="V438" s="219"/>
      <c r="W438" s="277"/>
    </row>
    <row r="439" spans="2:24" ht="13.35" customHeight="1" x14ac:dyDescent="0.25">
      <c r="B439" s="198" t="s">
        <v>72</v>
      </c>
      <c r="C439" s="198"/>
      <c r="D439" s="19"/>
      <c r="E439" s="19"/>
      <c r="F439" s="19" t="str">
        <f>IF(E439="", "", E440-E439)</f>
        <v/>
      </c>
      <c r="G439" s="17" t="s">
        <v>77</v>
      </c>
      <c r="H439" s="23"/>
      <c r="I439" s="14"/>
      <c r="J439" s="14"/>
      <c r="K439" s="14"/>
      <c r="L439" s="38"/>
      <c r="M439" s="13"/>
      <c r="O439" s="57"/>
      <c r="P439" s="57"/>
      <c r="Q439" s="276"/>
      <c r="R439" s="219"/>
      <c r="S439" s="219"/>
      <c r="T439" s="219"/>
      <c r="U439" s="219"/>
      <c r="V439" s="219"/>
      <c r="W439" s="277"/>
    </row>
    <row r="440" spans="2:24" ht="13.35" customHeight="1" x14ac:dyDescent="0.25">
      <c r="B440" s="198" t="s">
        <v>73</v>
      </c>
      <c r="C440" s="198"/>
      <c r="D440" s="55" t="str">
        <f>IF(E439="", "", E439)</f>
        <v/>
      </c>
      <c r="E440" s="19"/>
      <c r="F440" s="19" t="str">
        <f>IF(E440="", "", E440-D439)</f>
        <v/>
      </c>
      <c r="G440" s="17" t="s">
        <v>78</v>
      </c>
      <c r="H440" s="23"/>
      <c r="I440" s="13"/>
      <c r="J440" s="13"/>
      <c r="K440" s="13"/>
      <c r="L440" s="13"/>
      <c r="M440" s="13"/>
      <c r="O440" s="57"/>
      <c r="P440" s="57"/>
      <c r="Q440" s="278"/>
      <c r="R440" s="279"/>
      <c r="S440" s="279"/>
      <c r="T440" s="279"/>
      <c r="U440" s="279"/>
      <c r="V440" s="279"/>
      <c r="W440" s="280"/>
    </row>
    <row r="442" spans="2:24" ht="13.35" customHeight="1" x14ac:dyDescent="0.25">
      <c r="B442" s="16" t="s">
        <v>9</v>
      </c>
      <c r="C442" s="186"/>
      <c r="D442" s="186"/>
      <c r="E442" s="186"/>
      <c r="F442" s="186"/>
      <c r="G442" s="186"/>
      <c r="H442" s="186"/>
      <c r="I442" s="186"/>
      <c r="J442" s="186"/>
      <c r="K442" s="186"/>
      <c r="L442" s="186"/>
      <c r="M442" s="186"/>
    </row>
    <row r="443" spans="2:24" ht="13.35" customHeight="1" x14ac:dyDescent="0.25">
      <c r="B443" s="186"/>
      <c r="C443" s="186"/>
      <c r="D443" s="186"/>
      <c r="E443" s="186"/>
      <c r="F443" s="186"/>
      <c r="G443" s="186"/>
      <c r="H443" s="186"/>
      <c r="I443" s="186"/>
      <c r="J443" s="186"/>
      <c r="K443" s="186"/>
      <c r="L443" s="186"/>
      <c r="M443" s="186"/>
    </row>
    <row r="444" spans="2:24" ht="13.35" customHeight="1" x14ac:dyDescent="0.25">
      <c r="B444" s="186"/>
      <c r="C444" s="186"/>
      <c r="D444" s="186"/>
      <c r="E444" s="186"/>
      <c r="F444" s="186"/>
      <c r="G444" s="186"/>
      <c r="H444" s="186"/>
      <c r="I444" s="186"/>
      <c r="J444" s="186"/>
      <c r="K444" s="186"/>
      <c r="L444" s="186"/>
      <c r="M444" s="186"/>
    </row>
    <row r="445" spans="2:24" ht="13.35" customHeight="1" x14ac:dyDescent="0.25">
      <c r="B445" s="200" t="s">
        <v>2</v>
      </c>
      <c r="C445" s="200"/>
      <c r="D445" s="209">
        <f>IF('{Equipment Data Entry}'!B99=0,0,'{Equipment Data Entry}'!B99)</f>
        <v>0</v>
      </c>
      <c r="E445" s="209"/>
      <c r="F445" s="209"/>
      <c r="G445" s="200" t="s">
        <v>3</v>
      </c>
      <c r="H445" s="200"/>
      <c r="I445" s="210" t="str">
        <f>IF('{Equipment Data Entry}'!C99="","", '{Equipment Data Entry}'!C99)</f>
        <v/>
      </c>
      <c r="J445" s="210"/>
      <c r="K445" s="210"/>
      <c r="L445" s="210"/>
      <c r="M445" s="210"/>
      <c r="O445" s="57"/>
      <c r="P445" s="57"/>
      <c r="Q445" s="216" t="s">
        <v>210</v>
      </c>
      <c r="R445" s="216"/>
      <c r="S445" s="216"/>
      <c r="T445" s="217"/>
      <c r="U445" s="217"/>
      <c r="V445" s="57"/>
      <c r="W445" s="57"/>
    </row>
    <row r="446" spans="2:24" ht="13.35" customHeight="1" x14ac:dyDescent="0.25">
      <c r="B446" s="200"/>
      <c r="C446" s="200"/>
      <c r="D446" s="209"/>
      <c r="E446" s="209"/>
      <c r="F446" s="209"/>
      <c r="G446" s="200"/>
      <c r="H446" s="200"/>
      <c r="I446" s="210"/>
      <c r="J446" s="210"/>
      <c r="K446" s="210"/>
      <c r="L446" s="210"/>
      <c r="M446" s="210"/>
      <c r="O446" s="57"/>
      <c r="P446" s="57"/>
      <c r="Q446" s="211" t="s">
        <v>211</v>
      </c>
      <c r="R446" s="211"/>
      <c r="S446" s="211"/>
      <c r="T446" s="212"/>
      <c r="U446" s="212"/>
      <c r="V446" s="57"/>
      <c r="W446" s="57"/>
    </row>
    <row r="447" spans="2:24" ht="13.35" customHeight="1" x14ac:dyDescent="0.25">
      <c r="B447" s="13"/>
      <c r="C447" s="13"/>
      <c r="D447" s="13"/>
      <c r="E447" s="13"/>
      <c r="F447" s="13"/>
      <c r="G447" s="13"/>
      <c r="H447" s="13"/>
      <c r="I447" s="13"/>
      <c r="J447" s="13"/>
      <c r="K447" s="13"/>
      <c r="L447" s="13"/>
      <c r="M447" s="13"/>
      <c r="O447" s="57"/>
      <c r="P447" s="57"/>
      <c r="Q447" s="211" t="s">
        <v>212</v>
      </c>
      <c r="R447" s="211"/>
      <c r="S447" s="211"/>
      <c r="T447" s="212"/>
      <c r="U447" s="212"/>
      <c r="V447" s="57"/>
      <c r="W447" s="57"/>
    </row>
    <row r="448" spans="2:24" ht="13.35" customHeight="1" x14ac:dyDescent="0.25">
      <c r="B448" s="200" t="s">
        <v>31</v>
      </c>
      <c r="C448" s="200"/>
      <c r="D448" s="200"/>
      <c r="E448" s="200"/>
      <c r="F448" s="200"/>
      <c r="G448" s="200"/>
      <c r="H448" s="13"/>
      <c r="I448" s="200" t="s">
        <v>35</v>
      </c>
      <c r="J448" s="200"/>
      <c r="K448" s="200"/>
      <c r="L448" s="200"/>
      <c r="M448" s="15"/>
      <c r="O448" s="57"/>
      <c r="P448" s="57"/>
      <c r="Q448" s="211" t="s">
        <v>213</v>
      </c>
      <c r="R448" s="211"/>
      <c r="S448" s="211"/>
      <c r="T448" s="212"/>
      <c r="U448" s="212"/>
      <c r="V448" s="57"/>
      <c r="W448" s="57"/>
      <c r="X448" s="57"/>
    </row>
    <row r="449" spans="2:24" ht="13.35" customHeight="1" x14ac:dyDescent="0.25">
      <c r="B449" s="199" t="s">
        <v>32</v>
      </c>
      <c r="C449" s="199"/>
      <c r="D449" s="204">
        <f>IF('{Equipment Data Entry}'!E99=0,0,'{Equipment Data Entry}'!E99)</f>
        <v>0</v>
      </c>
      <c r="E449" s="204"/>
      <c r="F449" s="204"/>
      <c r="G449" s="204"/>
      <c r="H449" s="13"/>
      <c r="I449" s="199" t="s">
        <v>36</v>
      </c>
      <c r="J449" s="199"/>
      <c r="K449" s="18" t="s">
        <v>42</v>
      </c>
      <c r="L449" s="18" t="s">
        <v>14</v>
      </c>
      <c r="M449" s="13"/>
      <c r="O449" s="58"/>
      <c r="P449" s="58"/>
      <c r="Q449" s="211" t="s">
        <v>214</v>
      </c>
      <c r="R449" s="211"/>
      <c r="S449" s="211"/>
      <c r="T449" s="212"/>
      <c r="U449" s="212"/>
      <c r="V449" s="57"/>
      <c r="W449" s="57"/>
      <c r="X449" s="57"/>
    </row>
    <row r="450" spans="2:24" ht="13.35" customHeight="1" x14ac:dyDescent="0.25">
      <c r="B450" s="199" t="s">
        <v>33</v>
      </c>
      <c r="C450" s="199"/>
      <c r="D450" s="204">
        <f>IF('{Equipment Data Entry}'!F99=0,0,'{Equipment Data Entry}'!F99)</f>
        <v>0</v>
      </c>
      <c r="E450" s="204"/>
      <c r="F450" s="204"/>
      <c r="G450" s="204"/>
      <c r="H450" s="13"/>
      <c r="I450" s="199" t="s">
        <v>37</v>
      </c>
      <c r="J450" s="199"/>
      <c r="K450" s="24" t="str">
        <f>'Fan Airflow'!H464</f>
        <v/>
      </c>
      <c r="L450" s="24" t="str">
        <f>'Fan Airflow'!L464</f>
        <v/>
      </c>
      <c r="M450" s="22" t="str">
        <f>IF(L450="","",L450/K450)</f>
        <v/>
      </c>
      <c r="O450" s="57"/>
      <c r="P450" s="57"/>
      <c r="Q450" s="59" t="s">
        <v>87</v>
      </c>
      <c r="R450" s="212"/>
      <c r="S450" s="212"/>
      <c r="T450" s="59" t="s">
        <v>215</v>
      </c>
      <c r="U450" s="60"/>
      <c r="V450" s="57"/>
      <c r="W450" s="57"/>
      <c r="X450" s="57"/>
    </row>
    <row r="451" spans="2:24" ht="13.35" customHeight="1" x14ac:dyDescent="0.25">
      <c r="B451" s="199" t="s">
        <v>34</v>
      </c>
      <c r="C451" s="199"/>
      <c r="D451" s="204"/>
      <c r="E451" s="204"/>
      <c r="F451" s="204"/>
      <c r="G451" s="204"/>
      <c r="H451" s="13"/>
      <c r="I451" s="199" t="s">
        <v>40</v>
      </c>
      <c r="J451" s="199"/>
      <c r="K451" s="71">
        <f>IF('{Equipment Data Entry}'!H99=0,0,'{Equipment Data Entry}'!H99)</f>
        <v>0</v>
      </c>
      <c r="L451" s="64" t="str">
        <f>F466</f>
        <v/>
      </c>
      <c r="M451" s="22"/>
      <c r="O451" s="217"/>
      <c r="P451" s="217"/>
      <c r="Q451" s="217"/>
      <c r="R451" s="217"/>
      <c r="S451" s="217"/>
      <c r="T451" s="217"/>
      <c r="U451" s="57"/>
      <c r="V451" s="57"/>
      <c r="W451" s="57"/>
      <c r="X451" s="57"/>
    </row>
    <row r="452" spans="2:24" ht="13.35" customHeight="1" x14ac:dyDescent="0.25">
      <c r="B452" s="199" t="s">
        <v>7</v>
      </c>
      <c r="C452" s="199"/>
      <c r="D452" s="204" t="str">
        <f>I445</f>
        <v/>
      </c>
      <c r="E452" s="204"/>
      <c r="F452" s="204"/>
      <c r="G452" s="204"/>
      <c r="H452" s="13"/>
      <c r="I452" s="199" t="s">
        <v>41</v>
      </c>
      <c r="J452" s="199"/>
      <c r="K452" s="24">
        <f>IF('{Equipment Data Entry}'!I99=0,0,'{Equipment Data Entry}'!I99)</f>
        <v>0</v>
      </c>
      <c r="L452" s="24" t="str">
        <f>IF(L463="","",L463)</f>
        <v/>
      </c>
      <c r="M452" s="13"/>
      <c r="O452" s="57"/>
      <c r="P452" s="57"/>
      <c r="Q452" s="216" t="s">
        <v>216</v>
      </c>
      <c r="R452" s="216"/>
      <c r="S452" s="216"/>
      <c r="T452" s="216" t="s">
        <v>217</v>
      </c>
      <c r="U452" s="216"/>
      <c r="V452" s="61" t="s">
        <v>218</v>
      </c>
      <c r="W452" s="61" t="s">
        <v>219</v>
      </c>
      <c r="X452" s="57"/>
    </row>
    <row r="453" spans="2:24" ht="13.35" customHeight="1" x14ac:dyDescent="0.25">
      <c r="B453" s="199" t="s">
        <v>8</v>
      </c>
      <c r="C453" s="199"/>
      <c r="D453" s="204" t="str">
        <f>IF('{Equipment Data Entry}'!D99="","",'{Equipment Data Entry}'!D99)</f>
        <v/>
      </c>
      <c r="E453" s="204"/>
      <c r="F453" s="204"/>
      <c r="G453" s="204"/>
      <c r="H453" s="13"/>
      <c r="I453" s="15"/>
      <c r="J453" s="15"/>
      <c r="K453" s="36"/>
      <c r="L453" s="36"/>
      <c r="M453" s="13"/>
      <c r="O453" s="57"/>
      <c r="P453" s="59"/>
      <c r="Q453" s="59" t="s">
        <v>67</v>
      </c>
      <c r="R453" s="59" t="s">
        <v>68</v>
      </c>
      <c r="S453" s="57"/>
      <c r="T453" s="211" t="s">
        <v>62</v>
      </c>
      <c r="U453" s="211"/>
      <c r="V453" s="60"/>
      <c r="W453" s="60"/>
      <c r="X453" s="57"/>
    </row>
    <row r="454" spans="2:24" ht="13.35" customHeight="1" x14ac:dyDescent="0.25">
      <c r="B454" s="13"/>
      <c r="C454" s="13"/>
      <c r="D454" s="13"/>
      <c r="E454" s="13"/>
      <c r="F454" s="13"/>
      <c r="G454" s="13"/>
      <c r="H454" s="13"/>
      <c r="I454" s="15"/>
      <c r="J454" s="15"/>
      <c r="K454" s="37"/>
      <c r="L454" s="37"/>
      <c r="M454" s="13"/>
      <c r="O454" s="57"/>
      <c r="P454" s="59" t="s">
        <v>48</v>
      </c>
      <c r="Q454" s="60"/>
      <c r="R454" s="59"/>
      <c r="S454" s="57"/>
      <c r="T454" s="211" t="s">
        <v>220</v>
      </c>
      <c r="U454" s="211"/>
      <c r="V454" s="60"/>
      <c r="W454" s="60"/>
      <c r="X454" s="57"/>
    </row>
    <row r="455" spans="2:24" ht="13.35" customHeight="1" x14ac:dyDescent="0.25">
      <c r="B455" s="200" t="s">
        <v>43</v>
      </c>
      <c r="C455" s="200"/>
      <c r="D455" s="200"/>
      <c r="E455" s="200"/>
      <c r="F455" s="200"/>
      <c r="G455" s="200"/>
      <c r="H455" s="13"/>
      <c r="I455" s="13"/>
      <c r="J455" s="13"/>
      <c r="K455" s="13"/>
      <c r="L455" s="13"/>
      <c r="M455" s="13"/>
      <c r="O455" s="57"/>
      <c r="P455" s="59" t="s">
        <v>221</v>
      </c>
      <c r="Q455" s="60"/>
      <c r="R455" s="59"/>
      <c r="S455" s="57"/>
      <c r="T455" s="211" t="s">
        <v>222</v>
      </c>
      <c r="U455" s="211"/>
      <c r="V455" s="60"/>
      <c r="W455" s="60"/>
      <c r="X455" s="61"/>
    </row>
    <row r="456" spans="2:24" ht="13.35" customHeight="1" x14ac:dyDescent="0.25">
      <c r="B456" s="199" t="s">
        <v>32</v>
      </c>
      <c r="C456" s="199"/>
      <c r="D456" s="203"/>
      <c r="E456" s="203"/>
      <c r="F456" s="203"/>
      <c r="G456" s="203"/>
      <c r="H456" s="13"/>
      <c r="I456" s="200" t="s">
        <v>61</v>
      </c>
      <c r="J456" s="200"/>
      <c r="K456" s="200"/>
      <c r="L456" s="200"/>
      <c r="M456" s="13"/>
      <c r="O456" s="57"/>
      <c r="P456" s="59" t="s">
        <v>223</v>
      </c>
      <c r="Q456" s="60"/>
      <c r="R456" s="59"/>
      <c r="S456" s="57"/>
      <c r="T456" s="211" t="s">
        <v>65</v>
      </c>
      <c r="U456" s="211"/>
      <c r="V456" s="60"/>
      <c r="W456" s="60"/>
      <c r="X456" s="62"/>
    </row>
    <row r="457" spans="2:24" ht="13.35" customHeight="1" x14ac:dyDescent="0.25">
      <c r="B457" s="199" t="s">
        <v>44</v>
      </c>
      <c r="C457" s="199"/>
      <c r="D457" s="28">
        <f>IF('{Equipment Data Entry}'!G99=0,0,'{Equipment Data Entry}'!G99)</f>
        <v>0</v>
      </c>
      <c r="E457" s="21" t="s">
        <v>48</v>
      </c>
      <c r="F457" s="24"/>
      <c r="G457" s="18" t="s">
        <v>52</v>
      </c>
      <c r="H457" s="13"/>
      <c r="I457" s="206" t="s">
        <v>62</v>
      </c>
      <c r="J457" s="207"/>
      <c r="K457" s="208">
        <f>IF('{Equipment Data Entry}'!J99=0,0,'{Equipment Data Entry}'!J99)</f>
        <v>0</v>
      </c>
      <c r="L457" s="208"/>
      <c r="M457" s="13"/>
      <c r="O457" s="57"/>
      <c r="P457" s="57"/>
      <c r="Q457" s="57"/>
      <c r="R457" s="57"/>
      <c r="S457" s="57"/>
      <c r="T457" s="57"/>
      <c r="U457" s="57"/>
      <c r="V457" s="57"/>
      <c r="W457" s="57"/>
      <c r="X457" s="62"/>
    </row>
    <row r="458" spans="2:24" ht="13.35" customHeight="1" x14ac:dyDescent="0.25">
      <c r="B458" s="20">
        <f>'{Equipment Data Entry}'!N99</f>
        <v>0</v>
      </c>
      <c r="C458" s="20">
        <f>'{Equipment Data Entry}'!O99</f>
        <v>0</v>
      </c>
      <c r="D458" s="21" t="s">
        <v>49</v>
      </c>
      <c r="E458" s="67"/>
      <c r="F458" s="21" t="s">
        <v>50</v>
      </c>
      <c r="G458" s="26"/>
      <c r="H458" s="13"/>
      <c r="I458" s="206" t="s">
        <v>63</v>
      </c>
      <c r="J458" s="207"/>
      <c r="K458" s="208">
        <f>IF('{Equipment Data Entry}'!K99=0,0,'{Equipment Data Entry}'!K99)</f>
        <v>0</v>
      </c>
      <c r="L458" s="208"/>
      <c r="M458" s="13"/>
      <c r="O458" s="57"/>
      <c r="P458" s="57"/>
      <c r="Q458" s="271" t="s">
        <v>224</v>
      </c>
      <c r="R458" s="272"/>
      <c r="S458" s="272"/>
      <c r="T458" s="272"/>
      <c r="U458" s="272"/>
      <c r="V458" s="272"/>
      <c r="W458" s="273"/>
      <c r="X458" s="62"/>
    </row>
    <row r="459" spans="2:24" ht="13.35" customHeight="1" x14ac:dyDescent="0.25">
      <c r="B459" s="199" t="s">
        <v>51</v>
      </c>
      <c r="C459" s="199"/>
      <c r="D459" s="27" t="str">
        <f>IF(E460="", "", B458/(AVERAGE(E460, F460, G460))*E458)</f>
        <v/>
      </c>
      <c r="E459" s="199" t="s">
        <v>80</v>
      </c>
      <c r="F459" s="199"/>
      <c r="G459" s="27" t="e">
        <f>IF(C458="1-phase", ((0.8*0.9*E460*E461)/746), AVERAGE(E460:G460)*AVERAGE(E461:G461)*0.8*0.9*1.732/746)</f>
        <v>#DIV/0!</v>
      </c>
      <c r="H459" s="13"/>
      <c r="I459" s="18" t="s">
        <v>64</v>
      </c>
      <c r="J459" s="26">
        <f>IF('{Equipment Data Entry}'!L99=0,0,'{Equipment Data Entry}'!L99)</f>
        <v>0</v>
      </c>
      <c r="K459" s="18" t="s">
        <v>65</v>
      </c>
      <c r="L459" s="64">
        <f>IF('{Equipment Data Entry}'!M99=0,0,'{Equipment Data Entry}'!M99)</f>
        <v>0</v>
      </c>
      <c r="M459" s="13"/>
      <c r="O459" s="57"/>
      <c r="P459" s="57"/>
      <c r="Q459" s="274"/>
      <c r="R459" s="214"/>
      <c r="S459" s="214"/>
      <c r="T459" s="214"/>
      <c r="U459" s="214"/>
      <c r="V459" s="214"/>
      <c r="W459" s="275"/>
      <c r="X459" s="62"/>
    </row>
    <row r="460" spans="2:24" ht="13.35" customHeight="1" x14ac:dyDescent="0.25">
      <c r="B460" s="199" t="s">
        <v>59</v>
      </c>
      <c r="C460" s="199"/>
      <c r="D460" s="199"/>
      <c r="E460" s="24"/>
      <c r="F460" s="24"/>
      <c r="G460" s="24"/>
      <c r="H460" s="13"/>
      <c r="I460" s="13"/>
      <c r="J460" s="13"/>
      <c r="K460" s="13"/>
      <c r="L460" s="13"/>
      <c r="M460" s="13"/>
      <c r="O460" s="57"/>
      <c r="P460" s="57"/>
      <c r="Q460" s="276"/>
      <c r="R460" s="219"/>
      <c r="S460" s="219"/>
      <c r="T460" s="219"/>
      <c r="U460" s="219"/>
      <c r="V460" s="219"/>
      <c r="W460" s="277"/>
      <c r="X460" s="57"/>
    </row>
    <row r="461" spans="2:24" ht="13.35" customHeight="1" x14ac:dyDescent="0.25">
      <c r="B461" s="199" t="s">
        <v>60</v>
      </c>
      <c r="C461" s="199"/>
      <c r="D461" s="199"/>
      <c r="E461" s="67"/>
      <c r="F461" s="67"/>
      <c r="G461" s="67"/>
      <c r="H461" s="13"/>
      <c r="I461" s="205" t="s">
        <v>66</v>
      </c>
      <c r="J461" s="205"/>
      <c r="K461" s="16" t="s">
        <v>67</v>
      </c>
      <c r="L461" s="16" t="s">
        <v>68</v>
      </c>
      <c r="M461" s="13"/>
      <c r="O461" s="57"/>
      <c r="P461" s="57"/>
      <c r="Q461" s="276"/>
      <c r="R461" s="219"/>
      <c r="S461" s="219"/>
      <c r="T461" s="219"/>
      <c r="U461" s="219"/>
      <c r="V461" s="219"/>
      <c r="W461" s="277"/>
      <c r="X461" s="58"/>
    </row>
    <row r="462" spans="2:24" ht="13.35" customHeight="1" x14ac:dyDescent="0.25">
      <c r="B462" s="13"/>
      <c r="C462" s="13"/>
      <c r="D462" s="13"/>
      <c r="E462" s="13"/>
      <c r="F462" s="13"/>
      <c r="G462" s="13"/>
      <c r="H462" s="13"/>
      <c r="I462" s="199" t="s">
        <v>69</v>
      </c>
      <c r="J462" s="199"/>
      <c r="K462" s="24"/>
      <c r="L462" s="24"/>
      <c r="M462" s="13"/>
      <c r="O462" s="57"/>
      <c r="P462" s="57"/>
      <c r="Q462" s="276"/>
      <c r="R462" s="219"/>
      <c r="S462" s="219"/>
      <c r="T462" s="219"/>
      <c r="U462" s="219"/>
      <c r="V462" s="219"/>
      <c r="W462" s="277"/>
      <c r="X462" s="62"/>
    </row>
    <row r="463" spans="2:24" ht="13.35" customHeight="1" x14ac:dyDescent="0.25">
      <c r="B463" s="200" t="s">
        <v>71</v>
      </c>
      <c r="C463" s="200"/>
      <c r="D463" s="200"/>
      <c r="E463" s="200"/>
      <c r="F463" s="200"/>
      <c r="G463" s="200"/>
      <c r="H463" s="13"/>
      <c r="I463" s="199" t="s">
        <v>70</v>
      </c>
      <c r="J463" s="199"/>
      <c r="K463" s="24"/>
      <c r="L463" s="24"/>
      <c r="M463" s="13"/>
      <c r="O463" s="57"/>
      <c r="P463" s="57"/>
      <c r="Q463" s="276"/>
      <c r="R463" s="219"/>
      <c r="S463" s="219"/>
      <c r="T463" s="219"/>
      <c r="U463" s="219"/>
      <c r="V463" s="219"/>
      <c r="W463" s="277"/>
      <c r="X463" s="62"/>
    </row>
    <row r="464" spans="2:24" ht="13.35" customHeight="1" x14ac:dyDescent="0.25">
      <c r="B464" s="201"/>
      <c r="C464" s="202"/>
      <c r="D464" s="16"/>
      <c r="E464" s="16" t="s">
        <v>74</v>
      </c>
      <c r="F464" s="201"/>
      <c r="G464" s="202"/>
      <c r="H464" s="13"/>
      <c r="I464" s="246" t="s">
        <v>76</v>
      </c>
      <c r="J464" s="246"/>
      <c r="K464" s="65"/>
      <c r="L464" s="65"/>
      <c r="M464" s="13"/>
      <c r="O464" s="57"/>
      <c r="P464" s="57"/>
      <c r="Q464" s="276"/>
      <c r="R464" s="219"/>
      <c r="S464" s="219"/>
      <c r="T464" s="219"/>
      <c r="U464" s="219"/>
      <c r="V464" s="219"/>
      <c r="W464" s="277"/>
      <c r="X464" s="62"/>
    </row>
    <row r="465" spans="2:24" ht="13.35" customHeight="1" x14ac:dyDescent="0.25">
      <c r="B465" s="198" t="s">
        <v>72</v>
      </c>
      <c r="C465" s="198"/>
      <c r="D465" s="19"/>
      <c r="E465" s="19"/>
      <c r="F465" s="19" t="str">
        <f>IF(E465="", "", E466-E465)</f>
        <v/>
      </c>
      <c r="G465" s="17" t="s">
        <v>77</v>
      </c>
      <c r="H465" s="23"/>
      <c r="I465" s="14"/>
      <c r="J465" s="14"/>
      <c r="K465" s="14"/>
      <c r="L465" s="38"/>
      <c r="M465" s="13"/>
      <c r="O465" s="57"/>
      <c r="P465" s="57"/>
      <c r="Q465" s="276"/>
      <c r="R465" s="219"/>
      <c r="S465" s="219"/>
      <c r="T465" s="219"/>
      <c r="U465" s="219"/>
      <c r="V465" s="219"/>
      <c r="W465" s="277"/>
      <c r="X465" s="62"/>
    </row>
    <row r="466" spans="2:24" ht="13.35" customHeight="1" x14ac:dyDescent="0.25">
      <c r="B466" s="198" t="s">
        <v>73</v>
      </c>
      <c r="C466" s="198"/>
      <c r="D466" s="55" t="str">
        <f>IF(E465="", "", E465)</f>
        <v/>
      </c>
      <c r="E466" s="19"/>
      <c r="F466" s="19" t="str">
        <f>IF(E466="", "", E466-D465)</f>
        <v/>
      </c>
      <c r="G466" s="17" t="s">
        <v>78</v>
      </c>
      <c r="H466" s="23"/>
      <c r="I466" s="13"/>
      <c r="J466" s="13"/>
      <c r="K466" s="13"/>
      <c r="L466" s="13"/>
      <c r="M466" s="13"/>
      <c r="O466" s="57"/>
      <c r="P466" s="57"/>
      <c r="Q466" s="278"/>
      <c r="R466" s="279"/>
      <c r="S466" s="279"/>
      <c r="T466" s="279"/>
      <c r="U466" s="279"/>
      <c r="V466" s="279"/>
      <c r="W466" s="280"/>
      <c r="X466" s="62"/>
    </row>
    <row r="467" spans="2:24" ht="13.35" customHeight="1" x14ac:dyDescent="0.25">
      <c r="O467" s="13"/>
      <c r="P467" s="57"/>
      <c r="Q467" s="57"/>
      <c r="R467" s="62"/>
      <c r="S467" s="62"/>
      <c r="T467" s="62"/>
      <c r="U467" s="62"/>
      <c r="V467" s="62"/>
      <c r="W467" s="62"/>
      <c r="X467" s="62"/>
    </row>
    <row r="468" spans="2:24" ht="13.35" customHeight="1" x14ac:dyDescent="0.25">
      <c r="B468" s="200" t="s">
        <v>2</v>
      </c>
      <c r="C468" s="200"/>
      <c r="D468" s="209">
        <f>IF('{Equipment Data Entry}'!B100=0,0,'{Equipment Data Entry}'!B100)</f>
        <v>0</v>
      </c>
      <c r="E468" s="209"/>
      <c r="F468" s="209"/>
      <c r="G468" s="200" t="s">
        <v>3</v>
      </c>
      <c r="H468" s="200"/>
      <c r="I468" s="210" t="str">
        <f>IF('{Equipment Data Entry}'!C100="","", '{Equipment Data Entry}'!C100)</f>
        <v/>
      </c>
      <c r="J468" s="210"/>
      <c r="K468" s="210"/>
      <c r="L468" s="210"/>
      <c r="M468" s="210"/>
      <c r="O468" s="57"/>
      <c r="P468" s="57"/>
      <c r="Q468" s="216" t="s">
        <v>210</v>
      </c>
      <c r="R468" s="216"/>
      <c r="S468" s="216"/>
      <c r="T468" s="217"/>
      <c r="U468" s="217"/>
      <c r="V468" s="57"/>
      <c r="W468" s="57"/>
      <c r="X468" s="62"/>
    </row>
    <row r="469" spans="2:24" ht="13.35" customHeight="1" x14ac:dyDescent="0.25">
      <c r="B469" s="200"/>
      <c r="C469" s="200"/>
      <c r="D469" s="209"/>
      <c r="E469" s="209"/>
      <c r="F469" s="209"/>
      <c r="G469" s="200"/>
      <c r="H469" s="200"/>
      <c r="I469" s="210"/>
      <c r="J469" s="210"/>
      <c r="K469" s="210"/>
      <c r="L469" s="210"/>
      <c r="M469" s="210"/>
      <c r="O469" s="57"/>
      <c r="P469" s="57"/>
      <c r="Q469" s="211" t="s">
        <v>211</v>
      </c>
      <c r="R469" s="211"/>
      <c r="S469" s="211"/>
      <c r="T469" s="212"/>
      <c r="U469" s="212"/>
      <c r="V469" s="57"/>
      <c r="W469" s="57"/>
      <c r="X469" s="63"/>
    </row>
    <row r="470" spans="2:24" ht="13.35" customHeight="1" x14ac:dyDescent="0.25">
      <c r="B470" s="13"/>
      <c r="C470" s="13"/>
      <c r="D470" s="13"/>
      <c r="E470" s="13"/>
      <c r="F470" s="13"/>
      <c r="G470" s="13"/>
      <c r="H470" s="13"/>
      <c r="I470" s="13"/>
      <c r="J470" s="13"/>
      <c r="K470" s="13"/>
      <c r="L470" s="13"/>
      <c r="M470" s="13"/>
      <c r="O470" s="57"/>
      <c r="P470" s="57"/>
      <c r="Q470" s="211" t="s">
        <v>212</v>
      </c>
      <c r="R470" s="211"/>
      <c r="S470" s="211"/>
      <c r="T470" s="212"/>
      <c r="U470" s="212"/>
      <c r="V470" s="57"/>
      <c r="W470" s="57"/>
    </row>
    <row r="471" spans="2:24" ht="13.35" customHeight="1" x14ac:dyDescent="0.25">
      <c r="B471" s="200" t="s">
        <v>31</v>
      </c>
      <c r="C471" s="200"/>
      <c r="D471" s="200"/>
      <c r="E471" s="200"/>
      <c r="F471" s="200"/>
      <c r="G471" s="200"/>
      <c r="H471" s="13"/>
      <c r="I471" s="200" t="s">
        <v>35</v>
      </c>
      <c r="J471" s="200"/>
      <c r="K471" s="200"/>
      <c r="L471" s="200"/>
      <c r="M471" s="15"/>
      <c r="O471" s="57"/>
      <c r="P471" s="57"/>
      <c r="Q471" s="211" t="s">
        <v>213</v>
      </c>
      <c r="R471" s="211"/>
      <c r="S471" s="211"/>
      <c r="T471" s="212"/>
      <c r="U471" s="212"/>
      <c r="V471" s="57"/>
      <c r="W471" s="57"/>
    </row>
    <row r="472" spans="2:24" ht="13.35" customHeight="1" x14ac:dyDescent="0.25">
      <c r="B472" s="199" t="s">
        <v>32</v>
      </c>
      <c r="C472" s="199"/>
      <c r="D472" s="204">
        <f>IF('{Equipment Data Entry}'!E100=0,0,'{Equipment Data Entry}'!E100)</f>
        <v>0</v>
      </c>
      <c r="E472" s="204"/>
      <c r="F472" s="204"/>
      <c r="G472" s="204"/>
      <c r="H472" s="13"/>
      <c r="I472" s="199" t="s">
        <v>36</v>
      </c>
      <c r="J472" s="199"/>
      <c r="K472" s="18" t="s">
        <v>42</v>
      </c>
      <c r="L472" s="18" t="s">
        <v>14</v>
      </c>
      <c r="M472" s="13"/>
      <c r="O472" s="58"/>
      <c r="P472" s="58"/>
      <c r="Q472" s="211" t="s">
        <v>214</v>
      </c>
      <c r="R472" s="211"/>
      <c r="S472" s="211"/>
      <c r="T472" s="212"/>
      <c r="U472" s="212"/>
      <c r="V472" s="57"/>
      <c r="W472" s="57"/>
    </row>
    <row r="473" spans="2:24" ht="13.35" customHeight="1" x14ac:dyDescent="0.25">
      <c r="B473" s="199" t="s">
        <v>33</v>
      </c>
      <c r="C473" s="199"/>
      <c r="D473" s="204">
        <f>IF('{Equipment Data Entry}'!F100=0,0,'{Equipment Data Entry}'!F100)</f>
        <v>0</v>
      </c>
      <c r="E473" s="204"/>
      <c r="F473" s="204"/>
      <c r="G473" s="204"/>
      <c r="H473" s="13"/>
      <c r="I473" s="199" t="s">
        <v>37</v>
      </c>
      <c r="J473" s="199"/>
      <c r="K473" s="24" t="str">
        <f>'Fan Airflow'!H485</f>
        <v/>
      </c>
      <c r="L473" s="24" t="str">
        <f>'Fan Airflow'!L485</f>
        <v/>
      </c>
      <c r="M473" s="22" t="str">
        <f>IF(L473="","",L473/K473)</f>
        <v/>
      </c>
      <c r="O473" s="57"/>
      <c r="P473" s="57"/>
      <c r="Q473" s="59" t="s">
        <v>87</v>
      </c>
      <c r="R473" s="212"/>
      <c r="S473" s="212"/>
      <c r="T473" s="59" t="s">
        <v>215</v>
      </c>
      <c r="U473" s="60"/>
      <c r="V473" s="57"/>
      <c r="W473" s="57"/>
    </row>
    <row r="474" spans="2:24" ht="13.35" customHeight="1" x14ac:dyDescent="0.25">
      <c r="B474" s="199" t="s">
        <v>34</v>
      </c>
      <c r="C474" s="199"/>
      <c r="D474" s="204"/>
      <c r="E474" s="204"/>
      <c r="F474" s="204"/>
      <c r="G474" s="204"/>
      <c r="H474" s="13"/>
      <c r="I474" s="199" t="s">
        <v>40</v>
      </c>
      <c r="J474" s="199"/>
      <c r="K474" s="71">
        <f>IF('{Equipment Data Entry}'!H100=0,0,'{Equipment Data Entry}'!H100)</f>
        <v>0</v>
      </c>
      <c r="L474" s="64" t="str">
        <f>F489</f>
        <v/>
      </c>
      <c r="M474" s="22"/>
      <c r="O474" s="217"/>
      <c r="P474" s="217"/>
      <c r="Q474" s="217"/>
      <c r="R474" s="217"/>
      <c r="S474" s="217"/>
      <c r="T474" s="217"/>
      <c r="U474" s="57"/>
      <c r="V474" s="57"/>
      <c r="W474" s="57"/>
    </row>
    <row r="475" spans="2:24" ht="13.35" customHeight="1" x14ac:dyDescent="0.25">
      <c r="B475" s="199" t="s">
        <v>7</v>
      </c>
      <c r="C475" s="199"/>
      <c r="D475" s="204" t="str">
        <f>I468</f>
        <v/>
      </c>
      <c r="E475" s="204"/>
      <c r="F475" s="204"/>
      <c r="G475" s="204"/>
      <c r="H475" s="13"/>
      <c r="I475" s="199" t="s">
        <v>41</v>
      </c>
      <c r="J475" s="199"/>
      <c r="K475" s="24">
        <f>IF('{Equipment Data Entry}'!I100=0,0,'{Equipment Data Entry}'!I100)</f>
        <v>0</v>
      </c>
      <c r="L475" s="24" t="str">
        <f>IF(L486="","",L486)</f>
        <v/>
      </c>
      <c r="M475" s="13"/>
      <c r="O475" s="57"/>
      <c r="P475" s="57"/>
      <c r="Q475" s="216" t="s">
        <v>216</v>
      </c>
      <c r="R475" s="216"/>
      <c r="S475" s="216"/>
      <c r="T475" s="216" t="s">
        <v>217</v>
      </c>
      <c r="U475" s="216"/>
      <c r="V475" s="61" t="s">
        <v>218</v>
      </c>
      <c r="W475" s="61" t="s">
        <v>219</v>
      </c>
    </row>
    <row r="476" spans="2:24" ht="13.35" customHeight="1" x14ac:dyDescent="0.25">
      <c r="B476" s="199" t="s">
        <v>8</v>
      </c>
      <c r="C476" s="199"/>
      <c r="D476" s="204" t="str">
        <f>IF('{Equipment Data Entry}'!D100="","",'{Equipment Data Entry}'!D100)</f>
        <v/>
      </c>
      <c r="E476" s="204"/>
      <c r="F476" s="204"/>
      <c r="G476" s="204"/>
      <c r="H476" s="13"/>
      <c r="I476" s="15"/>
      <c r="J476" s="15"/>
      <c r="K476" s="36"/>
      <c r="L476" s="36"/>
      <c r="M476" s="13"/>
      <c r="O476" s="57"/>
      <c r="P476" s="59"/>
      <c r="Q476" s="59" t="s">
        <v>67</v>
      </c>
      <c r="R476" s="59" t="s">
        <v>68</v>
      </c>
      <c r="S476" s="57"/>
      <c r="T476" s="211" t="s">
        <v>62</v>
      </c>
      <c r="U476" s="211"/>
      <c r="V476" s="60"/>
      <c r="W476" s="60"/>
    </row>
    <row r="477" spans="2:24" ht="13.35" customHeight="1" x14ac:dyDescent="0.25">
      <c r="B477" s="13"/>
      <c r="C477" s="13"/>
      <c r="D477" s="13"/>
      <c r="E477" s="13"/>
      <c r="F477" s="13"/>
      <c r="G477" s="13"/>
      <c r="H477" s="13"/>
      <c r="I477" s="15"/>
      <c r="J477" s="15"/>
      <c r="K477" s="37"/>
      <c r="L477" s="37"/>
      <c r="M477" s="13"/>
      <c r="O477" s="57"/>
      <c r="P477" s="59" t="s">
        <v>48</v>
      </c>
      <c r="Q477" s="60"/>
      <c r="R477" s="59"/>
      <c r="S477" s="57"/>
      <c r="T477" s="211" t="s">
        <v>220</v>
      </c>
      <c r="U477" s="211"/>
      <c r="V477" s="60"/>
      <c r="W477" s="60"/>
    </row>
    <row r="478" spans="2:24" ht="13.35" customHeight="1" x14ac:dyDescent="0.25">
      <c r="B478" s="200" t="s">
        <v>43</v>
      </c>
      <c r="C478" s="200"/>
      <c r="D478" s="200"/>
      <c r="E478" s="200"/>
      <c r="F478" s="200"/>
      <c r="G478" s="200"/>
      <c r="H478" s="13"/>
      <c r="I478" s="13"/>
      <c r="J478" s="13"/>
      <c r="K478" s="13"/>
      <c r="L478" s="13"/>
      <c r="M478" s="13"/>
      <c r="O478" s="57"/>
      <c r="P478" s="59" t="s">
        <v>221</v>
      </c>
      <c r="Q478" s="60"/>
      <c r="R478" s="59"/>
      <c r="S478" s="57"/>
      <c r="T478" s="211" t="s">
        <v>222</v>
      </c>
      <c r="U478" s="211"/>
      <c r="V478" s="60"/>
      <c r="W478" s="60"/>
    </row>
    <row r="479" spans="2:24" ht="13.35" customHeight="1" x14ac:dyDescent="0.25">
      <c r="B479" s="199" t="s">
        <v>32</v>
      </c>
      <c r="C479" s="199"/>
      <c r="D479" s="203"/>
      <c r="E479" s="203"/>
      <c r="F479" s="203"/>
      <c r="G479" s="203"/>
      <c r="H479" s="13"/>
      <c r="I479" s="200" t="s">
        <v>61</v>
      </c>
      <c r="J479" s="200"/>
      <c r="K479" s="200"/>
      <c r="L479" s="200"/>
      <c r="M479" s="13"/>
      <c r="O479" s="57"/>
      <c r="P479" s="59" t="s">
        <v>223</v>
      </c>
      <c r="Q479" s="60"/>
      <c r="R479" s="59"/>
      <c r="S479" s="57"/>
      <c r="T479" s="211" t="s">
        <v>65</v>
      </c>
      <c r="U479" s="211"/>
      <c r="V479" s="60"/>
      <c r="W479" s="60"/>
    </row>
    <row r="480" spans="2:24" ht="13.35" customHeight="1" x14ac:dyDescent="0.25">
      <c r="B480" s="199" t="s">
        <v>44</v>
      </c>
      <c r="C480" s="199"/>
      <c r="D480" s="28">
        <f>IF('{Equipment Data Entry}'!G100=0,0,'{Equipment Data Entry}'!G100)</f>
        <v>0</v>
      </c>
      <c r="E480" s="21" t="s">
        <v>48</v>
      </c>
      <c r="F480" s="24"/>
      <c r="G480" s="18" t="s">
        <v>52</v>
      </c>
      <c r="H480" s="13"/>
      <c r="I480" s="206" t="s">
        <v>62</v>
      </c>
      <c r="J480" s="207"/>
      <c r="K480" s="208">
        <f>IF('{Equipment Data Entry}'!J100=0,0,'{Equipment Data Entry}'!J100)</f>
        <v>0</v>
      </c>
      <c r="L480" s="208"/>
      <c r="M480" s="13"/>
      <c r="O480" s="57"/>
      <c r="P480" s="57"/>
      <c r="Q480" s="57"/>
      <c r="R480" s="57"/>
      <c r="S480" s="57"/>
      <c r="T480" s="57"/>
      <c r="U480" s="57"/>
      <c r="V480" s="57"/>
      <c r="W480" s="57"/>
    </row>
    <row r="481" spans="2:23" ht="13.35" customHeight="1" x14ac:dyDescent="0.25">
      <c r="B481" s="20">
        <f>'{Equipment Data Entry}'!N100</f>
        <v>0</v>
      </c>
      <c r="C481" s="20">
        <f>'{Equipment Data Entry}'!O100</f>
        <v>0</v>
      </c>
      <c r="D481" s="21" t="s">
        <v>49</v>
      </c>
      <c r="E481" s="67"/>
      <c r="F481" s="21" t="s">
        <v>50</v>
      </c>
      <c r="G481" s="26"/>
      <c r="H481" s="13"/>
      <c r="I481" s="206" t="s">
        <v>63</v>
      </c>
      <c r="J481" s="207"/>
      <c r="K481" s="208">
        <f>IF('{Equipment Data Entry}'!K100=0,0,'{Equipment Data Entry}'!K100)</f>
        <v>0</v>
      </c>
      <c r="L481" s="208"/>
      <c r="M481" s="13"/>
      <c r="O481" s="57"/>
      <c r="P481" s="57"/>
      <c r="Q481" s="271" t="s">
        <v>224</v>
      </c>
      <c r="R481" s="272"/>
      <c r="S481" s="272"/>
      <c r="T481" s="272"/>
      <c r="U481" s="272"/>
      <c r="V481" s="272"/>
      <c r="W481" s="273"/>
    </row>
    <row r="482" spans="2:23" ht="13.35" customHeight="1" x14ac:dyDescent="0.25">
      <c r="B482" s="199" t="s">
        <v>51</v>
      </c>
      <c r="C482" s="199"/>
      <c r="D482" s="27" t="str">
        <f>IF(E483="", "", B481/(AVERAGE(E483, F483, G483))*E481)</f>
        <v/>
      </c>
      <c r="E482" s="199" t="s">
        <v>80</v>
      </c>
      <c r="F482" s="199"/>
      <c r="G482" s="27" t="e">
        <f>IF(C481="1-phase", ((0.8*0.9*E483*E484)/746), AVERAGE(E483:G483)*AVERAGE(E484:G484)*0.8*0.9*1.732/746)</f>
        <v>#DIV/0!</v>
      </c>
      <c r="H482" s="13"/>
      <c r="I482" s="18" t="s">
        <v>64</v>
      </c>
      <c r="J482" s="26">
        <f>IF('{Equipment Data Entry}'!L100=0,0,'{Equipment Data Entry}'!L100)</f>
        <v>0</v>
      </c>
      <c r="K482" s="18" t="s">
        <v>65</v>
      </c>
      <c r="L482" s="64">
        <f>IF('{Equipment Data Entry}'!M100=0,0,'{Equipment Data Entry}'!M100)</f>
        <v>0</v>
      </c>
      <c r="M482" s="13"/>
      <c r="O482" s="57"/>
      <c r="P482" s="57"/>
      <c r="Q482" s="274"/>
      <c r="R482" s="214"/>
      <c r="S482" s="214"/>
      <c r="T482" s="214"/>
      <c r="U482" s="214"/>
      <c r="V482" s="214"/>
      <c r="W482" s="275"/>
    </row>
    <row r="483" spans="2:23" ht="13.35" customHeight="1" x14ac:dyDescent="0.25">
      <c r="B483" s="199" t="s">
        <v>59</v>
      </c>
      <c r="C483" s="199"/>
      <c r="D483" s="199"/>
      <c r="E483" s="24"/>
      <c r="F483" s="24"/>
      <c r="G483" s="24"/>
      <c r="H483" s="13"/>
      <c r="I483" s="13"/>
      <c r="J483" s="13"/>
      <c r="K483" s="13"/>
      <c r="L483" s="13"/>
      <c r="M483" s="13"/>
      <c r="O483" s="57"/>
      <c r="P483" s="57"/>
      <c r="Q483" s="276"/>
      <c r="R483" s="219"/>
      <c r="S483" s="219"/>
      <c r="T483" s="219"/>
      <c r="U483" s="219"/>
      <c r="V483" s="219"/>
      <c r="W483" s="277"/>
    </row>
    <row r="484" spans="2:23" ht="13.35" customHeight="1" x14ac:dyDescent="0.25">
      <c r="B484" s="199" t="s">
        <v>60</v>
      </c>
      <c r="C484" s="199"/>
      <c r="D484" s="199"/>
      <c r="E484" s="67"/>
      <c r="F484" s="67"/>
      <c r="G484" s="67"/>
      <c r="H484" s="13"/>
      <c r="I484" s="205" t="s">
        <v>66</v>
      </c>
      <c r="J484" s="205"/>
      <c r="K484" s="16" t="s">
        <v>67</v>
      </c>
      <c r="L484" s="16" t="s">
        <v>68</v>
      </c>
      <c r="M484" s="13"/>
      <c r="O484" s="57"/>
      <c r="P484" s="57"/>
      <c r="Q484" s="276"/>
      <c r="R484" s="219"/>
      <c r="S484" s="219"/>
      <c r="T484" s="219"/>
      <c r="U484" s="219"/>
      <c r="V484" s="219"/>
      <c r="W484" s="277"/>
    </row>
    <row r="485" spans="2:23" ht="13.35" customHeight="1" x14ac:dyDescent="0.25">
      <c r="B485" s="13"/>
      <c r="C485" s="13"/>
      <c r="D485" s="13"/>
      <c r="E485" s="13"/>
      <c r="F485" s="13"/>
      <c r="G485" s="13"/>
      <c r="H485" s="13"/>
      <c r="I485" s="199" t="s">
        <v>69</v>
      </c>
      <c r="J485" s="199"/>
      <c r="K485" s="24"/>
      <c r="L485" s="24"/>
      <c r="M485" s="13"/>
      <c r="O485" s="57"/>
      <c r="P485" s="57"/>
      <c r="Q485" s="276"/>
      <c r="R485" s="219"/>
      <c r="S485" s="219"/>
      <c r="T485" s="219"/>
      <c r="U485" s="219"/>
      <c r="V485" s="219"/>
      <c r="W485" s="277"/>
    </row>
    <row r="486" spans="2:23" ht="13.35" customHeight="1" x14ac:dyDescent="0.25">
      <c r="B486" s="200" t="s">
        <v>71</v>
      </c>
      <c r="C486" s="200"/>
      <c r="D486" s="200"/>
      <c r="E486" s="200"/>
      <c r="F486" s="200"/>
      <c r="G486" s="200"/>
      <c r="H486" s="13"/>
      <c r="I486" s="199" t="s">
        <v>70</v>
      </c>
      <c r="J486" s="199"/>
      <c r="K486" s="24"/>
      <c r="L486" s="24"/>
      <c r="M486" s="13"/>
      <c r="O486" s="57"/>
      <c r="P486" s="57"/>
      <c r="Q486" s="276"/>
      <c r="R486" s="219"/>
      <c r="S486" s="219"/>
      <c r="T486" s="219"/>
      <c r="U486" s="219"/>
      <c r="V486" s="219"/>
      <c r="W486" s="277"/>
    </row>
    <row r="487" spans="2:23" ht="13.35" customHeight="1" x14ac:dyDescent="0.25">
      <c r="B487" s="201"/>
      <c r="C487" s="202"/>
      <c r="D487" s="16"/>
      <c r="E487" s="16" t="s">
        <v>74</v>
      </c>
      <c r="F487" s="201"/>
      <c r="G487" s="202"/>
      <c r="H487" s="13"/>
      <c r="I487" s="246" t="s">
        <v>76</v>
      </c>
      <c r="J487" s="246"/>
      <c r="K487" s="65"/>
      <c r="L487" s="65"/>
      <c r="M487" s="13"/>
      <c r="O487" s="57"/>
      <c r="P487" s="57"/>
      <c r="Q487" s="276"/>
      <c r="R487" s="219"/>
      <c r="S487" s="219"/>
      <c r="T487" s="219"/>
      <c r="U487" s="219"/>
      <c r="V487" s="219"/>
      <c r="W487" s="277"/>
    </row>
    <row r="488" spans="2:23" ht="13.35" customHeight="1" x14ac:dyDescent="0.25">
      <c r="B488" s="198" t="s">
        <v>72</v>
      </c>
      <c r="C488" s="198"/>
      <c r="D488" s="19"/>
      <c r="E488" s="19"/>
      <c r="F488" s="19" t="str">
        <f>IF(E488="", "", E489-E488)</f>
        <v/>
      </c>
      <c r="G488" s="17" t="s">
        <v>77</v>
      </c>
      <c r="H488" s="23"/>
      <c r="I488" s="14"/>
      <c r="J488" s="14"/>
      <c r="K488" s="14"/>
      <c r="L488" s="38"/>
      <c r="M488" s="13"/>
      <c r="O488" s="57"/>
      <c r="P488" s="57"/>
      <c r="Q488" s="276"/>
      <c r="R488" s="219"/>
      <c r="S488" s="219"/>
      <c r="T488" s="219"/>
      <c r="U488" s="219"/>
      <c r="V488" s="219"/>
      <c r="W488" s="277"/>
    </row>
    <row r="489" spans="2:23" ht="13.35" customHeight="1" x14ac:dyDescent="0.25">
      <c r="B489" s="198" t="s">
        <v>73</v>
      </c>
      <c r="C489" s="198"/>
      <c r="D489" s="55" t="str">
        <f>IF(E488="", "", E488)</f>
        <v/>
      </c>
      <c r="E489" s="19"/>
      <c r="F489" s="19" t="str">
        <f>IF(E489="", "", E489-D488)</f>
        <v/>
      </c>
      <c r="G489" s="17" t="s">
        <v>78</v>
      </c>
      <c r="H489" s="23"/>
      <c r="I489" s="13"/>
      <c r="J489" s="13"/>
      <c r="K489" s="13"/>
      <c r="L489" s="13"/>
      <c r="M489" s="13"/>
      <c r="O489" s="57"/>
      <c r="P489" s="57"/>
      <c r="Q489" s="278"/>
      <c r="R489" s="279"/>
      <c r="S489" s="279"/>
      <c r="T489" s="279"/>
      <c r="U489" s="279"/>
      <c r="V489" s="279"/>
      <c r="W489" s="280"/>
    </row>
    <row r="491" spans="2:23" ht="13.35" customHeight="1" x14ac:dyDescent="0.25">
      <c r="B491" s="16" t="s">
        <v>9</v>
      </c>
      <c r="C491" s="186"/>
      <c r="D491" s="186"/>
      <c r="E491" s="186"/>
      <c r="F491" s="186"/>
      <c r="G491" s="186"/>
      <c r="H491" s="186"/>
      <c r="I491" s="186"/>
      <c r="J491" s="186"/>
      <c r="K491" s="186"/>
      <c r="L491" s="186"/>
      <c r="M491" s="186"/>
    </row>
    <row r="492" spans="2:23" ht="13.35" customHeight="1" x14ac:dyDescent="0.25">
      <c r="B492" s="186"/>
      <c r="C492" s="186"/>
      <c r="D492" s="186"/>
      <c r="E492" s="186"/>
      <c r="F492" s="186"/>
      <c r="G492" s="186"/>
      <c r="H492" s="186"/>
      <c r="I492" s="186"/>
      <c r="J492" s="186"/>
      <c r="K492" s="186"/>
      <c r="L492" s="186"/>
      <c r="M492" s="186"/>
    </row>
    <row r="493" spans="2:23" ht="13.35" customHeight="1" x14ac:dyDescent="0.25">
      <c r="B493" s="186"/>
      <c r="C493" s="186"/>
      <c r="D493" s="186"/>
      <c r="E493" s="186"/>
      <c r="F493" s="186"/>
      <c r="G493" s="186"/>
      <c r="H493" s="186"/>
      <c r="I493" s="186"/>
      <c r="J493" s="186"/>
      <c r="K493" s="186"/>
      <c r="L493" s="186"/>
      <c r="M493" s="186"/>
    </row>
    <row r="494" spans="2:23" ht="13.35" customHeight="1" x14ac:dyDescent="0.25">
      <c r="B494" s="200" t="s">
        <v>2</v>
      </c>
      <c r="C494" s="200"/>
      <c r="D494" s="209">
        <f>IF('{Equipment Data Entry}'!B101=0,0,'{Equipment Data Entry}'!B101)</f>
        <v>0</v>
      </c>
      <c r="E494" s="209"/>
      <c r="F494" s="209"/>
      <c r="G494" s="200" t="s">
        <v>3</v>
      </c>
      <c r="H494" s="200"/>
      <c r="I494" s="210" t="str">
        <f>IF('{Equipment Data Entry}'!C101="","", '{Equipment Data Entry}'!C101)</f>
        <v/>
      </c>
      <c r="J494" s="210"/>
      <c r="K494" s="210"/>
      <c r="L494" s="210"/>
      <c r="M494" s="210"/>
      <c r="O494" s="57"/>
      <c r="P494" s="57"/>
      <c r="Q494" s="216" t="s">
        <v>210</v>
      </c>
      <c r="R494" s="216"/>
      <c r="S494" s="216"/>
      <c r="T494" s="217"/>
      <c r="U494" s="217"/>
      <c r="V494" s="57"/>
      <c r="W494" s="57"/>
    </row>
    <row r="495" spans="2:23" ht="13.35" customHeight="1" x14ac:dyDescent="0.25">
      <c r="B495" s="200"/>
      <c r="C495" s="200"/>
      <c r="D495" s="209"/>
      <c r="E495" s="209"/>
      <c r="F495" s="209"/>
      <c r="G495" s="200"/>
      <c r="H495" s="200"/>
      <c r="I495" s="210"/>
      <c r="J495" s="210"/>
      <c r="K495" s="210"/>
      <c r="L495" s="210"/>
      <c r="M495" s="210"/>
      <c r="O495" s="57"/>
      <c r="P495" s="57"/>
      <c r="Q495" s="211" t="s">
        <v>211</v>
      </c>
      <c r="R495" s="211"/>
      <c r="S495" s="211"/>
      <c r="T495" s="212"/>
      <c r="U495" s="212"/>
      <c r="V495" s="57"/>
      <c r="W495" s="57"/>
    </row>
    <row r="496" spans="2:23" ht="13.35" customHeight="1" x14ac:dyDescent="0.25">
      <c r="B496" s="13"/>
      <c r="C496" s="13"/>
      <c r="D496" s="13"/>
      <c r="E496" s="13"/>
      <c r="F496" s="13"/>
      <c r="G496" s="13"/>
      <c r="H496" s="13"/>
      <c r="I496" s="13"/>
      <c r="J496" s="13"/>
      <c r="K496" s="13"/>
      <c r="L496" s="13"/>
      <c r="M496" s="13"/>
      <c r="O496" s="57"/>
      <c r="P496" s="57"/>
      <c r="Q496" s="211" t="s">
        <v>212</v>
      </c>
      <c r="R496" s="211"/>
      <c r="S496" s="211"/>
      <c r="T496" s="212"/>
      <c r="U496" s="212"/>
      <c r="V496" s="57"/>
      <c r="W496" s="57"/>
    </row>
    <row r="497" spans="2:23" ht="13.35" customHeight="1" x14ac:dyDescent="0.25">
      <c r="B497" s="200" t="s">
        <v>31</v>
      </c>
      <c r="C497" s="200"/>
      <c r="D497" s="200"/>
      <c r="E497" s="200"/>
      <c r="F497" s="200"/>
      <c r="G497" s="200"/>
      <c r="H497" s="13"/>
      <c r="I497" s="200" t="s">
        <v>35</v>
      </c>
      <c r="J497" s="200"/>
      <c r="K497" s="200"/>
      <c r="L497" s="200"/>
      <c r="M497" s="15"/>
      <c r="O497" s="57"/>
      <c r="P497" s="57"/>
      <c r="Q497" s="211" t="s">
        <v>213</v>
      </c>
      <c r="R497" s="211"/>
      <c r="S497" s="211"/>
      <c r="T497" s="212"/>
      <c r="U497" s="212"/>
      <c r="V497" s="57"/>
      <c r="W497" s="57"/>
    </row>
    <row r="498" spans="2:23" ht="13.35" customHeight="1" x14ac:dyDescent="0.25">
      <c r="B498" s="199" t="s">
        <v>32</v>
      </c>
      <c r="C498" s="199"/>
      <c r="D498" s="204">
        <f>IF('{Equipment Data Entry}'!E101=0,0,'{Equipment Data Entry}'!E101)</f>
        <v>0</v>
      </c>
      <c r="E498" s="204"/>
      <c r="F498" s="204"/>
      <c r="G498" s="204"/>
      <c r="H498" s="13"/>
      <c r="I498" s="199" t="s">
        <v>36</v>
      </c>
      <c r="J498" s="199"/>
      <c r="K498" s="18" t="s">
        <v>42</v>
      </c>
      <c r="L498" s="18" t="s">
        <v>14</v>
      </c>
      <c r="M498" s="13"/>
      <c r="O498" s="58"/>
      <c r="P498" s="58"/>
      <c r="Q498" s="211" t="s">
        <v>214</v>
      </c>
      <c r="R498" s="211"/>
      <c r="S498" s="211"/>
      <c r="T498" s="212"/>
      <c r="U498" s="212"/>
      <c r="V498" s="57"/>
      <c r="W498" s="57"/>
    </row>
    <row r="499" spans="2:23" ht="13.35" customHeight="1" x14ac:dyDescent="0.25">
      <c r="B499" s="199" t="s">
        <v>33</v>
      </c>
      <c r="C499" s="199"/>
      <c r="D499" s="204">
        <f>IF('{Equipment Data Entry}'!F101=0,0,'{Equipment Data Entry}'!F101)</f>
        <v>0</v>
      </c>
      <c r="E499" s="204"/>
      <c r="F499" s="204"/>
      <c r="G499" s="204"/>
      <c r="H499" s="13"/>
      <c r="I499" s="199" t="s">
        <v>37</v>
      </c>
      <c r="J499" s="199"/>
      <c r="K499" s="24">
        <f>IF('Fan Airflow'!H443=0,0,'Fan Airflow'!H443)</f>
        <v>0</v>
      </c>
      <c r="L499" s="24">
        <f>IF('Fan Airflow'!L443=0,0,'Fan Airflow'!L443)</f>
        <v>0</v>
      </c>
      <c r="M499" s="22" t="e">
        <f>IF(L499="","",L499/K499)</f>
        <v>#DIV/0!</v>
      </c>
      <c r="O499" s="57"/>
      <c r="P499" s="57"/>
      <c r="Q499" s="59" t="s">
        <v>87</v>
      </c>
      <c r="R499" s="212"/>
      <c r="S499" s="212"/>
      <c r="T499" s="59" t="s">
        <v>215</v>
      </c>
      <c r="U499" s="60"/>
      <c r="V499" s="57"/>
      <c r="W499" s="57"/>
    </row>
    <row r="500" spans="2:23" ht="13.35" customHeight="1" x14ac:dyDescent="0.25">
      <c r="B500" s="199" t="s">
        <v>34</v>
      </c>
      <c r="C500" s="199"/>
      <c r="D500" s="204"/>
      <c r="E500" s="204"/>
      <c r="F500" s="204"/>
      <c r="G500" s="204"/>
      <c r="H500" s="13"/>
      <c r="I500" s="199" t="s">
        <v>40</v>
      </c>
      <c r="J500" s="199"/>
      <c r="K500" s="71">
        <f>IF('{Equipment Data Entry}'!H101=0,0,'{Equipment Data Entry}'!H101)</f>
        <v>0</v>
      </c>
      <c r="L500" s="64" t="str">
        <f>F515</f>
        <v/>
      </c>
      <c r="M500" s="22"/>
      <c r="O500" s="217"/>
      <c r="P500" s="217"/>
      <c r="Q500" s="217"/>
      <c r="R500" s="217"/>
      <c r="S500" s="217"/>
      <c r="T500" s="217"/>
      <c r="U500" s="57"/>
      <c r="V500" s="57"/>
      <c r="W500" s="57"/>
    </row>
    <row r="501" spans="2:23" ht="13.35" customHeight="1" x14ac:dyDescent="0.25">
      <c r="B501" s="199" t="s">
        <v>7</v>
      </c>
      <c r="C501" s="199"/>
      <c r="D501" s="204" t="str">
        <f>I494</f>
        <v/>
      </c>
      <c r="E501" s="204"/>
      <c r="F501" s="204"/>
      <c r="G501" s="204"/>
      <c r="H501" s="13"/>
      <c r="I501" s="199" t="s">
        <v>41</v>
      </c>
      <c r="J501" s="199"/>
      <c r="K501" s="24">
        <f>IF('{Equipment Data Entry}'!I101=0,0,'{Equipment Data Entry}'!I101)</f>
        <v>0</v>
      </c>
      <c r="L501" s="24"/>
      <c r="M501" s="13"/>
      <c r="O501" s="57"/>
      <c r="P501" s="57"/>
      <c r="Q501" s="216" t="s">
        <v>216</v>
      </c>
      <c r="R501" s="216"/>
      <c r="S501" s="216"/>
      <c r="T501" s="216" t="s">
        <v>217</v>
      </c>
      <c r="U501" s="216"/>
      <c r="V501" s="61" t="s">
        <v>218</v>
      </c>
      <c r="W501" s="61" t="s">
        <v>219</v>
      </c>
    </row>
    <row r="502" spans="2:23" ht="13.35" customHeight="1" x14ac:dyDescent="0.25">
      <c r="B502" s="199" t="s">
        <v>8</v>
      </c>
      <c r="C502" s="199"/>
      <c r="D502" s="204" t="str">
        <f>IF('{Equipment Data Entry}'!D101="","",'{Equipment Data Entry}'!D101)</f>
        <v/>
      </c>
      <c r="E502" s="204"/>
      <c r="F502" s="204"/>
      <c r="G502" s="204"/>
      <c r="H502" s="13"/>
      <c r="I502" s="15"/>
      <c r="J502" s="15"/>
      <c r="K502" s="36"/>
      <c r="L502" s="36"/>
      <c r="M502" s="13"/>
      <c r="O502" s="57"/>
      <c r="P502" s="59"/>
      <c r="Q502" s="59" t="s">
        <v>67</v>
      </c>
      <c r="R502" s="59" t="s">
        <v>68</v>
      </c>
      <c r="S502" s="57"/>
      <c r="T502" s="211" t="s">
        <v>62</v>
      </c>
      <c r="U502" s="211"/>
      <c r="V502" s="60"/>
      <c r="W502" s="60"/>
    </row>
    <row r="503" spans="2:23" ht="13.35" customHeight="1" x14ac:dyDescent="0.25">
      <c r="B503" s="13"/>
      <c r="C503" s="13"/>
      <c r="D503" s="13"/>
      <c r="E503" s="13"/>
      <c r="F503" s="13"/>
      <c r="G503" s="13"/>
      <c r="H503" s="13"/>
      <c r="I503" s="15"/>
      <c r="J503" s="15"/>
      <c r="K503" s="37"/>
      <c r="L503" s="37"/>
      <c r="M503" s="13"/>
      <c r="O503" s="57"/>
      <c r="P503" s="59" t="s">
        <v>48</v>
      </c>
      <c r="Q503" s="60"/>
      <c r="R503" s="59"/>
      <c r="S503" s="57"/>
      <c r="T503" s="211" t="s">
        <v>220</v>
      </c>
      <c r="U503" s="211"/>
      <c r="V503" s="60"/>
      <c r="W503" s="60"/>
    </row>
    <row r="504" spans="2:23" ht="13.35" customHeight="1" x14ac:dyDescent="0.25">
      <c r="B504" s="200" t="s">
        <v>43</v>
      </c>
      <c r="C504" s="200"/>
      <c r="D504" s="200"/>
      <c r="E504" s="200"/>
      <c r="F504" s="200"/>
      <c r="G504" s="200"/>
      <c r="H504" s="13"/>
      <c r="I504" s="13"/>
      <c r="J504" s="13"/>
      <c r="K504" s="13"/>
      <c r="L504" s="13"/>
      <c r="M504" s="13"/>
      <c r="O504" s="57"/>
      <c r="P504" s="59" t="s">
        <v>221</v>
      </c>
      <c r="Q504" s="60"/>
      <c r="R504" s="59"/>
      <c r="S504" s="57"/>
      <c r="T504" s="211" t="s">
        <v>222</v>
      </c>
      <c r="U504" s="211"/>
      <c r="V504" s="60"/>
      <c r="W504" s="60"/>
    </row>
    <row r="505" spans="2:23" ht="13.35" customHeight="1" x14ac:dyDescent="0.25">
      <c r="B505" s="199" t="s">
        <v>32</v>
      </c>
      <c r="C505" s="199"/>
      <c r="D505" s="203"/>
      <c r="E505" s="203"/>
      <c r="F505" s="203"/>
      <c r="G505" s="203"/>
      <c r="H505" s="13"/>
      <c r="I505" s="200" t="s">
        <v>61</v>
      </c>
      <c r="J505" s="200"/>
      <c r="K505" s="200"/>
      <c r="L505" s="200"/>
      <c r="M505" s="13"/>
      <c r="O505" s="57"/>
      <c r="P505" s="59" t="s">
        <v>223</v>
      </c>
      <c r="Q505" s="60"/>
      <c r="R505" s="59"/>
      <c r="S505" s="57"/>
      <c r="T505" s="211" t="s">
        <v>65</v>
      </c>
      <c r="U505" s="211"/>
      <c r="V505" s="60"/>
      <c r="W505" s="60"/>
    </row>
    <row r="506" spans="2:23" ht="13.35" customHeight="1" x14ac:dyDescent="0.25">
      <c r="B506" s="199" t="s">
        <v>44</v>
      </c>
      <c r="C506" s="199"/>
      <c r="D506" s="28">
        <f>IF('{Equipment Data Entry}'!G101=0,0,'{Equipment Data Entry}'!G101)</f>
        <v>0</v>
      </c>
      <c r="E506" s="21" t="s">
        <v>48</v>
      </c>
      <c r="F506" s="24"/>
      <c r="G506" s="18" t="s">
        <v>52</v>
      </c>
      <c r="H506" s="13"/>
      <c r="I506" s="206" t="s">
        <v>62</v>
      </c>
      <c r="J506" s="207"/>
      <c r="K506" s="208">
        <f>IF('{Equipment Data Entry}'!J101=0,0,'{Equipment Data Entry}'!J101)</f>
        <v>0</v>
      </c>
      <c r="L506" s="208"/>
      <c r="M506" s="13"/>
      <c r="O506" s="57"/>
      <c r="P506" s="57"/>
      <c r="Q506" s="57"/>
      <c r="R506" s="57"/>
      <c r="S506" s="57"/>
      <c r="T506" s="57"/>
      <c r="U506" s="57"/>
      <c r="V506" s="57"/>
      <c r="W506" s="57"/>
    </row>
    <row r="507" spans="2:23" ht="13.35" customHeight="1" x14ac:dyDescent="0.25">
      <c r="B507" s="20">
        <f>'{Equipment Data Entry}'!N101</f>
        <v>0</v>
      </c>
      <c r="C507" s="20">
        <f>'{Equipment Data Entry}'!O101</f>
        <v>0</v>
      </c>
      <c r="D507" s="21" t="s">
        <v>49</v>
      </c>
      <c r="E507" s="67"/>
      <c r="F507" s="21" t="s">
        <v>50</v>
      </c>
      <c r="G507" s="26"/>
      <c r="H507" s="13"/>
      <c r="I507" s="206" t="s">
        <v>63</v>
      </c>
      <c r="J507" s="207"/>
      <c r="K507" s="208">
        <f>IF('{Equipment Data Entry}'!K101=0,0,'{Equipment Data Entry}'!K101)</f>
        <v>0</v>
      </c>
      <c r="L507" s="208"/>
      <c r="M507" s="13"/>
      <c r="O507" s="57"/>
      <c r="P507" s="57"/>
      <c r="Q507" s="271" t="s">
        <v>224</v>
      </c>
      <c r="R507" s="272"/>
      <c r="S507" s="272"/>
      <c r="T507" s="272"/>
      <c r="U507" s="272"/>
      <c r="V507" s="272"/>
      <c r="W507" s="273"/>
    </row>
    <row r="508" spans="2:23" ht="13.35" customHeight="1" x14ac:dyDescent="0.25">
      <c r="B508" s="199" t="s">
        <v>51</v>
      </c>
      <c r="C508" s="199"/>
      <c r="D508" s="27" t="str">
        <f>IF(E509="", "", B507/(AVERAGE(E509, F509, G509))*E507)</f>
        <v/>
      </c>
      <c r="E508" s="199" t="s">
        <v>80</v>
      </c>
      <c r="F508" s="199"/>
      <c r="G508" s="27" t="e">
        <f>IF(C507="1-phase", ((0.8*0.9*E509*E510)/746), AVERAGE(E509:G509)*AVERAGE(E510:G510)*0.8*0.9*1.732/746)</f>
        <v>#DIV/0!</v>
      </c>
      <c r="H508" s="13"/>
      <c r="I508" s="18" t="s">
        <v>64</v>
      </c>
      <c r="J508" s="26">
        <f>IF('{Equipment Data Entry}'!L101=0,0,'{Equipment Data Entry}'!L101)</f>
        <v>0</v>
      </c>
      <c r="K508" s="18" t="s">
        <v>65</v>
      </c>
      <c r="L508" s="64">
        <f>IF('{Equipment Data Entry}'!M101=0,0,'{Equipment Data Entry}'!M101)</f>
        <v>0</v>
      </c>
      <c r="M508" s="13"/>
      <c r="O508" s="57"/>
      <c r="P508" s="57"/>
      <c r="Q508" s="274"/>
      <c r="R508" s="214"/>
      <c r="S508" s="214"/>
      <c r="T508" s="214"/>
      <c r="U508" s="214"/>
      <c r="V508" s="214"/>
      <c r="W508" s="275"/>
    </row>
    <row r="509" spans="2:23" ht="13.35" customHeight="1" x14ac:dyDescent="0.25">
      <c r="B509" s="199" t="s">
        <v>59</v>
      </c>
      <c r="C509" s="199"/>
      <c r="D509" s="199"/>
      <c r="E509" s="24"/>
      <c r="F509" s="24"/>
      <c r="G509" s="24"/>
      <c r="H509" s="13"/>
      <c r="I509" s="13"/>
      <c r="J509" s="13"/>
      <c r="K509" s="13"/>
      <c r="L509" s="13"/>
      <c r="M509" s="13"/>
      <c r="O509" s="57"/>
      <c r="P509" s="57"/>
      <c r="Q509" s="276"/>
      <c r="R509" s="219"/>
      <c r="S509" s="219"/>
      <c r="T509" s="219"/>
      <c r="U509" s="219"/>
      <c r="V509" s="219"/>
      <c r="W509" s="277"/>
    </row>
    <row r="510" spans="2:23" ht="13.35" customHeight="1" x14ac:dyDescent="0.25">
      <c r="B510" s="199" t="s">
        <v>60</v>
      </c>
      <c r="C510" s="199"/>
      <c r="D510" s="199"/>
      <c r="E510" s="67"/>
      <c r="F510" s="67"/>
      <c r="G510" s="67"/>
      <c r="H510" s="13"/>
      <c r="I510" s="205"/>
      <c r="J510" s="205"/>
      <c r="K510" s="16" t="s">
        <v>67</v>
      </c>
      <c r="L510" s="16" t="s">
        <v>68</v>
      </c>
      <c r="M510" s="13"/>
      <c r="O510" s="57"/>
      <c r="P510" s="57"/>
      <c r="Q510" s="276"/>
      <c r="R510" s="219"/>
      <c r="S510" s="219"/>
      <c r="T510" s="219"/>
      <c r="U510" s="219"/>
      <c r="V510" s="219"/>
      <c r="W510" s="277"/>
    </row>
    <row r="511" spans="2:23" ht="13.35" customHeight="1" x14ac:dyDescent="0.25">
      <c r="B511" s="13"/>
      <c r="C511" s="13"/>
      <c r="D511" s="13"/>
      <c r="E511" s="13"/>
      <c r="F511" s="13"/>
      <c r="G511" s="13"/>
      <c r="H511" s="13"/>
      <c r="I511" s="199" t="s">
        <v>69</v>
      </c>
      <c r="J511" s="199"/>
      <c r="K511" s="24"/>
      <c r="L511" s="24"/>
      <c r="M511" s="13"/>
      <c r="O511" s="57"/>
      <c r="P511" s="57"/>
      <c r="Q511" s="276"/>
      <c r="R511" s="219"/>
      <c r="S511" s="219"/>
      <c r="T511" s="219"/>
      <c r="U511" s="219"/>
      <c r="V511" s="219"/>
      <c r="W511" s="277"/>
    </row>
    <row r="512" spans="2:23" ht="13.35" customHeight="1" x14ac:dyDescent="0.25">
      <c r="B512" s="200" t="s">
        <v>71</v>
      </c>
      <c r="C512" s="200"/>
      <c r="D512" s="200"/>
      <c r="E512" s="200"/>
      <c r="F512" s="200"/>
      <c r="G512" s="200"/>
      <c r="H512" s="13"/>
      <c r="I512" s="199" t="s">
        <v>70</v>
      </c>
      <c r="J512" s="199"/>
      <c r="K512" s="24"/>
      <c r="L512" s="24"/>
      <c r="M512" s="13"/>
      <c r="O512" s="57"/>
      <c r="P512" s="57"/>
      <c r="Q512" s="276"/>
      <c r="R512" s="219"/>
      <c r="S512" s="219"/>
      <c r="T512" s="219"/>
      <c r="U512" s="219"/>
      <c r="V512" s="219"/>
      <c r="W512" s="277"/>
    </row>
    <row r="513" spans="2:23" ht="13.35" customHeight="1" x14ac:dyDescent="0.25">
      <c r="B513" s="201"/>
      <c r="C513" s="202"/>
      <c r="D513" s="16" t="s">
        <v>79</v>
      </c>
      <c r="E513" s="16" t="s">
        <v>74</v>
      </c>
      <c r="F513" s="201"/>
      <c r="G513" s="202"/>
      <c r="H513" s="13"/>
      <c r="I513" s="246" t="s">
        <v>76</v>
      </c>
      <c r="J513" s="246"/>
      <c r="K513" s="65"/>
      <c r="L513" s="65"/>
      <c r="M513" s="13"/>
      <c r="O513" s="57"/>
      <c r="P513" s="57"/>
      <c r="Q513" s="276"/>
      <c r="R513" s="219"/>
      <c r="S513" s="219"/>
      <c r="T513" s="219"/>
      <c r="U513" s="219"/>
      <c r="V513" s="219"/>
      <c r="W513" s="277"/>
    </row>
    <row r="514" spans="2:23" ht="13.35" customHeight="1" x14ac:dyDescent="0.25">
      <c r="B514" s="198" t="s">
        <v>72</v>
      </c>
      <c r="C514" s="198"/>
      <c r="D514" s="19"/>
      <c r="E514" s="19"/>
      <c r="F514" s="19" t="str">
        <f>IF(E514="", "", E515-E514)</f>
        <v/>
      </c>
      <c r="G514" s="17" t="s">
        <v>77</v>
      </c>
      <c r="H514" s="23"/>
      <c r="I514" s="14"/>
      <c r="J514" s="14"/>
      <c r="K514" s="14"/>
      <c r="L514" s="38"/>
      <c r="M514" s="13"/>
      <c r="O514" s="57"/>
      <c r="P514" s="57"/>
      <c r="Q514" s="276"/>
      <c r="R514" s="219"/>
      <c r="S514" s="219"/>
      <c r="T514" s="219"/>
      <c r="U514" s="219"/>
      <c r="V514" s="219"/>
      <c r="W514" s="277"/>
    </row>
    <row r="515" spans="2:23" ht="13.35" customHeight="1" x14ac:dyDescent="0.25">
      <c r="B515" s="198" t="s">
        <v>73</v>
      </c>
      <c r="C515" s="198"/>
      <c r="D515" s="55"/>
      <c r="E515" s="19"/>
      <c r="F515" s="19" t="str">
        <f>IF(E515="", "", E515-D514)</f>
        <v/>
      </c>
      <c r="G515" s="17" t="s">
        <v>78</v>
      </c>
      <c r="H515" s="23"/>
      <c r="I515" s="13"/>
      <c r="J515" s="13"/>
      <c r="K515" s="13"/>
      <c r="L515" s="13"/>
      <c r="M515" s="13"/>
      <c r="O515" s="57"/>
      <c r="P515" s="57"/>
      <c r="Q515" s="278"/>
      <c r="R515" s="279"/>
      <c r="S515" s="279"/>
      <c r="T515" s="279"/>
      <c r="U515" s="279"/>
      <c r="V515" s="279"/>
      <c r="W515" s="280"/>
    </row>
    <row r="517" spans="2:23" ht="13.35" customHeight="1" x14ac:dyDescent="0.25">
      <c r="B517" s="200" t="s">
        <v>2</v>
      </c>
      <c r="C517" s="200"/>
      <c r="D517" s="209">
        <f>IF('{Equipment Data Entry}'!B102=0,0,'{Equipment Data Entry}'!B102)</f>
        <v>0</v>
      </c>
      <c r="E517" s="209"/>
      <c r="F517" s="209"/>
      <c r="G517" s="200" t="s">
        <v>3</v>
      </c>
      <c r="H517" s="200"/>
      <c r="I517" s="210" t="str">
        <f>IF('{Equipment Data Entry}'!C102="","", '{Equipment Data Entry}'!C102)</f>
        <v/>
      </c>
      <c r="J517" s="210"/>
      <c r="K517" s="210"/>
      <c r="L517" s="210"/>
      <c r="M517" s="210"/>
      <c r="O517" s="57"/>
      <c r="P517" s="57"/>
      <c r="Q517" s="216" t="s">
        <v>210</v>
      </c>
      <c r="R517" s="216"/>
      <c r="S517" s="216"/>
      <c r="T517" s="217"/>
      <c r="U517" s="217"/>
      <c r="V517" s="57"/>
      <c r="W517" s="57"/>
    </row>
    <row r="518" spans="2:23" ht="13.35" customHeight="1" x14ac:dyDescent="0.25">
      <c r="B518" s="200"/>
      <c r="C518" s="200"/>
      <c r="D518" s="209"/>
      <c r="E518" s="209"/>
      <c r="F518" s="209"/>
      <c r="G518" s="200"/>
      <c r="H518" s="200"/>
      <c r="I518" s="210"/>
      <c r="J518" s="210"/>
      <c r="K518" s="210"/>
      <c r="L518" s="210"/>
      <c r="M518" s="210"/>
      <c r="O518" s="57"/>
      <c r="P518" s="57"/>
      <c r="Q518" s="211" t="s">
        <v>211</v>
      </c>
      <c r="R518" s="211"/>
      <c r="S518" s="211"/>
      <c r="T518" s="212"/>
      <c r="U518" s="212"/>
      <c r="V518" s="57"/>
      <c r="W518" s="57"/>
    </row>
    <row r="519" spans="2:23" ht="13.35" customHeight="1" x14ac:dyDescent="0.25">
      <c r="B519" s="13"/>
      <c r="C519" s="13"/>
      <c r="D519" s="13"/>
      <c r="E519" s="13"/>
      <c r="F519" s="13"/>
      <c r="G519" s="13"/>
      <c r="H519" s="13"/>
      <c r="I519" s="13"/>
      <c r="J519" s="13"/>
      <c r="K519" s="13"/>
      <c r="L519" s="13"/>
      <c r="M519" s="13"/>
      <c r="O519" s="57"/>
      <c r="P519" s="57"/>
      <c r="Q519" s="211" t="s">
        <v>212</v>
      </c>
      <c r="R519" s="211"/>
      <c r="S519" s="211"/>
      <c r="T519" s="212"/>
      <c r="U519" s="212"/>
      <c r="V519" s="57"/>
      <c r="W519" s="57"/>
    </row>
    <row r="520" spans="2:23" ht="13.35" customHeight="1" x14ac:dyDescent="0.25">
      <c r="B520" s="200" t="s">
        <v>31</v>
      </c>
      <c r="C520" s="200"/>
      <c r="D520" s="200"/>
      <c r="E520" s="200"/>
      <c r="F520" s="200"/>
      <c r="G520" s="200"/>
      <c r="H520" s="13"/>
      <c r="I520" s="200" t="s">
        <v>35</v>
      </c>
      <c r="J520" s="200"/>
      <c r="K520" s="200"/>
      <c r="L520" s="200"/>
      <c r="M520" s="15"/>
      <c r="O520" s="57"/>
      <c r="P520" s="57"/>
      <c r="Q520" s="211" t="s">
        <v>213</v>
      </c>
      <c r="R520" s="211"/>
      <c r="S520" s="211"/>
      <c r="T520" s="212"/>
      <c r="U520" s="212"/>
      <c r="V520" s="57"/>
      <c r="W520" s="57"/>
    </row>
    <row r="521" spans="2:23" ht="13.35" customHeight="1" x14ac:dyDescent="0.25">
      <c r="B521" s="199" t="s">
        <v>32</v>
      </c>
      <c r="C521" s="199"/>
      <c r="D521" s="204">
        <f>IF('{Equipment Data Entry}'!E102=0,0,'{Equipment Data Entry}'!E102)</f>
        <v>0</v>
      </c>
      <c r="E521" s="204"/>
      <c r="F521" s="204"/>
      <c r="G521" s="204"/>
      <c r="H521" s="13"/>
      <c r="I521" s="199" t="s">
        <v>36</v>
      </c>
      <c r="J521" s="199"/>
      <c r="K521" s="18" t="s">
        <v>42</v>
      </c>
      <c r="L521" s="18" t="s">
        <v>14</v>
      </c>
      <c r="M521" s="13"/>
      <c r="O521" s="58"/>
      <c r="P521" s="58"/>
      <c r="Q521" s="211" t="s">
        <v>214</v>
      </c>
      <c r="R521" s="211"/>
      <c r="S521" s="211"/>
      <c r="T521" s="212"/>
      <c r="U521" s="212"/>
      <c r="V521" s="57"/>
      <c r="W521" s="57"/>
    </row>
    <row r="522" spans="2:23" ht="13.35" customHeight="1" x14ac:dyDescent="0.25">
      <c r="B522" s="199" t="s">
        <v>33</v>
      </c>
      <c r="C522" s="199"/>
      <c r="D522" s="204">
        <f>IF('{Equipment Data Entry}'!F102=0,0,'{Equipment Data Entry}'!F102)</f>
        <v>0</v>
      </c>
      <c r="E522" s="204"/>
      <c r="F522" s="204"/>
      <c r="G522" s="204"/>
      <c r="H522" s="13"/>
      <c r="I522" s="199" t="s">
        <v>37</v>
      </c>
      <c r="J522" s="199"/>
      <c r="K522" s="24" t="str">
        <f>'Fan Airflow'!H464</f>
        <v/>
      </c>
      <c r="L522" s="24" t="str">
        <f>'Fan Airflow'!L464</f>
        <v/>
      </c>
      <c r="M522" s="22" t="str">
        <f>IF(L522="","",L522/K522)</f>
        <v/>
      </c>
      <c r="O522" s="57"/>
      <c r="P522" s="57"/>
      <c r="Q522" s="59" t="s">
        <v>87</v>
      </c>
      <c r="R522" s="212"/>
      <c r="S522" s="212"/>
      <c r="T522" s="59" t="s">
        <v>215</v>
      </c>
      <c r="U522" s="60"/>
      <c r="V522" s="57"/>
      <c r="W522" s="57"/>
    </row>
    <row r="523" spans="2:23" ht="13.35" customHeight="1" x14ac:dyDescent="0.25">
      <c r="B523" s="199" t="s">
        <v>34</v>
      </c>
      <c r="C523" s="199"/>
      <c r="D523" s="204"/>
      <c r="E523" s="204"/>
      <c r="F523" s="204"/>
      <c r="G523" s="204"/>
      <c r="H523" s="13"/>
      <c r="I523" s="199" t="s">
        <v>40</v>
      </c>
      <c r="J523" s="199"/>
      <c r="K523" s="71">
        <f>IF('{Equipment Data Entry}'!H102=0,0,'{Equipment Data Entry}'!H102)</f>
        <v>0</v>
      </c>
      <c r="L523" s="64" t="str">
        <f>F538</f>
        <v/>
      </c>
      <c r="M523" s="22"/>
      <c r="O523" s="217"/>
      <c r="P523" s="217"/>
      <c r="Q523" s="217"/>
      <c r="R523" s="217"/>
      <c r="S523" s="217"/>
      <c r="T523" s="217"/>
      <c r="U523" s="57"/>
      <c r="V523" s="57"/>
      <c r="W523" s="57"/>
    </row>
    <row r="524" spans="2:23" ht="13.35" customHeight="1" x14ac:dyDescent="0.25">
      <c r="B524" s="199" t="s">
        <v>7</v>
      </c>
      <c r="C524" s="199"/>
      <c r="D524" s="204" t="str">
        <f>I517</f>
        <v/>
      </c>
      <c r="E524" s="204"/>
      <c r="F524" s="204"/>
      <c r="G524" s="204"/>
      <c r="H524" s="13"/>
      <c r="I524" s="199" t="s">
        <v>41</v>
      </c>
      <c r="J524" s="199"/>
      <c r="K524" s="24">
        <f>IF('{Equipment Data Entry}'!I102=0,0,'{Equipment Data Entry}'!I102)</f>
        <v>0</v>
      </c>
      <c r="L524" s="24"/>
      <c r="M524" s="13"/>
      <c r="O524" s="57"/>
      <c r="P524" s="57"/>
      <c r="Q524" s="216" t="s">
        <v>216</v>
      </c>
      <c r="R524" s="216"/>
      <c r="S524" s="216"/>
      <c r="T524" s="216" t="s">
        <v>217</v>
      </c>
      <c r="U524" s="216"/>
      <c r="V524" s="61" t="s">
        <v>218</v>
      </c>
      <c r="W524" s="61" t="s">
        <v>219</v>
      </c>
    </row>
    <row r="525" spans="2:23" ht="13.35" customHeight="1" x14ac:dyDescent="0.25">
      <c r="B525" s="199" t="s">
        <v>8</v>
      </c>
      <c r="C525" s="199"/>
      <c r="D525" s="204" t="str">
        <f>IF('{Equipment Data Entry}'!D102="","",'{Equipment Data Entry}'!D102)</f>
        <v/>
      </c>
      <c r="E525" s="204"/>
      <c r="F525" s="204"/>
      <c r="G525" s="204"/>
      <c r="H525" s="13"/>
      <c r="I525" s="15"/>
      <c r="J525" s="15"/>
      <c r="K525" s="36"/>
      <c r="L525" s="36"/>
      <c r="M525" s="13"/>
      <c r="O525" s="57"/>
      <c r="P525" s="59"/>
      <c r="Q525" s="59" t="s">
        <v>67</v>
      </c>
      <c r="R525" s="59" t="s">
        <v>68</v>
      </c>
      <c r="S525" s="57"/>
      <c r="T525" s="211" t="s">
        <v>62</v>
      </c>
      <c r="U525" s="211"/>
      <c r="V525" s="60"/>
      <c r="W525" s="60"/>
    </row>
    <row r="526" spans="2:23" ht="13.35" customHeight="1" x14ac:dyDescent="0.25">
      <c r="B526" s="13"/>
      <c r="C526" s="13"/>
      <c r="D526" s="13"/>
      <c r="E526" s="13"/>
      <c r="F526" s="13"/>
      <c r="G526" s="13"/>
      <c r="H526" s="13"/>
      <c r="I526" s="15"/>
      <c r="J526" s="15"/>
      <c r="K526" s="37"/>
      <c r="L526" s="37"/>
      <c r="M526" s="13"/>
      <c r="O526" s="57"/>
      <c r="P526" s="59" t="s">
        <v>48</v>
      </c>
      <c r="Q526" s="60"/>
      <c r="R526" s="59"/>
      <c r="S526" s="57"/>
      <c r="T526" s="211" t="s">
        <v>220</v>
      </c>
      <c r="U526" s="211"/>
      <c r="V526" s="60"/>
      <c r="W526" s="60"/>
    </row>
    <row r="527" spans="2:23" ht="13.35" customHeight="1" x14ac:dyDescent="0.25">
      <c r="B527" s="200" t="s">
        <v>43</v>
      </c>
      <c r="C527" s="200"/>
      <c r="D527" s="200"/>
      <c r="E527" s="200"/>
      <c r="F527" s="200"/>
      <c r="G527" s="200"/>
      <c r="H527" s="13"/>
      <c r="I527" s="13"/>
      <c r="J527" s="13"/>
      <c r="K527" s="13"/>
      <c r="L527" s="13"/>
      <c r="M527" s="13"/>
      <c r="O527" s="57"/>
      <c r="P527" s="59" t="s">
        <v>221</v>
      </c>
      <c r="Q527" s="60"/>
      <c r="R527" s="59"/>
      <c r="S527" s="57"/>
      <c r="T527" s="211" t="s">
        <v>222</v>
      </c>
      <c r="U527" s="211"/>
      <c r="V527" s="60"/>
      <c r="W527" s="60"/>
    </row>
    <row r="528" spans="2:23" ht="13.35" customHeight="1" x14ac:dyDescent="0.25">
      <c r="B528" s="199" t="s">
        <v>32</v>
      </c>
      <c r="C528" s="199"/>
      <c r="D528" s="203"/>
      <c r="E528" s="203"/>
      <c r="F528" s="203"/>
      <c r="G528" s="203"/>
      <c r="H528" s="13"/>
      <c r="I528" s="200" t="s">
        <v>61</v>
      </c>
      <c r="J528" s="200"/>
      <c r="K528" s="200"/>
      <c r="L528" s="200"/>
      <c r="M528" s="13"/>
      <c r="O528" s="57"/>
      <c r="P528" s="59" t="s">
        <v>223</v>
      </c>
      <c r="Q528" s="60"/>
      <c r="R528" s="59"/>
      <c r="S528" s="57"/>
      <c r="T528" s="211" t="s">
        <v>65</v>
      </c>
      <c r="U528" s="211"/>
      <c r="V528" s="60"/>
      <c r="W528" s="60"/>
    </row>
    <row r="529" spans="2:23" ht="13.35" customHeight="1" x14ac:dyDescent="0.25">
      <c r="B529" s="199" t="s">
        <v>44</v>
      </c>
      <c r="C529" s="199"/>
      <c r="D529" s="28">
        <f>IF('{Equipment Data Entry}'!G102=0,0,'{Equipment Data Entry}'!G102)</f>
        <v>0</v>
      </c>
      <c r="E529" s="21" t="s">
        <v>48</v>
      </c>
      <c r="F529" s="24"/>
      <c r="G529" s="18" t="s">
        <v>52</v>
      </c>
      <c r="H529" s="13"/>
      <c r="I529" s="206" t="s">
        <v>62</v>
      </c>
      <c r="J529" s="207"/>
      <c r="K529" s="208">
        <f>IF('{Equipment Data Entry}'!J102=0,0,'{Equipment Data Entry}'!J102)</f>
        <v>0</v>
      </c>
      <c r="L529" s="208"/>
      <c r="M529" s="13"/>
      <c r="O529" s="57"/>
      <c r="P529" s="57"/>
      <c r="Q529" s="57"/>
      <c r="R529" s="57"/>
      <c r="S529" s="57"/>
      <c r="T529" s="57"/>
      <c r="U529" s="57"/>
      <c r="V529" s="57"/>
      <c r="W529" s="57"/>
    </row>
    <row r="530" spans="2:23" ht="13.35" customHeight="1" x14ac:dyDescent="0.25">
      <c r="B530" s="20">
        <f>'{Equipment Data Entry}'!N102</f>
        <v>0</v>
      </c>
      <c r="C530" s="20">
        <f>'{Equipment Data Entry}'!O102</f>
        <v>0</v>
      </c>
      <c r="D530" s="21" t="s">
        <v>49</v>
      </c>
      <c r="E530" s="67"/>
      <c r="F530" s="21" t="s">
        <v>50</v>
      </c>
      <c r="G530" s="26"/>
      <c r="H530" s="13"/>
      <c r="I530" s="206" t="s">
        <v>63</v>
      </c>
      <c r="J530" s="207"/>
      <c r="K530" s="208">
        <f>IF('{Equipment Data Entry}'!K102=0,0,'{Equipment Data Entry}'!K102)</f>
        <v>0</v>
      </c>
      <c r="L530" s="208"/>
      <c r="M530" s="13"/>
      <c r="O530" s="57"/>
      <c r="P530" s="57"/>
      <c r="Q530" s="271" t="s">
        <v>224</v>
      </c>
      <c r="R530" s="272"/>
      <c r="S530" s="272"/>
      <c r="T530" s="272"/>
      <c r="U530" s="272"/>
      <c r="V530" s="272"/>
      <c r="W530" s="273"/>
    </row>
    <row r="531" spans="2:23" ht="13.35" customHeight="1" x14ac:dyDescent="0.25">
      <c r="B531" s="199" t="s">
        <v>51</v>
      </c>
      <c r="C531" s="199"/>
      <c r="D531" s="27" t="str">
        <f>IF(E532="", "", B530/(AVERAGE(E532, F532, G532))*E530)</f>
        <v/>
      </c>
      <c r="E531" s="199" t="s">
        <v>80</v>
      </c>
      <c r="F531" s="199"/>
      <c r="G531" s="27" t="e">
        <f>IF(C530="1-phase", ((0.8*0.9*E532*E533)/746), AVERAGE(E532:G532)*AVERAGE(E533:G533)*0.8*0.9*1.732/746)</f>
        <v>#DIV/0!</v>
      </c>
      <c r="H531" s="13"/>
      <c r="I531" s="18" t="s">
        <v>64</v>
      </c>
      <c r="J531" s="26">
        <f>IF('{Equipment Data Entry}'!L102=0,0,'{Equipment Data Entry}'!L102)</f>
        <v>0</v>
      </c>
      <c r="K531" s="18" t="s">
        <v>65</v>
      </c>
      <c r="L531" s="64">
        <f>IF('{Equipment Data Entry}'!M102=0,0,'{Equipment Data Entry}'!M102)</f>
        <v>0</v>
      </c>
      <c r="M531" s="13"/>
      <c r="O531" s="57"/>
      <c r="P531" s="57"/>
      <c r="Q531" s="274"/>
      <c r="R531" s="214"/>
      <c r="S531" s="214"/>
      <c r="T531" s="214"/>
      <c r="U531" s="214"/>
      <c r="V531" s="214"/>
      <c r="W531" s="275"/>
    </row>
    <row r="532" spans="2:23" ht="13.35" customHeight="1" x14ac:dyDescent="0.25">
      <c r="B532" s="199" t="s">
        <v>59</v>
      </c>
      <c r="C532" s="199"/>
      <c r="D532" s="199"/>
      <c r="E532" s="24"/>
      <c r="F532" s="24"/>
      <c r="G532" s="24"/>
      <c r="H532" s="13"/>
      <c r="I532" s="13"/>
      <c r="J532" s="13"/>
      <c r="K532" s="13"/>
      <c r="L532" s="13"/>
      <c r="M532" s="13"/>
      <c r="O532" s="57"/>
      <c r="P532" s="57"/>
      <c r="Q532" s="276"/>
      <c r="R532" s="219"/>
      <c r="S532" s="219"/>
      <c r="T532" s="219"/>
      <c r="U532" s="219"/>
      <c r="V532" s="219"/>
      <c r="W532" s="277"/>
    </row>
    <row r="533" spans="2:23" ht="13.35" customHeight="1" x14ac:dyDescent="0.25">
      <c r="B533" s="199" t="s">
        <v>60</v>
      </c>
      <c r="C533" s="199"/>
      <c r="D533" s="199"/>
      <c r="E533" s="67"/>
      <c r="F533" s="67"/>
      <c r="G533" s="67"/>
      <c r="H533" s="13"/>
      <c r="I533" s="205"/>
      <c r="J533" s="205"/>
      <c r="K533" s="16" t="s">
        <v>67</v>
      </c>
      <c r="L533" s="16" t="s">
        <v>68</v>
      </c>
      <c r="M533" s="13"/>
      <c r="O533" s="57"/>
      <c r="P533" s="57"/>
      <c r="Q533" s="276"/>
      <c r="R533" s="219"/>
      <c r="S533" s="219"/>
      <c r="T533" s="219"/>
      <c r="U533" s="219"/>
      <c r="V533" s="219"/>
      <c r="W533" s="277"/>
    </row>
    <row r="534" spans="2:23" ht="13.35" customHeight="1" x14ac:dyDescent="0.25">
      <c r="B534" s="13"/>
      <c r="C534" s="13"/>
      <c r="D534" s="13"/>
      <c r="E534" s="13"/>
      <c r="F534" s="13"/>
      <c r="G534" s="13"/>
      <c r="H534" s="13"/>
      <c r="I534" s="199" t="s">
        <v>69</v>
      </c>
      <c r="J534" s="199"/>
      <c r="K534" s="24"/>
      <c r="L534" s="24"/>
      <c r="M534" s="13"/>
      <c r="O534" s="57"/>
      <c r="P534" s="57"/>
      <c r="Q534" s="276"/>
      <c r="R534" s="219"/>
      <c r="S534" s="219"/>
      <c r="T534" s="219"/>
      <c r="U534" s="219"/>
      <c r="V534" s="219"/>
      <c r="W534" s="277"/>
    </row>
    <row r="535" spans="2:23" ht="13.35" customHeight="1" x14ac:dyDescent="0.25">
      <c r="B535" s="200" t="s">
        <v>71</v>
      </c>
      <c r="C535" s="200"/>
      <c r="D535" s="200"/>
      <c r="E535" s="200"/>
      <c r="F535" s="200"/>
      <c r="G535" s="200"/>
      <c r="H535" s="13"/>
      <c r="I535" s="199" t="s">
        <v>70</v>
      </c>
      <c r="J535" s="199"/>
      <c r="K535" s="24"/>
      <c r="L535" s="24"/>
      <c r="M535" s="13"/>
      <c r="O535" s="57"/>
      <c r="P535" s="57"/>
      <c r="Q535" s="276"/>
      <c r="R535" s="219"/>
      <c r="S535" s="219"/>
      <c r="T535" s="219"/>
      <c r="U535" s="219"/>
      <c r="V535" s="219"/>
      <c r="W535" s="277"/>
    </row>
    <row r="536" spans="2:23" ht="13.35" customHeight="1" x14ac:dyDescent="0.25">
      <c r="B536" s="201"/>
      <c r="C536" s="202"/>
      <c r="D536" s="16" t="s">
        <v>79</v>
      </c>
      <c r="E536" s="16" t="s">
        <v>74</v>
      </c>
      <c r="F536" s="201"/>
      <c r="G536" s="202"/>
      <c r="H536" s="13"/>
      <c r="I536" s="246" t="s">
        <v>76</v>
      </c>
      <c r="J536" s="246"/>
      <c r="K536" s="65"/>
      <c r="L536" s="65"/>
      <c r="M536" s="13"/>
      <c r="O536" s="57"/>
      <c r="P536" s="57"/>
      <c r="Q536" s="276"/>
      <c r="R536" s="219"/>
      <c r="S536" s="219"/>
      <c r="T536" s="219"/>
      <c r="U536" s="219"/>
      <c r="V536" s="219"/>
      <c r="W536" s="277"/>
    </row>
    <row r="537" spans="2:23" ht="13.35" customHeight="1" x14ac:dyDescent="0.25">
      <c r="B537" s="198" t="s">
        <v>72</v>
      </c>
      <c r="C537" s="198"/>
      <c r="D537" s="19"/>
      <c r="E537" s="19"/>
      <c r="F537" s="19" t="str">
        <f>IF(E537="", "", E538-E537)</f>
        <v/>
      </c>
      <c r="G537" s="17" t="s">
        <v>77</v>
      </c>
      <c r="H537" s="23"/>
      <c r="I537" s="14"/>
      <c r="J537" s="14"/>
      <c r="K537" s="14"/>
      <c r="L537" s="38"/>
      <c r="M537" s="13"/>
      <c r="O537" s="57"/>
      <c r="P537" s="57"/>
      <c r="Q537" s="276"/>
      <c r="R537" s="219"/>
      <c r="S537" s="219"/>
      <c r="T537" s="219"/>
      <c r="U537" s="219"/>
      <c r="V537" s="219"/>
      <c r="W537" s="277"/>
    </row>
    <row r="538" spans="2:23" ht="13.35" customHeight="1" x14ac:dyDescent="0.25">
      <c r="B538" s="198" t="s">
        <v>73</v>
      </c>
      <c r="C538" s="198"/>
      <c r="D538" s="55"/>
      <c r="E538" s="19"/>
      <c r="F538" s="19" t="str">
        <f>IF(E538="", "", E538-D537)</f>
        <v/>
      </c>
      <c r="G538" s="17" t="s">
        <v>78</v>
      </c>
      <c r="H538" s="23"/>
      <c r="I538" s="13"/>
      <c r="J538" s="13"/>
      <c r="K538" s="13"/>
      <c r="L538" s="13"/>
      <c r="M538" s="13"/>
      <c r="O538" s="57"/>
      <c r="P538" s="57"/>
      <c r="Q538" s="278"/>
      <c r="R538" s="279"/>
      <c r="S538" s="279"/>
      <c r="T538" s="279"/>
      <c r="U538" s="279"/>
      <c r="V538" s="279"/>
      <c r="W538" s="280"/>
    </row>
    <row r="540" spans="2:23" ht="13.35" customHeight="1" x14ac:dyDescent="0.25">
      <c r="B540" s="16" t="s">
        <v>9</v>
      </c>
      <c r="C540" s="186"/>
      <c r="D540" s="186"/>
      <c r="E540" s="186"/>
      <c r="F540" s="186"/>
      <c r="G540" s="186"/>
      <c r="H540" s="186"/>
      <c r="I540" s="186"/>
      <c r="J540" s="186"/>
      <c r="K540" s="186"/>
      <c r="L540" s="186"/>
      <c r="M540" s="186"/>
    </row>
    <row r="541" spans="2:23" ht="13.35" customHeight="1" x14ac:dyDescent="0.25">
      <c r="B541" s="186"/>
      <c r="C541" s="186"/>
      <c r="D541" s="186"/>
      <c r="E541" s="186"/>
      <c r="F541" s="186"/>
      <c r="G541" s="186"/>
      <c r="H541" s="186"/>
      <c r="I541" s="186"/>
      <c r="J541" s="186"/>
      <c r="K541" s="186"/>
      <c r="L541" s="186"/>
      <c r="M541" s="186"/>
    </row>
    <row r="542" spans="2:23" ht="13.35" customHeight="1" x14ac:dyDescent="0.25">
      <c r="B542" s="186"/>
      <c r="C542" s="186"/>
      <c r="D542" s="186"/>
      <c r="E542" s="186"/>
      <c r="F542" s="186"/>
      <c r="G542" s="186"/>
      <c r="H542" s="186"/>
      <c r="I542" s="186"/>
      <c r="J542" s="186"/>
      <c r="K542" s="186"/>
      <c r="L542" s="186"/>
      <c r="M542" s="186"/>
    </row>
    <row r="543" spans="2:23" ht="13.35" customHeight="1" x14ac:dyDescent="0.25">
      <c r="B543" s="200" t="s">
        <v>2</v>
      </c>
      <c r="C543" s="200"/>
      <c r="D543" s="209">
        <f>IF('{Equipment Data Entry}'!B103=0,0,'{Equipment Data Entry}'!B103)</f>
        <v>0</v>
      </c>
      <c r="E543" s="209"/>
      <c r="F543" s="209"/>
      <c r="G543" s="200" t="s">
        <v>3</v>
      </c>
      <c r="H543" s="200"/>
      <c r="I543" s="210" t="str">
        <f>IF('{Equipment Data Entry}'!C103="","", '{Equipment Data Entry}'!C103)</f>
        <v/>
      </c>
      <c r="J543" s="210"/>
      <c r="K543" s="210"/>
      <c r="L543" s="210"/>
      <c r="M543" s="210"/>
      <c r="O543" s="57"/>
      <c r="P543" s="57"/>
      <c r="Q543" s="216" t="s">
        <v>210</v>
      </c>
      <c r="R543" s="216"/>
      <c r="S543" s="216"/>
      <c r="T543" s="217"/>
      <c r="U543" s="217"/>
      <c r="V543" s="57"/>
      <c r="W543" s="57"/>
    </row>
    <row r="544" spans="2:23" ht="13.35" customHeight="1" x14ac:dyDescent="0.25">
      <c r="B544" s="200"/>
      <c r="C544" s="200"/>
      <c r="D544" s="209"/>
      <c r="E544" s="209"/>
      <c r="F544" s="209"/>
      <c r="G544" s="200"/>
      <c r="H544" s="200"/>
      <c r="I544" s="210"/>
      <c r="J544" s="210"/>
      <c r="K544" s="210"/>
      <c r="L544" s="210"/>
      <c r="M544" s="210"/>
      <c r="O544" s="57"/>
      <c r="P544" s="57"/>
      <c r="Q544" s="211" t="s">
        <v>211</v>
      </c>
      <c r="R544" s="211"/>
      <c r="S544" s="211"/>
      <c r="T544" s="212"/>
      <c r="U544" s="212"/>
      <c r="V544" s="57"/>
      <c r="W544" s="57"/>
    </row>
    <row r="545" spans="2:23" ht="13.35" customHeight="1" x14ac:dyDescent="0.25">
      <c r="B545" s="13"/>
      <c r="C545" s="13"/>
      <c r="D545" s="13"/>
      <c r="E545" s="13"/>
      <c r="F545" s="13"/>
      <c r="G545" s="13"/>
      <c r="H545" s="13"/>
      <c r="I545" s="13"/>
      <c r="J545" s="13"/>
      <c r="K545" s="13"/>
      <c r="L545" s="13"/>
      <c r="M545" s="13"/>
      <c r="O545" s="57"/>
      <c r="P545" s="57"/>
      <c r="Q545" s="211" t="s">
        <v>212</v>
      </c>
      <c r="R545" s="211"/>
      <c r="S545" s="211"/>
      <c r="T545" s="212"/>
      <c r="U545" s="212"/>
      <c r="V545" s="57"/>
      <c r="W545" s="57"/>
    </row>
    <row r="546" spans="2:23" ht="13.35" customHeight="1" x14ac:dyDescent="0.25">
      <c r="B546" s="200" t="s">
        <v>31</v>
      </c>
      <c r="C546" s="200"/>
      <c r="D546" s="200"/>
      <c r="E546" s="200"/>
      <c r="F546" s="200"/>
      <c r="G546" s="200"/>
      <c r="H546" s="13"/>
      <c r="I546" s="200" t="s">
        <v>35</v>
      </c>
      <c r="J546" s="200"/>
      <c r="K546" s="200"/>
      <c r="L546" s="200"/>
      <c r="M546" s="15"/>
      <c r="O546" s="57"/>
      <c r="P546" s="57"/>
      <c r="Q546" s="211" t="s">
        <v>213</v>
      </c>
      <c r="R546" s="211"/>
      <c r="S546" s="211"/>
      <c r="T546" s="212"/>
      <c r="U546" s="212"/>
      <c r="V546" s="57"/>
      <c r="W546" s="57"/>
    </row>
    <row r="547" spans="2:23" ht="13.35" customHeight="1" x14ac:dyDescent="0.25">
      <c r="B547" s="199" t="s">
        <v>32</v>
      </c>
      <c r="C547" s="199"/>
      <c r="D547" s="204">
        <f>IF('{Equipment Data Entry}'!E103=0,0,'{Equipment Data Entry}'!E103)</f>
        <v>0</v>
      </c>
      <c r="E547" s="204"/>
      <c r="F547" s="204"/>
      <c r="G547" s="204"/>
      <c r="H547" s="13"/>
      <c r="I547" s="199" t="s">
        <v>36</v>
      </c>
      <c r="J547" s="199"/>
      <c r="K547" s="18" t="s">
        <v>42</v>
      </c>
      <c r="L547" s="18" t="s">
        <v>14</v>
      </c>
      <c r="M547" s="13"/>
      <c r="O547" s="58"/>
      <c r="P547" s="58"/>
      <c r="Q547" s="211" t="s">
        <v>214</v>
      </c>
      <c r="R547" s="211"/>
      <c r="S547" s="211"/>
      <c r="T547" s="212"/>
      <c r="U547" s="212"/>
      <c r="V547" s="57"/>
      <c r="W547" s="57"/>
    </row>
    <row r="548" spans="2:23" ht="13.35" customHeight="1" x14ac:dyDescent="0.25">
      <c r="B548" s="199" t="s">
        <v>33</v>
      </c>
      <c r="C548" s="199"/>
      <c r="D548" s="204">
        <f>IF('{Equipment Data Entry}'!F103=0,0,'{Equipment Data Entry}'!F103)</f>
        <v>0</v>
      </c>
      <c r="E548" s="204"/>
      <c r="F548" s="204"/>
      <c r="G548" s="204"/>
      <c r="H548" s="13"/>
      <c r="I548" s="199" t="s">
        <v>37</v>
      </c>
      <c r="J548" s="199"/>
      <c r="K548" s="24" t="str">
        <f>'Fan Airflow'!H485</f>
        <v/>
      </c>
      <c r="L548" s="24" t="str">
        <f>'Fan Airflow'!L485</f>
        <v/>
      </c>
      <c r="M548" s="22" t="str">
        <f>IF(L548="","",L548/K548)</f>
        <v/>
      </c>
      <c r="O548" s="57"/>
      <c r="P548" s="57"/>
      <c r="Q548" s="59" t="s">
        <v>87</v>
      </c>
      <c r="R548" s="212"/>
      <c r="S548" s="212"/>
      <c r="T548" s="59" t="s">
        <v>215</v>
      </c>
      <c r="U548" s="60"/>
      <c r="V548" s="57"/>
      <c r="W548" s="57"/>
    </row>
    <row r="549" spans="2:23" ht="13.35" customHeight="1" x14ac:dyDescent="0.25">
      <c r="B549" s="199" t="s">
        <v>34</v>
      </c>
      <c r="C549" s="199"/>
      <c r="D549" s="204"/>
      <c r="E549" s="204"/>
      <c r="F549" s="204"/>
      <c r="G549" s="204"/>
      <c r="H549" s="13"/>
      <c r="I549" s="199" t="s">
        <v>40</v>
      </c>
      <c r="J549" s="199"/>
      <c r="K549" s="71">
        <f>IF('{Equipment Data Entry}'!H103=0,0,'{Equipment Data Entry}'!H103)</f>
        <v>0</v>
      </c>
      <c r="L549" s="64" t="str">
        <f>F564</f>
        <v/>
      </c>
      <c r="M549" s="22"/>
      <c r="O549" s="217"/>
      <c r="P549" s="217"/>
      <c r="Q549" s="217"/>
      <c r="R549" s="217"/>
      <c r="S549" s="217"/>
      <c r="T549" s="217"/>
      <c r="U549" s="57"/>
      <c r="V549" s="57"/>
      <c r="W549" s="57"/>
    </row>
    <row r="550" spans="2:23" ht="13.35" customHeight="1" x14ac:dyDescent="0.25">
      <c r="B550" s="199" t="s">
        <v>7</v>
      </c>
      <c r="C550" s="199"/>
      <c r="D550" s="204" t="str">
        <f>I543</f>
        <v/>
      </c>
      <c r="E550" s="204"/>
      <c r="F550" s="204"/>
      <c r="G550" s="204"/>
      <c r="H550" s="13"/>
      <c r="I550" s="199" t="s">
        <v>41</v>
      </c>
      <c r="J550" s="199"/>
      <c r="K550" s="24">
        <f>IF('{Equipment Data Entry}'!I103=0,0,'{Equipment Data Entry}'!I103)</f>
        <v>0</v>
      </c>
      <c r="L550" s="24" t="str">
        <f>IF(L561="","",L561)</f>
        <v/>
      </c>
      <c r="M550" s="13"/>
      <c r="O550" s="57"/>
      <c r="P550" s="57"/>
      <c r="Q550" s="216" t="s">
        <v>216</v>
      </c>
      <c r="R550" s="216"/>
      <c r="S550" s="216"/>
      <c r="T550" s="216" t="s">
        <v>217</v>
      </c>
      <c r="U550" s="216"/>
      <c r="V550" s="61" t="s">
        <v>218</v>
      </c>
      <c r="W550" s="61" t="s">
        <v>219</v>
      </c>
    </row>
    <row r="551" spans="2:23" ht="13.35" customHeight="1" x14ac:dyDescent="0.25">
      <c r="B551" s="199" t="s">
        <v>8</v>
      </c>
      <c r="C551" s="199"/>
      <c r="D551" s="204" t="str">
        <f>IF('{Equipment Data Entry}'!D103="","",'{Equipment Data Entry}'!D103)</f>
        <v/>
      </c>
      <c r="E551" s="204"/>
      <c r="F551" s="204"/>
      <c r="G551" s="204"/>
      <c r="H551" s="13"/>
      <c r="I551" s="15"/>
      <c r="J551" s="15"/>
      <c r="K551" s="36"/>
      <c r="L551" s="36"/>
      <c r="M551" s="13"/>
      <c r="O551" s="57"/>
      <c r="P551" s="59"/>
      <c r="Q551" s="59" t="s">
        <v>67</v>
      </c>
      <c r="R551" s="59" t="s">
        <v>68</v>
      </c>
      <c r="S551" s="57"/>
      <c r="T551" s="211" t="s">
        <v>62</v>
      </c>
      <c r="U551" s="211"/>
      <c r="V551" s="60"/>
      <c r="W551" s="60"/>
    </row>
    <row r="552" spans="2:23" ht="13.35" customHeight="1" x14ac:dyDescent="0.25">
      <c r="B552" s="13"/>
      <c r="C552" s="13"/>
      <c r="D552" s="13"/>
      <c r="E552" s="13"/>
      <c r="F552" s="13"/>
      <c r="G552" s="13"/>
      <c r="H552" s="13"/>
      <c r="I552" s="15"/>
      <c r="J552" s="15"/>
      <c r="K552" s="37"/>
      <c r="L552" s="37"/>
      <c r="M552" s="13"/>
      <c r="O552" s="57"/>
      <c r="P552" s="59" t="s">
        <v>48</v>
      </c>
      <c r="Q552" s="60"/>
      <c r="R552" s="59"/>
      <c r="S552" s="57"/>
      <c r="T552" s="211" t="s">
        <v>220</v>
      </c>
      <c r="U552" s="211"/>
      <c r="V552" s="60"/>
      <c r="W552" s="60"/>
    </row>
    <row r="553" spans="2:23" ht="13.35" customHeight="1" x14ac:dyDescent="0.25">
      <c r="B553" s="200" t="s">
        <v>43</v>
      </c>
      <c r="C553" s="200"/>
      <c r="D553" s="200"/>
      <c r="E553" s="200"/>
      <c r="F553" s="200"/>
      <c r="G553" s="200"/>
      <c r="H553" s="13"/>
      <c r="I553" s="13"/>
      <c r="J553" s="13"/>
      <c r="K553" s="13"/>
      <c r="L553" s="13"/>
      <c r="M553" s="13"/>
      <c r="O553" s="57"/>
      <c r="P553" s="59" t="s">
        <v>221</v>
      </c>
      <c r="Q553" s="60"/>
      <c r="R553" s="59"/>
      <c r="S553" s="57"/>
      <c r="T553" s="211" t="s">
        <v>222</v>
      </c>
      <c r="U553" s="211"/>
      <c r="V553" s="60"/>
      <c r="W553" s="60"/>
    </row>
    <row r="554" spans="2:23" ht="13.35" customHeight="1" x14ac:dyDescent="0.25">
      <c r="B554" s="199" t="s">
        <v>32</v>
      </c>
      <c r="C554" s="199"/>
      <c r="D554" s="203"/>
      <c r="E554" s="203"/>
      <c r="F554" s="203"/>
      <c r="G554" s="203"/>
      <c r="H554" s="13"/>
      <c r="I554" s="200" t="s">
        <v>61</v>
      </c>
      <c r="J554" s="200"/>
      <c r="K554" s="200"/>
      <c r="L554" s="200"/>
      <c r="M554" s="13"/>
      <c r="O554" s="57"/>
      <c r="P554" s="59" t="s">
        <v>223</v>
      </c>
      <c r="Q554" s="60"/>
      <c r="R554" s="59"/>
      <c r="S554" s="57"/>
      <c r="T554" s="211" t="s">
        <v>65</v>
      </c>
      <c r="U554" s="211"/>
      <c r="V554" s="60"/>
      <c r="W554" s="60"/>
    </row>
    <row r="555" spans="2:23" ht="13.35" customHeight="1" x14ac:dyDescent="0.25">
      <c r="B555" s="199" t="s">
        <v>44</v>
      </c>
      <c r="C555" s="199"/>
      <c r="D555" s="28">
        <f>IF('{Equipment Data Entry}'!G103=0,0,'{Equipment Data Entry}'!G103)</f>
        <v>0</v>
      </c>
      <c r="E555" s="21" t="s">
        <v>48</v>
      </c>
      <c r="F555" s="24"/>
      <c r="G555" s="18" t="s">
        <v>52</v>
      </c>
      <c r="H555" s="13"/>
      <c r="I555" s="206" t="s">
        <v>62</v>
      </c>
      <c r="J555" s="207"/>
      <c r="K555" s="208">
        <f>IF('{Equipment Data Entry}'!J103=0,0,'{Equipment Data Entry}'!J103)</f>
        <v>0</v>
      </c>
      <c r="L555" s="208"/>
      <c r="M555" s="13"/>
      <c r="O555" s="57"/>
      <c r="P555" s="57"/>
      <c r="Q555" s="57"/>
      <c r="R555" s="57"/>
      <c r="S555" s="57"/>
      <c r="T555" s="57"/>
      <c r="U555" s="57"/>
      <c r="V555" s="57"/>
      <c r="W555" s="57"/>
    </row>
    <row r="556" spans="2:23" ht="13.35" customHeight="1" x14ac:dyDescent="0.25">
      <c r="B556" s="20">
        <f>'{Equipment Data Entry}'!N103</f>
        <v>0</v>
      </c>
      <c r="C556" s="20">
        <f>'{Equipment Data Entry}'!O103</f>
        <v>0</v>
      </c>
      <c r="D556" s="21" t="s">
        <v>49</v>
      </c>
      <c r="E556" s="67"/>
      <c r="F556" s="21" t="s">
        <v>50</v>
      </c>
      <c r="G556" s="26"/>
      <c r="H556" s="13"/>
      <c r="I556" s="206" t="s">
        <v>63</v>
      </c>
      <c r="J556" s="207"/>
      <c r="K556" s="208">
        <f>IF('{Equipment Data Entry}'!K103=0,0,'{Equipment Data Entry}'!K103)</f>
        <v>0</v>
      </c>
      <c r="L556" s="208"/>
      <c r="M556" s="13"/>
      <c r="O556" s="57"/>
      <c r="P556" s="57"/>
      <c r="Q556" s="271" t="s">
        <v>224</v>
      </c>
      <c r="R556" s="272"/>
      <c r="S556" s="272"/>
      <c r="T556" s="272"/>
      <c r="U556" s="272"/>
      <c r="V556" s="272"/>
      <c r="W556" s="273"/>
    </row>
    <row r="557" spans="2:23" ht="13.35" customHeight="1" x14ac:dyDescent="0.25">
      <c r="B557" s="199" t="s">
        <v>51</v>
      </c>
      <c r="C557" s="199"/>
      <c r="D557" s="27" t="str">
        <f>IF(E558="", "", B556/(AVERAGE(E558, F558, G558))*E556)</f>
        <v/>
      </c>
      <c r="E557" s="199" t="s">
        <v>80</v>
      </c>
      <c r="F557" s="199"/>
      <c r="G557" s="27" t="e">
        <f>IF(C556="1-phase", ((0.8*0.9*E558*E559)/746), AVERAGE(E558:G558)*AVERAGE(E559:G559)*0.8*0.9*1.732/746)</f>
        <v>#DIV/0!</v>
      </c>
      <c r="H557" s="13"/>
      <c r="I557" s="18" t="s">
        <v>64</v>
      </c>
      <c r="J557" s="26">
        <f>IF('{Equipment Data Entry}'!L103=0,0,'{Equipment Data Entry}'!L103)</f>
        <v>0</v>
      </c>
      <c r="K557" s="18" t="s">
        <v>65</v>
      </c>
      <c r="L557" s="64">
        <f>IF('{Equipment Data Entry}'!M103=0,0,'{Equipment Data Entry}'!M103)</f>
        <v>0</v>
      </c>
      <c r="M557" s="13"/>
      <c r="O557" s="57"/>
      <c r="P557" s="57"/>
      <c r="Q557" s="274"/>
      <c r="R557" s="214"/>
      <c r="S557" s="214"/>
      <c r="T557" s="214"/>
      <c r="U557" s="214"/>
      <c r="V557" s="214"/>
      <c r="W557" s="275"/>
    </row>
    <row r="558" spans="2:23" ht="13.35" customHeight="1" x14ac:dyDescent="0.25">
      <c r="B558" s="199" t="s">
        <v>59</v>
      </c>
      <c r="C558" s="199"/>
      <c r="D558" s="199"/>
      <c r="E558" s="24"/>
      <c r="F558" s="24"/>
      <c r="G558" s="24"/>
      <c r="H558" s="13"/>
      <c r="I558" s="13"/>
      <c r="J558" s="13"/>
      <c r="K558" s="13"/>
      <c r="L558" s="13"/>
      <c r="M558" s="13"/>
      <c r="O558" s="57"/>
      <c r="P558" s="57"/>
      <c r="Q558" s="276"/>
      <c r="R558" s="219"/>
      <c r="S558" s="219"/>
      <c r="T558" s="219"/>
      <c r="U558" s="219"/>
      <c r="V558" s="219"/>
      <c r="W558" s="277"/>
    </row>
    <row r="559" spans="2:23" ht="13.35" customHeight="1" x14ac:dyDescent="0.25">
      <c r="B559" s="199" t="s">
        <v>60</v>
      </c>
      <c r="C559" s="199"/>
      <c r="D559" s="199"/>
      <c r="E559" s="67"/>
      <c r="F559" s="67"/>
      <c r="G559" s="67"/>
      <c r="H559" s="13"/>
      <c r="I559" s="205" t="s">
        <v>66</v>
      </c>
      <c r="J559" s="205"/>
      <c r="K559" s="16" t="s">
        <v>67</v>
      </c>
      <c r="L559" s="16" t="s">
        <v>68</v>
      </c>
      <c r="M559" s="13"/>
      <c r="O559" s="57"/>
      <c r="P559" s="57"/>
      <c r="Q559" s="276"/>
      <c r="R559" s="219"/>
      <c r="S559" s="219"/>
      <c r="T559" s="219"/>
      <c r="U559" s="219"/>
      <c r="V559" s="219"/>
      <c r="W559" s="277"/>
    </row>
    <row r="560" spans="2:23" ht="13.35" customHeight="1" x14ac:dyDescent="0.25">
      <c r="B560" s="13"/>
      <c r="C560" s="13"/>
      <c r="D560" s="13"/>
      <c r="E560" s="13"/>
      <c r="F560" s="13"/>
      <c r="G560" s="13"/>
      <c r="H560" s="13"/>
      <c r="I560" s="199" t="s">
        <v>69</v>
      </c>
      <c r="J560" s="199"/>
      <c r="K560" s="24"/>
      <c r="L560" s="24"/>
      <c r="M560" s="13"/>
      <c r="O560" s="57"/>
      <c r="P560" s="57"/>
      <c r="Q560" s="276"/>
      <c r="R560" s="219"/>
      <c r="S560" s="219"/>
      <c r="T560" s="219"/>
      <c r="U560" s="219"/>
      <c r="V560" s="219"/>
      <c r="W560" s="277"/>
    </row>
    <row r="561" spans="2:23" ht="13.35" customHeight="1" x14ac:dyDescent="0.25">
      <c r="B561" s="200" t="s">
        <v>71</v>
      </c>
      <c r="C561" s="200"/>
      <c r="D561" s="200"/>
      <c r="E561" s="200"/>
      <c r="F561" s="200"/>
      <c r="G561" s="200"/>
      <c r="H561" s="13"/>
      <c r="I561" s="199" t="s">
        <v>70</v>
      </c>
      <c r="J561" s="199"/>
      <c r="K561" s="24"/>
      <c r="L561" s="24"/>
      <c r="M561" s="13"/>
      <c r="O561" s="57"/>
      <c r="P561" s="57"/>
      <c r="Q561" s="276"/>
      <c r="R561" s="219"/>
      <c r="S561" s="219"/>
      <c r="T561" s="219"/>
      <c r="U561" s="219"/>
      <c r="V561" s="219"/>
      <c r="W561" s="277"/>
    </row>
    <row r="562" spans="2:23" ht="13.35" customHeight="1" x14ac:dyDescent="0.25">
      <c r="B562" s="201"/>
      <c r="C562" s="202"/>
      <c r="D562" s="16" t="s">
        <v>79</v>
      </c>
      <c r="E562" s="16" t="s">
        <v>74</v>
      </c>
      <c r="F562" s="201"/>
      <c r="G562" s="202"/>
      <c r="H562" s="13"/>
      <c r="I562" s="246" t="s">
        <v>76</v>
      </c>
      <c r="J562" s="246"/>
      <c r="K562" s="65"/>
      <c r="L562" s="65"/>
      <c r="M562" s="13"/>
      <c r="O562" s="57"/>
      <c r="P562" s="57"/>
      <c r="Q562" s="276"/>
      <c r="R562" s="219"/>
      <c r="S562" s="219"/>
      <c r="T562" s="219"/>
      <c r="U562" s="219"/>
      <c r="V562" s="219"/>
      <c r="W562" s="277"/>
    </row>
    <row r="563" spans="2:23" ht="13.35" customHeight="1" x14ac:dyDescent="0.25">
      <c r="B563" s="198" t="s">
        <v>72</v>
      </c>
      <c r="C563" s="198"/>
      <c r="D563" s="19"/>
      <c r="E563" s="19"/>
      <c r="F563" s="19" t="str">
        <f>IF(E563="", "", E564-E563)</f>
        <v/>
      </c>
      <c r="G563" s="17" t="s">
        <v>77</v>
      </c>
      <c r="H563" s="23"/>
      <c r="I563" s="14"/>
      <c r="J563" s="14"/>
      <c r="K563" s="14"/>
      <c r="L563" s="38"/>
      <c r="M563" s="13"/>
      <c r="O563" s="57"/>
      <c r="P563" s="57"/>
      <c r="Q563" s="276"/>
      <c r="R563" s="219"/>
      <c r="S563" s="219"/>
      <c r="T563" s="219"/>
      <c r="U563" s="219"/>
      <c r="V563" s="219"/>
      <c r="W563" s="277"/>
    </row>
    <row r="564" spans="2:23" ht="13.35" customHeight="1" x14ac:dyDescent="0.25">
      <c r="B564" s="198" t="s">
        <v>73</v>
      </c>
      <c r="C564" s="198"/>
      <c r="D564" s="55"/>
      <c r="E564" s="19"/>
      <c r="F564" s="19" t="str">
        <f>IF(E564="", "", E564-D563)</f>
        <v/>
      </c>
      <c r="G564" s="17" t="s">
        <v>78</v>
      </c>
      <c r="H564" s="23"/>
      <c r="I564" s="13"/>
      <c r="J564" s="13"/>
      <c r="K564" s="13"/>
      <c r="L564" s="13"/>
      <c r="M564" s="13"/>
      <c r="O564" s="57"/>
      <c r="P564" s="57"/>
      <c r="Q564" s="278"/>
      <c r="R564" s="279"/>
      <c r="S564" s="279"/>
      <c r="T564" s="279"/>
      <c r="U564" s="279"/>
      <c r="V564" s="279"/>
      <c r="W564" s="280"/>
    </row>
    <row r="566" spans="2:23" ht="13.35" customHeight="1" x14ac:dyDescent="0.25">
      <c r="B566" s="200" t="s">
        <v>2</v>
      </c>
      <c r="C566" s="200"/>
      <c r="D566" s="209">
        <f>IF('{Equipment Data Entry}'!B104=0,0,'{Equipment Data Entry}'!B104)</f>
        <v>0</v>
      </c>
      <c r="E566" s="209"/>
      <c r="F566" s="209"/>
      <c r="G566" s="200" t="s">
        <v>3</v>
      </c>
      <c r="H566" s="200"/>
      <c r="I566" s="210" t="str">
        <f>IF('{Equipment Data Entry}'!C104="","", '{Equipment Data Entry}'!C104)</f>
        <v/>
      </c>
      <c r="J566" s="210"/>
      <c r="K566" s="210"/>
      <c r="L566" s="210"/>
      <c r="M566" s="210"/>
      <c r="O566" s="57"/>
      <c r="P566" s="57"/>
      <c r="Q566" s="216" t="s">
        <v>210</v>
      </c>
      <c r="R566" s="216"/>
      <c r="S566" s="216"/>
      <c r="T566" s="217"/>
      <c r="U566" s="217"/>
      <c r="V566" s="57"/>
      <c r="W566" s="57"/>
    </row>
    <row r="567" spans="2:23" ht="13.35" customHeight="1" x14ac:dyDescent="0.25">
      <c r="B567" s="200"/>
      <c r="C567" s="200"/>
      <c r="D567" s="209"/>
      <c r="E567" s="209"/>
      <c r="F567" s="209"/>
      <c r="G567" s="200"/>
      <c r="H567" s="200"/>
      <c r="I567" s="210"/>
      <c r="J567" s="210"/>
      <c r="K567" s="210"/>
      <c r="L567" s="210"/>
      <c r="M567" s="210"/>
      <c r="O567" s="57"/>
      <c r="P567" s="57"/>
      <c r="Q567" s="211" t="s">
        <v>211</v>
      </c>
      <c r="R567" s="211"/>
      <c r="S567" s="211"/>
      <c r="T567" s="212"/>
      <c r="U567" s="212"/>
      <c r="V567" s="57"/>
      <c r="W567" s="57"/>
    </row>
    <row r="568" spans="2:23" ht="13.35" customHeight="1" x14ac:dyDescent="0.25">
      <c r="B568" s="13"/>
      <c r="C568" s="13"/>
      <c r="D568" s="13"/>
      <c r="E568" s="13"/>
      <c r="F568" s="13"/>
      <c r="G568" s="13"/>
      <c r="H568" s="13"/>
      <c r="I568" s="13"/>
      <c r="J568" s="13"/>
      <c r="K568" s="13"/>
      <c r="L568" s="13"/>
      <c r="M568" s="13"/>
      <c r="O568" s="57"/>
      <c r="P568" s="57"/>
      <c r="Q568" s="211" t="s">
        <v>212</v>
      </c>
      <c r="R568" s="211"/>
      <c r="S568" s="211"/>
      <c r="T568" s="212"/>
      <c r="U568" s="212"/>
      <c r="V568" s="57"/>
      <c r="W568" s="57"/>
    </row>
    <row r="569" spans="2:23" ht="13.35" customHeight="1" x14ac:dyDescent="0.25">
      <c r="B569" s="200" t="s">
        <v>31</v>
      </c>
      <c r="C569" s="200"/>
      <c r="D569" s="200"/>
      <c r="E569" s="200"/>
      <c r="F569" s="200"/>
      <c r="G569" s="200"/>
      <c r="H569" s="13"/>
      <c r="I569" s="200" t="s">
        <v>35</v>
      </c>
      <c r="J569" s="200"/>
      <c r="K569" s="200"/>
      <c r="L569" s="200"/>
      <c r="M569" s="15"/>
      <c r="O569" s="57"/>
      <c r="P569" s="57"/>
      <c r="Q569" s="211" t="s">
        <v>213</v>
      </c>
      <c r="R569" s="211"/>
      <c r="S569" s="211"/>
      <c r="T569" s="212"/>
      <c r="U569" s="212"/>
      <c r="V569" s="57"/>
      <c r="W569" s="57"/>
    </row>
    <row r="570" spans="2:23" ht="13.35" customHeight="1" x14ac:dyDescent="0.25">
      <c r="B570" s="199" t="s">
        <v>32</v>
      </c>
      <c r="C570" s="199"/>
      <c r="D570" s="204">
        <f>IF('{Equipment Data Entry}'!E104=0,0,'{Equipment Data Entry}'!E104)</f>
        <v>0</v>
      </c>
      <c r="E570" s="204"/>
      <c r="F570" s="204"/>
      <c r="G570" s="204"/>
      <c r="H570" s="13"/>
      <c r="I570" s="199" t="s">
        <v>36</v>
      </c>
      <c r="J570" s="199"/>
      <c r="K570" s="18" t="s">
        <v>42</v>
      </c>
      <c r="L570" s="18" t="s">
        <v>14</v>
      </c>
      <c r="M570" s="13"/>
      <c r="O570" s="58"/>
      <c r="P570" s="58"/>
      <c r="Q570" s="211" t="s">
        <v>214</v>
      </c>
      <c r="R570" s="211"/>
      <c r="S570" s="211"/>
      <c r="T570" s="212"/>
      <c r="U570" s="212"/>
      <c r="V570" s="57"/>
      <c r="W570" s="57"/>
    </row>
    <row r="571" spans="2:23" ht="13.35" customHeight="1" x14ac:dyDescent="0.25">
      <c r="B571" s="199" t="s">
        <v>33</v>
      </c>
      <c r="C571" s="199"/>
      <c r="D571" s="204">
        <f>IF('{Equipment Data Entry}'!F104=0,0,'{Equipment Data Entry}'!F104)</f>
        <v>0</v>
      </c>
      <c r="E571" s="204"/>
      <c r="F571" s="204"/>
      <c r="G571" s="204"/>
      <c r="H571" s="13"/>
      <c r="I571" s="199" t="s">
        <v>37</v>
      </c>
      <c r="J571" s="199"/>
      <c r="K571" s="24">
        <f>IF('Fan Airflow'!H506=0,0,'Fan Airflow'!H506)</f>
        <v>0</v>
      </c>
      <c r="L571" s="24" t="str">
        <f>IF('Fan Airflow'!L506=0,0,'Fan Airflow'!L506)</f>
        <v/>
      </c>
      <c r="M571" s="22" t="str">
        <f>IF(L571="","",L571/K571)</f>
        <v/>
      </c>
      <c r="O571" s="57"/>
      <c r="P571" s="57"/>
      <c r="Q571" s="59" t="s">
        <v>87</v>
      </c>
      <c r="R571" s="212"/>
      <c r="S571" s="212"/>
      <c r="T571" s="59" t="s">
        <v>215</v>
      </c>
      <c r="U571" s="60"/>
      <c r="V571" s="57"/>
      <c r="W571" s="57"/>
    </row>
    <row r="572" spans="2:23" ht="13.35" customHeight="1" x14ac:dyDescent="0.25">
      <c r="B572" s="199" t="s">
        <v>34</v>
      </c>
      <c r="C572" s="199"/>
      <c r="D572" s="204"/>
      <c r="E572" s="204"/>
      <c r="F572" s="204"/>
      <c r="G572" s="204"/>
      <c r="H572" s="13"/>
      <c r="I572" s="199" t="s">
        <v>40</v>
      </c>
      <c r="J572" s="199"/>
      <c r="K572" s="71">
        <f>IF('{Equipment Data Entry}'!H104=0,0,'{Equipment Data Entry}'!H104)</f>
        <v>0</v>
      </c>
      <c r="L572" s="64" t="str">
        <f>F587</f>
        <v/>
      </c>
      <c r="M572" s="22"/>
      <c r="O572" s="217"/>
      <c r="P572" s="217"/>
      <c r="Q572" s="217"/>
      <c r="R572" s="217"/>
      <c r="S572" s="217"/>
      <c r="T572" s="217"/>
      <c r="U572" s="57"/>
      <c r="V572" s="57"/>
      <c r="W572" s="57"/>
    </row>
    <row r="573" spans="2:23" ht="13.35" customHeight="1" x14ac:dyDescent="0.25">
      <c r="B573" s="199" t="s">
        <v>7</v>
      </c>
      <c r="C573" s="199"/>
      <c r="D573" s="204" t="str">
        <f>I566</f>
        <v/>
      </c>
      <c r="E573" s="204"/>
      <c r="F573" s="204"/>
      <c r="G573" s="204"/>
      <c r="H573" s="13"/>
      <c r="I573" s="199" t="s">
        <v>41</v>
      </c>
      <c r="J573" s="199"/>
      <c r="K573" s="24">
        <f>IF('{Equipment Data Entry}'!I104=0,0,'{Equipment Data Entry}'!I104)</f>
        <v>0</v>
      </c>
      <c r="L573" s="24" t="str">
        <f>IF(L584="","",L584)</f>
        <v/>
      </c>
      <c r="M573" s="13"/>
      <c r="O573" s="57"/>
      <c r="P573" s="57"/>
      <c r="Q573" s="216" t="s">
        <v>216</v>
      </c>
      <c r="R573" s="216"/>
      <c r="S573" s="216"/>
      <c r="T573" s="216" t="s">
        <v>217</v>
      </c>
      <c r="U573" s="216"/>
      <c r="V573" s="61" t="s">
        <v>218</v>
      </c>
      <c r="W573" s="61" t="s">
        <v>219</v>
      </c>
    </row>
    <row r="574" spans="2:23" ht="13.35" customHeight="1" x14ac:dyDescent="0.25">
      <c r="B574" s="199" t="s">
        <v>8</v>
      </c>
      <c r="C574" s="199"/>
      <c r="D574" s="204" t="str">
        <f>IF('{Equipment Data Entry}'!D104="","",'{Equipment Data Entry}'!D104)</f>
        <v/>
      </c>
      <c r="E574" s="204"/>
      <c r="F574" s="204"/>
      <c r="G574" s="204"/>
      <c r="H574" s="13"/>
      <c r="I574" s="15"/>
      <c r="J574" s="15"/>
      <c r="K574" s="36"/>
      <c r="L574" s="36"/>
      <c r="M574" s="13"/>
      <c r="O574" s="57"/>
      <c r="P574" s="59"/>
      <c r="Q574" s="59" t="s">
        <v>67</v>
      </c>
      <c r="R574" s="59" t="s">
        <v>68</v>
      </c>
      <c r="S574" s="57"/>
      <c r="T574" s="211" t="s">
        <v>62</v>
      </c>
      <c r="U574" s="211"/>
      <c r="V574" s="60"/>
      <c r="W574" s="60"/>
    </row>
    <row r="575" spans="2:23" ht="13.35" customHeight="1" x14ac:dyDescent="0.25">
      <c r="B575" s="13"/>
      <c r="C575" s="13"/>
      <c r="D575" s="13"/>
      <c r="E575" s="13"/>
      <c r="F575" s="13"/>
      <c r="G575" s="13"/>
      <c r="H575" s="13"/>
      <c r="I575" s="15"/>
      <c r="J575" s="15"/>
      <c r="K575" s="37"/>
      <c r="L575" s="37"/>
      <c r="M575" s="13"/>
      <c r="O575" s="57"/>
      <c r="P575" s="59" t="s">
        <v>48</v>
      </c>
      <c r="Q575" s="60"/>
      <c r="R575" s="59"/>
      <c r="S575" s="57"/>
      <c r="T575" s="211" t="s">
        <v>220</v>
      </c>
      <c r="U575" s="211"/>
      <c r="V575" s="60"/>
      <c r="W575" s="60"/>
    </row>
    <row r="576" spans="2:23" ht="13.35" customHeight="1" x14ac:dyDescent="0.25">
      <c r="B576" s="200" t="s">
        <v>43</v>
      </c>
      <c r="C576" s="200"/>
      <c r="D576" s="200"/>
      <c r="E576" s="200"/>
      <c r="F576" s="200"/>
      <c r="G576" s="200"/>
      <c r="H576" s="13"/>
      <c r="I576" s="13"/>
      <c r="J576" s="13"/>
      <c r="K576" s="13"/>
      <c r="L576" s="13"/>
      <c r="M576" s="13"/>
      <c r="O576" s="57"/>
      <c r="P576" s="59" t="s">
        <v>221</v>
      </c>
      <c r="Q576" s="60"/>
      <c r="R576" s="59"/>
      <c r="S576" s="57"/>
      <c r="T576" s="211" t="s">
        <v>222</v>
      </c>
      <c r="U576" s="211"/>
      <c r="V576" s="60"/>
      <c r="W576" s="60"/>
    </row>
    <row r="577" spans="2:23" ht="13.35" customHeight="1" x14ac:dyDescent="0.25">
      <c r="B577" s="199" t="s">
        <v>32</v>
      </c>
      <c r="C577" s="199"/>
      <c r="D577" s="203"/>
      <c r="E577" s="203"/>
      <c r="F577" s="203"/>
      <c r="G577" s="203"/>
      <c r="H577" s="13"/>
      <c r="I577" s="200" t="s">
        <v>61</v>
      </c>
      <c r="J577" s="200"/>
      <c r="K577" s="200"/>
      <c r="L577" s="200"/>
      <c r="M577" s="13"/>
      <c r="O577" s="57"/>
      <c r="P577" s="59" t="s">
        <v>223</v>
      </c>
      <c r="Q577" s="60"/>
      <c r="R577" s="59"/>
      <c r="S577" s="57"/>
      <c r="T577" s="211" t="s">
        <v>65</v>
      </c>
      <c r="U577" s="211"/>
      <c r="V577" s="60"/>
      <c r="W577" s="60"/>
    </row>
    <row r="578" spans="2:23" ht="13.35" customHeight="1" x14ac:dyDescent="0.25">
      <c r="B578" s="199" t="s">
        <v>44</v>
      </c>
      <c r="C578" s="199"/>
      <c r="D578" s="28">
        <f>IF('{Equipment Data Entry}'!G104=0,0,'{Equipment Data Entry}'!G104)</f>
        <v>0</v>
      </c>
      <c r="E578" s="21" t="s">
        <v>48</v>
      </c>
      <c r="F578" s="24"/>
      <c r="G578" s="18" t="s">
        <v>52</v>
      </c>
      <c r="H578" s="13"/>
      <c r="I578" s="206" t="s">
        <v>62</v>
      </c>
      <c r="J578" s="207"/>
      <c r="K578" s="208">
        <f>IF('{Equipment Data Entry}'!J104=0,0,'{Equipment Data Entry}'!J104)</f>
        <v>0</v>
      </c>
      <c r="L578" s="208"/>
      <c r="M578" s="13"/>
      <c r="O578" s="57"/>
      <c r="P578" s="57"/>
      <c r="Q578" s="57"/>
      <c r="R578" s="57"/>
      <c r="S578" s="57"/>
      <c r="T578" s="57"/>
      <c r="U578" s="57"/>
      <c r="V578" s="57"/>
      <c r="W578" s="57"/>
    </row>
    <row r="579" spans="2:23" ht="13.35" customHeight="1" x14ac:dyDescent="0.25">
      <c r="B579" s="20">
        <f>'{Equipment Data Entry}'!N104</f>
        <v>0</v>
      </c>
      <c r="C579" s="20">
        <f>'{Equipment Data Entry}'!O104</f>
        <v>0</v>
      </c>
      <c r="D579" s="21" t="s">
        <v>49</v>
      </c>
      <c r="E579" s="67"/>
      <c r="F579" s="21" t="s">
        <v>50</v>
      </c>
      <c r="G579" s="26"/>
      <c r="H579" s="13"/>
      <c r="I579" s="206" t="s">
        <v>63</v>
      </c>
      <c r="J579" s="207"/>
      <c r="K579" s="208">
        <f>IF('{Equipment Data Entry}'!K104=0,0,'{Equipment Data Entry}'!K104)</f>
        <v>0</v>
      </c>
      <c r="L579" s="208"/>
      <c r="M579" s="13"/>
      <c r="O579" s="57"/>
      <c r="P579" s="57"/>
      <c r="Q579" s="271" t="s">
        <v>224</v>
      </c>
      <c r="R579" s="272"/>
      <c r="S579" s="272"/>
      <c r="T579" s="272"/>
      <c r="U579" s="272"/>
      <c r="V579" s="272"/>
      <c r="W579" s="273"/>
    </row>
    <row r="580" spans="2:23" ht="13.35" customHeight="1" x14ac:dyDescent="0.25">
      <c r="B580" s="199" t="s">
        <v>51</v>
      </c>
      <c r="C580" s="199"/>
      <c r="D580" s="27" t="str">
        <f>IF(E581="", "", B579/(AVERAGE(E581, F581, G581))*E579)</f>
        <v/>
      </c>
      <c r="E580" s="199" t="s">
        <v>80</v>
      </c>
      <c r="F580" s="199"/>
      <c r="G580" s="27" t="e">
        <f>IF(C579="1-phase", ((0.8*0.9*E581*E582)/746), AVERAGE(E581:G581)*AVERAGE(E582:G582)*0.8*0.9*1.732/746)</f>
        <v>#DIV/0!</v>
      </c>
      <c r="H580" s="13"/>
      <c r="I580" s="18" t="s">
        <v>64</v>
      </c>
      <c r="J580" s="26">
        <f>IF('{Equipment Data Entry}'!L104=0,0,'{Equipment Data Entry}'!L104)</f>
        <v>0</v>
      </c>
      <c r="K580" s="18" t="s">
        <v>65</v>
      </c>
      <c r="L580" s="64">
        <f>IF('{Equipment Data Entry}'!M104=0,0,'{Equipment Data Entry}'!M104)</f>
        <v>0</v>
      </c>
      <c r="M580" s="13"/>
      <c r="O580" s="57"/>
      <c r="P580" s="57"/>
      <c r="Q580" s="274"/>
      <c r="R580" s="214"/>
      <c r="S580" s="214"/>
      <c r="T580" s="214"/>
      <c r="U580" s="214"/>
      <c r="V580" s="214"/>
      <c r="W580" s="275"/>
    </row>
    <row r="581" spans="2:23" ht="13.35" customHeight="1" x14ac:dyDescent="0.25">
      <c r="B581" s="199" t="s">
        <v>59</v>
      </c>
      <c r="C581" s="199"/>
      <c r="D581" s="199"/>
      <c r="E581" s="24"/>
      <c r="F581" s="24"/>
      <c r="G581" s="24"/>
      <c r="H581" s="13"/>
      <c r="I581" s="13"/>
      <c r="J581" s="13"/>
      <c r="K581" s="13"/>
      <c r="L581" s="13"/>
      <c r="M581" s="13"/>
      <c r="O581" s="57"/>
      <c r="P581" s="57"/>
      <c r="Q581" s="276"/>
      <c r="R581" s="219"/>
      <c r="S581" s="219"/>
      <c r="T581" s="219"/>
      <c r="U581" s="219"/>
      <c r="V581" s="219"/>
      <c r="W581" s="277"/>
    </row>
    <row r="582" spans="2:23" ht="13.35" customHeight="1" x14ac:dyDescent="0.25">
      <c r="B582" s="199" t="s">
        <v>60</v>
      </c>
      <c r="C582" s="199"/>
      <c r="D582" s="199"/>
      <c r="E582" s="67"/>
      <c r="F582" s="67"/>
      <c r="G582" s="67"/>
      <c r="H582" s="13"/>
      <c r="I582" s="205" t="s">
        <v>66</v>
      </c>
      <c r="J582" s="205"/>
      <c r="K582" s="16" t="s">
        <v>67</v>
      </c>
      <c r="L582" s="16" t="s">
        <v>68</v>
      </c>
      <c r="M582" s="13"/>
      <c r="O582" s="57"/>
      <c r="P582" s="57"/>
      <c r="Q582" s="276"/>
      <c r="R582" s="219"/>
      <c r="S582" s="219"/>
      <c r="T582" s="219"/>
      <c r="U582" s="219"/>
      <c r="V582" s="219"/>
      <c r="W582" s="277"/>
    </row>
    <row r="583" spans="2:23" ht="13.35" customHeight="1" x14ac:dyDescent="0.25">
      <c r="B583" s="13"/>
      <c r="C583" s="13"/>
      <c r="D583" s="13"/>
      <c r="E583" s="13"/>
      <c r="F583" s="13"/>
      <c r="G583" s="13"/>
      <c r="H583" s="13"/>
      <c r="I583" s="199" t="s">
        <v>69</v>
      </c>
      <c r="J583" s="199"/>
      <c r="K583" s="24"/>
      <c r="L583" s="24"/>
      <c r="M583" s="13"/>
      <c r="O583" s="57"/>
      <c r="P583" s="57"/>
      <c r="Q583" s="276"/>
      <c r="R583" s="219"/>
      <c r="S583" s="219"/>
      <c r="T583" s="219"/>
      <c r="U583" s="219"/>
      <c r="V583" s="219"/>
      <c r="W583" s="277"/>
    </row>
    <row r="584" spans="2:23" ht="13.35" customHeight="1" x14ac:dyDescent="0.25">
      <c r="B584" s="200" t="s">
        <v>71</v>
      </c>
      <c r="C584" s="200"/>
      <c r="D584" s="200"/>
      <c r="E584" s="200"/>
      <c r="F584" s="200"/>
      <c r="G584" s="200"/>
      <c r="H584" s="13"/>
      <c r="I584" s="199" t="s">
        <v>70</v>
      </c>
      <c r="J584" s="199"/>
      <c r="K584" s="24"/>
      <c r="L584" s="24"/>
      <c r="M584" s="13"/>
      <c r="O584" s="57"/>
      <c r="P584" s="57"/>
      <c r="Q584" s="276"/>
      <c r="R584" s="219"/>
      <c r="S584" s="219"/>
      <c r="T584" s="219"/>
      <c r="U584" s="219"/>
      <c r="V584" s="219"/>
      <c r="W584" s="277"/>
    </row>
    <row r="585" spans="2:23" ht="13.35" customHeight="1" x14ac:dyDescent="0.25">
      <c r="B585" s="201"/>
      <c r="C585" s="202"/>
      <c r="D585" s="16" t="s">
        <v>79</v>
      </c>
      <c r="E585" s="16" t="s">
        <v>74</v>
      </c>
      <c r="F585" s="201"/>
      <c r="G585" s="202"/>
      <c r="H585" s="13"/>
      <c r="I585" s="246" t="s">
        <v>76</v>
      </c>
      <c r="J585" s="246"/>
      <c r="K585" s="65"/>
      <c r="L585" s="65"/>
      <c r="M585" s="13"/>
      <c r="O585" s="57"/>
      <c r="P585" s="57"/>
      <c r="Q585" s="276"/>
      <c r="R585" s="219"/>
      <c r="S585" s="219"/>
      <c r="T585" s="219"/>
      <c r="U585" s="219"/>
      <c r="V585" s="219"/>
      <c r="W585" s="277"/>
    </row>
    <row r="586" spans="2:23" ht="13.35" customHeight="1" x14ac:dyDescent="0.25">
      <c r="B586" s="198" t="s">
        <v>72</v>
      </c>
      <c r="C586" s="198"/>
      <c r="D586" s="19"/>
      <c r="E586" s="19"/>
      <c r="F586" s="19" t="str">
        <f>IF(E586="", "", E587-E586)</f>
        <v/>
      </c>
      <c r="G586" s="17" t="s">
        <v>77</v>
      </c>
      <c r="H586" s="23"/>
      <c r="I586" s="14"/>
      <c r="J586" s="14"/>
      <c r="K586" s="14"/>
      <c r="L586" s="38"/>
      <c r="M586" s="13"/>
      <c r="O586" s="57"/>
      <c r="P586" s="57"/>
      <c r="Q586" s="276"/>
      <c r="R586" s="219"/>
      <c r="S586" s="219"/>
      <c r="T586" s="219"/>
      <c r="U586" s="219"/>
      <c r="V586" s="219"/>
      <c r="W586" s="277"/>
    </row>
    <row r="587" spans="2:23" ht="13.35" customHeight="1" x14ac:dyDescent="0.25">
      <c r="B587" s="198" t="s">
        <v>73</v>
      </c>
      <c r="C587" s="198"/>
      <c r="D587" s="55"/>
      <c r="E587" s="19"/>
      <c r="F587" s="19" t="str">
        <f>IF(E587="", "", E587-D586)</f>
        <v/>
      </c>
      <c r="G587" s="17" t="s">
        <v>78</v>
      </c>
      <c r="H587" s="23"/>
      <c r="I587" s="13"/>
      <c r="J587" s="13"/>
      <c r="K587" s="13"/>
      <c r="L587" s="13"/>
      <c r="M587" s="13"/>
      <c r="O587" s="57"/>
      <c r="P587" s="57"/>
      <c r="Q587" s="278"/>
      <c r="R587" s="279"/>
      <c r="S587" s="279"/>
      <c r="T587" s="279"/>
      <c r="U587" s="279"/>
      <c r="V587" s="279"/>
      <c r="W587" s="280"/>
    </row>
    <row r="589" spans="2:23" ht="13.35" customHeight="1" x14ac:dyDescent="0.25">
      <c r="B589" s="16" t="s">
        <v>9</v>
      </c>
      <c r="C589" s="186"/>
      <c r="D589" s="186"/>
      <c r="E589" s="186"/>
      <c r="F589" s="186"/>
      <c r="G589" s="186"/>
      <c r="H589" s="186"/>
      <c r="I589" s="186"/>
      <c r="J589" s="186"/>
      <c r="K589" s="186"/>
      <c r="L589" s="186"/>
      <c r="M589" s="186"/>
    </row>
    <row r="590" spans="2:23" ht="13.35" customHeight="1" x14ac:dyDescent="0.25">
      <c r="B590" s="186"/>
      <c r="C590" s="186"/>
      <c r="D590" s="186"/>
      <c r="E590" s="186"/>
      <c r="F590" s="186"/>
      <c r="G590" s="186"/>
      <c r="H590" s="186"/>
      <c r="I590" s="186"/>
      <c r="J590" s="186"/>
      <c r="K590" s="186"/>
      <c r="L590" s="186"/>
      <c r="M590" s="186"/>
    </row>
    <row r="591" spans="2:23" ht="13.35" customHeight="1" x14ac:dyDescent="0.25">
      <c r="B591" s="186"/>
      <c r="C591" s="186"/>
      <c r="D591" s="186"/>
      <c r="E591" s="186"/>
      <c r="F591" s="186"/>
      <c r="G591" s="186"/>
      <c r="H591" s="186"/>
      <c r="I591" s="186"/>
      <c r="J591" s="186"/>
      <c r="K591" s="186"/>
      <c r="L591" s="186"/>
      <c r="M591" s="186"/>
    </row>
    <row r="592" spans="2:23" ht="13.35" customHeight="1" x14ac:dyDescent="0.25">
      <c r="B592" s="200" t="s">
        <v>2</v>
      </c>
      <c r="C592" s="200"/>
      <c r="D592" s="209">
        <f>IF('{Equipment Data Entry}'!B105=0,0,'{Equipment Data Entry}'!B105)</f>
        <v>0</v>
      </c>
      <c r="E592" s="209"/>
      <c r="F592" s="209"/>
      <c r="G592" s="200" t="s">
        <v>3</v>
      </c>
      <c r="H592" s="200"/>
      <c r="I592" s="210" t="str">
        <f>IF('{Equipment Data Entry}'!C105="","", '{Equipment Data Entry}'!C105)</f>
        <v/>
      </c>
      <c r="J592" s="210"/>
      <c r="K592" s="210"/>
      <c r="L592" s="210"/>
      <c r="M592" s="210"/>
      <c r="O592" s="57"/>
      <c r="P592" s="57"/>
      <c r="Q592" s="216" t="s">
        <v>210</v>
      </c>
      <c r="R592" s="216"/>
      <c r="S592" s="216"/>
      <c r="T592" s="217"/>
      <c r="U592" s="217"/>
      <c r="V592" s="57"/>
      <c r="W592" s="57"/>
    </row>
    <row r="593" spans="2:23" ht="13.35" customHeight="1" x14ac:dyDescent="0.25">
      <c r="B593" s="200"/>
      <c r="C593" s="200"/>
      <c r="D593" s="209"/>
      <c r="E593" s="209"/>
      <c r="F593" s="209"/>
      <c r="G593" s="200"/>
      <c r="H593" s="200"/>
      <c r="I593" s="210"/>
      <c r="J593" s="210"/>
      <c r="K593" s="210"/>
      <c r="L593" s="210"/>
      <c r="M593" s="210"/>
      <c r="O593" s="57"/>
      <c r="P593" s="57"/>
      <c r="Q593" s="211" t="s">
        <v>211</v>
      </c>
      <c r="R593" s="211"/>
      <c r="S593" s="211"/>
      <c r="T593" s="212"/>
      <c r="U593" s="212"/>
      <c r="V593" s="57"/>
      <c r="W593" s="57"/>
    </row>
    <row r="594" spans="2:23" ht="13.35" customHeight="1" x14ac:dyDescent="0.25">
      <c r="B594" s="13"/>
      <c r="C594" s="13"/>
      <c r="D594" s="13"/>
      <c r="E594" s="13"/>
      <c r="F594" s="13"/>
      <c r="G594" s="13"/>
      <c r="H594" s="13"/>
      <c r="I594" s="13"/>
      <c r="J594" s="13"/>
      <c r="K594" s="13"/>
      <c r="L594" s="13"/>
      <c r="M594" s="13"/>
      <c r="O594" s="57"/>
      <c r="P594" s="57"/>
      <c r="Q594" s="211" t="s">
        <v>212</v>
      </c>
      <c r="R594" s="211"/>
      <c r="S594" s="211"/>
      <c r="T594" s="212"/>
      <c r="U594" s="212"/>
      <c r="V594" s="57"/>
      <c r="W594" s="57"/>
    </row>
    <row r="595" spans="2:23" ht="13.35" customHeight="1" x14ac:dyDescent="0.25">
      <c r="B595" s="200" t="s">
        <v>31</v>
      </c>
      <c r="C595" s="200"/>
      <c r="D595" s="200"/>
      <c r="E595" s="200"/>
      <c r="F595" s="200"/>
      <c r="G595" s="200"/>
      <c r="H595" s="13"/>
      <c r="I595" s="200" t="s">
        <v>35</v>
      </c>
      <c r="J595" s="200"/>
      <c r="K595" s="200"/>
      <c r="L595" s="200"/>
      <c r="M595" s="15"/>
      <c r="O595" s="57"/>
      <c r="P595" s="57"/>
      <c r="Q595" s="211" t="s">
        <v>213</v>
      </c>
      <c r="R595" s="211"/>
      <c r="S595" s="211"/>
      <c r="T595" s="212"/>
      <c r="U595" s="212"/>
      <c r="V595" s="57"/>
      <c r="W595" s="57"/>
    </row>
    <row r="596" spans="2:23" ht="13.35" customHeight="1" x14ac:dyDescent="0.25">
      <c r="B596" s="199" t="s">
        <v>32</v>
      </c>
      <c r="C596" s="199"/>
      <c r="D596" s="204">
        <f>IF('{Equipment Data Entry}'!E105=0,0,'{Equipment Data Entry}'!E105)</f>
        <v>0</v>
      </c>
      <c r="E596" s="204"/>
      <c r="F596" s="204"/>
      <c r="G596" s="204"/>
      <c r="H596" s="13"/>
      <c r="I596" s="199" t="s">
        <v>36</v>
      </c>
      <c r="J596" s="199"/>
      <c r="K596" s="18" t="s">
        <v>42</v>
      </c>
      <c r="L596" s="18" t="s">
        <v>14</v>
      </c>
      <c r="M596" s="13"/>
      <c r="O596" s="58"/>
      <c r="P596" s="58"/>
      <c r="Q596" s="211" t="s">
        <v>214</v>
      </c>
      <c r="R596" s="211"/>
      <c r="S596" s="211"/>
      <c r="T596" s="212"/>
      <c r="U596" s="212"/>
      <c r="V596" s="57"/>
      <c r="W596" s="57"/>
    </row>
    <row r="597" spans="2:23" ht="13.35" customHeight="1" x14ac:dyDescent="0.25">
      <c r="B597" s="199" t="s">
        <v>33</v>
      </c>
      <c r="C597" s="199"/>
      <c r="D597" s="204">
        <f>IF('{Equipment Data Entry}'!F105=0,0,'{Equipment Data Entry}'!F105)</f>
        <v>0</v>
      </c>
      <c r="E597" s="204"/>
      <c r="F597" s="204"/>
      <c r="G597" s="204"/>
      <c r="H597" s="13"/>
      <c r="I597" s="199" t="s">
        <v>37</v>
      </c>
      <c r="J597" s="199"/>
      <c r="K597" s="24">
        <f>IF('Fan Airflow'!H527=0,0,'Fan Airflow'!H527)</f>
        <v>0</v>
      </c>
      <c r="L597" s="24" t="str">
        <f>IF('Fan Airflow'!L527=0,0,'Fan Airflow'!L527)</f>
        <v/>
      </c>
      <c r="M597" s="22" t="str">
        <f>IF(L597="","",L597/K597)</f>
        <v/>
      </c>
      <c r="O597" s="57"/>
      <c r="P597" s="57"/>
      <c r="Q597" s="59" t="s">
        <v>87</v>
      </c>
      <c r="R597" s="212"/>
      <c r="S597" s="212"/>
      <c r="T597" s="59" t="s">
        <v>215</v>
      </c>
      <c r="U597" s="60"/>
      <c r="V597" s="57"/>
      <c r="W597" s="57"/>
    </row>
    <row r="598" spans="2:23" ht="13.35" customHeight="1" x14ac:dyDescent="0.25">
      <c r="B598" s="199" t="s">
        <v>34</v>
      </c>
      <c r="C598" s="199"/>
      <c r="D598" s="204"/>
      <c r="E598" s="204"/>
      <c r="F598" s="204"/>
      <c r="G598" s="204"/>
      <c r="H598" s="13"/>
      <c r="I598" s="199" t="s">
        <v>40</v>
      </c>
      <c r="J598" s="199"/>
      <c r="K598" s="71">
        <f>IF('{Equipment Data Entry}'!H105=0,0,'{Equipment Data Entry}'!H105)</f>
        <v>0</v>
      </c>
      <c r="L598" s="64" t="str">
        <f>F613</f>
        <v/>
      </c>
      <c r="M598" s="22"/>
      <c r="O598" s="217"/>
      <c r="P598" s="217"/>
      <c r="Q598" s="217"/>
      <c r="R598" s="217"/>
      <c r="S598" s="217"/>
      <c r="T598" s="217"/>
      <c r="U598" s="57"/>
      <c r="V598" s="57"/>
      <c r="W598" s="57"/>
    </row>
    <row r="599" spans="2:23" ht="13.35" customHeight="1" x14ac:dyDescent="0.25">
      <c r="B599" s="199" t="s">
        <v>7</v>
      </c>
      <c r="C599" s="199"/>
      <c r="D599" s="204" t="str">
        <f>I592</f>
        <v/>
      </c>
      <c r="E599" s="204"/>
      <c r="F599" s="204"/>
      <c r="G599" s="204"/>
      <c r="H599" s="13"/>
      <c r="I599" s="199" t="s">
        <v>41</v>
      </c>
      <c r="J599" s="199"/>
      <c r="K599" s="24">
        <f>IF('{Equipment Data Entry}'!I105=0,0,'{Equipment Data Entry}'!I105)</f>
        <v>0</v>
      </c>
      <c r="L599" s="24" t="str">
        <f>IF(L610="","",L610)</f>
        <v/>
      </c>
      <c r="M599" s="13"/>
      <c r="O599" s="57"/>
      <c r="P599" s="57"/>
      <c r="Q599" s="216" t="s">
        <v>216</v>
      </c>
      <c r="R599" s="216"/>
      <c r="S599" s="216"/>
      <c r="T599" s="216" t="s">
        <v>217</v>
      </c>
      <c r="U599" s="216"/>
      <c r="V599" s="61" t="s">
        <v>218</v>
      </c>
      <c r="W599" s="61" t="s">
        <v>219</v>
      </c>
    </row>
    <row r="600" spans="2:23" ht="13.35" customHeight="1" x14ac:dyDescent="0.25">
      <c r="B600" s="199" t="s">
        <v>8</v>
      </c>
      <c r="C600" s="199"/>
      <c r="D600" s="204" t="str">
        <f>IF('{Equipment Data Entry}'!D105="","",'{Equipment Data Entry}'!D105)</f>
        <v/>
      </c>
      <c r="E600" s="204"/>
      <c r="F600" s="204"/>
      <c r="G600" s="204"/>
      <c r="H600" s="13"/>
      <c r="I600" s="15"/>
      <c r="J600" s="15"/>
      <c r="K600" s="36"/>
      <c r="L600" s="36"/>
      <c r="M600" s="13"/>
      <c r="O600" s="57"/>
      <c r="P600" s="59"/>
      <c r="Q600" s="59" t="s">
        <v>67</v>
      </c>
      <c r="R600" s="59" t="s">
        <v>68</v>
      </c>
      <c r="S600" s="57"/>
      <c r="T600" s="211" t="s">
        <v>62</v>
      </c>
      <c r="U600" s="211"/>
      <c r="V600" s="60"/>
      <c r="W600" s="60"/>
    </row>
    <row r="601" spans="2:23" ht="13.35" customHeight="1" x14ac:dyDescent="0.25">
      <c r="B601" s="13"/>
      <c r="C601" s="13"/>
      <c r="D601" s="13"/>
      <c r="E601" s="13"/>
      <c r="F601" s="13"/>
      <c r="G601" s="13"/>
      <c r="H601" s="13"/>
      <c r="I601" s="15"/>
      <c r="J601" s="15"/>
      <c r="K601" s="37"/>
      <c r="L601" s="37"/>
      <c r="M601" s="13"/>
      <c r="O601" s="57"/>
      <c r="P601" s="59" t="s">
        <v>48</v>
      </c>
      <c r="Q601" s="60"/>
      <c r="R601" s="59"/>
      <c r="S601" s="57"/>
      <c r="T601" s="211" t="s">
        <v>220</v>
      </c>
      <c r="U601" s="211"/>
      <c r="V601" s="60"/>
      <c r="W601" s="60"/>
    </row>
    <row r="602" spans="2:23" ht="13.35" customHeight="1" x14ac:dyDescent="0.25">
      <c r="B602" s="200" t="s">
        <v>43</v>
      </c>
      <c r="C602" s="200"/>
      <c r="D602" s="200"/>
      <c r="E602" s="200"/>
      <c r="F602" s="200"/>
      <c r="G602" s="200"/>
      <c r="H602" s="13"/>
      <c r="I602" s="13"/>
      <c r="J602" s="13"/>
      <c r="K602" s="13"/>
      <c r="L602" s="13"/>
      <c r="M602" s="13"/>
      <c r="O602" s="57"/>
      <c r="P602" s="59" t="s">
        <v>221</v>
      </c>
      <c r="Q602" s="60"/>
      <c r="R602" s="59"/>
      <c r="S602" s="57"/>
      <c r="T602" s="211" t="s">
        <v>222</v>
      </c>
      <c r="U602" s="211"/>
      <c r="V602" s="60"/>
      <c r="W602" s="60"/>
    </row>
    <row r="603" spans="2:23" ht="13.35" customHeight="1" x14ac:dyDescent="0.25">
      <c r="B603" s="199" t="s">
        <v>32</v>
      </c>
      <c r="C603" s="199"/>
      <c r="D603" s="203"/>
      <c r="E603" s="203"/>
      <c r="F603" s="203"/>
      <c r="G603" s="203"/>
      <c r="H603" s="13"/>
      <c r="I603" s="200" t="s">
        <v>61</v>
      </c>
      <c r="J603" s="200"/>
      <c r="K603" s="200"/>
      <c r="L603" s="200"/>
      <c r="M603" s="13"/>
      <c r="O603" s="57"/>
      <c r="P603" s="59" t="s">
        <v>223</v>
      </c>
      <c r="Q603" s="60"/>
      <c r="R603" s="59"/>
      <c r="S603" s="57"/>
      <c r="T603" s="211" t="s">
        <v>65</v>
      </c>
      <c r="U603" s="211"/>
      <c r="V603" s="60"/>
      <c r="W603" s="60"/>
    </row>
    <row r="604" spans="2:23" ht="13.35" customHeight="1" x14ac:dyDescent="0.25">
      <c r="B604" s="199" t="s">
        <v>44</v>
      </c>
      <c r="C604" s="199"/>
      <c r="D604" s="28">
        <f>IF('{Equipment Data Entry}'!G105=0,0,'{Equipment Data Entry}'!G105)</f>
        <v>0</v>
      </c>
      <c r="E604" s="21" t="s">
        <v>48</v>
      </c>
      <c r="F604" s="24"/>
      <c r="G604" s="18" t="s">
        <v>52</v>
      </c>
      <c r="H604" s="13"/>
      <c r="I604" s="206" t="s">
        <v>62</v>
      </c>
      <c r="J604" s="207"/>
      <c r="K604" s="208">
        <f>IF('{Equipment Data Entry}'!J105=0,0,'{Equipment Data Entry}'!J105)</f>
        <v>0</v>
      </c>
      <c r="L604" s="208"/>
      <c r="M604" s="13"/>
      <c r="O604" s="57"/>
      <c r="P604" s="57"/>
      <c r="Q604" s="57"/>
      <c r="R604" s="57"/>
      <c r="S604" s="57"/>
      <c r="T604" s="57"/>
      <c r="U604" s="57"/>
      <c r="V604" s="57"/>
      <c r="W604" s="57"/>
    </row>
    <row r="605" spans="2:23" ht="13.35" customHeight="1" x14ac:dyDescent="0.25">
      <c r="B605" s="20">
        <f>'{Equipment Data Entry}'!N105</f>
        <v>0</v>
      </c>
      <c r="C605" s="20">
        <f>'{Equipment Data Entry}'!O105</f>
        <v>0</v>
      </c>
      <c r="D605" s="21" t="s">
        <v>49</v>
      </c>
      <c r="E605" s="67"/>
      <c r="F605" s="21" t="s">
        <v>50</v>
      </c>
      <c r="G605" s="26"/>
      <c r="H605" s="13"/>
      <c r="I605" s="206" t="s">
        <v>63</v>
      </c>
      <c r="J605" s="207"/>
      <c r="K605" s="208">
        <f>IF('{Equipment Data Entry}'!K105=0,0,'{Equipment Data Entry}'!K105)</f>
        <v>0</v>
      </c>
      <c r="L605" s="208"/>
      <c r="M605" s="13"/>
      <c r="O605" s="57"/>
      <c r="P605" s="57"/>
      <c r="Q605" s="271" t="s">
        <v>224</v>
      </c>
      <c r="R605" s="272"/>
      <c r="S605" s="272"/>
      <c r="T605" s="272"/>
      <c r="U605" s="272"/>
      <c r="V605" s="272"/>
      <c r="W605" s="273"/>
    </row>
    <row r="606" spans="2:23" ht="13.35" customHeight="1" x14ac:dyDescent="0.25">
      <c r="B606" s="199" t="s">
        <v>51</v>
      </c>
      <c r="C606" s="199"/>
      <c r="D606" s="27"/>
      <c r="E606" s="199" t="s">
        <v>80</v>
      </c>
      <c r="F606" s="199"/>
      <c r="G606" s="27" t="e">
        <f>IF(C605="1-phase", ((0.8*0.9*E607*E608)/746), AVERAGE(E607:G607)*AVERAGE(E608:G608)*0.8*0.9*1.732/746)</f>
        <v>#DIV/0!</v>
      </c>
      <c r="H606" s="13"/>
      <c r="I606" s="18" t="s">
        <v>64</v>
      </c>
      <c r="J606" s="26">
        <f>IF('{Equipment Data Entry}'!L105=0,0,'{Equipment Data Entry}'!L105)</f>
        <v>0</v>
      </c>
      <c r="K606" s="18" t="s">
        <v>65</v>
      </c>
      <c r="L606" s="64">
        <f>IF('{Equipment Data Entry}'!M105=0,0,'{Equipment Data Entry}'!M105)</f>
        <v>0</v>
      </c>
      <c r="M606" s="13"/>
      <c r="O606" s="57"/>
      <c r="P606" s="57"/>
      <c r="Q606" s="274"/>
      <c r="R606" s="214"/>
      <c r="S606" s="214"/>
      <c r="T606" s="214"/>
      <c r="U606" s="214"/>
      <c r="V606" s="214"/>
      <c r="W606" s="275"/>
    </row>
    <row r="607" spans="2:23" ht="13.35" customHeight="1" x14ac:dyDescent="0.25">
      <c r="B607" s="199" t="s">
        <v>59</v>
      </c>
      <c r="C607" s="199"/>
      <c r="D607" s="199"/>
      <c r="E607" s="24"/>
      <c r="F607" s="24"/>
      <c r="G607" s="24"/>
      <c r="H607" s="13"/>
      <c r="I607" s="13"/>
      <c r="J607" s="13"/>
      <c r="K607" s="13"/>
      <c r="L607" s="13"/>
      <c r="M607" s="13"/>
      <c r="O607" s="57"/>
      <c r="P607" s="57"/>
      <c r="Q607" s="276"/>
      <c r="R607" s="219"/>
      <c r="S607" s="219"/>
      <c r="T607" s="219"/>
      <c r="U607" s="219"/>
      <c r="V607" s="219"/>
      <c r="W607" s="277"/>
    </row>
    <row r="608" spans="2:23" ht="13.35" customHeight="1" x14ac:dyDescent="0.25">
      <c r="B608" s="199" t="s">
        <v>60</v>
      </c>
      <c r="C608" s="199"/>
      <c r="D608" s="199"/>
      <c r="E608" s="67"/>
      <c r="F608" s="67"/>
      <c r="G608" s="67"/>
      <c r="H608" s="13"/>
      <c r="I608" s="205" t="s">
        <v>66</v>
      </c>
      <c r="J608" s="205"/>
      <c r="K608" s="16"/>
      <c r="L608" s="16" t="s">
        <v>68</v>
      </c>
      <c r="M608" s="13"/>
      <c r="O608" s="57"/>
      <c r="P608" s="57"/>
      <c r="Q608" s="276"/>
      <c r="R608" s="219"/>
      <c r="S608" s="219"/>
      <c r="T608" s="219"/>
      <c r="U608" s="219"/>
      <c r="V608" s="219"/>
      <c r="W608" s="277"/>
    </row>
    <row r="609" spans="2:23" ht="13.35" customHeight="1" x14ac:dyDescent="0.25">
      <c r="B609" s="13"/>
      <c r="C609" s="13"/>
      <c r="D609" s="13"/>
      <c r="E609" s="13"/>
      <c r="F609" s="13"/>
      <c r="G609" s="13"/>
      <c r="H609" s="13"/>
      <c r="I609" s="199" t="s">
        <v>69</v>
      </c>
      <c r="J609" s="199"/>
      <c r="K609" s="24"/>
      <c r="L609" s="24"/>
      <c r="M609" s="13"/>
      <c r="O609" s="57"/>
      <c r="P609" s="57"/>
      <c r="Q609" s="276"/>
      <c r="R609" s="219"/>
      <c r="S609" s="219"/>
      <c r="T609" s="219"/>
      <c r="U609" s="219"/>
      <c r="V609" s="219"/>
      <c r="W609" s="277"/>
    </row>
    <row r="610" spans="2:23" ht="13.35" customHeight="1" x14ac:dyDescent="0.25">
      <c r="B610" s="200" t="s">
        <v>71</v>
      </c>
      <c r="C610" s="200"/>
      <c r="D610" s="200"/>
      <c r="E610" s="200"/>
      <c r="F610" s="200"/>
      <c r="G610" s="200"/>
      <c r="H610" s="13"/>
      <c r="I610" s="199" t="s">
        <v>70</v>
      </c>
      <c r="J610" s="199"/>
      <c r="K610" s="24"/>
      <c r="L610" s="24"/>
      <c r="M610" s="13"/>
      <c r="O610" s="57"/>
      <c r="P610" s="57"/>
      <c r="Q610" s="276"/>
      <c r="R610" s="219"/>
      <c r="S610" s="219"/>
      <c r="T610" s="219"/>
      <c r="U610" s="219"/>
      <c r="V610" s="219"/>
      <c r="W610" s="277"/>
    </row>
    <row r="611" spans="2:23" ht="13.35" customHeight="1" x14ac:dyDescent="0.25">
      <c r="B611" s="201"/>
      <c r="C611" s="202"/>
      <c r="D611" s="16" t="s">
        <v>79</v>
      </c>
      <c r="E611" s="16" t="s">
        <v>74</v>
      </c>
      <c r="F611" s="201"/>
      <c r="G611" s="202"/>
      <c r="H611" s="13"/>
      <c r="I611" s="246" t="s">
        <v>76</v>
      </c>
      <c r="J611" s="246"/>
      <c r="K611" s="65"/>
      <c r="L611" s="65"/>
      <c r="M611" s="13"/>
      <c r="O611" s="57"/>
      <c r="P611" s="57"/>
      <c r="Q611" s="276"/>
      <c r="R611" s="219"/>
      <c r="S611" s="219"/>
      <c r="T611" s="219"/>
      <c r="U611" s="219"/>
      <c r="V611" s="219"/>
      <c r="W611" s="277"/>
    </row>
    <row r="612" spans="2:23" ht="13.35" customHeight="1" x14ac:dyDescent="0.25">
      <c r="B612" s="198" t="s">
        <v>72</v>
      </c>
      <c r="C612" s="198"/>
      <c r="D612" s="19"/>
      <c r="E612" s="19"/>
      <c r="F612" s="19" t="str">
        <f>IF(E612="", "", E613-E612)</f>
        <v/>
      </c>
      <c r="G612" s="17" t="s">
        <v>77</v>
      </c>
      <c r="H612" s="23"/>
      <c r="I612" s="14"/>
      <c r="J612" s="14"/>
      <c r="K612" s="14"/>
      <c r="L612" s="38"/>
      <c r="M612" s="13"/>
      <c r="O612" s="57"/>
      <c r="P612" s="57"/>
      <c r="Q612" s="276"/>
      <c r="R612" s="219"/>
      <c r="S612" s="219"/>
      <c r="T612" s="219"/>
      <c r="U612" s="219"/>
      <c r="V612" s="219"/>
      <c r="W612" s="277"/>
    </row>
    <row r="613" spans="2:23" ht="13.35" customHeight="1" x14ac:dyDescent="0.25">
      <c r="B613" s="198" t="s">
        <v>73</v>
      </c>
      <c r="C613" s="198"/>
      <c r="D613" s="55" t="str">
        <f>IF(E612="", "", E612)</f>
        <v/>
      </c>
      <c r="E613" s="19"/>
      <c r="F613" s="19" t="str">
        <f>IF(E613="", "", E613-D612)</f>
        <v/>
      </c>
      <c r="G613" s="17" t="s">
        <v>78</v>
      </c>
      <c r="H613" s="23"/>
      <c r="I613" s="13"/>
      <c r="J613" s="13"/>
      <c r="K613" s="13"/>
      <c r="L613" s="13"/>
      <c r="M613" s="13"/>
      <c r="O613" s="57"/>
      <c r="P613" s="57"/>
      <c r="Q613" s="278"/>
      <c r="R613" s="279"/>
      <c r="S613" s="279"/>
      <c r="T613" s="279"/>
      <c r="U613" s="279"/>
      <c r="V613" s="279"/>
      <c r="W613" s="280"/>
    </row>
    <row r="615" spans="2:23" ht="13.35" customHeight="1" x14ac:dyDescent="0.25">
      <c r="B615" s="200" t="s">
        <v>2</v>
      </c>
      <c r="C615" s="200"/>
      <c r="D615" s="209">
        <f>IF('{Equipment Data Entry}'!B106=0,0,'{Equipment Data Entry}'!B106)</f>
        <v>0</v>
      </c>
      <c r="E615" s="209"/>
      <c r="F615" s="209"/>
      <c r="G615" s="200" t="s">
        <v>3</v>
      </c>
      <c r="H615" s="200"/>
      <c r="I615" s="210" t="str">
        <f>IF('{Equipment Data Entry}'!C106="","", '{Equipment Data Entry}'!C106)</f>
        <v/>
      </c>
      <c r="J615" s="210"/>
      <c r="K615" s="210"/>
      <c r="L615" s="210"/>
      <c r="M615" s="210"/>
      <c r="O615" s="57"/>
      <c r="P615" s="57"/>
      <c r="Q615" s="216" t="s">
        <v>210</v>
      </c>
      <c r="R615" s="216"/>
      <c r="S615" s="216"/>
      <c r="T615" s="217"/>
      <c r="U615" s="217"/>
      <c r="V615" s="57"/>
      <c r="W615" s="57"/>
    </row>
    <row r="616" spans="2:23" ht="13.35" customHeight="1" x14ac:dyDescent="0.25">
      <c r="B616" s="200"/>
      <c r="C616" s="200"/>
      <c r="D616" s="209"/>
      <c r="E616" s="209"/>
      <c r="F616" s="209"/>
      <c r="G616" s="200"/>
      <c r="H616" s="200"/>
      <c r="I616" s="210"/>
      <c r="J616" s="210"/>
      <c r="K616" s="210"/>
      <c r="L616" s="210"/>
      <c r="M616" s="210"/>
      <c r="O616" s="57"/>
      <c r="P616" s="57"/>
      <c r="Q616" s="211" t="s">
        <v>211</v>
      </c>
      <c r="R616" s="211"/>
      <c r="S616" s="211"/>
      <c r="T616" s="212"/>
      <c r="U616" s="212"/>
      <c r="V616" s="57"/>
      <c r="W616" s="57"/>
    </row>
    <row r="617" spans="2:23" ht="13.35" customHeight="1" x14ac:dyDescent="0.25">
      <c r="B617" s="13"/>
      <c r="C617" s="13"/>
      <c r="D617" s="13"/>
      <c r="E617" s="13"/>
      <c r="F617" s="13"/>
      <c r="G617" s="13"/>
      <c r="H617" s="13"/>
      <c r="I617" s="13"/>
      <c r="J617" s="13"/>
      <c r="K617" s="13"/>
      <c r="L617" s="13"/>
      <c r="M617" s="13"/>
      <c r="O617" s="57"/>
      <c r="P617" s="57"/>
      <c r="Q617" s="211" t="s">
        <v>212</v>
      </c>
      <c r="R617" s="211"/>
      <c r="S617" s="211"/>
      <c r="T617" s="212"/>
      <c r="U617" s="212"/>
      <c r="V617" s="57"/>
      <c r="W617" s="57"/>
    </row>
    <row r="618" spans="2:23" ht="13.35" customHeight="1" x14ac:dyDescent="0.25">
      <c r="B618" s="200" t="s">
        <v>31</v>
      </c>
      <c r="C618" s="200"/>
      <c r="D618" s="200"/>
      <c r="E618" s="200"/>
      <c r="F618" s="200"/>
      <c r="G618" s="200"/>
      <c r="H618" s="13"/>
      <c r="I618" s="200" t="s">
        <v>35</v>
      </c>
      <c r="J618" s="200"/>
      <c r="K618" s="200"/>
      <c r="L618" s="200"/>
      <c r="M618" s="15"/>
      <c r="O618" s="57"/>
      <c r="P618" s="57"/>
      <c r="Q618" s="211" t="s">
        <v>213</v>
      </c>
      <c r="R618" s="211"/>
      <c r="S618" s="211"/>
      <c r="T618" s="212"/>
      <c r="U618" s="212"/>
      <c r="V618" s="57"/>
      <c r="W618" s="57"/>
    </row>
    <row r="619" spans="2:23" ht="13.35" customHeight="1" x14ac:dyDescent="0.25">
      <c r="B619" s="199" t="s">
        <v>32</v>
      </c>
      <c r="C619" s="199"/>
      <c r="D619" s="204">
        <f>IF('{Equipment Data Entry}'!E106=0,0,'{Equipment Data Entry}'!E106)</f>
        <v>0</v>
      </c>
      <c r="E619" s="204"/>
      <c r="F619" s="204"/>
      <c r="G619" s="204"/>
      <c r="H619" s="13"/>
      <c r="I619" s="199" t="s">
        <v>36</v>
      </c>
      <c r="J619" s="199"/>
      <c r="K619" s="18" t="s">
        <v>42</v>
      </c>
      <c r="L619" s="18" t="s">
        <v>14</v>
      </c>
      <c r="M619" s="13"/>
      <c r="O619" s="58"/>
      <c r="P619" s="58"/>
      <c r="Q619" s="211" t="s">
        <v>214</v>
      </c>
      <c r="R619" s="211"/>
      <c r="S619" s="211"/>
      <c r="T619" s="212"/>
      <c r="U619" s="212"/>
      <c r="V619" s="57"/>
      <c r="W619" s="57"/>
    </row>
    <row r="620" spans="2:23" ht="13.35" customHeight="1" x14ac:dyDescent="0.25">
      <c r="B620" s="199" t="s">
        <v>33</v>
      </c>
      <c r="C620" s="199"/>
      <c r="D620" s="204">
        <f>IF('{Equipment Data Entry}'!F106=0,0,'{Equipment Data Entry}'!F106)</f>
        <v>0</v>
      </c>
      <c r="E620" s="204"/>
      <c r="F620" s="204"/>
      <c r="G620" s="204"/>
      <c r="H620" s="13"/>
      <c r="I620" s="199" t="s">
        <v>37</v>
      </c>
      <c r="J620" s="199"/>
      <c r="K620" s="24">
        <f>IF('Fan Airflow'!H548=0,0,'Fan Airflow'!H548)</f>
        <v>0</v>
      </c>
      <c r="L620" s="24" t="str">
        <f>IF('Fan Airflow'!L548=0,0,'Fan Airflow'!L548)</f>
        <v/>
      </c>
      <c r="M620" s="22" t="str">
        <f>IF(L620="","",L620/K620)</f>
        <v/>
      </c>
      <c r="O620" s="57"/>
      <c r="P620" s="57"/>
      <c r="Q620" s="59" t="s">
        <v>87</v>
      </c>
      <c r="R620" s="212"/>
      <c r="S620" s="212"/>
      <c r="T620" s="59" t="s">
        <v>215</v>
      </c>
      <c r="U620" s="60"/>
      <c r="V620" s="57"/>
      <c r="W620" s="57"/>
    </row>
    <row r="621" spans="2:23" ht="13.35" customHeight="1" x14ac:dyDescent="0.25">
      <c r="B621" s="199" t="s">
        <v>34</v>
      </c>
      <c r="C621" s="199"/>
      <c r="D621" s="204"/>
      <c r="E621" s="204"/>
      <c r="F621" s="204"/>
      <c r="G621" s="204"/>
      <c r="H621" s="13"/>
      <c r="I621" s="199" t="s">
        <v>40</v>
      </c>
      <c r="J621" s="199"/>
      <c r="K621" s="71">
        <f>IF('{Equipment Data Entry}'!H106=0,0,'{Equipment Data Entry}'!H106)</f>
        <v>0</v>
      </c>
      <c r="L621" s="64" t="str">
        <f>F636</f>
        <v/>
      </c>
      <c r="M621" s="22"/>
      <c r="O621" s="217"/>
      <c r="P621" s="217"/>
      <c r="Q621" s="217"/>
      <c r="R621" s="217"/>
      <c r="S621" s="217"/>
      <c r="T621" s="217"/>
      <c r="U621" s="57"/>
      <c r="V621" s="57"/>
      <c r="W621" s="57"/>
    </row>
    <row r="622" spans="2:23" ht="13.35" customHeight="1" x14ac:dyDescent="0.25">
      <c r="B622" s="199" t="s">
        <v>7</v>
      </c>
      <c r="C622" s="199"/>
      <c r="D622" s="204" t="str">
        <f>I615</f>
        <v/>
      </c>
      <c r="E622" s="204"/>
      <c r="F622" s="204"/>
      <c r="G622" s="204"/>
      <c r="H622" s="13"/>
      <c r="I622" s="199" t="s">
        <v>41</v>
      </c>
      <c r="J622" s="199"/>
      <c r="K622" s="24">
        <f>IF('{Equipment Data Entry}'!I106=0,0,'{Equipment Data Entry}'!I106)</f>
        <v>0</v>
      </c>
      <c r="L622" s="24" t="str">
        <f>IF(L633="","",L633)</f>
        <v/>
      </c>
      <c r="M622" s="13"/>
      <c r="O622" s="57"/>
      <c r="P622" s="57"/>
      <c r="Q622" s="216" t="s">
        <v>216</v>
      </c>
      <c r="R622" s="216"/>
      <c r="S622" s="216"/>
      <c r="T622" s="216" t="s">
        <v>217</v>
      </c>
      <c r="U622" s="216"/>
      <c r="V622" s="61" t="s">
        <v>218</v>
      </c>
      <c r="W622" s="61" t="s">
        <v>219</v>
      </c>
    </row>
    <row r="623" spans="2:23" ht="13.35" customHeight="1" x14ac:dyDescent="0.25">
      <c r="B623" s="199" t="s">
        <v>8</v>
      </c>
      <c r="C623" s="199"/>
      <c r="D623" s="204" t="str">
        <f>IF('{Equipment Data Entry}'!D106="","",'{Equipment Data Entry}'!D106)</f>
        <v/>
      </c>
      <c r="E623" s="204"/>
      <c r="F623" s="204"/>
      <c r="G623" s="204"/>
      <c r="H623" s="13"/>
      <c r="I623" s="15"/>
      <c r="J623" s="15"/>
      <c r="K623" s="36"/>
      <c r="L623" s="36"/>
      <c r="M623" s="13"/>
      <c r="O623" s="57"/>
      <c r="P623" s="59"/>
      <c r="Q623" s="59" t="s">
        <v>67</v>
      </c>
      <c r="R623" s="59" t="s">
        <v>68</v>
      </c>
      <c r="S623" s="57"/>
      <c r="T623" s="211" t="s">
        <v>62</v>
      </c>
      <c r="U623" s="211"/>
      <c r="V623" s="60"/>
      <c r="W623" s="60"/>
    </row>
    <row r="624" spans="2:23" ht="13.35" customHeight="1" x14ac:dyDescent="0.25">
      <c r="B624" s="13"/>
      <c r="C624" s="13"/>
      <c r="D624" s="13"/>
      <c r="E624" s="13"/>
      <c r="F624" s="13"/>
      <c r="G624" s="13"/>
      <c r="H624" s="13"/>
      <c r="I624" s="15"/>
      <c r="J624" s="15"/>
      <c r="K624" s="37"/>
      <c r="L624" s="37"/>
      <c r="M624" s="13"/>
      <c r="O624" s="57"/>
      <c r="P624" s="59" t="s">
        <v>48</v>
      </c>
      <c r="Q624" s="60"/>
      <c r="R624" s="59"/>
      <c r="S624" s="57"/>
      <c r="T624" s="211" t="s">
        <v>220</v>
      </c>
      <c r="U624" s="211"/>
      <c r="V624" s="60"/>
      <c r="W624" s="60"/>
    </row>
    <row r="625" spans="2:23" ht="13.35" customHeight="1" x14ac:dyDescent="0.25">
      <c r="B625" s="200" t="s">
        <v>43</v>
      </c>
      <c r="C625" s="200"/>
      <c r="D625" s="200"/>
      <c r="E625" s="200"/>
      <c r="F625" s="200"/>
      <c r="G625" s="200"/>
      <c r="H625" s="13"/>
      <c r="I625" s="13"/>
      <c r="J625" s="13"/>
      <c r="K625" s="13"/>
      <c r="L625" s="13"/>
      <c r="M625" s="13"/>
      <c r="O625" s="57"/>
      <c r="P625" s="59" t="s">
        <v>221</v>
      </c>
      <c r="Q625" s="60"/>
      <c r="R625" s="59"/>
      <c r="S625" s="57"/>
      <c r="T625" s="211" t="s">
        <v>222</v>
      </c>
      <c r="U625" s="211"/>
      <c r="V625" s="60"/>
      <c r="W625" s="60"/>
    </row>
    <row r="626" spans="2:23" ht="13.35" customHeight="1" x14ac:dyDescent="0.25">
      <c r="B626" s="199" t="s">
        <v>32</v>
      </c>
      <c r="C626" s="199"/>
      <c r="D626" s="203"/>
      <c r="E626" s="203"/>
      <c r="F626" s="203"/>
      <c r="G626" s="203"/>
      <c r="H626" s="13"/>
      <c r="I626" s="200" t="s">
        <v>61</v>
      </c>
      <c r="J626" s="200"/>
      <c r="K626" s="200"/>
      <c r="L626" s="200"/>
      <c r="M626" s="13"/>
      <c r="O626" s="57"/>
      <c r="P626" s="59" t="s">
        <v>223</v>
      </c>
      <c r="Q626" s="60"/>
      <c r="R626" s="59"/>
      <c r="S626" s="57"/>
      <c r="T626" s="211" t="s">
        <v>65</v>
      </c>
      <c r="U626" s="211"/>
      <c r="V626" s="60"/>
      <c r="W626" s="60"/>
    </row>
    <row r="627" spans="2:23" ht="13.35" customHeight="1" x14ac:dyDescent="0.25">
      <c r="B627" s="199" t="s">
        <v>44</v>
      </c>
      <c r="C627" s="199"/>
      <c r="D627" s="28">
        <f>IF('{Equipment Data Entry}'!G106=0,0,'{Equipment Data Entry}'!G106)</f>
        <v>0</v>
      </c>
      <c r="E627" s="21" t="s">
        <v>48</v>
      </c>
      <c r="F627" s="24"/>
      <c r="G627" s="18" t="s">
        <v>52</v>
      </c>
      <c r="H627" s="13"/>
      <c r="I627" s="206" t="s">
        <v>62</v>
      </c>
      <c r="J627" s="207"/>
      <c r="K627" s="208">
        <f>IF('{Equipment Data Entry}'!J106=0,0,'{Equipment Data Entry}'!J106)</f>
        <v>0</v>
      </c>
      <c r="L627" s="208"/>
      <c r="M627" s="13"/>
      <c r="O627" s="57"/>
      <c r="P627" s="57"/>
      <c r="Q627" s="57"/>
      <c r="R627" s="57"/>
      <c r="S627" s="57"/>
      <c r="T627" s="57"/>
      <c r="U627" s="57"/>
      <c r="V627" s="57"/>
      <c r="W627" s="57"/>
    </row>
    <row r="628" spans="2:23" ht="13.35" customHeight="1" x14ac:dyDescent="0.25">
      <c r="B628" s="20">
        <f>'{Equipment Data Entry}'!N106</f>
        <v>0</v>
      </c>
      <c r="C628" s="20">
        <f>'{Equipment Data Entry}'!O106</f>
        <v>0</v>
      </c>
      <c r="D628" s="21" t="s">
        <v>49</v>
      </c>
      <c r="E628" s="67"/>
      <c r="F628" s="21" t="s">
        <v>50</v>
      </c>
      <c r="G628" s="26"/>
      <c r="H628" s="13"/>
      <c r="I628" s="206" t="s">
        <v>63</v>
      </c>
      <c r="J628" s="207"/>
      <c r="K628" s="208">
        <f>IF('{Equipment Data Entry}'!K106=0,0,'{Equipment Data Entry}'!K106)</f>
        <v>0</v>
      </c>
      <c r="L628" s="208"/>
      <c r="M628" s="13"/>
      <c r="O628" s="57"/>
      <c r="P628" s="57"/>
      <c r="Q628" s="271" t="s">
        <v>224</v>
      </c>
      <c r="R628" s="272"/>
      <c r="S628" s="272"/>
      <c r="T628" s="272"/>
      <c r="U628" s="272"/>
      <c r="V628" s="272"/>
      <c r="W628" s="273"/>
    </row>
    <row r="629" spans="2:23" ht="13.35" customHeight="1" x14ac:dyDescent="0.25">
      <c r="B629" s="199" t="s">
        <v>51</v>
      </c>
      <c r="C629" s="199"/>
      <c r="D629" s="27"/>
      <c r="E629" s="199" t="s">
        <v>80</v>
      </c>
      <c r="F629" s="199"/>
      <c r="G629" s="27" t="e">
        <f>IF(C628="1-phase", ((0.8*0.9*E630*E631)/746), AVERAGE(E630:G630)*AVERAGE(E631:G631)*0.8*0.9*1.732/746)</f>
        <v>#DIV/0!</v>
      </c>
      <c r="H629" s="13"/>
      <c r="I629" s="18" t="s">
        <v>64</v>
      </c>
      <c r="J629" s="26">
        <f>IF('{Equipment Data Entry}'!L106=0,0,'{Equipment Data Entry}'!L106)</f>
        <v>0</v>
      </c>
      <c r="K629" s="18" t="s">
        <v>65</v>
      </c>
      <c r="L629" s="64">
        <f>IF('{Equipment Data Entry}'!M106=0,0,'{Equipment Data Entry}'!M106)</f>
        <v>0</v>
      </c>
      <c r="M629" s="13"/>
      <c r="O629" s="57"/>
      <c r="P629" s="57"/>
      <c r="Q629" s="274"/>
      <c r="R629" s="214"/>
      <c r="S629" s="214"/>
      <c r="T629" s="214"/>
      <c r="U629" s="214"/>
      <c r="V629" s="214"/>
      <c r="W629" s="275"/>
    </row>
    <row r="630" spans="2:23" ht="13.35" customHeight="1" x14ac:dyDescent="0.25">
      <c r="B630" s="199" t="s">
        <v>59</v>
      </c>
      <c r="C630" s="199"/>
      <c r="D630" s="199"/>
      <c r="E630" s="24"/>
      <c r="F630" s="24"/>
      <c r="G630" s="24"/>
      <c r="H630" s="13"/>
      <c r="I630" s="13"/>
      <c r="J630" s="13"/>
      <c r="K630" s="13"/>
      <c r="L630" s="13"/>
      <c r="M630" s="13"/>
      <c r="O630" s="57"/>
      <c r="P630" s="57"/>
      <c r="Q630" s="276"/>
      <c r="R630" s="219"/>
      <c r="S630" s="219"/>
      <c r="T630" s="219"/>
      <c r="U630" s="219"/>
      <c r="V630" s="219"/>
      <c r="W630" s="277"/>
    </row>
    <row r="631" spans="2:23" ht="13.35" customHeight="1" x14ac:dyDescent="0.25">
      <c r="B631" s="199" t="s">
        <v>60</v>
      </c>
      <c r="C631" s="199"/>
      <c r="D631" s="199"/>
      <c r="E631" s="67"/>
      <c r="F631" s="67"/>
      <c r="G631" s="67"/>
      <c r="H631" s="13"/>
      <c r="I631" s="205" t="s">
        <v>66</v>
      </c>
      <c r="J631" s="205"/>
      <c r="K631" s="16"/>
      <c r="L631" s="16" t="s">
        <v>68</v>
      </c>
      <c r="M631" s="13"/>
      <c r="O631" s="57"/>
      <c r="P631" s="57"/>
      <c r="Q631" s="276"/>
      <c r="R631" s="219"/>
      <c r="S631" s="219"/>
      <c r="T631" s="219"/>
      <c r="U631" s="219"/>
      <c r="V631" s="219"/>
      <c r="W631" s="277"/>
    </row>
    <row r="632" spans="2:23" ht="13.35" customHeight="1" x14ac:dyDescent="0.25">
      <c r="B632" s="13"/>
      <c r="C632" s="13"/>
      <c r="D632" s="13"/>
      <c r="E632" s="13"/>
      <c r="F632" s="13"/>
      <c r="G632" s="13"/>
      <c r="H632" s="13"/>
      <c r="I632" s="199" t="s">
        <v>69</v>
      </c>
      <c r="J632" s="199"/>
      <c r="K632" s="24"/>
      <c r="L632" s="24"/>
      <c r="M632" s="13"/>
      <c r="O632" s="57"/>
      <c r="P632" s="57"/>
      <c r="Q632" s="276"/>
      <c r="R632" s="219"/>
      <c r="S632" s="219"/>
      <c r="T632" s="219"/>
      <c r="U632" s="219"/>
      <c r="V632" s="219"/>
      <c r="W632" s="277"/>
    </row>
    <row r="633" spans="2:23" ht="13.35" customHeight="1" x14ac:dyDescent="0.25">
      <c r="B633" s="200" t="s">
        <v>71</v>
      </c>
      <c r="C633" s="200"/>
      <c r="D633" s="200"/>
      <c r="E633" s="200"/>
      <c r="F633" s="200"/>
      <c r="G633" s="200"/>
      <c r="H633" s="13"/>
      <c r="I633" s="199" t="s">
        <v>70</v>
      </c>
      <c r="J633" s="199"/>
      <c r="K633" s="24"/>
      <c r="L633" s="24"/>
      <c r="M633" s="13"/>
      <c r="O633" s="57"/>
      <c r="P633" s="57"/>
      <c r="Q633" s="276"/>
      <c r="R633" s="219"/>
      <c r="S633" s="219"/>
      <c r="T633" s="219"/>
      <c r="U633" s="219"/>
      <c r="V633" s="219"/>
      <c r="W633" s="277"/>
    </row>
    <row r="634" spans="2:23" ht="13.35" customHeight="1" x14ac:dyDescent="0.25">
      <c r="B634" s="201"/>
      <c r="C634" s="202"/>
      <c r="D634" s="16" t="s">
        <v>79</v>
      </c>
      <c r="E634" s="16" t="s">
        <v>74</v>
      </c>
      <c r="F634" s="201"/>
      <c r="G634" s="202"/>
      <c r="H634" s="13"/>
      <c r="I634" s="246" t="s">
        <v>76</v>
      </c>
      <c r="J634" s="246"/>
      <c r="K634" s="65"/>
      <c r="L634" s="65"/>
      <c r="M634" s="13"/>
      <c r="O634" s="57"/>
      <c r="P634" s="57"/>
      <c r="Q634" s="276"/>
      <c r="R634" s="219"/>
      <c r="S634" s="219"/>
      <c r="T634" s="219"/>
      <c r="U634" s="219"/>
      <c r="V634" s="219"/>
      <c r="W634" s="277"/>
    </row>
    <row r="635" spans="2:23" ht="13.35" customHeight="1" x14ac:dyDescent="0.25">
      <c r="B635" s="198" t="s">
        <v>72</v>
      </c>
      <c r="C635" s="198"/>
      <c r="D635" s="19"/>
      <c r="E635" s="19"/>
      <c r="F635" s="19" t="str">
        <f>IF(E635="", "", E636-E635)</f>
        <v/>
      </c>
      <c r="G635" s="17" t="s">
        <v>77</v>
      </c>
      <c r="H635" s="23"/>
      <c r="I635" s="14"/>
      <c r="J635" s="14"/>
      <c r="K635" s="14"/>
      <c r="L635" s="38"/>
      <c r="M635" s="13"/>
      <c r="O635" s="57"/>
      <c r="P635" s="57"/>
      <c r="Q635" s="276"/>
      <c r="R635" s="219"/>
      <c r="S635" s="219"/>
      <c r="T635" s="219"/>
      <c r="U635" s="219"/>
      <c r="V635" s="219"/>
      <c r="W635" s="277"/>
    </row>
    <row r="636" spans="2:23" ht="13.35" customHeight="1" x14ac:dyDescent="0.25">
      <c r="B636" s="198" t="s">
        <v>73</v>
      </c>
      <c r="C636" s="198"/>
      <c r="D636" s="55" t="str">
        <f>IF(E635="", "", E635)</f>
        <v/>
      </c>
      <c r="E636" s="19"/>
      <c r="F636" s="19" t="str">
        <f>IF(E636="", "", E636-D635)</f>
        <v/>
      </c>
      <c r="G636" s="17" t="s">
        <v>78</v>
      </c>
      <c r="H636" s="23"/>
      <c r="I636" s="13"/>
      <c r="J636" s="13"/>
      <c r="K636" s="13"/>
      <c r="L636" s="13"/>
      <c r="M636" s="13"/>
      <c r="O636" s="57"/>
      <c r="P636" s="57"/>
      <c r="Q636" s="278"/>
      <c r="R636" s="279"/>
      <c r="S636" s="279"/>
      <c r="T636" s="279"/>
      <c r="U636" s="279"/>
      <c r="V636" s="279"/>
      <c r="W636" s="280"/>
    </row>
    <row r="638" spans="2:23" ht="13.35" customHeight="1" x14ac:dyDescent="0.25">
      <c r="B638" s="16" t="s">
        <v>9</v>
      </c>
      <c r="C638" s="186"/>
      <c r="D638" s="186"/>
      <c r="E638" s="186"/>
      <c r="F638" s="186"/>
      <c r="G638" s="186"/>
      <c r="H638" s="186"/>
      <c r="I638" s="186"/>
      <c r="J638" s="186"/>
      <c r="K638" s="186"/>
      <c r="L638" s="186"/>
      <c r="M638" s="186"/>
    </row>
    <row r="639" spans="2:23" ht="13.35" customHeight="1" x14ac:dyDescent="0.25">
      <c r="B639" s="186"/>
      <c r="C639" s="186"/>
      <c r="D639" s="186"/>
      <c r="E639" s="186"/>
      <c r="F639" s="186"/>
      <c r="G639" s="186"/>
      <c r="H639" s="186"/>
      <c r="I639" s="186"/>
      <c r="J639" s="186"/>
      <c r="K639" s="186"/>
      <c r="L639" s="186"/>
      <c r="M639" s="186"/>
    </row>
    <row r="640" spans="2:23" ht="13.35" customHeight="1" x14ac:dyDescent="0.25">
      <c r="B640" s="186"/>
      <c r="C640" s="186"/>
      <c r="D640" s="186"/>
      <c r="E640" s="186"/>
      <c r="F640" s="186"/>
      <c r="G640" s="186"/>
      <c r="H640" s="186"/>
      <c r="I640" s="186"/>
      <c r="J640" s="186"/>
      <c r="K640" s="186"/>
      <c r="L640" s="186"/>
      <c r="M640" s="186"/>
    </row>
    <row r="641" spans="2:23" ht="13.35" customHeight="1" x14ac:dyDescent="0.25">
      <c r="B641" s="200" t="s">
        <v>2</v>
      </c>
      <c r="C641" s="200"/>
      <c r="D641" s="209">
        <f>IF('{Equipment Data Entry}'!B107=0,0,'{Equipment Data Entry}'!B107)</f>
        <v>0</v>
      </c>
      <c r="E641" s="209"/>
      <c r="F641" s="209"/>
      <c r="G641" s="200" t="s">
        <v>3</v>
      </c>
      <c r="H641" s="200"/>
      <c r="I641" s="210" t="str">
        <f>IF('{Equipment Data Entry}'!C107="","", '{Equipment Data Entry}'!C107)</f>
        <v/>
      </c>
      <c r="J641" s="210"/>
      <c r="K641" s="210"/>
      <c r="L641" s="210"/>
      <c r="M641" s="210"/>
      <c r="O641" s="57"/>
      <c r="P641" s="57"/>
      <c r="Q641" s="216" t="s">
        <v>210</v>
      </c>
      <c r="R641" s="216"/>
      <c r="S641" s="216"/>
      <c r="T641" s="217"/>
      <c r="U641" s="217"/>
      <c r="V641" s="57"/>
      <c r="W641" s="57"/>
    </row>
    <row r="642" spans="2:23" ht="13.35" customHeight="1" x14ac:dyDescent="0.25">
      <c r="B642" s="200"/>
      <c r="C642" s="200"/>
      <c r="D642" s="209"/>
      <c r="E642" s="209"/>
      <c r="F642" s="209"/>
      <c r="G642" s="200"/>
      <c r="H642" s="200"/>
      <c r="I642" s="210"/>
      <c r="J642" s="210"/>
      <c r="K642" s="210"/>
      <c r="L642" s="210"/>
      <c r="M642" s="210"/>
      <c r="O642" s="57"/>
      <c r="P642" s="57"/>
      <c r="Q642" s="211" t="s">
        <v>211</v>
      </c>
      <c r="R642" s="211"/>
      <c r="S642" s="211"/>
      <c r="T642" s="212"/>
      <c r="U642" s="212"/>
      <c r="V642" s="57"/>
      <c r="W642" s="57"/>
    </row>
    <row r="643" spans="2:23" ht="13.35" customHeight="1" x14ac:dyDescent="0.25">
      <c r="B643" s="13"/>
      <c r="C643" s="13"/>
      <c r="D643" s="13"/>
      <c r="E643" s="13"/>
      <c r="F643" s="13"/>
      <c r="G643" s="13"/>
      <c r="H643" s="13"/>
      <c r="I643" s="13"/>
      <c r="J643" s="13"/>
      <c r="K643" s="13"/>
      <c r="L643" s="13"/>
      <c r="M643" s="13"/>
      <c r="O643" s="57"/>
      <c r="P643" s="57"/>
      <c r="Q643" s="211" t="s">
        <v>212</v>
      </c>
      <c r="R643" s="211"/>
      <c r="S643" s="211"/>
      <c r="T643" s="212"/>
      <c r="U643" s="212"/>
      <c r="V643" s="57"/>
      <c r="W643" s="57"/>
    </row>
    <row r="644" spans="2:23" ht="13.35" customHeight="1" x14ac:dyDescent="0.25">
      <c r="B644" s="200" t="s">
        <v>31</v>
      </c>
      <c r="C644" s="200"/>
      <c r="D644" s="200"/>
      <c r="E644" s="200"/>
      <c r="F644" s="200"/>
      <c r="G644" s="200"/>
      <c r="H644" s="13"/>
      <c r="I644" s="200" t="s">
        <v>35</v>
      </c>
      <c r="J644" s="200"/>
      <c r="K644" s="200"/>
      <c r="L644" s="200"/>
      <c r="M644" s="15"/>
      <c r="O644" s="57"/>
      <c r="P644" s="57"/>
      <c r="Q644" s="211" t="s">
        <v>213</v>
      </c>
      <c r="R644" s="211"/>
      <c r="S644" s="211"/>
      <c r="T644" s="212"/>
      <c r="U644" s="212"/>
      <c r="V644" s="57"/>
      <c r="W644" s="57"/>
    </row>
    <row r="645" spans="2:23" ht="13.35" customHeight="1" x14ac:dyDescent="0.25">
      <c r="B645" s="199" t="s">
        <v>32</v>
      </c>
      <c r="C645" s="199"/>
      <c r="D645" s="204">
        <f>IF('{Equipment Data Entry}'!E107=0,0,'{Equipment Data Entry}'!E107)</f>
        <v>0</v>
      </c>
      <c r="E645" s="204"/>
      <c r="F645" s="204"/>
      <c r="G645" s="204"/>
      <c r="H645" s="13"/>
      <c r="I645" s="199" t="s">
        <v>36</v>
      </c>
      <c r="J645" s="199"/>
      <c r="K645" s="18" t="s">
        <v>42</v>
      </c>
      <c r="L645" s="18" t="s">
        <v>14</v>
      </c>
      <c r="M645" s="13"/>
      <c r="O645" s="58"/>
      <c r="P645" s="58"/>
      <c r="Q645" s="211" t="s">
        <v>214</v>
      </c>
      <c r="R645" s="211"/>
      <c r="S645" s="211"/>
      <c r="T645" s="212"/>
      <c r="U645" s="212"/>
      <c r="V645" s="57"/>
      <c r="W645" s="57"/>
    </row>
    <row r="646" spans="2:23" ht="13.35" customHeight="1" x14ac:dyDescent="0.25">
      <c r="B646" s="199" t="s">
        <v>33</v>
      </c>
      <c r="C646" s="199"/>
      <c r="D646" s="204">
        <f>IF('{Equipment Data Entry}'!F107=0,0,'{Equipment Data Entry}'!F107)</f>
        <v>0</v>
      </c>
      <c r="E646" s="204"/>
      <c r="F646" s="204"/>
      <c r="G646" s="204"/>
      <c r="H646" s="13"/>
      <c r="I646" s="199" t="s">
        <v>37</v>
      </c>
      <c r="J646" s="199"/>
      <c r="K646" s="24">
        <f>IF('Fan Airflow'!H569=0,0,'Fan Airflow'!H569)</f>
        <v>0</v>
      </c>
      <c r="L646" s="24" t="str">
        <f>IF('Fan Airflow'!L569=0,0,'Fan Airflow'!L569)</f>
        <v/>
      </c>
      <c r="M646" s="22" t="str">
        <f>IF(L646="","",L646/K646)</f>
        <v/>
      </c>
      <c r="O646" s="57"/>
      <c r="P646" s="57"/>
      <c r="Q646" s="59" t="s">
        <v>87</v>
      </c>
      <c r="R646" s="212"/>
      <c r="S646" s="212"/>
      <c r="T646" s="59" t="s">
        <v>215</v>
      </c>
      <c r="U646" s="60"/>
      <c r="V646" s="57"/>
      <c r="W646" s="57"/>
    </row>
    <row r="647" spans="2:23" ht="13.35" customHeight="1" x14ac:dyDescent="0.25">
      <c r="B647" s="199" t="s">
        <v>34</v>
      </c>
      <c r="C647" s="199"/>
      <c r="D647" s="204"/>
      <c r="E647" s="204"/>
      <c r="F647" s="204"/>
      <c r="G647" s="204"/>
      <c r="H647" s="13"/>
      <c r="I647" s="199" t="s">
        <v>40</v>
      </c>
      <c r="J647" s="199"/>
      <c r="K647" s="71">
        <f>IF('{Equipment Data Entry}'!H107=0,0,'{Equipment Data Entry}'!H107)</f>
        <v>0</v>
      </c>
      <c r="L647" s="64" t="str">
        <f>F662</f>
        <v/>
      </c>
      <c r="M647" s="22"/>
      <c r="O647" s="217"/>
      <c r="P647" s="217"/>
      <c r="Q647" s="217"/>
      <c r="R647" s="217"/>
      <c r="S647" s="217"/>
      <c r="T647" s="217"/>
      <c r="U647" s="57"/>
      <c r="V647" s="57"/>
      <c r="W647" s="57"/>
    </row>
    <row r="648" spans="2:23" ht="13.35" customHeight="1" x14ac:dyDescent="0.25">
      <c r="B648" s="199" t="s">
        <v>7</v>
      </c>
      <c r="C648" s="199"/>
      <c r="D648" s="204" t="str">
        <f>I641</f>
        <v/>
      </c>
      <c r="E648" s="204"/>
      <c r="F648" s="204"/>
      <c r="G648" s="204"/>
      <c r="H648" s="13"/>
      <c r="I648" s="199" t="s">
        <v>41</v>
      </c>
      <c r="J648" s="199"/>
      <c r="K648" s="24">
        <f>IF('{Equipment Data Entry}'!I107=0,0,'{Equipment Data Entry}'!I107)</f>
        <v>0</v>
      </c>
      <c r="L648" s="24" t="str">
        <f>IF(L659="","",L659)</f>
        <v/>
      </c>
      <c r="M648" s="13"/>
      <c r="O648" s="57"/>
      <c r="P648" s="57"/>
      <c r="Q648" s="216" t="s">
        <v>216</v>
      </c>
      <c r="R648" s="216"/>
      <c r="S648" s="216"/>
      <c r="T648" s="216" t="s">
        <v>217</v>
      </c>
      <c r="U648" s="216"/>
      <c r="V648" s="61" t="s">
        <v>218</v>
      </c>
      <c r="W648" s="61" t="s">
        <v>219</v>
      </c>
    </row>
    <row r="649" spans="2:23" ht="13.35" customHeight="1" x14ac:dyDescent="0.25">
      <c r="B649" s="199" t="s">
        <v>8</v>
      </c>
      <c r="C649" s="199"/>
      <c r="D649" s="204" t="str">
        <f>IF('{Equipment Data Entry}'!D107="","",'{Equipment Data Entry}'!D107)</f>
        <v/>
      </c>
      <c r="E649" s="204"/>
      <c r="F649" s="204"/>
      <c r="G649" s="204"/>
      <c r="H649" s="13"/>
      <c r="I649" s="15"/>
      <c r="J649" s="15"/>
      <c r="K649" s="36"/>
      <c r="L649" s="36"/>
      <c r="M649" s="13"/>
      <c r="O649" s="57"/>
      <c r="P649" s="59"/>
      <c r="Q649" s="59" t="s">
        <v>67</v>
      </c>
      <c r="R649" s="59" t="s">
        <v>68</v>
      </c>
      <c r="S649" s="57"/>
      <c r="T649" s="211" t="s">
        <v>62</v>
      </c>
      <c r="U649" s="211"/>
      <c r="V649" s="60"/>
      <c r="W649" s="60"/>
    </row>
    <row r="650" spans="2:23" ht="13.35" customHeight="1" x14ac:dyDescent="0.25">
      <c r="B650" s="13"/>
      <c r="C650" s="13"/>
      <c r="D650" s="13"/>
      <c r="E650" s="13"/>
      <c r="F650" s="13"/>
      <c r="G650" s="13"/>
      <c r="H650" s="13"/>
      <c r="I650" s="15"/>
      <c r="J650" s="15"/>
      <c r="K650" s="37"/>
      <c r="L650" s="37"/>
      <c r="M650" s="13"/>
      <c r="O650" s="57"/>
      <c r="P650" s="59" t="s">
        <v>48</v>
      </c>
      <c r="Q650" s="60"/>
      <c r="R650" s="59"/>
      <c r="S650" s="57"/>
      <c r="T650" s="211" t="s">
        <v>220</v>
      </c>
      <c r="U650" s="211"/>
      <c r="V650" s="60"/>
      <c r="W650" s="60"/>
    </row>
    <row r="651" spans="2:23" ht="13.35" customHeight="1" x14ac:dyDescent="0.25">
      <c r="B651" s="200" t="s">
        <v>43</v>
      </c>
      <c r="C651" s="200"/>
      <c r="D651" s="200"/>
      <c r="E651" s="200"/>
      <c r="F651" s="200"/>
      <c r="G651" s="200"/>
      <c r="H651" s="13"/>
      <c r="I651" s="13"/>
      <c r="J651" s="13"/>
      <c r="K651" s="13"/>
      <c r="L651" s="13"/>
      <c r="M651" s="13"/>
      <c r="O651" s="57"/>
      <c r="P651" s="59" t="s">
        <v>221</v>
      </c>
      <c r="Q651" s="60"/>
      <c r="R651" s="59"/>
      <c r="S651" s="57"/>
      <c r="T651" s="211" t="s">
        <v>222</v>
      </c>
      <c r="U651" s="211"/>
      <c r="V651" s="60"/>
      <c r="W651" s="60"/>
    </row>
    <row r="652" spans="2:23" ht="13.35" customHeight="1" x14ac:dyDescent="0.25">
      <c r="B652" s="199" t="s">
        <v>32</v>
      </c>
      <c r="C652" s="199"/>
      <c r="D652" s="203"/>
      <c r="E652" s="203"/>
      <c r="F652" s="203"/>
      <c r="G652" s="203"/>
      <c r="H652" s="13"/>
      <c r="I652" s="200" t="s">
        <v>61</v>
      </c>
      <c r="J652" s="200"/>
      <c r="K652" s="200"/>
      <c r="L652" s="200"/>
      <c r="M652" s="13"/>
      <c r="O652" s="57"/>
      <c r="P652" s="59" t="s">
        <v>223</v>
      </c>
      <c r="Q652" s="60"/>
      <c r="R652" s="59"/>
      <c r="S652" s="57"/>
      <c r="T652" s="211" t="s">
        <v>65</v>
      </c>
      <c r="U652" s="211"/>
      <c r="V652" s="60"/>
      <c r="W652" s="60"/>
    </row>
    <row r="653" spans="2:23" ht="13.35" customHeight="1" x14ac:dyDescent="0.25">
      <c r="B653" s="199" t="s">
        <v>44</v>
      </c>
      <c r="C653" s="199"/>
      <c r="D653" s="28">
        <f>IF('{Equipment Data Entry}'!G107=0,0,'{Equipment Data Entry}'!G107)</f>
        <v>0</v>
      </c>
      <c r="E653" s="21" t="s">
        <v>48</v>
      </c>
      <c r="F653" s="24"/>
      <c r="G653" s="18" t="s">
        <v>52</v>
      </c>
      <c r="H653" s="13"/>
      <c r="I653" s="206" t="s">
        <v>62</v>
      </c>
      <c r="J653" s="207"/>
      <c r="K653" s="208">
        <f>IF('{Equipment Data Entry}'!J107=0,0,'{Equipment Data Entry}'!J107)</f>
        <v>0</v>
      </c>
      <c r="L653" s="208"/>
      <c r="M653" s="13"/>
      <c r="O653" s="57"/>
      <c r="P653" s="57"/>
      <c r="Q653" s="57"/>
      <c r="R653" s="57"/>
      <c r="S653" s="57"/>
      <c r="T653" s="57"/>
      <c r="U653" s="57"/>
      <c r="V653" s="57"/>
      <c r="W653" s="57"/>
    </row>
    <row r="654" spans="2:23" ht="13.35" customHeight="1" x14ac:dyDescent="0.25">
      <c r="B654" s="20">
        <f>'{Equipment Data Entry}'!N107</f>
        <v>0</v>
      </c>
      <c r="C654" s="20">
        <f>'{Equipment Data Entry}'!O107</f>
        <v>0</v>
      </c>
      <c r="D654" s="21" t="s">
        <v>49</v>
      </c>
      <c r="E654" s="67"/>
      <c r="F654" s="21" t="s">
        <v>50</v>
      </c>
      <c r="G654" s="26"/>
      <c r="H654" s="13"/>
      <c r="I654" s="206" t="s">
        <v>63</v>
      </c>
      <c r="J654" s="207"/>
      <c r="K654" s="208">
        <f>IF('{Equipment Data Entry}'!K107=0,0,'{Equipment Data Entry}'!K107)</f>
        <v>0</v>
      </c>
      <c r="L654" s="208"/>
      <c r="M654" s="13"/>
      <c r="O654" s="57"/>
      <c r="P654" s="57"/>
      <c r="Q654" s="271" t="s">
        <v>224</v>
      </c>
      <c r="R654" s="272"/>
      <c r="S654" s="272"/>
      <c r="T654" s="272"/>
      <c r="U654" s="272"/>
      <c r="V654" s="272"/>
      <c r="W654" s="273"/>
    </row>
    <row r="655" spans="2:23" ht="13.35" customHeight="1" x14ac:dyDescent="0.25">
      <c r="B655" s="199" t="s">
        <v>51</v>
      </c>
      <c r="C655" s="199"/>
      <c r="D655" s="27" t="str">
        <f>IF(E656="", "", B654/(AVERAGE(E656, F656, G656))*E654)</f>
        <v/>
      </c>
      <c r="E655" s="199" t="s">
        <v>80</v>
      </c>
      <c r="F655" s="199"/>
      <c r="G655" s="27" t="e">
        <f>IF(C654="1-phase", ((0.8*0.9*E656*E657)/746), AVERAGE(E656:G656)*AVERAGE(E657:G657)*0.8*0.9*1.732/746)</f>
        <v>#DIV/0!</v>
      </c>
      <c r="H655" s="13"/>
      <c r="I655" s="18" t="s">
        <v>64</v>
      </c>
      <c r="J655" s="26">
        <f>IF('{Equipment Data Entry}'!L107=0,0,'{Equipment Data Entry}'!L107)</f>
        <v>0</v>
      </c>
      <c r="K655" s="18" t="s">
        <v>65</v>
      </c>
      <c r="L655" s="64">
        <f>IF('{Equipment Data Entry}'!M107=0,0,'{Equipment Data Entry}'!M107)</f>
        <v>0</v>
      </c>
      <c r="M655" s="13"/>
      <c r="O655" s="57"/>
      <c r="P655" s="57"/>
      <c r="Q655" s="274"/>
      <c r="R655" s="214"/>
      <c r="S655" s="214"/>
      <c r="T655" s="214"/>
      <c r="U655" s="214"/>
      <c r="V655" s="214"/>
      <c r="W655" s="275"/>
    </row>
    <row r="656" spans="2:23" ht="13.35" customHeight="1" x14ac:dyDescent="0.25">
      <c r="B656" s="199" t="s">
        <v>59</v>
      </c>
      <c r="C656" s="199"/>
      <c r="D656" s="199"/>
      <c r="E656" s="24"/>
      <c r="F656" s="24"/>
      <c r="G656" s="24"/>
      <c r="H656" s="13"/>
      <c r="I656" s="13"/>
      <c r="J656" s="13"/>
      <c r="K656" s="13"/>
      <c r="L656" s="13"/>
      <c r="M656" s="13"/>
      <c r="O656" s="57"/>
      <c r="P656" s="57"/>
      <c r="Q656" s="276"/>
      <c r="R656" s="219"/>
      <c r="S656" s="219"/>
      <c r="T656" s="219"/>
      <c r="U656" s="219"/>
      <c r="V656" s="219"/>
      <c r="W656" s="277"/>
    </row>
    <row r="657" spans="2:23" ht="13.35" customHeight="1" x14ac:dyDescent="0.25">
      <c r="B657" s="199" t="s">
        <v>60</v>
      </c>
      <c r="C657" s="199"/>
      <c r="D657" s="199"/>
      <c r="E657" s="67"/>
      <c r="F657" s="67"/>
      <c r="G657" s="67"/>
      <c r="H657" s="13"/>
      <c r="I657" s="205" t="s">
        <v>66</v>
      </c>
      <c r="J657" s="205"/>
      <c r="K657" s="16" t="s">
        <v>67</v>
      </c>
      <c r="L657" s="16" t="s">
        <v>68</v>
      </c>
      <c r="M657" s="13"/>
      <c r="O657" s="57"/>
      <c r="P657" s="57"/>
      <c r="Q657" s="276"/>
      <c r="R657" s="219"/>
      <c r="S657" s="219"/>
      <c r="T657" s="219"/>
      <c r="U657" s="219"/>
      <c r="V657" s="219"/>
      <c r="W657" s="277"/>
    </row>
    <row r="658" spans="2:23" ht="13.35" customHeight="1" x14ac:dyDescent="0.25">
      <c r="B658" s="13"/>
      <c r="C658" s="13"/>
      <c r="D658" s="13"/>
      <c r="E658" s="13"/>
      <c r="F658" s="13"/>
      <c r="G658" s="13"/>
      <c r="H658" s="13"/>
      <c r="I658" s="199" t="s">
        <v>69</v>
      </c>
      <c r="J658" s="199"/>
      <c r="K658" s="24"/>
      <c r="L658" s="24"/>
      <c r="M658" s="13"/>
      <c r="O658" s="57"/>
      <c r="P658" s="57"/>
      <c r="Q658" s="276"/>
      <c r="R658" s="219"/>
      <c r="S658" s="219"/>
      <c r="T658" s="219"/>
      <c r="U658" s="219"/>
      <c r="V658" s="219"/>
      <c r="W658" s="277"/>
    </row>
    <row r="659" spans="2:23" ht="13.35" customHeight="1" x14ac:dyDescent="0.25">
      <c r="B659" s="200" t="s">
        <v>71</v>
      </c>
      <c r="C659" s="200"/>
      <c r="D659" s="200"/>
      <c r="E659" s="200"/>
      <c r="F659" s="200"/>
      <c r="G659" s="200"/>
      <c r="H659" s="13"/>
      <c r="I659" s="199" t="s">
        <v>70</v>
      </c>
      <c r="J659" s="199"/>
      <c r="K659" s="24"/>
      <c r="L659" s="24"/>
      <c r="M659" s="13"/>
      <c r="O659" s="57"/>
      <c r="P659" s="57"/>
      <c r="Q659" s="276"/>
      <c r="R659" s="219"/>
      <c r="S659" s="219"/>
      <c r="T659" s="219"/>
      <c r="U659" s="219"/>
      <c r="V659" s="219"/>
      <c r="W659" s="277"/>
    </row>
    <row r="660" spans="2:23" ht="13.35" customHeight="1" x14ac:dyDescent="0.25">
      <c r="B660" s="201"/>
      <c r="C660" s="202"/>
      <c r="D660" s="16"/>
      <c r="E660" s="16" t="s">
        <v>74</v>
      </c>
      <c r="F660" s="201"/>
      <c r="G660" s="202"/>
      <c r="H660" s="13"/>
      <c r="I660" s="246" t="s">
        <v>76</v>
      </c>
      <c r="J660" s="246"/>
      <c r="K660" s="65"/>
      <c r="L660" s="65"/>
      <c r="M660" s="13"/>
      <c r="O660" s="57"/>
      <c r="P660" s="57"/>
      <c r="Q660" s="276"/>
      <c r="R660" s="219"/>
      <c r="S660" s="219"/>
      <c r="T660" s="219"/>
      <c r="U660" s="219"/>
      <c r="V660" s="219"/>
      <c r="W660" s="277"/>
    </row>
    <row r="661" spans="2:23" ht="13.35" customHeight="1" x14ac:dyDescent="0.25">
      <c r="B661" s="198" t="s">
        <v>72</v>
      </c>
      <c r="C661" s="198"/>
      <c r="D661" s="19"/>
      <c r="E661" s="19"/>
      <c r="F661" s="19" t="str">
        <f>IF(E661="", "", E662-E661)</f>
        <v/>
      </c>
      <c r="G661" s="17" t="s">
        <v>77</v>
      </c>
      <c r="H661" s="23"/>
      <c r="I661" s="14"/>
      <c r="J661" s="14"/>
      <c r="K661" s="14"/>
      <c r="L661" s="38"/>
      <c r="M661" s="13"/>
      <c r="O661" s="57"/>
      <c r="P661" s="57"/>
      <c r="Q661" s="276"/>
      <c r="R661" s="219"/>
      <c r="S661" s="219"/>
      <c r="T661" s="219"/>
      <c r="U661" s="219"/>
      <c r="V661" s="219"/>
      <c r="W661" s="277"/>
    </row>
    <row r="662" spans="2:23" ht="13.35" customHeight="1" x14ac:dyDescent="0.25">
      <c r="B662" s="198" t="s">
        <v>73</v>
      </c>
      <c r="C662" s="198"/>
      <c r="D662" s="55" t="str">
        <f>IF(E661="", "", E661)</f>
        <v/>
      </c>
      <c r="E662" s="19"/>
      <c r="F662" s="19" t="str">
        <f>IF(E662="", "", E662-D661)</f>
        <v/>
      </c>
      <c r="G662" s="17" t="s">
        <v>78</v>
      </c>
      <c r="H662" s="23"/>
      <c r="I662" s="13"/>
      <c r="J662" s="13"/>
      <c r="K662" s="13"/>
      <c r="L662" s="13"/>
      <c r="M662" s="13"/>
      <c r="O662" s="57"/>
      <c r="P662" s="57"/>
      <c r="Q662" s="278"/>
      <c r="R662" s="279"/>
      <c r="S662" s="279"/>
      <c r="T662" s="279"/>
      <c r="U662" s="279"/>
      <c r="V662" s="279"/>
      <c r="W662" s="280"/>
    </row>
    <row r="664" spans="2:23" ht="13.35" customHeight="1" x14ac:dyDescent="0.25">
      <c r="B664" s="200" t="s">
        <v>2</v>
      </c>
      <c r="C664" s="200"/>
      <c r="D664" s="209">
        <f>IF('{Equipment Data Entry}'!B108=0,0,'{Equipment Data Entry}'!B108)</f>
        <v>0</v>
      </c>
      <c r="E664" s="209"/>
      <c r="F664" s="209"/>
      <c r="G664" s="200" t="s">
        <v>3</v>
      </c>
      <c r="H664" s="200"/>
      <c r="I664" s="210" t="str">
        <f>IF('{Equipment Data Entry}'!C108="","", '{Equipment Data Entry}'!C108)</f>
        <v/>
      </c>
      <c r="J664" s="210"/>
      <c r="K664" s="210"/>
      <c r="L664" s="210"/>
      <c r="M664" s="210"/>
      <c r="O664" s="57"/>
      <c r="P664" s="57"/>
      <c r="Q664" s="216" t="s">
        <v>210</v>
      </c>
      <c r="R664" s="216"/>
      <c r="S664" s="216"/>
      <c r="T664" s="217"/>
      <c r="U664" s="217"/>
      <c r="V664" s="57"/>
      <c r="W664" s="57"/>
    </row>
    <row r="665" spans="2:23" ht="13.35" customHeight="1" x14ac:dyDescent="0.25">
      <c r="B665" s="200"/>
      <c r="C665" s="200"/>
      <c r="D665" s="209"/>
      <c r="E665" s="209"/>
      <c r="F665" s="209"/>
      <c r="G665" s="200"/>
      <c r="H665" s="200"/>
      <c r="I665" s="210"/>
      <c r="J665" s="210"/>
      <c r="K665" s="210"/>
      <c r="L665" s="210"/>
      <c r="M665" s="210"/>
      <c r="O665" s="57"/>
      <c r="P665" s="57"/>
      <c r="Q665" s="211" t="s">
        <v>211</v>
      </c>
      <c r="R665" s="211"/>
      <c r="S665" s="211"/>
      <c r="T665" s="212"/>
      <c r="U665" s="212"/>
      <c r="V665" s="57"/>
      <c r="W665" s="57"/>
    </row>
    <row r="666" spans="2:23" ht="13.35" customHeight="1" x14ac:dyDescent="0.25">
      <c r="B666" s="13"/>
      <c r="C666" s="13"/>
      <c r="D666" s="13"/>
      <c r="E666" s="13"/>
      <c r="F666" s="13"/>
      <c r="G666" s="13"/>
      <c r="H666" s="13"/>
      <c r="I666" s="13"/>
      <c r="J666" s="13"/>
      <c r="K666" s="13"/>
      <c r="L666" s="13"/>
      <c r="M666" s="13"/>
      <c r="O666" s="57"/>
      <c r="P666" s="57"/>
      <c r="Q666" s="211" t="s">
        <v>212</v>
      </c>
      <c r="R666" s="211"/>
      <c r="S666" s="211"/>
      <c r="T666" s="212"/>
      <c r="U666" s="212"/>
      <c r="V666" s="57"/>
      <c r="W666" s="57"/>
    </row>
    <row r="667" spans="2:23" ht="13.35" customHeight="1" x14ac:dyDescent="0.25">
      <c r="B667" s="200" t="s">
        <v>31</v>
      </c>
      <c r="C667" s="200"/>
      <c r="D667" s="200"/>
      <c r="E667" s="200"/>
      <c r="F667" s="200"/>
      <c r="G667" s="200"/>
      <c r="H667" s="13"/>
      <c r="I667" s="200" t="s">
        <v>35</v>
      </c>
      <c r="J667" s="200"/>
      <c r="K667" s="200"/>
      <c r="L667" s="200"/>
      <c r="M667" s="15"/>
      <c r="O667" s="57"/>
      <c r="P667" s="57"/>
      <c r="Q667" s="211" t="s">
        <v>213</v>
      </c>
      <c r="R667" s="211"/>
      <c r="S667" s="211"/>
      <c r="T667" s="212"/>
      <c r="U667" s="212"/>
      <c r="V667" s="57"/>
      <c r="W667" s="57"/>
    </row>
    <row r="668" spans="2:23" ht="13.35" customHeight="1" x14ac:dyDescent="0.25">
      <c r="B668" s="199" t="s">
        <v>32</v>
      </c>
      <c r="C668" s="199"/>
      <c r="D668" s="204">
        <f>IF('{Equipment Data Entry}'!E108=0,0,'{Equipment Data Entry}'!E108)</f>
        <v>0</v>
      </c>
      <c r="E668" s="204"/>
      <c r="F668" s="204"/>
      <c r="G668" s="204"/>
      <c r="H668" s="13"/>
      <c r="I668" s="199" t="s">
        <v>36</v>
      </c>
      <c r="J668" s="199"/>
      <c r="K668" s="18" t="s">
        <v>42</v>
      </c>
      <c r="L668" s="18" t="s">
        <v>14</v>
      </c>
      <c r="M668" s="13"/>
      <c r="O668" s="58"/>
      <c r="P668" s="58"/>
      <c r="Q668" s="211" t="s">
        <v>214</v>
      </c>
      <c r="R668" s="211"/>
      <c r="S668" s="211"/>
      <c r="T668" s="212"/>
      <c r="U668" s="212"/>
      <c r="V668" s="57"/>
      <c r="W668" s="57"/>
    </row>
    <row r="669" spans="2:23" ht="13.35" customHeight="1" x14ac:dyDescent="0.25">
      <c r="B669" s="199" t="s">
        <v>33</v>
      </c>
      <c r="C669" s="199"/>
      <c r="D669" s="204">
        <f>IF('{Equipment Data Entry}'!F108=0,0,'{Equipment Data Entry}'!F108)</f>
        <v>0</v>
      </c>
      <c r="E669" s="204"/>
      <c r="F669" s="204"/>
      <c r="G669" s="204"/>
      <c r="H669" s="13"/>
      <c r="I669" s="199" t="s">
        <v>37</v>
      </c>
      <c r="J669" s="199"/>
      <c r="K669" s="24">
        <f>IF('Fan Airflow'!H590=0,0,'Fan Airflow'!H590)</f>
        <v>0</v>
      </c>
      <c r="L669" s="24">
        <f>IF('Fan Airflow'!L590=0,0,'Fan Airflow'!L590)</f>
        <v>0</v>
      </c>
      <c r="M669" s="22" t="e">
        <f>IF(L669="","",L669/K669)</f>
        <v>#DIV/0!</v>
      </c>
      <c r="O669" s="57"/>
      <c r="P669" s="57"/>
      <c r="Q669" s="59" t="s">
        <v>87</v>
      </c>
      <c r="R669" s="212"/>
      <c r="S669" s="212"/>
      <c r="T669" s="59" t="s">
        <v>215</v>
      </c>
      <c r="U669" s="60"/>
      <c r="V669" s="57"/>
      <c r="W669" s="57"/>
    </row>
    <row r="670" spans="2:23" ht="13.35" customHeight="1" x14ac:dyDescent="0.25">
      <c r="B670" s="199" t="s">
        <v>34</v>
      </c>
      <c r="C670" s="199"/>
      <c r="D670" s="204"/>
      <c r="E670" s="204"/>
      <c r="F670" s="204"/>
      <c r="G670" s="204"/>
      <c r="H670" s="13"/>
      <c r="I670" s="199" t="s">
        <v>40</v>
      </c>
      <c r="J670" s="199"/>
      <c r="K670" s="71">
        <f>IF('{Equipment Data Entry}'!H108=0,0,'{Equipment Data Entry}'!H108)</f>
        <v>0</v>
      </c>
      <c r="L670" s="64" t="str">
        <f>F685</f>
        <v/>
      </c>
      <c r="M670" s="22"/>
      <c r="O670" s="217"/>
      <c r="P670" s="217"/>
      <c r="Q670" s="217"/>
      <c r="R670" s="217"/>
      <c r="S670" s="217"/>
      <c r="T670" s="217"/>
      <c r="U670" s="57"/>
      <c r="V670" s="57"/>
      <c r="W670" s="57"/>
    </row>
    <row r="671" spans="2:23" ht="13.35" customHeight="1" x14ac:dyDescent="0.25">
      <c r="B671" s="199" t="s">
        <v>7</v>
      </c>
      <c r="C671" s="199"/>
      <c r="D671" s="204" t="str">
        <f>I664</f>
        <v/>
      </c>
      <c r="E671" s="204"/>
      <c r="F671" s="204"/>
      <c r="G671" s="204"/>
      <c r="H671" s="13"/>
      <c r="I671" s="199" t="s">
        <v>41</v>
      </c>
      <c r="J671" s="199"/>
      <c r="K671" s="24">
        <f>IF('{Equipment Data Entry}'!I108=0,0,'{Equipment Data Entry}'!I108)</f>
        <v>0</v>
      </c>
      <c r="L671" s="24" t="str">
        <f>IF(L682="","",L682)</f>
        <v/>
      </c>
      <c r="M671" s="13"/>
      <c r="O671" s="57"/>
      <c r="P671" s="57"/>
      <c r="Q671" s="216" t="s">
        <v>216</v>
      </c>
      <c r="R671" s="216"/>
      <c r="S671" s="216"/>
      <c r="T671" s="216" t="s">
        <v>217</v>
      </c>
      <c r="U671" s="216"/>
      <c r="V671" s="61" t="s">
        <v>218</v>
      </c>
      <c r="W671" s="61" t="s">
        <v>219</v>
      </c>
    </row>
    <row r="672" spans="2:23" ht="13.35" customHeight="1" x14ac:dyDescent="0.25">
      <c r="B672" s="199" t="s">
        <v>8</v>
      </c>
      <c r="C672" s="199"/>
      <c r="D672" s="204" t="str">
        <f>IF('{Equipment Data Entry}'!D108="","",'{Equipment Data Entry}'!D108)</f>
        <v/>
      </c>
      <c r="E672" s="204"/>
      <c r="F672" s="204"/>
      <c r="G672" s="204"/>
      <c r="H672" s="13"/>
      <c r="I672" s="15"/>
      <c r="J672" s="15"/>
      <c r="K672" s="36"/>
      <c r="L672" s="36"/>
      <c r="M672" s="13"/>
      <c r="O672" s="57"/>
      <c r="P672" s="59"/>
      <c r="Q672" s="59" t="s">
        <v>67</v>
      </c>
      <c r="R672" s="59" t="s">
        <v>68</v>
      </c>
      <c r="S672" s="57"/>
      <c r="T672" s="211" t="s">
        <v>62</v>
      </c>
      <c r="U672" s="211"/>
      <c r="V672" s="60"/>
      <c r="W672" s="60"/>
    </row>
    <row r="673" spans="2:23" ht="13.35" customHeight="1" x14ac:dyDescent="0.25">
      <c r="B673" s="13"/>
      <c r="C673" s="13"/>
      <c r="D673" s="13"/>
      <c r="E673" s="13"/>
      <c r="F673" s="13"/>
      <c r="G673" s="13"/>
      <c r="H673" s="13"/>
      <c r="I673" s="15"/>
      <c r="J673" s="15"/>
      <c r="K673" s="37"/>
      <c r="L673" s="37"/>
      <c r="M673" s="13"/>
      <c r="O673" s="57"/>
      <c r="P673" s="59" t="s">
        <v>48</v>
      </c>
      <c r="Q673" s="60"/>
      <c r="R673" s="59"/>
      <c r="S673" s="57"/>
      <c r="T673" s="211" t="s">
        <v>220</v>
      </c>
      <c r="U673" s="211"/>
      <c r="V673" s="60"/>
      <c r="W673" s="60"/>
    </row>
    <row r="674" spans="2:23" ht="13.35" customHeight="1" x14ac:dyDescent="0.25">
      <c r="B674" s="200" t="s">
        <v>43</v>
      </c>
      <c r="C674" s="200"/>
      <c r="D674" s="200"/>
      <c r="E674" s="200"/>
      <c r="F674" s="200"/>
      <c r="G674" s="200"/>
      <c r="H674" s="13"/>
      <c r="I674" s="13"/>
      <c r="J674" s="13"/>
      <c r="K674" s="13"/>
      <c r="L674" s="13"/>
      <c r="M674" s="13"/>
      <c r="O674" s="57"/>
      <c r="P674" s="59" t="s">
        <v>221</v>
      </c>
      <c r="Q674" s="60"/>
      <c r="R674" s="59"/>
      <c r="S674" s="57"/>
      <c r="T674" s="211" t="s">
        <v>222</v>
      </c>
      <c r="U674" s="211"/>
      <c r="V674" s="60"/>
      <c r="W674" s="60"/>
    </row>
    <row r="675" spans="2:23" ht="13.35" customHeight="1" x14ac:dyDescent="0.25">
      <c r="B675" s="199" t="s">
        <v>32</v>
      </c>
      <c r="C675" s="199"/>
      <c r="D675" s="203"/>
      <c r="E675" s="203"/>
      <c r="F675" s="203"/>
      <c r="G675" s="203"/>
      <c r="H675" s="13"/>
      <c r="I675" s="200" t="s">
        <v>61</v>
      </c>
      <c r="J675" s="200"/>
      <c r="K675" s="200"/>
      <c r="L675" s="200"/>
      <c r="M675" s="13"/>
      <c r="O675" s="57"/>
      <c r="P675" s="59" t="s">
        <v>223</v>
      </c>
      <c r="Q675" s="60"/>
      <c r="R675" s="59"/>
      <c r="S675" s="57"/>
      <c r="T675" s="211" t="s">
        <v>65</v>
      </c>
      <c r="U675" s="211"/>
      <c r="V675" s="60"/>
      <c r="W675" s="60"/>
    </row>
    <row r="676" spans="2:23" ht="13.35" customHeight="1" x14ac:dyDescent="0.25">
      <c r="B676" s="199" t="s">
        <v>44</v>
      </c>
      <c r="C676" s="199"/>
      <c r="D676" s="28">
        <f>IF('{Equipment Data Entry}'!G108=0,0,'{Equipment Data Entry}'!G108)</f>
        <v>0</v>
      </c>
      <c r="E676" s="21" t="s">
        <v>48</v>
      </c>
      <c r="F676" s="24"/>
      <c r="G676" s="18" t="s">
        <v>52</v>
      </c>
      <c r="H676" s="13"/>
      <c r="I676" s="206" t="s">
        <v>62</v>
      </c>
      <c r="J676" s="207"/>
      <c r="K676" s="208">
        <f>IF('{Equipment Data Entry}'!J108=0,0,'{Equipment Data Entry}'!J108)</f>
        <v>0</v>
      </c>
      <c r="L676" s="208"/>
      <c r="M676" s="13"/>
      <c r="O676" s="57"/>
      <c r="P676" s="57"/>
      <c r="Q676" s="57"/>
      <c r="R676" s="57"/>
      <c r="S676" s="57"/>
      <c r="T676" s="57"/>
      <c r="U676" s="57"/>
      <c r="V676" s="57"/>
      <c r="W676" s="57"/>
    </row>
    <row r="677" spans="2:23" ht="13.35" customHeight="1" x14ac:dyDescent="0.25">
      <c r="B677" s="20">
        <f>'{Equipment Data Entry}'!N108</f>
        <v>0</v>
      </c>
      <c r="C677" s="20">
        <f>'{Equipment Data Entry}'!O108</f>
        <v>0</v>
      </c>
      <c r="D677" s="21" t="s">
        <v>49</v>
      </c>
      <c r="E677" s="67"/>
      <c r="F677" s="21" t="s">
        <v>50</v>
      </c>
      <c r="G677" s="26"/>
      <c r="H677" s="13"/>
      <c r="I677" s="206" t="s">
        <v>63</v>
      </c>
      <c r="J677" s="207"/>
      <c r="K677" s="208">
        <f>IF('{Equipment Data Entry}'!K108=0,0,'{Equipment Data Entry}'!K108)</f>
        <v>0</v>
      </c>
      <c r="L677" s="208"/>
      <c r="M677" s="13"/>
      <c r="O677" s="57"/>
      <c r="P677" s="57"/>
      <c r="Q677" s="271" t="s">
        <v>224</v>
      </c>
      <c r="R677" s="272"/>
      <c r="S677" s="272"/>
      <c r="T677" s="272"/>
      <c r="U677" s="272"/>
      <c r="V677" s="272"/>
      <c r="W677" s="273"/>
    </row>
    <row r="678" spans="2:23" ht="13.35" customHeight="1" x14ac:dyDescent="0.25">
      <c r="B678" s="199" t="s">
        <v>51</v>
      </c>
      <c r="C678" s="199"/>
      <c r="D678" s="27" t="str">
        <f>IF(E679="", "", B677/(AVERAGE(E679, F679, G679))*E677)</f>
        <v/>
      </c>
      <c r="E678" s="199" t="s">
        <v>80</v>
      </c>
      <c r="F678" s="199"/>
      <c r="G678" s="27" t="e">
        <f>IF(C677="1-phase", ((0.8*0.9*E679*E680)/746), AVERAGE(E679:G679)*AVERAGE(E680:G680)*0.8*0.9*1.732/746)</f>
        <v>#DIV/0!</v>
      </c>
      <c r="H678" s="13"/>
      <c r="I678" s="18" t="s">
        <v>64</v>
      </c>
      <c r="J678" s="26">
        <f>IF('{Equipment Data Entry}'!L108=0,0,'{Equipment Data Entry}'!L108)</f>
        <v>0</v>
      </c>
      <c r="K678" s="18" t="s">
        <v>65</v>
      </c>
      <c r="L678" s="64">
        <f>IF('{Equipment Data Entry}'!M108=0,0,'{Equipment Data Entry}'!M108)</f>
        <v>0</v>
      </c>
      <c r="M678" s="13"/>
      <c r="O678" s="57"/>
      <c r="P678" s="57"/>
      <c r="Q678" s="274"/>
      <c r="R678" s="214"/>
      <c r="S678" s="214"/>
      <c r="T678" s="214"/>
      <c r="U678" s="214"/>
      <c r="V678" s="214"/>
      <c r="W678" s="275"/>
    </row>
    <row r="679" spans="2:23" ht="13.35" customHeight="1" x14ac:dyDescent="0.25">
      <c r="B679" s="199" t="s">
        <v>59</v>
      </c>
      <c r="C679" s="199"/>
      <c r="D679" s="199"/>
      <c r="E679" s="24"/>
      <c r="F679" s="24"/>
      <c r="G679" s="24"/>
      <c r="H679" s="13"/>
      <c r="I679" s="13"/>
      <c r="J679" s="13"/>
      <c r="K679" s="13"/>
      <c r="L679" s="13"/>
      <c r="M679" s="13"/>
      <c r="O679" s="57"/>
      <c r="P679" s="57"/>
      <c r="Q679" s="276"/>
      <c r="R679" s="219"/>
      <c r="S679" s="219"/>
      <c r="T679" s="219"/>
      <c r="U679" s="219"/>
      <c r="V679" s="219"/>
      <c r="W679" s="277"/>
    </row>
    <row r="680" spans="2:23" ht="13.35" customHeight="1" x14ac:dyDescent="0.25">
      <c r="B680" s="199" t="s">
        <v>60</v>
      </c>
      <c r="C680" s="199"/>
      <c r="D680" s="199"/>
      <c r="E680" s="67"/>
      <c r="F680" s="67"/>
      <c r="G680" s="67"/>
      <c r="H680" s="13"/>
      <c r="I680" s="205" t="s">
        <v>66</v>
      </c>
      <c r="J680" s="205"/>
      <c r="K680" s="16" t="s">
        <v>67</v>
      </c>
      <c r="L680" s="16" t="s">
        <v>68</v>
      </c>
      <c r="M680" s="13"/>
      <c r="O680" s="57"/>
      <c r="P680" s="57"/>
      <c r="Q680" s="276"/>
      <c r="R680" s="219"/>
      <c r="S680" s="219"/>
      <c r="T680" s="219"/>
      <c r="U680" s="219"/>
      <c r="V680" s="219"/>
      <c r="W680" s="277"/>
    </row>
    <row r="681" spans="2:23" ht="13.35" customHeight="1" x14ac:dyDescent="0.25">
      <c r="B681" s="13"/>
      <c r="C681" s="13"/>
      <c r="D681" s="13"/>
      <c r="E681" s="13"/>
      <c r="F681" s="13"/>
      <c r="G681" s="13"/>
      <c r="H681" s="13"/>
      <c r="I681" s="199" t="s">
        <v>69</v>
      </c>
      <c r="J681" s="199"/>
      <c r="K681" s="24"/>
      <c r="L681" s="24"/>
      <c r="M681" s="13"/>
      <c r="O681" s="57"/>
      <c r="P681" s="57"/>
      <c r="Q681" s="276"/>
      <c r="R681" s="219"/>
      <c r="S681" s="219"/>
      <c r="T681" s="219"/>
      <c r="U681" s="219"/>
      <c r="V681" s="219"/>
      <c r="W681" s="277"/>
    </row>
    <row r="682" spans="2:23" ht="13.35" customHeight="1" x14ac:dyDescent="0.25">
      <c r="B682" s="200" t="s">
        <v>71</v>
      </c>
      <c r="C682" s="200"/>
      <c r="D682" s="200"/>
      <c r="E682" s="200"/>
      <c r="F682" s="200"/>
      <c r="G682" s="200"/>
      <c r="H682" s="13"/>
      <c r="I682" s="199" t="s">
        <v>70</v>
      </c>
      <c r="J682" s="199"/>
      <c r="K682" s="24"/>
      <c r="L682" s="24"/>
      <c r="M682" s="13"/>
      <c r="O682" s="57"/>
      <c r="P682" s="57"/>
      <c r="Q682" s="276"/>
      <c r="R682" s="219"/>
      <c r="S682" s="219"/>
      <c r="T682" s="219"/>
      <c r="U682" s="219"/>
      <c r="V682" s="219"/>
      <c r="W682" s="277"/>
    </row>
    <row r="683" spans="2:23" ht="13.35" customHeight="1" x14ac:dyDescent="0.25">
      <c r="B683" s="201"/>
      <c r="C683" s="202"/>
      <c r="D683" s="16"/>
      <c r="E683" s="16" t="s">
        <v>74</v>
      </c>
      <c r="F683" s="201"/>
      <c r="G683" s="202"/>
      <c r="H683" s="13"/>
      <c r="I683" s="246" t="s">
        <v>76</v>
      </c>
      <c r="J683" s="246"/>
      <c r="K683" s="65"/>
      <c r="L683" s="65"/>
      <c r="M683" s="13"/>
      <c r="O683" s="57"/>
      <c r="P683" s="57"/>
      <c r="Q683" s="276"/>
      <c r="R683" s="219"/>
      <c r="S683" s="219"/>
      <c r="T683" s="219"/>
      <c r="U683" s="219"/>
      <c r="V683" s="219"/>
      <c r="W683" s="277"/>
    </row>
    <row r="684" spans="2:23" ht="13.35" customHeight="1" x14ac:dyDescent="0.25">
      <c r="B684" s="198" t="s">
        <v>72</v>
      </c>
      <c r="C684" s="198"/>
      <c r="D684" s="19"/>
      <c r="E684" s="19"/>
      <c r="F684" s="19" t="str">
        <f>IF(E684="", "", E685-E684)</f>
        <v/>
      </c>
      <c r="G684" s="17" t="s">
        <v>77</v>
      </c>
      <c r="H684" s="23"/>
      <c r="I684" s="14"/>
      <c r="J684" s="14"/>
      <c r="K684" s="14"/>
      <c r="L684" s="38"/>
      <c r="M684" s="13"/>
      <c r="O684" s="57"/>
      <c r="P684" s="57"/>
      <c r="Q684" s="276"/>
      <c r="R684" s="219"/>
      <c r="S684" s="219"/>
      <c r="T684" s="219"/>
      <c r="U684" s="219"/>
      <c r="V684" s="219"/>
      <c r="W684" s="277"/>
    </row>
    <row r="685" spans="2:23" ht="13.35" customHeight="1" x14ac:dyDescent="0.25">
      <c r="B685" s="198" t="s">
        <v>73</v>
      </c>
      <c r="C685" s="198"/>
      <c r="D685" s="55" t="str">
        <f>IF(E684="", "", E684)</f>
        <v/>
      </c>
      <c r="E685" s="19"/>
      <c r="F685" s="19" t="str">
        <f>IF(E685="", "", E685-D684)</f>
        <v/>
      </c>
      <c r="G685" s="17" t="s">
        <v>78</v>
      </c>
      <c r="H685" s="23"/>
      <c r="I685" s="13"/>
      <c r="J685" s="13"/>
      <c r="K685" s="13"/>
      <c r="L685" s="13"/>
      <c r="M685" s="13"/>
      <c r="O685" s="57"/>
      <c r="P685" s="57"/>
      <c r="Q685" s="278"/>
      <c r="R685" s="279"/>
      <c r="S685" s="279"/>
      <c r="T685" s="279"/>
      <c r="U685" s="279"/>
      <c r="V685" s="279"/>
      <c r="W685" s="280"/>
    </row>
    <row r="687" spans="2:23" ht="13.35" customHeight="1" x14ac:dyDescent="0.25">
      <c r="B687" s="16" t="s">
        <v>9</v>
      </c>
      <c r="C687" s="186"/>
      <c r="D687" s="186"/>
      <c r="E687" s="186"/>
      <c r="F687" s="186"/>
      <c r="G687" s="186"/>
      <c r="H687" s="186"/>
      <c r="I687" s="186"/>
      <c r="J687" s="186"/>
      <c r="K687" s="186"/>
      <c r="L687" s="186"/>
      <c r="M687" s="186"/>
    </row>
    <row r="688" spans="2:23" ht="13.35" customHeight="1" x14ac:dyDescent="0.25">
      <c r="B688" s="186"/>
      <c r="C688" s="186"/>
      <c r="D688" s="186"/>
      <c r="E688" s="186"/>
      <c r="F688" s="186"/>
      <c r="G688" s="186"/>
      <c r="H688" s="186"/>
      <c r="I688" s="186"/>
      <c r="J688" s="186"/>
      <c r="K688" s="186"/>
      <c r="L688" s="186"/>
      <c r="M688" s="186"/>
    </row>
    <row r="689" spans="2:23" ht="13.35" customHeight="1" x14ac:dyDescent="0.25">
      <c r="B689" s="186"/>
      <c r="C689" s="186"/>
      <c r="D689" s="186"/>
      <c r="E689" s="186"/>
      <c r="F689" s="186"/>
      <c r="G689" s="186"/>
      <c r="H689" s="186"/>
      <c r="I689" s="186"/>
      <c r="J689" s="186"/>
      <c r="K689" s="186"/>
      <c r="L689" s="186"/>
      <c r="M689" s="186"/>
    </row>
    <row r="690" spans="2:23" ht="13.35" customHeight="1" x14ac:dyDescent="0.25">
      <c r="B690" s="200" t="s">
        <v>2</v>
      </c>
      <c r="C690" s="200"/>
      <c r="D690" s="209">
        <f>IF('{Equipment Data Entry}'!B109=0,0,'{Equipment Data Entry}'!B109)</f>
        <v>0</v>
      </c>
      <c r="E690" s="209"/>
      <c r="F690" s="209"/>
      <c r="G690" s="200" t="s">
        <v>3</v>
      </c>
      <c r="H690" s="200"/>
      <c r="I690" s="210" t="str">
        <f>IF('{Equipment Data Entry}'!C109="","", '{Equipment Data Entry}'!C109)</f>
        <v/>
      </c>
      <c r="J690" s="210"/>
      <c r="K690" s="210"/>
      <c r="L690" s="210"/>
      <c r="M690" s="210"/>
      <c r="O690" s="57"/>
      <c r="P690" s="57"/>
      <c r="Q690" s="216" t="s">
        <v>210</v>
      </c>
      <c r="R690" s="216"/>
      <c r="S690" s="216"/>
      <c r="T690" s="217"/>
      <c r="U690" s="217"/>
      <c r="V690" s="57"/>
      <c r="W690" s="57"/>
    </row>
    <row r="691" spans="2:23" ht="13.35" customHeight="1" x14ac:dyDescent="0.25">
      <c r="B691" s="200"/>
      <c r="C691" s="200"/>
      <c r="D691" s="209"/>
      <c r="E691" s="209"/>
      <c r="F691" s="209"/>
      <c r="G691" s="200"/>
      <c r="H691" s="200"/>
      <c r="I691" s="210"/>
      <c r="J691" s="210"/>
      <c r="K691" s="210"/>
      <c r="L691" s="210"/>
      <c r="M691" s="210"/>
      <c r="O691" s="57"/>
      <c r="P691" s="57"/>
      <c r="Q691" s="211" t="s">
        <v>211</v>
      </c>
      <c r="R691" s="211"/>
      <c r="S691" s="211"/>
      <c r="T691" s="212"/>
      <c r="U691" s="212"/>
      <c r="V691" s="57"/>
      <c r="W691" s="57"/>
    </row>
    <row r="692" spans="2:23" ht="13.35" customHeight="1" x14ac:dyDescent="0.25">
      <c r="B692" s="13"/>
      <c r="C692" s="13"/>
      <c r="D692" s="13"/>
      <c r="E692" s="13"/>
      <c r="F692" s="13"/>
      <c r="G692" s="13"/>
      <c r="H692" s="13"/>
      <c r="I692" s="13"/>
      <c r="J692" s="13"/>
      <c r="K692" s="13"/>
      <c r="L692" s="13"/>
      <c r="M692" s="13"/>
      <c r="O692" s="57"/>
      <c r="P692" s="57"/>
      <c r="Q692" s="211" t="s">
        <v>212</v>
      </c>
      <c r="R692" s="211"/>
      <c r="S692" s="211"/>
      <c r="T692" s="212"/>
      <c r="U692" s="212"/>
      <c r="V692" s="57"/>
      <c r="W692" s="57"/>
    </row>
    <row r="693" spans="2:23" ht="13.35" customHeight="1" x14ac:dyDescent="0.25">
      <c r="B693" s="200" t="s">
        <v>31</v>
      </c>
      <c r="C693" s="200"/>
      <c r="D693" s="200"/>
      <c r="E693" s="200"/>
      <c r="F693" s="200"/>
      <c r="G693" s="200"/>
      <c r="H693" s="13"/>
      <c r="I693" s="200" t="s">
        <v>35</v>
      </c>
      <c r="J693" s="200"/>
      <c r="K693" s="200"/>
      <c r="L693" s="200"/>
      <c r="M693" s="15"/>
      <c r="O693" s="57"/>
      <c r="P693" s="57"/>
      <c r="Q693" s="211" t="s">
        <v>213</v>
      </c>
      <c r="R693" s="211"/>
      <c r="S693" s="211"/>
      <c r="T693" s="212"/>
      <c r="U693" s="212"/>
      <c r="V693" s="57"/>
      <c r="W693" s="57"/>
    </row>
    <row r="694" spans="2:23" ht="13.35" customHeight="1" x14ac:dyDescent="0.25">
      <c r="B694" s="199" t="s">
        <v>32</v>
      </c>
      <c r="C694" s="199"/>
      <c r="D694" s="204">
        <f>IF('{Equipment Data Entry}'!E109=0,0,'{Equipment Data Entry}'!E109)</f>
        <v>0</v>
      </c>
      <c r="E694" s="204"/>
      <c r="F694" s="204"/>
      <c r="G694" s="204"/>
      <c r="H694" s="13"/>
      <c r="I694" s="199" t="s">
        <v>36</v>
      </c>
      <c r="J694" s="199"/>
      <c r="K694" s="18" t="s">
        <v>42</v>
      </c>
      <c r="L694" s="18" t="s">
        <v>14</v>
      </c>
      <c r="M694" s="13"/>
      <c r="O694" s="58"/>
      <c r="P694" s="58"/>
      <c r="Q694" s="211" t="s">
        <v>214</v>
      </c>
      <c r="R694" s="211"/>
      <c r="S694" s="211"/>
      <c r="T694" s="212"/>
      <c r="U694" s="212"/>
      <c r="V694" s="57"/>
      <c r="W694" s="57"/>
    </row>
    <row r="695" spans="2:23" ht="13.35" customHeight="1" x14ac:dyDescent="0.25">
      <c r="B695" s="199" t="s">
        <v>33</v>
      </c>
      <c r="C695" s="199"/>
      <c r="D695" s="204">
        <f>IF('{Equipment Data Entry}'!F109=0,0,'{Equipment Data Entry}'!F109)</f>
        <v>0</v>
      </c>
      <c r="E695" s="204"/>
      <c r="F695" s="204"/>
      <c r="G695" s="204"/>
      <c r="H695" s="13"/>
      <c r="I695" s="199" t="s">
        <v>37</v>
      </c>
      <c r="J695" s="199"/>
      <c r="K695" s="24" t="str">
        <f>IF('Fan Airflow'!H611=0,0,'Fan Airflow'!H611)</f>
        <v/>
      </c>
      <c r="L695" s="24" t="str">
        <f>IF('Fan Airflow'!L611=0,0,'Fan Airflow'!L611)</f>
        <v/>
      </c>
      <c r="M695" s="22" t="str">
        <f>IF(L695="","",L695/K695)</f>
        <v/>
      </c>
      <c r="O695" s="57"/>
      <c r="P695" s="57"/>
      <c r="Q695" s="59" t="s">
        <v>87</v>
      </c>
      <c r="R695" s="212"/>
      <c r="S695" s="212"/>
      <c r="T695" s="59" t="s">
        <v>215</v>
      </c>
      <c r="U695" s="60"/>
      <c r="V695" s="57"/>
      <c r="W695" s="57"/>
    </row>
    <row r="696" spans="2:23" ht="13.35" customHeight="1" x14ac:dyDescent="0.25">
      <c r="B696" s="199" t="s">
        <v>34</v>
      </c>
      <c r="C696" s="199"/>
      <c r="D696" s="204"/>
      <c r="E696" s="204"/>
      <c r="F696" s="204"/>
      <c r="G696" s="204"/>
      <c r="H696" s="13"/>
      <c r="I696" s="199" t="s">
        <v>40</v>
      </c>
      <c r="J696" s="199"/>
      <c r="K696" s="71">
        <f>IF('{Equipment Data Entry}'!H109=0,0,'{Equipment Data Entry}'!H109)</f>
        <v>0</v>
      </c>
      <c r="L696" s="64" t="str">
        <f>F711</f>
        <v/>
      </c>
      <c r="M696" s="22"/>
      <c r="O696" s="217"/>
      <c r="P696" s="217"/>
      <c r="Q696" s="217"/>
      <c r="R696" s="217"/>
      <c r="S696" s="217"/>
      <c r="T696" s="217"/>
      <c r="U696" s="57"/>
      <c r="V696" s="57"/>
      <c r="W696" s="57"/>
    </row>
    <row r="697" spans="2:23" ht="13.35" customHeight="1" x14ac:dyDescent="0.25">
      <c r="B697" s="199" t="s">
        <v>7</v>
      </c>
      <c r="C697" s="199"/>
      <c r="D697" s="204" t="str">
        <f>I690</f>
        <v/>
      </c>
      <c r="E697" s="204"/>
      <c r="F697" s="204"/>
      <c r="G697" s="204"/>
      <c r="H697" s="13"/>
      <c r="I697" s="199" t="s">
        <v>41</v>
      </c>
      <c r="J697" s="199"/>
      <c r="K697" s="24">
        <f>IF('{Equipment Data Entry}'!I109=0,0,'{Equipment Data Entry}'!I109)</f>
        <v>0</v>
      </c>
      <c r="L697" s="24" t="str">
        <f>IF(L708="","",L708)</f>
        <v/>
      </c>
      <c r="M697" s="13"/>
      <c r="O697" s="57"/>
      <c r="P697" s="57"/>
      <c r="Q697" s="216" t="s">
        <v>216</v>
      </c>
      <c r="R697" s="216"/>
      <c r="S697" s="216"/>
      <c r="T697" s="216" t="s">
        <v>217</v>
      </c>
      <c r="U697" s="216"/>
      <c r="V697" s="61" t="s">
        <v>218</v>
      </c>
      <c r="W697" s="61" t="s">
        <v>219</v>
      </c>
    </row>
    <row r="698" spans="2:23" ht="13.35" customHeight="1" x14ac:dyDescent="0.25">
      <c r="B698" s="199" t="s">
        <v>8</v>
      </c>
      <c r="C698" s="199"/>
      <c r="D698" s="204" t="str">
        <f>IF('{Equipment Data Entry}'!D109="","",'{Equipment Data Entry}'!D109)</f>
        <v/>
      </c>
      <c r="E698" s="204"/>
      <c r="F698" s="204"/>
      <c r="G698" s="204"/>
      <c r="H698" s="13"/>
      <c r="I698" s="15"/>
      <c r="J698" s="15"/>
      <c r="K698" s="36"/>
      <c r="L698" s="36"/>
      <c r="M698" s="13"/>
      <c r="O698" s="57"/>
      <c r="P698" s="59"/>
      <c r="Q698" s="59" t="s">
        <v>67</v>
      </c>
      <c r="R698" s="59" t="s">
        <v>68</v>
      </c>
      <c r="S698" s="57"/>
      <c r="T698" s="211" t="s">
        <v>62</v>
      </c>
      <c r="U698" s="211"/>
      <c r="V698" s="60"/>
      <c r="W698" s="60"/>
    </row>
    <row r="699" spans="2:23" ht="13.35" customHeight="1" x14ac:dyDescent="0.25">
      <c r="B699" s="13"/>
      <c r="C699" s="13"/>
      <c r="D699" s="13"/>
      <c r="E699" s="13"/>
      <c r="F699" s="13"/>
      <c r="G699" s="13"/>
      <c r="H699" s="13"/>
      <c r="I699" s="15"/>
      <c r="J699" s="15"/>
      <c r="K699" s="37"/>
      <c r="L699" s="37"/>
      <c r="M699" s="13"/>
      <c r="O699" s="57"/>
      <c r="P699" s="59" t="s">
        <v>48</v>
      </c>
      <c r="Q699" s="60"/>
      <c r="R699" s="59"/>
      <c r="S699" s="57"/>
      <c r="T699" s="211" t="s">
        <v>220</v>
      </c>
      <c r="U699" s="211"/>
      <c r="V699" s="60"/>
      <c r="W699" s="60"/>
    </row>
    <row r="700" spans="2:23" ht="13.35" customHeight="1" x14ac:dyDescent="0.25">
      <c r="B700" s="200" t="s">
        <v>43</v>
      </c>
      <c r="C700" s="200"/>
      <c r="D700" s="200"/>
      <c r="E700" s="200"/>
      <c r="F700" s="200"/>
      <c r="G700" s="200"/>
      <c r="H700" s="13"/>
      <c r="I700" s="13"/>
      <c r="J700" s="13"/>
      <c r="K700" s="13"/>
      <c r="L700" s="13"/>
      <c r="M700" s="13"/>
      <c r="O700" s="57"/>
      <c r="P700" s="59" t="s">
        <v>221</v>
      </c>
      <c r="Q700" s="60"/>
      <c r="R700" s="59"/>
      <c r="S700" s="57"/>
      <c r="T700" s="211" t="s">
        <v>222</v>
      </c>
      <c r="U700" s="211"/>
      <c r="V700" s="60"/>
      <c r="W700" s="60"/>
    </row>
    <row r="701" spans="2:23" ht="13.35" customHeight="1" x14ac:dyDescent="0.25">
      <c r="B701" s="199" t="s">
        <v>32</v>
      </c>
      <c r="C701" s="199"/>
      <c r="D701" s="203"/>
      <c r="E701" s="203"/>
      <c r="F701" s="203"/>
      <c r="G701" s="203"/>
      <c r="H701" s="13"/>
      <c r="I701" s="200" t="s">
        <v>61</v>
      </c>
      <c r="J701" s="200"/>
      <c r="K701" s="200"/>
      <c r="L701" s="200"/>
      <c r="M701" s="13"/>
      <c r="O701" s="57"/>
      <c r="P701" s="59" t="s">
        <v>223</v>
      </c>
      <c r="Q701" s="60"/>
      <c r="R701" s="59"/>
      <c r="S701" s="57"/>
      <c r="T701" s="211" t="s">
        <v>65</v>
      </c>
      <c r="U701" s="211"/>
      <c r="V701" s="60"/>
      <c r="W701" s="60"/>
    </row>
    <row r="702" spans="2:23" ht="13.35" customHeight="1" x14ac:dyDescent="0.25">
      <c r="B702" s="199" t="s">
        <v>44</v>
      </c>
      <c r="C702" s="199"/>
      <c r="D702" s="28">
        <f>IF('{Equipment Data Entry}'!G109=0,0,'{Equipment Data Entry}'!G109)</f>
        <v>0</v>
      </c>
      <c r="E702" s="21" t="s">
        <v>48</v>
      </c>
      <c r="F702" s="24"/>
      <c r="G702" s="18" t="s">
        <v>52</v>
      </c>
      <c r="H702" s="13"/>
      <c r="I702" s="206" t="s">
        <v>62</v>
      </c>
      <c r="J702" s="207"/>
      <c r="K702" s="208">
        <f>IF('{Equipment Data Entry}'!J109=0,0,'{Equipment Data Entry}'!J109)</f>
        <v>0</v>
      </c>
      <c r="L702" s="208"/>
      <c r="M702" s="13"/>
      <c r="O702" s="57"/>
      <c r="P702" s="57"/>
      <c r="Q702" s="57"/>
      <c r="R702" s="57"/>
      <c r="S702" s="57"/>
      <c r="T702" s="57"/>
      <c r="U702" s="57"/>
      <c r="V702" s="57"/>
      <c r="W702" s="57"/>
    </row>
    <row r="703" spans="2:23" ht="13.35" customHeight="1" x14ac:dyDescent="0.25">
      <c r="B703" s="20">
        <f>'{Equipment Data Entry}'!N109</f>
        <v>0</v>
      </c>
      <c r="C703" s="20">
        <f>'{Equipment Data Entry}'!O109</f>
        <v>0</v>
      </c>
      <c r="D703" s="21" t="s">
        <v>49</v>
      </c>
      <c r="E703" s="67"/>
      <c r="F703" s="21" t="s">
        <v>50</v>
      </c>
      <c r="G703" s="26"/>
      <c r="H703" s="13"/>
      <c r="I703" s="206" t="s">
        <v>63</v>
      </c>
      <c r="J703" s="207"/>
      <c r="K703" s="208">
        <f>IF('{Equipment Data Entry}'!K109=0,0,'{Equipment Data Entry}'!K109)</f>
        <v>0</v>
      </c>
      <c r="L703" s="208"/>
      <c r="M703" s="13"/>
      <c r="O703" s="57"/>
      <c r="P703" s="57"/>
      <c r="Q703" s="271" t="s">
        <v>224</v>
      </c>
      <c r="R703" s="272"/>
      <c r="S703" s="272"/>
      <c r="T703" s="272"/>
      <c r="U703" s="272"/>
      <c r="V703" s="272"/>
      <c r="W703" s="273"/>
    </row>
    <row r="704" spans="2:23" ht="13.35" customHeight="1" x14ac:dyDescent="0.25">
      <c r="B704" s="199" t="s">
        <v>51</v>
      </c>
      <c r="C704" s="199"/>
      <c r="D704" s="27" t="str">
        <f>IF(E705="", "", B703/(AVERAGE(E705, F705, G705))*E703)</f>
        <v/>
      </c>
      <c r="E704" s="199" t="s">
        <v>80</v>
      </c>
      <c r="F704" s="199"/>
      <c r="G704" s="27" t="e">
        <f>IF(C703="1-phase", ((0.8*0.9*E705*E706)/746), AVERAGE(E705:G705)*AVERAGE(E706:G706)*0.8*0.9*1.732/746)</f>
        <v>#DIV/0!</v>
      </c>
      <c r="H704" s="13"/>
      <c r="I704" s="18" t="s">
        <v>64</v>
      </c>
      <c r="J704" s="26">
        <f>IF('{Equipment Data Entry}'!L109=0,0,'{Equipment Data Entry}'!L109)</f>
        <v>0</v>
      </c>
      <c r="K704" s="18" t="s">
        <v>65</v>
      </c>
      <c r="L704" s="64">
        <f>IF('{Equipment Data Entry}'!M109=0,0,'{Equipment Data Entry}'!M109)</f>
        <v>0</v>
      </c>
      <c r="M704" s="13"/>
      <c r="O704" s="57"/>
      <c r="P704" s="57"/>
      <c r="Q704" s="274"/>
      <c r="R704" s="214"/>
      <c r="S704" s="214"/>
      <c r="T704" s="214"/>
      <c r="U704" s="214"/>
      <c r="V704" s="214"/>
      <c r="W704" s="275"/>
    </row>
    <row r="705" spans="2:23" ht="13.35" customHeight="1" x14ac:dyDescent="0.25">
      <c r="B705" s="199" t="s">
        <v>59</v>
      </c>
      <c r="C705" s="199"/>
      <c r="D705" s="199"/>
      <c r="E705" s="24"/>
      <c r="F705" s="24"/>
      <c r="G705" s="24"/>
      <c r="H705" s="13"/>
      <c r="I705" s="13"/>
      <c r="J705" s="13"/>
      <c r="K705" s="13"/>
      <c r="L705" s="13"/>
      <c r="M705" s="13"/>
      <c r="O705" s="57"/>
      <c r="P705" s="57"/>
      <c r="Q705" s="276"/>
      <c r="R705" s="219"/>
      <c r="S705" s="219"/>
      <c r="T705" s="219"/>
      <c r="U705" s="219"/>
      <c r="V705" s="219"/>
      <c r="W705" s="277"/>
    </row>
    <row r="706" spans="2:23" ht="13.35" customHeight="1" x14ac:dyDescent="0.25">
      <c r="B706" s="199" t="s">
        <v>60</v>
      </c>
      <c r="C706" s="199"/>
      <c r="D706" s="199"/>
      <c r="E706" s="67"/>
      <c r="F706" s="67"/>
      <c r="G706" s="67"/>
      <c r="H706" s="13"/>
      <c r="I706" s="205" t="s">
        <v>66</v>
      </c>
      <c r="J706" s="205"/>
      <c r="K706" s="16"/>
      <c r="L706" s="16" t="s">
        <v>68</v>
      </c>
      <c r="M706" s="13"/>
      <c r="O706" s="57"/>
      <c r="P706" s="57"/>
      <c r="Q706" s="276"/>
      <c r="R706" s="219"/>
      <c r="S706" s="219"/>
      <c r="T706" s="219"/>
      <c r="U706" s="219"/>
      <c r="V706" s="219"/>
      <c r="W706" s="277"/>
    </row>
    <row r="707" spans="2:23" ht="13.35" customHeight="1" x14ac:dyDescent="0.25">
      <c r="B707" s="13"/>
      <c r="C707" s="13"/>
      <c r="D707" s="13"/>
      <c r="E707" s="13"/>
      <c r="F707" s="13"/>
      <c r="G707" s="13"/>
      <c r="H707" s="13"/>
      <c r="I707" s="199" t="s">
        <v>69</v>
      </c>
      <c r="J707" s="199"/>
      <c r="K707" s="24"/>
      <c r="L707" s="24"/>
      <c r="M707" s="13"/>
      <c r="O707" s="57"/>
      <c r="P707" s="57"/>
      <c r="Q707" s="276"/>
      <c r="R707" s="219"/>
      <c r="S707" s="219"/>
      <c r="T707" s="219"/>
      <c r="U707" s="219"/>
      <c r="V707" s="219"/>
      <c r="W707" s="277"/>
    </row>
    <row r="708" spans="2:23" ht="13.35" customHeight="1" x14ac:dyDescent="0.25">
      <c r="B708" s="200" t="s">
        <v>71</v>
      </c>
      <c r="C708" s="200"/>
      <c r="D708" s="200"/>
      <c r="E708" s="200"/>
      <c r="F708" s="200"/>
      <c r="G708" s="200"/>
      <c r="H708" s="13"/>
      <c r="I708" s="199" t="s">
        <v>70</v>
      </c>
      <c r="J708" s="199"/>
      <c r="K708" s="24"/>
      <c r="L708" s="24"/>
      <c r="M708" s="13"/>
      <c r="O708" s="57"/>
      <c r="P708" s="57"/>
      <c r="Q708" s="276"/>
      <c r="R708" s="219"/>
      <c r="S708" s="219"/>
      <c r="T708" s="219"/>
      <c r="U708" s="219"/>
      <c r="V708" s="219"/>
      <c r="W708" s="277"/>
    </row>
    <row r="709" spans="2:23" ht="13.35" customHeight="1" x14ac:dyDescent="0.25">
      <c r="B709" s="201"/>
      <c r="C709" s="202"/>
      <c r="D709" s="16" t="s">
        <v>79</v>
      </c>
      <c r="E709" s="16" t="s">
        <v>74</v>
      </c>
      <c r="F709" s="201"/>
      <c r="G709" s="202"/>
      <c r="H709" s="13"/>
      <c r="I709" s="246" t="s">
        <v>76</v>
      </c>
      <c r="J709" s="246"/>
      <c r="K709" s="65"/>
      <c r="L709" s="65"/>
      <c r="M709" s="13"/>
      <c r="O709" s="57"/>
      <c r="P709" s="57"/>
      <c r="Q709" s="276"/>
      <c r="R709" s="219"/>
      <c r="S709" s="219"/>
      <c r="T709" s="219"/>
      <c r="U709" s="219"/>
      <c r="V709" s="219"/>
      <c r="W709" s="277"/>
    </row>
    <row r="710" spans="2:23" ht="13.35" customHeight="1" x14ac:dyDescent="0.25">
      <c r="B710" s="198" t="s">
        <v>72</v>
      </c>
      <c r="C710" s="198"/>
      <c r="D710" s="19"/>
      <c r="E710" s="19"/>
      <c r="F710" s="19" t="str">
        <f>IF(E710="", "", E711-E710)</f>
        <v/>
      </c>
      <c r="G710" s="17" t="s">
        <v>77</v>
      </c>
      <c r="H710" s="23"/>
      <c r="I710" s="14"/>
      <c r="J710" s="14"/>
      <c r="K710" s="14"/>
      <c r="L710" s="38"/>
      <c r="M710" s="13"/>
      <c r="O710" s="57"/>
      <c r="P710" s="57"/>
      <c r="Q710" s="276"/>
      <c r="R710" s="219"/>
      <c r="S710" s="219"/>
      <c r="T710" s="219"/>
      <c r="U710" s="219"/>
      <c r="V710" s="219"/>
      <c r="W710" s="277"/>
    </row>
    <row r="711" spans="2:23" ht="13.35" customHeight="1" x14ac:dyDescent="0.25">
      <c r="B711" s="198" t="s">
        <v>73</v>
      </c>
      <c r="C711" s="198"/>
      <c r="D711" s="55" t="str">
        <f>IF(E710="", "", E710)</f>
        <v/>
      </c>
      <c r="E711" s="19"/>
      <c r="F711" s="19" t="str">
        <f>IF(E711="", "", E711-D710)</f>
        <v/>
      </c>
      <c r="G711" s="17" t="s">
        <v>78</v>
      </c>
      <c r="H711" s="23"/>
      <c r="I711" s="13"/>
      <c r="J711" s="13"/>
      <c r="K711" s="13"/>
      <c r="L711" s="13"/>
      <c r="M711" s="13"/>
      <c r="O711" s="57"/>
      <c r="P711" s="57"/>
      <c r="Q711" s="278"/>
      <c r="R711" s="279"/>
      <c r="S711" s="279"/>
      <c r="T711" s="279"/>
      <c r="U711" s="279"/>
      <c r="V711" s="279"/>
      <c r="W711" s="280"/>
    </row>
    <row r="713" spans="2:23" ht="13.35" customHeight="1" x14ac:dyDescent="0.25">
      <c r="B713" s="200" t="s">
        <v>2</v>
      </c>
      <c r="C713" s="200"/>
      <c r="D713" s="209">
        <f>IF('{Equipment Data Entry}'!B110=0,0,'{Equipment Data Entry}'!B110)</f>
        <v>0</v>
      </c>
      <c r="E713" s="209"/>
      <c r="F713" s="209"/>
      <c r="G713" s="200" t="s">
        <v>3</v>
      </c>
      <c r="H713" s="200"/>
      <c r="I713" s="210" t="str">
        <f>IF('{Equipment Data Entry}'!C110="","", '{Equipment Data Entry}'!C110)</f>
        <v/>
      </c>
      <c r="J713" s="210"/>
      <c r="K713" s="210"/>
      <c r="L713" s="210"/>
      <c r="M713" s="210"/>
      <c r="O713" s="57"/>
      <c r="P713" s="57"/>
      <c r="Q713" s="216" t="s">
        <v>210</v>
      </c>
      <c r="R713" s="216"/>
      <c r="S713" s="216"/>
      <c r="T713" s="217"/>
      <c r="U713" s="217"/>
      <c r="V713" s="57"/>
      <c r="W713" s="57"/>
    </row>
    <row r="714" spans="2:23" ht="13.35" customHeight="1" x14ac:dyDescent="0.25">
      <c r="B714" s="200"/>
      <c r="C714" s="200"/>
      <c r="D714" s="209"/>
      <c r="E714" s="209"/>
      <c r="F714" s="209"/>
      <c r="G714" s="200"/>
      <c r="H714" s="200"/>
      <c r="I714" s="210"/>
      <c r="J714" s="210"/>
      <c r="K714" s="210"/>
      <c r="L714" s="210"/>
      <c r="M714" s="210"/>
      <c r="O714" s="57"/>
      <c r="P714" s="57"/>
      <c r="Q714" s="211" t="s">
        <v>211</v>
      </c>
      <c r="R714" s="211"/>
      <c r="S714" s="211"/>
      <c r="T714" s="212"/>
      <c r="U714" s="212"/>
      <c r="V714" s="57"/>
      <c r="W714" s="57"/>
    </row>
    <row r="715" spans="2:23" ht="13.35" customHeight="1" x14ac:dyDescent="0.25">
      <c r="B715" s="13"/>
      <c r="C715" s="13"/>
      <c r="D715" s="13"/>
      <c r="E715" s="13"/>
      <c r="F715" s="13"/>
      <c r="G715" s="13"/>
      <c r="H715" s="13"/>
      <c r="I715" s="13"/>
      <c r="J715" s="13"/>
      <c r="K715" s="13"/>
      <c r="L715" s="13"/>
      <c r="M715" s="13"/>
      <c r="O715" s="57"/>
      <c r="P715" s="57"/>
      <c r="Q715" s="211" t="s">
        <v>212</v>
      </c>
      <c r="R715" s="211"/>
      <c r="S715" s="211"/>
      <c r="T715" s="212"/>
      <c r="U715" s="212"/>
      <c r="V715" s="57"/>
      <c r="W715" s="57"/>
    </row>
    <row r="716" spans="2:23" ht="13.35" customHeight="1" x14ac:dyDescent="0.25">
      <c r="B716" s="200" t="s">
        <v>31</v>
      </c>
      <c r="C716" s="200"/>
      <c r="D716" s="200"/>
      <c r="E716" s="200"/>
      <c r="F716" s="200"/>
      <c r="G716" s="200"/>
      <c r="H716" s="13"/>
      <c r="I716" s="200" t="s">
        <v>35</v>
      </c>
      <c r="J716" s="200"/>
      <c r="K716" s="200"/>
      <c r="L716" s="200"/>
      <c r="M716" s="15"/>
      <c r="O716" s="57"/>
      <c r="P716" s="57"/>
      <c r="Q716" s="211" t="s">
        <v>213</v>
      </c>
      <c r="R716" s="211"/>
      <c r="S716" s="211"/>
      <c r="T716" s="212"/>
      <c r="U716" s="212"/>
      <c r="V716" s="57"/>
      <c r="W716" s="57"/>
    </row>
    <row r="717" spans="2:23" ht="13.35" customHeight="1" x14ac:dyDescent="0.25">
      <c r="B717" s="199" t="s">
        <v>32</v>
      </c>
      <c r="C717" s="199"/>
      <c r="D717" s="204">
        <f>IF('{Equipment Data Entry}'!E110=0,0,'{Equipment Data Entry}'!E110)</f>
        <v>0</v>
      </c>
      <c r="E717" s="204"/>
      <c r="F717" s="204"/>
      <c r="G717" s="204"/>
      <c r="H717" s="13"/>
      <c r="I717" s="199" t="s">
        <v>36</v>
      </c>
      <c r="J717" s="199"/>
      <c r="K717" s="18" t="s">
        <v>42</v>
      </c>
      <c r="L717" s="18" t="s">
        <v>14</v>
      </c>
      <c r="M717" s="13"/>
      <c r="O717" s="58"/>
      <c r="P717" s="58"/>
      <c r="Q717" s="211" t="s">
        <v>214</v>
      </c>
      <c r="R717" s="211"/>
      <c r="S717" s="211"/>
      <c r="T717" s="212"/>
      <c r="U717" s="212"/>
      <c r="V717" s="57"/>
      <c r="W717" s="57"/>
    </row>
    <row r="718" spans="2:23" ht="13.35" customHeight="1" x14ac:dyDescent="0.25">
      <c r="B718" s="199" t="s">
        <v>33</v>
      </c>
      <c r="C718" s="199"/>
      <c r="D718" s="204">
        <f>IF('{Equipment Data Entry}'!F110=0,0,'{Equipment Data Entry}'!F110)</f>
        <v>0</v>
      </c>
      <c r="E718" s="204"/>
      <c r="F718" s="204"/>
      <c r="G718" s="204"/>
      <c r="H718" s="13"/>
      <c r="I718" s="199" t="s">
        <v>37</v>
      </c>
      <c r="J718" s="199"/>
      <c r="K718" s="24" t="str">
        <f>IF('Fan Airflow'!H632=0,0,'Fan Airflow'!H632)</f>
        <v/>
      </c>
      <c r="L718" s="24" t="str">
        <f>IF('Fan Airflow'!L632=0,0,'Fan Airflow'!L632)</f>
        <v/>
      </c>
      <c r="M718" s="22" t="str">
        <f>IF(L718="","",L718/K718)</f>
        <v/>
      </c>
      <c r="O718" s="57"/>
      <c r="P718" s="57"/>
      <c r="Q718" s="59" t="s">
        <v>87</v>
      </c>
      <c r="R718" s="212"/>
      <c r="S718" s="212"/>
      <c r="T718" s="59" t="s">
        <v>215</v>
      </c>
      <c r="U718" s="60"/>
      <c r="V718" s="57"/>
      <c r="W718" s="57"/>
    </row>
    <row r="719" spans="2:23" ht="13.35" customHeight="1" x14ac:dyDescent="0.25">
      <c r="B719" s="199" t="s">
        <v>34</v>
      </c>
      <c r="C719" s="199"/>
      <c r="D719" s="204"/>
      <c r="E719" s="204"/>
      <c r="F719" s="204"/>
      <c r="G719" s="204"/>
      <c r="H719" s="13"/>
      <c r="I719" s="199" t="s">
        <v>40</v>
      </c>
      <c r="J719" s="199"/>
      <c r="K719" s="71">
        <f>IF('{Equipment Data Entry}'!H110=0,0,'{Equipment Data Entry}'!H110)</f>
        <v>0</v>
      </c>
      <c r="L719" s="64" t="str">
        <f>F734</f>
        <v/>
      </c>
      <c r="M719" s="22"/>
      <c r="O719" s="217"/>
      <c r="P719" s="217"/>
      <c r="Q719" s="217"/>
      <c r="R719" s="217"/>
      <c r="S719" s="217"/>
      <c r="T719" s="217"/>
      <c r="U719" s="57"/>
      <c r="V719" s="57"/>
      <c r="W719" s="57"/>
    </row>
    <row r="720" spans="2:23" ht="13.35" customHeight="1" x14ac:dyDescent="0.25">
      <c r="B720" s="199" t="s">
        <v>7</v>
      </c>
      <c r="C720" s="199"/>
      <c r="D720" s="204" t="str">
        <f>I713</f>
        <v/>
      </c>
      <c r="E720" s="204"/>
      <c r="F720" s="204"/>
      <c r="G720" s="204"/>
      <c r="H720" s="13"/>
      <c r="I720" s="199" t="s">
        <v>41</v>
      </c>
      <c r="J720" s="199"/>
      <c r="K720" s="24">
        <f>IF('{Equipment Data Entry}'!I110=0,0,'{Equipment Data Entry}'!I110)</f>
        <v>0</v>
      </c>
      <c r="L720" s="24" t="str">
        <f>IF(L731="","",L731)</f>
        <v/>
      </c>
      <c r="M720" s="13"/>
      <c r="O720" s="57"/>
      <c r="P720" s="57"/>
      <c r="Q720" s="216" t="s">
        <v>216</v>
      </c>
      <c r="R720" s="216"/>
      <c r="S720" s="216"/>
      <c r="T720" s="216" t="s">
        <v>217</v>
      </c>
      <c r="U720" s="216"/>
      <c r="V720" s="61" t="s">
        <v>218</v>
      </c>
      <c r="W720" s="61" t="s">
        <v>219</v>
      </c>
    </row>
    <row r="721" spans="2:23" ht="13.35" customHeight="1" x14ac:dyDescent="0.25">
      <c r="B721" s="199" t="s">
        <v>8</v>
      </c>
      <c r="C721" s="199"/>
      <c r="D721" s="204" t="str">
        <f>IF('{Equipment Data Entry}'!D110="","",'{Equipment Data Entry}'!D110)</f>
        <v/>
      </c>
      <c r="E721" s="204"/>
      <c r="F721" s="204"/>
      <c r="G721" s="204"/>
      <c r="H721" s="13"/>
      <c r="I721" s="15"/>
      <c r="J721" s="15"/>
      <c r="K721" s="36"/>
      <c r="L721" s="36"/>
      <c r="M721" s="13"/>
      <c r="O721" s="57"/>
      <c r="P721" s="59"/>
      <c r="Q721" s="59" t="s">
        <v>67</v>
      </c>
      <c r="R721" s="59" t="s">
        <v>68</v>
      </c>
      <c r="S721" s="57"/>
      <c r="T721" s="211" t="s">
        <v>62</v>
      </c>
      <c r="U721" s="211"/>
      <c r="V721" s="60"/>
      <c r="W721" s="60"/>
    </row>
    <row r="722" spans="2:23" ht="13.35" customHeight="1" x14ac:dyDescent="0.25">
      <c r="B722" s="13"/>
      <c r="C722" s="13"/>
      <c r="D722" s="13"/>
      <c r="E722" s="13"/>
      <c r="F722" s="13"/>
      <c r="G722" s="13"/>
      <c r="H722" s="13"/>
      <c r="I722" s="15"/>
      <c r="J722" s="15"/>
      <c r="K722" s="37"/>
      <c r="L722" s="37"/>
      <c r="M722" s="13"/>
      <c r="O722" s="57"/>
      <c r="P722" s="59" t="s">
        <v>48</v>
      </c>
      <c r="Q722" s="60"/>
      <c r="R722" s="59"/>
      <c r="S722" s="57"/>
      <c r="T722" s="211" t="s">
        <v>220</v>
      </c>
      <c r="U722" s="211"/>
      <c r="V722" s="60"/>
      <c r="W722" s="60"/>
    </row>
    <row r="723" spans="2:23" ht="13.35" customHeight="1" x14ac:dyDescent="0.25">
      <c r="B723" s="200" t="s">
        <v>43</v>
      </c>
      <c r="C723" s="200"/>
      <c r="D723" s="200"/>
      <c r="E723" s="200"/>
      <c r="F723" s="200"/>
      <c r="G723" s="200"/>
      <c r="H723" s="13"/>
      <c r="I723" s="13"/>
      <c r="J723" s="13"/>
      <c r="K723" s="13"/>
      <c r="L723" s="13"/>
      <c r="M723" s="13"/>
      <c r="O723" s="57"/>
      <c r="P723" s="59" t="s">
        <v>221</v>
      </c>
      <c r="Q723" s="60"/>
      <c r="R723" s="59"/>
      <c r="S723" s="57"/>
      <c r="T723" s="211" t="s">
        <v>222</v>
      </c>
      <c r="U723" s="211"/>
      <c r="V723" s="60"/>
      <c r="W723" s="60"/>
    </row>
    <row r="724" spans="2:23" ht="13.35" customHeight="1" x14ac:dyDescent="0.25">
      <c r="B724" s="199" t="s">
        <v>32</v>
      </c>
      <c r="C724" s="199"/>
      <c r="D724" s="203"/>
      <c r="E724" s="203"/>
      <c r="F724" s="203"/>
      <c r="G724" s="203"/>
      <c r="H724" s="13"/>
      <c r="I724" s="200" t="s">
        <v>61</v>
      </c>
      <c r="J724" s="200"/>
      <c r="K724" s="200"/>
      <c r="L724" s="200"/>
      <c r="M724" s="13"/>
      <c r="O724" s="57"/>
      <c r="P724" s="59" t="s">
        <v>223</v>
      </c>
      <c r="Q724" s="60"/>
      <c r="R724" s="59"/>
      <c r="S724" s="57"/>
      <c r="T724" s="211" t="s">
        <v>65</v>
      </c>
      <c r="U724" s="211"/>
      <c r="V724" s="60"/>
      <c r="W724" s="60"/>
    </row>
    <row r="725" spans="2:23" ht="13.35" customHeight="1" x14ac:dyDescent="0.25">
      <c r="B725" s="199" t="s">
        <v>44</v>
      </c>
      <c r="C725" s="199"/>
      <c r="D725" s="28">
        <f>IF('{Equipment Data Entry}'!G110=0,0,'{Equipment Data Entry}'!G110)</f>
        <v>0</v>
      </c>
      <c r="E725" s="21" t="s">
        <v>48</v>
      </c>
      <c r="F725" s="24"/>
      <c r="G725" s="18" t="s">
        <v>52</v>
      </c>
      <c r="H725" s="13"/>
      <c r="I725" s="206" t="s">
        <v>62</v>
      </c>
      <c r="J725" s="207"/>
      <c r="K725" s="208">
        <f>IF('{Equipment Data Entry}'!J110=0,0,'{Equipment Data Entry}'!J110)</f>
        <v>0</v>
      </c>
      <c r="L725" s="208"/>
      <c r="M725" s="13"/>
      <c r="O725" s="57"/>
      <c r="P725" s="57"/>
      <c r="Q725" s="57"/>
      <c r="R725" s="57"/>
      <c r="S725" s="57"/>
      <c r="T725" s="57"/>
      <c r="U725" s="57"/>
      <c r="V725" s="57"/>
      <c r="W725" s="57"/>
    </row>
    <row r="726" spans="2:23" ht="13.35" customHeight="1" x14ac:dyDescent="0.25">
      <c r="B726" s="20">
        <f>'{Equipment Data Entry}'!N110</f>
        <v>0</v>
      </c>
      <c r="C726" s="20">
        <f>'{Equipment Data Entry}'!O110</f>
        <v>0</v>
      </c>
      <c r="D726" s="21" t="s">
        <v>49</v>
      </c>
      <c r="E726" s="67"/>
      <c r="F726" s="21" t="s">
        <v>50</v>
      </c>
      <c r="G726" s="26"/>
      <c r="H726" s="13"/>
      <c r="I726" s="206" t="s">
        <v>63</v>
      </c>
      <c r="J726" s="207"/>
      <c r="K726" s="208">
        <f>IF('{Equipment Data Entry}'!K110=0,0,'{Equipment Data Entry}'!K110)</f>
        <v>0</v>
      </c>
      <c r="L726" s="208"/>
      <c r="M726" s="13"/>
      <c r="O726" s="57"/>
      <c r="P726" s="57"/>
      <c r="Q726" s="271" t="s">
        <v>224</v>
      </c>
      <c r="R726" s="272"/>
      <c r="S726" s="272"/>
      <c r="T726" s="272"/>
      <c r="U726" s="272"/>
      <c r="V726" s="272"/>
      <c r="W726" s="273"/>
    </row>
    <row r="727" spans="2:23" ht="13.35" customHeight="1" x14ac:dyDescent="0.25">
      <c r="B727" s="199" t="s">
        <v>51</v>
      </c>
      <c r="C727" s="199"/>
      <c r="D727" s="27" t="str">
        <f>IF(E728="", "", B726/(AVERAGE(E728, F728, G728))*E726)</f>
        <v/>
      </c>
      <c r="E727" s="199" t="s">
        <v>80</v>
      </c>
      <c r="F727" s="199"/>
      <c r="G727" s="27" t="e">
        <f>IF(C726="1-phase", ((0.8*0.9*E728*E729)/746), AVERAGE(E728:G728)*AVERAGE(E729:G729)*0.8*0.9*1.732/746)</f>
        <v>#DIV/0!</v>
      </c>
      <c r="H727" s="13"/>
      <c r="I727" s="18" t="s">
        <v>64</v>
      </c>
      <c r="J727" s="26">
        <f>IF('{Equipment Data Entry}'!L110=0,0,'{Equipment Data Entry}'!L110)</f>
        <v>0</v>
      </c>
      <c r="K727" s="18" t="s">
        <v>65</v>
      </c>
      <c r="L727" s="64">
        <f>IF('{Equipment Data Entry}'!M110=0,0,'{Equipment Data Entry}'!M110)</f>
        <v>0</v>
      </c>
      <c r="M727" s="13"/>
      <c r="O727" s="57"/>
      <c r="P727" s="57"/>
      <c r="Q727" s="274"/>
      <c r="R727" s="214"/>
      <c r="S727" s="214"/>
      <c r="T727" s="214"/>
      <c r="U727" s="214"/>
      <c r="V727" s="214"/>
      <c r="W727" s="275"/>
    </row>
    <row r="728" spans="2:23" ht="13.35" customHeight="1" x14ac:dyDescent="0.25">
      <c r="B728" s="199" t="s">
        <v>59</v>
      </c>
      <c r="C728" s="199"/>
      <c r="D728" s="199"/>
      <c r="E728" s="24"/>
      <c r="F728" s="24"/>
      <c r="G728" s="24"/>
      <c r="H728" s="13"/>
      <c r="I728" s="13"/>
      <c r="J728" s="13"/>
      <c r="K728" s="13"/>
      <c r="L728" s="13"/>
      <c r="M728" s="13"/>
      <c r="O728" s="57"/>
      <c r="P728" s="57"/>
      <c r="Q728" s="276"/>
      <c r="R728" s="219"/>
      <c r="S728" s="219"/>
      <c r="T728" s="219"/>
      <c r="U728" s="219"/>
      <c r="V728" s="219"/>
      <c r="W728" s="277"/>
    </row>
    <row r="729" spans="2:23" ht="13.35" customHeight="1" x14ac:dyDescent="0.25">
      <c r="B729" s="199" t="s">
        <v>60</v>
      </c>
      <c r="C729" s="199"/>
      <c r="D729" s="199"/>
      <c r="E729" s="67"/>
      <c r="F729" s="67"/>
      <c r="G729" s="67"/>
      <c r="H729" s="13"/>
      <c r="I729" s="205" t="s">
        <v>66</v>
      </c>
      <c r="J729" s="205"/>
      <c r="K729" s="16"/>
      <c r="L729" s="16" t="s">
        <v>68</v>
      </c>
      <c r="M729" s="13"/>
      <c r="O729" s="57"/>
      <c r="P729" s="57"/>
      <c r="Q729" s="276"/>
      <c r="R729" s="219"/>
      <c r="S729" s="219"/>
      <c r="T729" s="219"/>
      <c r="U729" s="219"/>
      <c r="V729" s="219"/>
      <c r="W729" s="277"/>
    </row>
    <row r="730" spans="2:23" ht="13.35" customHeight="1" x14ac:dyDescent="0.25">
      <c r="B730" s="13"/>
      <c r="C730" s="13"/>
      <c r="D730" s="13"/>
      <c r="E730" s="13"/>
      <c r="F730" s="13"/>
      <c r="G730" s="13"/>
      <c r="H730" s="13"/>
      <c r="I730" s="199" t="s">
        <v>69</v>
      </c>
      <c r="J730" s="199"/>
      <c r="K730" s="24"/>
      <c r="L730" s="24"/>
      <c r="M730" s="13"/>
      <c r="O730" s="57"/>
      <c r="P730" s="57"/>
      <c r="Q730" s="276"/>
      <c r="R730" s="219"/>
      <c r="S730" s="219"/>
      <c r="T730" s="219"/>
      <c r="U730" s="219"/>
      <c r="V730" s="219"/>
      <c r="W730" s="277"/>
    </row>
    <row r="731" spans="2:23" ht="13.35" customHeight="1" x14ac:dyDescent="0.25">
      <c r="B731" s="200" t="s">
        <v>71</v>
      </c>
      <c r="C731" s="200"/>
      <c r="D731" s="200"/>
      <c r="E731" s="200"/>
      <c r="F731" s="200"/>
      <c r="G731" s="200"/>
      <c r="H731" s="13"/>
      <c r="I731" s="199" t="s">
        <v>70</v>
      </c>
      <c r="J731" s="199"/>
      <c r="K731" s="24"/>
      <c r="L731" s="24"/>
      <c r="M731" s="13"/>
      <c r="O731" s="57"/>
      <c r="P731" s="57"/>
      <c r="Q731" s="276"/>
      <c r="R731" s="219"/>
      <c r="S731" s="219"/>
      <c r="T731" s="219"/>
      <c r="U731" s="219"/>
      <c r="V731" s="219"/>
      <c r="W731" s="277"/>
    </row>
    <row r="732" spans="2:23" ht="13.35" customHeight="1" x14ac:dyDescent="0.25">
      <c r="B732" s="201"/>
      <c r="C732" s="202"/>
      <c r="D732" s="16" t="s">
        <v>79</v>
      </c>
      <c r="E732" s="16" t="s">
        <v>74</v>
      </c>
      <c r="F732" s="201"/>
      <c r="G732" s="202"/>
      <c r="H732" s="13"/>
      <c r="I732" s="246" t="s">
        <v>76</v>
      </c>
      <c r="J732" s="246"/>
      <c r="K732" s="65"/>
      <c r="L732" s="65"/>
      <c r="M732" s="13"/>
      <c r="O732" s="57"/>
      <c r="P732" s="57"/>
      <c r="Q732" s="276"/>
      <c r="R732" s="219"/>
      <c r="S732" s="219"/>
      <c r="T732" s="219"/>
      <c r="U732" s="219"/>
      <c r="V732" s="219"/>
      <c r="W732" s="277"/>
    </row>
    <row r="733" spans="2:23" ht="13.35" customHeight="1" x14ac:dyDescent="0.25">
      <c r="B733" s="198" t="s">
        <v>72</v>
      </c>
      <c r="C733" s="198"/>
      <c r="D733" s="19"/>
      <c r="E733" s="19"/>
      <c r="F733" s="19" t="str">
        <f>IF(E733="", "", E734-E733)</f>
        <v/>
      </c>
      <c r="G733" s="17" t="s">
        <v>77</v>
      </c>
      <c r="H733" s="23"/>
      <c r="I733" s="14"/>
      <c r="J733" s="14"/>
      <c r="K733" s="14"/>
      <c r="L733" s="38"/>
      <c r="M733" s="13"/>
      <c r="O733" s="57"/>
      <c r="P733" s="57"/>
      <c r="Q733" s="276"/>
      <c r="R733" s="219"/>
      <c r="S733" s="219"/>
      <c r="T733" s="219"/>
      <c r="U733" s="219"/>
      <c r="V733" s="219"/>
      <c r="W733" s="277"/>
    </row>
    <row r="734" spans="2:23" ht="13.35" customHeight="1" x14ac:dyDescent="0.25">
      <c r="B734" s="198" t="s">
        <v>73</v>
      </c>
      <c r="C734" s="198"/>
      <c r="D734" s="55" t="str">
        <f>IF(E733="", "", E733)</f>
        <v/>
      </c>
      <c r="E734" s="19"/>
      <c r="F734" s="19" t="str">
        <f>IF(E734="", "", E734-D733)</f>
        <v/>
      </c>
      <c r="G734" s="17" t="s">
        <v>78</v>
      </c>
      <c r="H734" s="23"/>
      <c r="I734" s="13"/>
      <c r="J734" s="13"/>
      <c r="K734" s="13"/>
      <c r="L734" s="13"/>
      <c r="M734" s="13"/>
      <c r="O734" s="57"/>
      <c r="P734" s="57"/>
      <c r="Q734" s="278"/>
      <c r="R734" s="279"/>
      <c r="S734" s="279"/>
      <c r="T734" s="279"/>
      <c r="U734" s="279"/>
      <c r="V734" s="279"/>
      <c r="W734" s="280"/>
    </row>
    <row r="736" spans="2:23" ht="13.35" customHeight="1" x14ac:dyDescent="0.25">
      <c r="B736" s="16" t="s">
        <v>9</v>
      </c>
      <c r="C736" s="186"/>
      <c r="D736" s="186"/>
      <c r="E736" s="186"/>
      <c r="F736" s="186"/>
      <c r="G736" s="186"/>
      <c r="H736" s="186"/>
      <c r="I736" s="186"/>
      <c r="J736" s="186"/>
      <c r="K736" s="186"/>
      <c r="L736" s="186"/>
      <c r="M736" s="186"/>
    </row>
    <row r="737" spans="2:23" ht="13.35" customHeight="1" x14ac:dyDescent="0.25">
      <c r="B737" s="186"/>
      <c r="C737" s="186"/>
      <c r="D737" s="186"/>
      <c r="E737" s="186"/>
      <c r="F737" s="186"/>
      <c r="G737" s="186"/>
      <c r="H737" s="186"/>
      <c r="I737" s="186"/>
      <c r="J737" s="186"/>
      <c r="K737" s="186"/>
      <c r="L737" s="186"/>
      <c r="M737" s="186"/>
    </row>
    <row r="738" spans="2:23" ht="13.35" customHeight="1" x14ac:dyDescent="0.25">
      <c r="B738" s="186"/>
      <c r="C738" s="186"/>
      <c r="D738" s="186"/>
      <c r="E738" s="186"/>
      <c r="F738" s="186"/>
      <c r="G738" s="186"/>
      <c r="H738" s="186"/>
      <c r="I738" s="186"/>
      <c r="J738" s="186"/>
      <c r="K738" s="186"/>
      <c r="L738" s="186"/>
      <c r="M738" s="186"/>
    </row>
    <row r="739" spans="2:23" ht="13.35" customHeight="1" x14ac:dyDescent="0.25">
      <c r="B739" s="200" t="s">
        <v>2</v>
      </c>
      <c r="C739" s="200"/>
      <c r="D739" s="209">
        <f>IF('{Equipment Data Entry}'!B111=0,0,'{Equipment Data Entry}'!B111)</f>
        <v>0</v>
      </c>
      <c r="E739" s="209"/>
      <c r="F739" s="209"/>
      <c r="G739" s="200" t="s">
        <v>3</v>
      </c>
      <c r="H739" s="200"/>
      <c r="I739" s="210" t="str">
        <f>IF('{Equipment Data Entry}'!C111="","", '{Equipment Data Entry}'!C111)</f>
        <v/>
      </c>
      <c r="J739" s="210"/>
      <c r="K739" s="210"/>
      <c r="L739" s="210"/>
      <c r="M739" s="210"/>
      <c r="O739" s="57"/>
      <c r="P739" s="57"/>
      <c r="Q739" s="216" t="s">
        <v>210</v>
      </c>
      <c r="R739" s="216"/>
      <c r="S739" s="216"/>
      <c r="T739" s="217"/>
      <c r="U739" s="217"/>
      <c r="V739" s="57"/>
      <c r="W739" s="57"/>
    </row>
    <row r="740" spans="2:23" ht="13.35" customHeight="1" x14ac:dyDescent="0.25">
      <c r="B740" s="200"/>
      <c r="C740" s="200"/>
      <c r="D740" s="209"/>
      <c r="E740" s="209"/>
      <c r="F740" s="209"/>
      <c r="G740" s="200"/>
      <c r="H740" s="200"/>
      <c r="I740" s="210"/>
      <c r="J740" s="210"/>
      <c r="K740" s="210"/>
      <c r="L740" s="210"/>
      <c r="M740" s="210"/>
      <c r="O740" s="57"/>
      <c r="P740" s="57"/>
      <c r="Q740" s="211" t="s">
        <v>211</v>
      </c>
      <c r="R740" s="211"/>
      <c r="S740" s="211"/>
      <c r="T740" s="212"/>
      <c r="U740" s="212"/>
      <c r="V740" s="57"/>
      <c r="W740" s="57"/>
    </row>
    <row r="741" spans="2:23" ht="13.35" customHeight="1" x14ac:dyDescent="0.25">
      <c r="B741" s="13"/>
      <c r="C741" s="13"/>
      <c r="D741" s="13"/>
      <c r="E741" s="13"/>
      <c r="F741" s="13"/>
      <c r="G741" s="13"/>
      <c r="H741" s="13"/>
      <c r="I741" s="13"/>
      <c r="J741" s="13"/>
      <c r="K741" s="13"/>
      <c r="L741" s="13"/>
      <c r="M741" s="13"/>
      <c r="O741" s="57"/>
      <c r="P741" s="57"/>
      <c r="Q741" s="211" t="s">
        <v>212</v>
      </c>
      <c r="R741" s="211"/>
      <c r="S741" s="211"/>
      <c r="T741" s="212"/>
      <c r="U741" s="212"/>
      <c r="V741" s="57"/>
      <c r="W741" s="57"/>
    </row>
    <row r="742" spans="2:23" ht="13.35" customHeight="1" x14ac:dyDescent="0.25">
      <c r="B742" s="200" t="s">
        <v>31</v>
      </c>
      <c r="C742" s="200"/>
      <c r="D742" s="200"/>
      <c r="E742" s="200"/>
      <c r="F742" s="200"/>
      <c r="G742" s="200"/>
      <c r="H742" s="13"/>
      <c r="I742" s="200" t="s">
        <v>35</v>
      </c>
      <c r="J742" s="200"/>
      <c r="K742" s="200"/>
      <c r="L742" s="200"/>
      <c r="M742" s="15"/>
      <c r="O742" s="57"/>
      <c r="P742" s="57"/>
      <c r="Q742" s="211" t="s">
        <v>213</v>
      </c>
      <c r="R742" s="211"/>
      <c r="S742" s="211"/>
      <c r="T742" s="212"/>
      <c r="U742" s="212"/>
      <c r="V742" s="57"/>
      <c r="W742" s="57"/>
    </row>
    <row r="743" spans="2:23" ht="13.35" customHeight="1" x14ac:dyDescent="0.25">
      <c r="B743" s="199" t="s">
        <v>32</v>
      </c>
      <c r="C743" s="199"/>
      <c r="D743" s="204">
        <f>IF('{Equipment Data Entry}'!E111=0,0,'{Equipment Data Entry}'!E111)</f>
        <v>0</v>
      </c>
      <c r="E743" s="204"/>
      <c r="F743" s="204"/>
      <c r="G743" s="204"/>
      <c r="H743" s="13"/>
      <c r="I743" s="199" t="s">
        <v>36</v>
      </c>
      <c r="J743" s="199"/>
      <c r="K743" s="18" t="s">
        <v>42</v>
      </c>
      <c r="L743" s="18" t="s">
        <v>14</v>
      </c>
      <c r="M743" s="13"/>
      <c r="O743" s="58"/>
      <c r="P743" s="58"/>
      <c r="Q743" s="211" t="s">
        <v>214</v>
      </c>
      <c r="R743" s="211"/>
      <c r="S743" s="211"/>
      <c r="T743" s="212"/>
      <c r="U743" s="212"/>
      <c r="V743" s="57"/>
      <c r="W743" s="57"/>
    </row>
    <row r="744" spans="2:23" ht="13.35" customHeight="1" x14ac:dyDescent="0.25">
      <c r="B744" s="199" t="s">
        <v>33</v>
      </c>
      <c r="C744" s="199"/>
      <c r="D744" s="204">
        <f>IF('{Equipment Data Entry}'!F111=0,0,'{Equipment Data Entry}'!F111)</f>
        <v>0</v>
      </c>
      <c r="E744" s="204"/>
      <c r="F744" s="204"/>
      <c r="G744" s="204"/>
      <c r="H744" s="13"/>
      <c r="I744" s="199" t="s">
        <v>37</v>
      </c>
      <c r="J744" s="199"/>
      <c r="K744" s="24">
        <f>IF('Fan Airflow'!H653=0,0,'Fan Airflow'!H653)</f>
        <v>0</v>
      </c>
      <c r="L744" s="24" t="str">
        <f>IF('Fan Airflow'!L653=0,0,'Fan Airflow'!L653)</f>
        <v/>
      </c>
      <c r="M744" s="22" t="str">
        <f>IF(L744="","",L744/K744)</f>
        <v/>
      </c>
      <c r="O744" s="57"/>
      <c r="P744" s="57"/>
      <c r="Q744" s="59" t="s">
        <v>87</v>
      </c>
      <c r="R744" s="212"/>
      <c r="S744" s="212"/>
      <c r="T744" s="59" t="s">
        <v>215</v>
      </c>
      <c r="U744" s="60"/>
      <c r="V744" s="57"/>
      <c r="W744" s="57"/>
    </row>
    <row r="745" spans="2:23" ht="13.35" customHeight="1" x14ac:dyDescent="0.25">
      <c r="B745" s="199" t="s">
        <v>34</v>
      </c>
      <c r="C745" s="199"/>
      <c r="D745" s="204"/>
      <c r="E745" s="204"/>
      <c r="F745" s="204"/>
      <c r="G745" s="204"/>
      <c r="H745" s="13"/>
      <c r="I745" s="199" t="s">
        <v>40</v>
      </c>
      <c r="J745" s="199"/>
      <c r="K745" s="71">
        <f>IF('{Equipment Data Entry}'!H111=0,0,'{Equipment Data Entry}'!H111)</f>
        <v>0</v>
      </c>
      <c r="L745" s="64"/>
      <c r="M745" s="22"/>
      <c r="O745" s="217"/>
      <c r="P745" s="217"/>
      <c r="Q745" s="217"/>
      <c r="R745" s="217"/>
      <c r="S745" s="217"/>
      <c r="T745" s="217"/>
      <c r="U745" s="57"/>
      <c r="V745" s="57"/>
      <c r="W745" s="57"/>
    </row>
    <row r="746" spans="2:23" ht="13.35" customHeight="1" x14ac:dyDescent="0.25">
      <c r="B746" s="199" t="s">
        <v>7</v>
      </c>
      <c r="C746" s="199"/>
      <c r="D746" s="204" t="str">
        <f>I739</f>
        <v/>
      </c>
      <c r="E746" s="204"/>
      <c r="F746" s="204"/>
      <c r="G746" s="204"/>
      <c r="H746" s="13"/>
      <c r="I746" s="199" t="s">
        <v>41</v>
      </c>
      <c r="J746" s="199"/>
      <c r="K746" s="24">
        <f>IF('{Equipment Data Entry}'!I111=0,0,'{Equipment Data Entry}'!I111)</f>
        <v>0</v>
      </c>
      <c r="L746" s="24" t="str">
        <f>IF(L757="","",L757)</f>
        <v/>
      </c>
      <c r="M746" s="13"/>
      <c r="O746" s="57"/>
      <c r="P746" s="57"/>
      <c r="Q746" s="216" t="s">
        <v>216</v>
      </c>
      <c r="R746" s="216"/>
      <c r="S746" s="216"/>
      <c r="T746" s="216" t="s">
        <v>217</v>
      </c>
      <c r="U746" s="216"/>
      <c r="V746" s="61" t="s">
        <v>218</v>
      </c>
      <c r="W746" s="61" t="s">
        <v>219</v>
      </c>
    </row>
    <row r="747" spans="2:23" ht="13.35" customHeight="1" x14ac:dyDescent="0.25">
      <c r="B747" s="199" t="s">
        <v>8</v>
      </c>
      <c r="C747" s="199"/>
      <c r="D747" s="204" t="str">
        <f>IF('{Equipment Data Entry}'!D111="","",'{Equipment Data Entry}'!D111)</f>
        <v/>
      </c>
      <c r="E747" s="204"/>
      <c r="F747" s="204"/>
      <c r="G747" s="204"/>
      <c r="H747" s="13"/>
      <c r="I747" s="15"/>
      <c r="J747" s="15"/>
      <c r="K747" s="36"/>
      <c r="L747" s="36"/>
      <c r="M747" s="13"/>
      <c r="O747" s="57"/>
      <c r="P747" s="59"/>
      <c r="Q747" s="59" t="s">
        <v>67</v>
      </c>
      <c r="R747" s="59" t="s">
        <v>68</v>
      </c>
      <c r="S747" s="57"/>
      <c r="T747" s="211" t="s">
        <v>62</v>
      </c>
      <c r="U747" s="211"/>
      <c r="V747" s="60"/>
      <c r="W747" s="60"/>
    </row>
    <row r="748" spans="2:23" ht="13.35" customHeight="1" x14ac:dyDescent="0.25">
      <c r="B748" s="13"/>
      <c r="C748" s="13"/>
      <c r="D748" s="13"/>
      <c r="E748" s="13"/>
      <c r="F748" s="13"/>
      <c r="G748" s="13"/>
      <c r="H748" s="13"/>
      <c r="I748" s="15"/>
      <c r="J748" s="15"/>
      <c r="K748" s="37"/>
      <c r="L748" s="37"/>
      <c r="M748" s="13"/>
      <c r="O748" s="57"/>
      <c r="P748" s="59" t="s">
        <v>48</v>
      </c>
      <c r="Q748" s="60"/>
      <c r="R748" s="59"/>
      <c r="S748" s="57"/>
      <c r="T748" s="211" t="s">
        <v>220</v>
      </c>
      <c r="U748" s="211"/>
      <c r="V748" s="60"/>
      <c r="W748" s="60"/>
    </row>
    <row r="749" spans="2:23" ht="13.35" customHeight="1" x14ac:dyDescent="0.25">
      <c r="B749" s="200" t="s">
        <v>43</v>
      </c>
      <c r="C749" s="200"/>
      <c r="D749" s="200"/>
      <c r="E749" s="200"/>
      <c r="F749" s="200"/>
      <c r="G749" s="200"/>
      <c r="H749" s="13"/>
      <c r="I749" s="13"/>
      <c r="J749" s="13"/>
      <c r="K749" s="13"/>
      <c r="L749" s="13"/>
      <c r="M749" s="13"/>
      <c r="O749" s="57"/>
      <c r="P749" s="59" t="s">
        <v>221</v>
      </c>
      <c r="Q749" s="60"/>
      <c r="R749" s="59"/>
      <c r="S749" s="57"/>
      <c r="T749" s="211" t="s">
        <v>222</v>
      </c>
      <c r="U749" s="211"/>
      <c r="V749" s="60"/>
      <c r="W749" s="60"/>
    </row>
    <row r="750" spans="2:23" ht="13.35" customHeight="1" x14ac:dyDescent="0.25">
      <c r="B750" s="199" t="s">
        <v>32</v>
      </c>
      <c r="C750" s="199"/>
      <c r="D750" s="203"/>
      <c r="E750" s="203"/>
      <c r="F750" s="203"/>
      <c r="G750" s="203"/>
      <c r="H750" s="13"/>
      <c r="I750" s="200" t="s">
        <v>61</v>
      </c>
      <c r="J750" s="200"/>
      <c r="K750" s="200"/>
      <c r="L750" s="200"/>
      <c r="M750" s="13"/>
      <c r="O750" s="57"/>
      <c r="P750" s="59" t="s">
        <v>223</v>
      </c>
      <c r="Q750" s="60"/>
      <c r="R750" s="59"/>
      <c r="S750" s="57"/>
      <c r="T750" s="211" t="s">
        <v>65</v>
      </c>
      <c r="U750" s="211"/>
      <c r="V750" s="60"/>
      <c r="W750" s="60"/>
    </row>
    <row r="751" spans="2:23" ht="13.35" customHeight="1" x14ac:dyDescent="0.25">
      <c r="B751" s="199" t="s">
        <v>44</v>
      </c>
      <c r="C751" s="199"/>
      <c r="D751" s="28">
        <f>IF('{Equipment Data Entry}'!G111=0,0,'{Equipment Data Entry}'!G111)</f>
        <v>0</v>
      </c>
      <c r="E751" s="21" t="s">
        <v>48</v>
      </c>
      <c r="F751" s="24"/>
      <c r="G751" s="18" t="s">
        <v>52</v>
      </c>
      <c r="H751" s="13"/>
      <c r="I751" s="206" t="s">
        <v>62</v>
      </c>
      <c r="J751" s="207"/>
      <c r="K751" s="208">
        <f>IF('{Equipment Data Entry}'!J111=0,0,'{Equipment Data Entry}'!J111)</f>
        <v>0</v>
      </c>
      <c r="L751" s="208"/>
      <c r="M751" s="13"/>
      <c r="O751" s="57"/>
      <c r="P751" s="57"/>
      <c r="Q751" s="57"/>
      <c r="R751" s="57"/>
      <c r="S751" s="57"/>
      <c r="T751" s="57"/>
      <c r="U751" s="57"/>
      <c r="V751" s="57"/>
      <c r="W751" s="57"/>
    </row>
    <row r="752" spans="2:23" ht="13.35" customHeight="1" x14ac:dyDescent="0.25">
      <c r="B752" s="20">
        <f>'{Equipment Data Entry}'!N111</f>
        <v>0</v>
      </c>
      <c r="C752" s="20">
        <f>'{Equipment Data Entry}'!O111</f>
        <v>0</v>
      </c>
      <c r="D752" s="21" t="s">
        <v>49</v>
      </c>
      <c r="E752" s="67"/>
      <c r="F752" s="21" t="s">
        <v>50</v>
      </c>
      <c r="G752" s="26"/>
      <c r="H752" s="13"/>
      <c r="I752" s="206" t="s">
        <v>63</v>
      </c>
      <c r="J752" s="207"/>
      <c r="K752" s="208">
        <f>IF('{Equipment Data Entry}'!K111=0,0,'{Equipment Data Entry}'!K111)</f>
        <v>0</v>
      </c>
      <c r="L752" s="208"/>
      <c r="M752" s="13"/>
      <c r="O752" s="57"/>
      <c r="P752" s="57"/>
      <c r="Q752" s="271" t="s">
        <v>224</v>
      </c>
      <c r="R752" s="272"/>
      <c r="S752" s="272"/>
      <c r="T752" s="272"/>
      <c r="U752" s="272"/>
      <c r="V752" s="272"/>
      <c r="W752" s="273"/>
    </row>
    <row r="753" spans="2:23" ht="13.35" customHeight="1" x14ac:dyDescent="0.25">
      <c r="B753" s="199" t="s">
        <v>51</v>
      </c>
      <c r="C753" s="199"/>
      <c r="D753" s="27" t="str">
        <f>IF(E754="", "", B752/(AVERAGE(E754, F754, G754))*E752)</f>
        <v/>
      </c>
      <c r="E753" s="199" t="s">
        <v>80</v>
      </c>
      <c r="F753" s="199"/>
      <c r="G753" s="27" t="e">
        <f>IF(C752="1-phase", ((0.8*0.9*E754*E755)/746), AVERAGE(E754:G754)*AVERAGE(E755:G755)*0.8*0.9*1.732/746)</f>
        <v>#DIV/0!</v>
      </c>
      <c r="H753" s="13"/>
      <c r="I753" s="18" t="s">
        <v>64</v>
      </c>
      <c r="J753" s="26">
        <f>IF('{Equipment Data Entry}'!L111=0,0,'{Equipment Data Entry}'!L111)</f>
        <v>0</v>
      </c>
      <c r="K753" s="18" t="s">
        <v>65</v>
      </c>
      <c r="L753" s="64">
        <f>IF('{Equipment Data Entry}'!M111=0,0,'{Equipment Data Entry}'!M111)</f>
        <v>0</v>
      </c>
      <c r="M753" s="13"/>
      <c r="O753" s="57"/>
      <c r="P753" s="57"/>
      <c r="Q753" s="274"/>
      <c r="R753" s="214"/>
      <c r="S753" s="214"/>
      <c r="T753" s="214"/>
      <c r="U753" s="214"/>
      <c r="V753" s="214"/>
      <c r="W753" s="275"/>
    </row>
    <row r="754" spans="2:23" ht="13.35" customHeight="1" x14ac:dyDescent="0.25">
      <c r="B754" s="199" t="s">
        <v>59</v>
      </c>
      <c r="C754" s="199"/>
      <c r="D754" s="199"/>
      <c r="E754" s="24"/>
      <c r="F754" s="24"/>
      <c r="G754" s="24"/>
      <c r="H754" s="13"/>
      <c r="I754" s="13"/>
      <c r="J754" s="13"/>
      <c r="K754" s="13"/>
      <c r="L754" s="13"/>
      <c r="M754" s="13"/>
      <c r="O754" s="57"/>
      <c r="P754" s="57"/>
      <c r="Q754" s="276"/>
      <c r="R754" s="219"/>
      <c r="S754" s="219"/>
      <c r="T754" s="219"/>
      <c r="U754" s="219"/>
      <c r="V754" s="219"/>
      <c r="W754" s="277"/>
    </row>
    <row r="755" spans="2:23" ht="13.35" customHeight="1" x14ac:dyDescent="0.25">
      <c r="B755" s="199" t="s">
        <v>60</v>
      </c>
      <c r="C755" s="199"/>
      <c r="D755" s="199"/>
      <c r="E755" s="67"/>
      <c r="F755" s="67"/>
      <c r="G755" s="67"/>
      <c r="H755" s="13"/>
      <c r="I755" s="205" t="s">
        <v>66</v>
      </c>
      <c r="J755" s="205"/>
      <c r="K755" s="16" t="s">
        <v>67</v>
      </c>
      <c r="L755" s="16" t="s">
        <v>68</v>
      </c>
      <c r="M755" s="13"/>
      <c r="O755" s="57"/>
      <c r="P755" s="57"/>
      <c r="Q755" s="276"/>
      <c r="R755" s="219"/>
      <c r="S755" s="219"/>
      <c r="T755" s="219"/>
      <c r="U755" s="219"/>
      <c r="V755" s="219"/>
      <c r="W755" s="277"/>
    </row>
    <row r="756" spans="2:23" ht="13.35" customHeight="1" x14ac:dyDescent="0.25">
      <c r="B756" s="13"/>
      <c r="C756" s="13"/>
      <c r="D756" s="13"/>
      <c r="E756" s="13"/>
      <c r="F756" s="13"/>
      <c r="G756" s="13"/>
      <c r="H756" s="13"/>
      <c r="I756" s="199" t="s">
        <v>69</v>
      </c>
      <c r="J756" s="199"/>
      <c r="K756" s="24"/>
      <c r="L756" s="24"/>
      <c r="M756" s="13"/>
      <c r="O756" s="57"/>
      <c r="P756" s="57"/>
      <c r="Q756" s="276"/>
      <c r="R756" s="219"/>
      <c r="S756" s="219"/>
      <c r="T756" s="219"/>
      <c r="U756" s="219"/>
      <c r="V756" s="219"/>
      <c r="W756" s="277"/>
    </row>
    <row r="757" spans="2:23" ht="13.35" customHeight="1" x14ac:dyDescent="0.25">
      <c r="B757" s="200" t="s">
        <v>71</v>
      </c>
      <c r="C757" s="200"/>
      <c r="D757" s="200"/>
      <c r="E757" s="200"/>
      <c r="F757" s="200"/>
      <c r="G757" s="200"/>
      <c r="H757" s="13"/>
      <c r="I757" s="199" t="s">
        <v>70</v>
      </c>
      <c r="J757" s="199"/>
      <c r="K757" s="24"/>
      <c r="L757" s="24"/>
      <c r="M757" s="13"/>
      <c r="O757" s="57"/>
      <c r="P757" s="57"/>
      <c r="Q757" s="276"/>
      <c r="R757" s="219"/>
      <c r="S757" s="219"/>
      <c r="T757" s="219"/>
      <c r="U757" s="219"/>
      <c r="V757" s="219"/>
      <c r="W757" s="277"/>
    </row>
    <row r="758" spans="2:23" ht="13.35" customHeight="1" x14ac:dyDescent="0.25">
      <c r="B758" s="201"/>
      <c r="C758" s="202"/>
      <c r="D758" s="16" t="s">
        <v>79</v>
      </c>
      <c r="E758" s="16" t="s">
        <v>74</v>
      </c>
      <c r="F758" s="201"/>
      <c r="G758" s="202"/>
      <c r="H758" s="13"/>
      <c r="I758" s="246" t="s">
        <v>76</v>
      </c>
      <c r="J758" s="246"/>
      <c r="K758" s="65"/>
      <c r="L758" s="65"/>
      <c r="M758" s="13"/>
      <c r="O758" s="57"/>
      <c r="P758" s="57"/>
      <c r="Q758" s="276"/>
      <c r="R758" s="219"/>
      <c r="S758" s="219"/>
      <c r="T758" s="219"/>
      <c r="U758" s="219"/>
      <c r="V758" s="219"/>
      <c r="W758" s="277"/>
    </row>
    <row r="759" spans="2:23" ht="13.35" customHeight="1" x14ac:dyDescent="0.25">
      <c r="B759" s="198" t="s">
        <v>72</v>
      </c>
      <c r="C759" s="198"/>
      <c r="D759" s="19"/>
      <c r="E759" s="19"/>
      <c r="F759" s="19" t="str">
        <f>IF(E759="", "", E760-E759)</f>
        <v/>
      </c>
      <c r="G759" s="17" t="s">
        <v>77</v>
      </c>
      <c r="H759" s="23"/>
      <c r="I759" s="14"/>
      <c r="J759" s="14"/>
      <c r="K759" s="14"/>
      <c r="L759" s="38"/>
      <c r="M759" s="13"/>
      <c r="O759" s="57"/>
      <c r="P759" s="57"/>
      <c r="Q759" s="276"/>
      <c r="R759" s="219"/>
      <c r="S759" s="219"/>
      <c r="T759" s="219"/>
      <c r="U759" s="219"/>
      <c r="V759" s="219"/>
      <c r="W759" s="277"/>
    </row>
    <row r="760" spans="2:23" ht="13.35" customHeight="1" x14ac:dyDescent="0.25">
      <c r="B760" s="198" t="s">
        <v>73</v>
      </c>
      <c r="C760" s="198"/>
      <c r="D760" s="55" t="str">
        <f>IF(E759="", "", E759)</f>
        <v/>
      </c>
      <c r="E760" s="19"/>
      <c r="F760" s="19" t="str">
        <f>IF(E760="", "", E760-D759)</f>
        <v/>
      </c>
      <c r="G760" s="17" t="s">
        <v>78</v>
      </c>
      <c r="H760" s="23"/>
      <c r="I760" s="13"/>
      <c r="J760" s="13"/>
      <c r="K760" s="13"/>
      <c r="L760" s="13"/>
      <c r="M760" s="13"/>
      <c r="O760" s="57"/>
      <c r="P760" s="57"/>
      <c r="Q760" s="278"/>
      <c r="R760" s="279"/>
      <c r="S760" s="279"/>
      <c r="T760" s="279"/>
      <c r="U760" s="279"/>
      <c r="V760" s="279"/>
      <c r="W760" s="280"/>
    </row>
    <row r="762" spans="2:23" ht="13.35" customHeight="1" x14ac:dyDescent="0.25">
      <c r="B762" s="200" t="s">
        <v>2</v>
      </c>
      <c r="C762" s="200"/>
      <c r="D762" s="209">
        <f>IF('{Equipment Data Entry}'!B112=0,0,'{Equipment Data Entry}'!B112)</f>
        <v>0</v>
      </c>
      <c r="E762" s="209"/>
      <c r="F762" s="209"/>
      <c r="G762" s="200" t="s">
        <v>3</v>
      </c>
      <c r="H762" s="200"/>
      <c r="I762" s="210" t="str">
        <f>IF('{Equipment Data Entry}'!C112="","", '{Equipment Data Entry}'!C112)</f>
        <v/>
      </c>
      <c r="J762" s="210"/>
      <c r="K762" s="210"/>
      <c r="L762" s="210"/>
      <c r="M762" s="210"/>
      <c r="O762" s="57"/>
      <c r="P762" s="57"/>
      <c r="Q762" s="216" t="s">
        <v>210</v>
      </c>
      <c r="R762" s="216"/>
      <c r="S762" s="216"/>
      <c r="T762" s="217"/>
      <c r="U762" s="217"/>
      <c r="V762" s="57"/>
      <c r="W762" s="57"/>
    </row>
    <row r="763" spans="2:23" ht="13.35" customHeight="1" x14ac:dyDescent="0.25">
      <c r="B763" s="200"/>
      <c r="C763" s="200"/>
      <c r="D763" s="209"/>
      <c r="E763" s="209"/>
      <c r="F763" s="209"/>
      <c r="G763" s="200"/>
      <c r="H763" s="200"/>
      <c r="I763" s="210"/>
      <c r="J763" s="210"/>
      <c r="K763" s="210"/>
      <c r="L763" s="210"/>
      <c r="M763" s="210"/>
      <c r="O763" s="57"/>
      <c r="P763" s="57"/>
      <c r="Q763" s="211" t="s">
        <v>211</v>
      </c>
      <c r="R763" s="211"/>
      <c r="S763" s="211"/>
      <c r="T763" s="212"/>
      <c r="U763" s="212"/>
      <c r="V763" s="57"/>
      <c r="W763" s="57"/>
    </row>
    <row r="764" spans="2:23" ht="13.35" customHeight="1" x14ac:dyDescent="0.25">
      <c r="B764" s="13"/>
      <c r="C764" s="13"/>
      <c r="D764" s="13"/>
      <c r="E764" s="13"/>
      <c r="F764" s="13"/>
      <c r="G764" s="13"/>
      <c r="H764" s="13"/>
      <c r="I764" s="13"/>
      <c r="J764" s="13"/>
      <c r="K764" s="13"/>
      <c r="L764" s="13"/>
      <c r="M764" s="13"/>
      <c r="O764" s="57"/>
      <c r="P764" s="57"/>
      <c r="Q764" s="211" t="s">
        <v>212</v>
      </c>
      <c r="R764" s="211"/>
      <c r="S764" s="211"/>
      <c r="T764" s="212"/>
      <c r="U764" s="212"/>
      <c r="V764" s="57"/>
      <c r="W764" s="57"/>
    </row>
    <row r="765" spans="2:23" ht="13.35" customHeight="1" x14ac:dyDescent="0.25">
      <c r="B765" s="200" t="s">
        <v>31</v>
      </c>
      <c r="C765" s="200"/>
      <c r="D765" s="200"/>
      <c r="E765" s="200"/>
      <c r="F765" s="200"/>
      <c r="G765" s="200"/>
      <c r="H765" s="13"/>
      <c r="I765" s="200" t="s">
        <v>35</v>
      </c>
      <c r="J765" s="200"/>
      <c r="K765" s="200"/>
      <c r="L765" s="200"/>
      <c r="M765" s="15"/>
      <c r="O765" s="57"/>
      <c r="P765" s="57"/>
      <c r="Q765" s="211" t="s">
        <v>213</v>
      </c>
      <c r="R765" s="211"/>
      <c r="S765" s="211"/>
      <c r="T765" s="212"/>
      <c r="U765" s="212"/>
      <c r="V765" s="57"/>
      <c r="W765" s="57"/>
    </row>
    <row r="766" spans="2:23" ht="13.35" customHeight="1" x14ac:dyDescent="0.25">
      <c r="B766" s="199" t="s">
        <v>32</v>
      </c>
      <c r="C766" s="199"/>
      <c r="D766" s="204">
        <f>IF('{Equipment Data Entry}'!E112=0,0,'{Equipment Data Entry}'!E112)</f>
        <v>0</v>
      </c>
      <c r="E766" s="204"/>
      <c r="F766" s="204"/>
      <c r="G766" s="204"/>
      <c r="H766" s="13"/>
      <c r="I766" s="199" t="s">
        <v>36</v>
      </c>
      <c r="J766" s="199"/>
      <c r="K766" s="18" t="s">
        <v>42</v>
      </c>
      <c r="L766" s="18" t="s">
        <v>14</v>
      </c>
      <c r="M766" s="13"/>
      <c r="O766" s="58"/>
      <c r="P766" s="58"/>
      <c r="Q766" s="211" t="s">
        <v>214</v>
      </c>
      <c r="R766" s="211"/>
      <c r="S766" s="211"/>
      <c r="T766" s="212"/>
      <c r="U766" s="212"/>
      <c r="V766" s="57"/>
      <c r="W766" s="57"/>
    </row>
    <row r="767" spans="2:23" ht="13.35" customHeight="1" x14ac:dyDescent="0.25">
      <c r="B767" s="199" t="s">
        <v>33</v>
      </c>
      <c r="C767" s="199"/>
      <c r="D767" s="204">
        <f>IF('{Equipment Data Entry}'!F112=0,0,'{Equipment Data Entry}'!F112)</f>
        <v>0</v>
      </c>
      <c r="E767" s="204"/>
      <c r="F767" s="204"/>
      <c r="G767" s="204"/>
      <c r="H767" s="13"/>
      <c r="I767" s="199" t="s">
        <v>37</v>
      </c>
      <c r="J767" s="199"/>
      <c r="K767" s="24">
        <f>IF('Fan Airflow'!H674=0,0,'Fan Airflow'!H674)</f>
        <v>0</v>
      </c>
      <c r="L767" s="24" t="str">
        <f>IF('Fan Airflow'!L674=0,0,'Fan Airflow'!L674)</f>
        <v/>
      </c>
      <c r="M767" s="22" t="str">
        <f>IF(L767="","",L767/K767)</f>
        <v/>
      </c>
      <c r="O767" s="57"/>
      <c r="P767" s="57"/>
      <c r="Q767" s="59" t="s">
        <v>87</v>
      </c>
      <c r="R767" s="212"/>
      <c r="S767" s="212"/>
      <c r="T767" s="59" t="s">
        <v>215</v>
      </c>
      <c r="U767" s="60"/>
      <c r="V767" s="57"/>
      <c r="W767" s="57"/>
    </row>
    <row r="768" spans="2:23" ht="13.35" customHeight="1" x14ac:dyDescent="0.25">
      <c r="B768" s="199" t="s">
        <v>34</v>
      </c>
      <c r="C768" s="199"/>
      <c r="D768" s="204"/>
      <c r="E768" s="204"/>
      <c r="F768" s="204"/>
      <c r="G768" s="204"/>
      <c r="H768" s="13"/>
      <c r="I768" s="199" t="s">
        <v>40</v>
      </c>
      <c r="J768" s="199"/>
      <c r="K768" s="71">
        <f>IF('{Equipment Data Entry}'!H112=0,0,'{Equipment Data Entry}'!H112)</f>
        <v>0</v>
      </c>
      <c r="L768" s="64"/>
      <c r="M768" s="22"/>
      <c r="O768" s="217"/>
      <c r="P768" s="217"/>
      <c r="Q768" s="217"/>
      <c r="R768" s="217"/>
      <c r="S768" s="217"/>
      <c r="T768" s="217"/>
      <c r="U768" s="57"/>
      <c r="V768" s="57"/>
      <c r="W768" s="57"/>
    </row>
    <row r="769" spans="2:23" ht="13.35" customHeight="1" x14ac:dyDescent="0.25">
      <c r="B769" s="199" t="s">
        <v>7</v>
      </c>
      <c r="C769" s="199"/>
      <c r="D769" s="204" t="str">
        <f>I762</f>
        <v/>
      </c>
      <c r="E769" s="204"/>
      <c r="F769" s="204"/>
      <c r="G769" s="204"/>
      <c r="H769" s="13"/>
      <c r="I769" s="199" t="s">
        <v>41</v>
      </c>
      <c r="J769" s="199"/>
      <c r="K769" s="24">
        <f>IF('{Equipment Data Entry}'!I112=0,0,'{Equipment Data Entry}'!I112)</f>
        <v>0</v>
      </c>
      <c r="L769" s="24" t="str">
        <f>IF(L780="","",L780)</f>
        <v/>
      </c>
      <c r="M769" s="13"/>
      <c r="O769" s="57"/>
      <c r="P769" s="57"/>
      <c r="Q769" s="216" t="s">
        <v>216</v>
      </c>
      <c r="R769" s="216"/>
      <c r="S769" s="216"/>
      <c r="T769" s="216" t="s">
        <v>217</v>
      </c>
      <c r="U769" s="216"/>
      <c r="V769" s="61" t="s">
        <v>218</v>
      </c>
      <c r="W769" s="61" t="s">
        <v>219</v>
      </c>
    </row>
    <row r="770" spans="2:23" ht="13.35" customHeight="1" x14ac:dyDescent="0.25">
      <c r="B770" s="199" t="s">
        <v>8</v>
      </c>
      <c r="C770" s="199"/>
      <c r="D770" s="204" t="str">
        <f>IF('{Equipment Data Entry}'!D112="","",'{Equipment Data Entry}'!D112)</f>
        <v/>
      </c>
      <c r="E770" s="204"/>
      <c r="F770" s="204"/>
      <c r="G770" s="204"/>
      <c r="H770" s="13"/>
      <c r="I770" s="15"/>
      <c r="J770" s="15"/>
      <c r="K770" s="36"/>
      <c r="L770" s="36"/>
      <c r="M770" s="13"/>
      <c r="O770" s="57"/>
      <c r="P770" s="59"/>
      <c r="Q770" s="59" t="s">
        <v>67</v>
      </c>
      <c r="R770" s="59" t="s">
        <v>68</v>
      </c>
      <c r="S770" s="57"/>
      <c r="T770" s="211" t="s">
        <v>62</v>
      </c>
      <c r="U770" s="211"/>
      <c r="V770" s="60"/>
      <c r="W770" s="60"/>
    </row>
    <row r="771" spans="2:23" ht="13.35" customHeight="1" x14ac:dyDescent="0.25">
      <c r="B771" s="13"/>
      <c r="C771" s="13"/>
      <c r="D771" s="13"/>
      <c r="E771" s="13"/>
      <c r="F771" s="13"/>
      <c r="G771" s="13"/>
      <c r="H771" s="13"/>
      <c r="I771" s="15"/>
      <c r="J771" s="15"/>
      <c r="K771" s="37"/>
      <c r="L771" s="37"/>
      <c r="M771" s="13"/>
      <c r="O771" s="57"/>
      <c r="P771" s="59" t="s">
        <v>48</v>
      </c>
      <c r="Q771" s="60"/>
      <c r="R771" s="59"/>
      <c r="S771" s="57"/>
      <c r="T771" s="211" t="s">
        <v>220</v>
      </c>
      <c r="U771" s="211"/>
      <c r="V771" s="60"/>
      <c r="W771" s="60"/>
    </row>
    <row r="772" spans="2:23" ht="13.35" customHeight="1" x14ac:dyDescent="0.25">
      <c r="B772" s="200" t="s">
        <v>43</v>
      </c>
      <c r="C772" s="200"/>
      <c r="D772" s="200"/>
      <c r="E772" s="200"/>
      <c r="F772" s="200"/>
      <c r="G772" s="200"/>
      <c r="H772" s="13"/>
      <c r="I772" s="13"/>
      <c r="J772" s="13"/>
      <c r="K772" s="13"/>
      <c r="L772" s="13"/>
      <c r="M772" s="13"/>
      <c r="O772" s="57"/>
      <c r="P772" s="59" t="s">
        <v>221</v>
      </c>
      <c r="Q772" s="60"/>
      <c r="R772" s="59"/>
      <c r="S772" s="57"/>
      <c r="T772" s="211" t="s">
        <v>222</v>
      </c>
      <c r="U772" s="211"/>
      <c r="V772" s="60"/>
      <c r="W772" s="60"/>
    </row>
    <row r="773" spans="2:23" ht="13.35" customHeight="1" x14ac:dyDescent="0.25">
      <c r="B773" s="199" t="s">
        <v>32</v>
      </c>
      <c r="C773" s="199"/>
      <c r="D773" s="203"/>
      <c r="E773" s="203"/>
      <c r="F773" s="203"/>
      <c r="G773" s="203"/>
      <c r="H773" s="13"/>
      <c r="I773" s="200" t="s">
        <v>61</v>
      </c>
      <c r="J773" s="200"/>
      <c r="K773" s="200"/>
      <c r="L773" s="200"/>
      <c r="M773" s="13"/>
      <c r="O773" s="57"/>
      <c r="P773" s="59" t="s">
        <v>223</v>
      </c>
      <c r="Q773" s="60"/>
      <c r="R773" s="59"/>
      <c r="S773" s="57"/>
      <c r="T773" s="211" t="s">
        <v>65</v>
      </c>
      <c r="U773" s="211"/>
      <c r="V773" s="60"/>
      <c r="W773" s="60"/>
    </row>
    <row r="774" spans="2:23" ht="13.35" customHeight="1" x14ac:dyDescent="0.25">
      <c r="B774" s="199" t="s">
        <v>44</v>
      </c>
      <c r="C774" s="199"/>
      <c r="D774" s="28">
        <f>IF('{Equipment Data Entry}'!G112=0,0,'{Equipment Data Entry}'!G112)</f>
        <v>0</v>
      </c>
      <c r="E774" s="21" t="s">
        <v>48</v>
      </c>
      <c r="F774" s="24"/>
      <c r="G774" s="18" t="s">
        <v>52</v>
      </c>
      <c r="H774" s="13"/>
      <c r="I774" s="206" t="s">
        <v>62</v>
      </c>
      <c r="J774" s="207"/>
      <c r="K774" s="208">
        <f>IF('{Equipment Data Entry}'!J112=0,0,'{Equipment Data Entry}'!J112)</f>
        <v>0</v>
      </c>
      <c r="L774" s="208"/>
      <c r="M774" s="13"/>
      <c r="O774" s="57"/>
      <c r="P774" s="57"/>
      <c r="Q774" s="57"/>
      <c r="R774" s="57"/>
      <c r="S774" s="57"/>
      <c r="T774" s="57"/>
      <c r="U774" s="57"/>
      <c r="V774" s="57"/>
      <c r="W774" s="57"/>
    </row>
    <row r="775" spans="2:23" ht="13.35" customHeight="1" x14ac:dyDescent="0.25">
      <c r="B775" s="20">
        <f>'{Equipment Data Entry}'!N112</f>
        <v>0</v>
      </c>
      <c r="C775" s="20">
        <f>'{Equipment Data Entry}'!O112</f>
        <v>0</v>
      </c>
      <c r="D775" s="21" t="s">
        <v>49</v>
      </c>
      <c r="E775" s="67"/>
      <c r="F775" s="21" t="s">
        <v>50</v>
      </c>
      <c r="G775" s="26"/>
      <c r="H775" s="13"/>
      <c r="I775" s="206" t="s">
        <v>63</v>
      </c>
      <c r="J775" s="207"/>
      <c r="K775" s="208">
        <f>IF('{Equipment Data Entry}'!K112=0,0,'{Equipment Data Entry}'!K112)</f>
        <v>0</v>
      </c>
      <c r="L775" s="208"/>
      <c r="M775" s="13"/>
      <c r="O775" s="57"/>
      <c r="P775" s="57"/>
      <c r="Q775" s="271" t="s">
        <v>224</v>
      </c>
      <c r="R775" s="272"/>
      <c r="S775" s="272"/>
      <c r="T775" s="272"/>
      <c r="U775" s="272"/>
      <c r="V775" s="272"/>
      <c r="W775" s="273"/>
    </row>
    <row r="776" spans="2:23" ht="13.35" customHeight="1" x14ac:dyDescent="0.25">
      <c r="B776" s="199" t="s">
        <v>51</v>
      </c>
      <c r="C776" s="199"/>
      <c r="D776" s="27" t="str">
        <f>IF(E777="", "", B775/(AVERAGE(E777, F777, G777))*E775)</f>
        <v/>
      </c>
      <c r="E776" s="199" t="s">
        <v>80</v>
      </c>
      <c r="F776" s="199"/>
      <c r="G776" s="27" t="e">
        <f>IF(C775="1-phase", ((0.8*0.9*E777*E778)/746), AVERAGE(E777:G777)*AVERAGE(E778:G778)*0.8*0.9*1.732/746)</f>
        <v>#DIV/0!</v>
      </c>
      <c r="H776" s="13"/>
      <c r="I776" s="18" t="s">
        <v>64</v>
      </c>
      <c r="J776" s="26">
        <f>IF('{Equipment Data Entry}'!L112=0,0,'{Equipment Data Entry}'!L112)</f>
        <v>0</v>
      </c>
      <c r="K776" s="18" t="s">
        <v>65</v>
      </c>
      <c r="L776" s="64">
        <f>IF('{Equipment Data Entry}'!M112=0,0,'{Equipment Data Entry}'!M112)</f>
        <v>0</v>
      </c>
      <c r="M776" s="13"/>
      <c r="O776" s="57"/>
      <c r="P776" s="57"/>
      <c r="Q776" s="274"/>
      <c r="R776" s="214"/>
      <c r="S776" s="214"/>
      <c r="T776" s="214"/>
      <c r="U776" s="214"/>
      <c r="V776" s="214"/>
      <c r="W776" s="275"/>
    </row>
    <row r="777" spans="2:23" ht="13.35" customHeight="1" x14ac:dyDescent="0.25">
      <c r="B777" s="199" t="s">
        <v>59</v>
      </c>
      <c r="C777" s="199"/>
      <c r="D777" s="199"/>
      <c r="E777" s="24"/>
      <c r="F777" s="24"/>
      <c r="G777" s="24"/>
      <c r="H777" s="13"/>
      <c r="I777" s="13"/>
      <c r="J777" s="13"/>
      <c r="K777" s="13"/>
      <c r="L777" s="13"/>
      <c r="M777" s="13"/>
      <c r="O777" s="57"/>
      <c r="P777" s="57"/>
      <c r="Q777" s="276"/>
      <c r="R777" s="219"/>
      <c r="S777" s="219"/>
      <c r="T777" s="219"/>
      <c r="U777" s="219"/>
      <c r="V777" s="219"/>
      <c r="W777" s="277"/>
    </row>
    <row r="778" spans="2:23" ht="13.35" customHeight="1" x14ac:dyDescent="0.25">
      <c r="B778" s="199" t="s">
        <v>60</v>
      </c>
      <c r="C778" s="199"/>
      <c r="D778" s="199"/>
      <c r="E778" s="67"/>
      <c r="F778" s="67"/>
      <c r="G778" s="67"/>
      <c r="H778" s="13"/>
      <c r="I778" s="205" t="s">
        <v>66</v>
      </c>
      <c r="J778" s="205"/>
      <c r="K778" s="16" t="s">
        <v>67</v>
      </c>
      <c r="L778" s="16" t="s">
        <v>68</v>
      </c>
      <c r="M778" s="13"/>
      <c r="O778" s="57"/>
      <c r="P778" s="57"/>
      <c r="Q778" s="276"/>
      <c r="R778" s="219"/>
      <c r="S778" s="219"/>
      <c r="T778" s="219"/>
      <c r="U778" s="219"/>
      <c r="V778" s="219"/>
      <c r="W778" s="277"/>
    </row>
    <row r="779" spans="2:23" ht="13.35" customHeight="1" x14ac:dyDescent="0.25">
      <c r="B779" s="13"/>
      <c r="C779" s="13"/>
      <c r="D779" s="13"/>
      <c r="E779" s="13"/>
      <c r="F779" s="13"/>
      <c r="G779" s="13"/>
      <c r="H779" s="13"/>
      <c r="I779" s="199" t="s">
        <v>69</v>
      </c>
      <c r="J779" s="199"/>
      <c r="K779" s="24"/>
      <c r="L779" s="24"/>
      <c r="M779" s="13"/>
      <c r="O779" s="57"/>
      <c r="P779" s="57"/>
      <c r="Q779" s="276"/>
      <c r="R779" s="219"/>
      <c r="S779" s="219"/>
      <c r="T779" s="219"/>
      <c r="U779" s="219"/>
      <c r="V779" s="219"/>
      <c r="W779" s="277"/>
    </row>
    <row r="780" spans="2:23" ht="13.35" customHeight="1" x14ac:dyDescent="0.25">
      <c r="B780" s="200" t="s">
        <v>71</v>
      </c>
      <c r="C780" s="200"/>
      <c r="D780" s="200"/>
      <c r="E780" s="200"/>
      <c r="F780" s="200"/>
      <c r="G780" s="200"/>
      <c r="H780" s="13"/>
      <c r="I780" s="199" t="s">
        <v>70</v>
      </c>
      <c r="J780" s="199"/>
      <c r="K780" s="24"/>
      <c r="L780" s="24"/>
      <c r="M780" s="13"/>
      <c r="O780" s="57"/>
      <c r="P780" s="57"/>
      <c r="Q780" s="276"/>
      <c r="R780" s="219"/>
      <c r="S780" s="219"/>
      <c r="T780" s="219"/>
      <c r="U780" s="219"/>
      <c r="V780" s="219"/>
      <c r="W780" s="277"/>
    </row>
    <row r="781" spans="2:23" ht="13.35" customHeight="1" x14ac:dyDescent="0.25">
      <c r="B781" s="201"/>
      <c r="C781" s="202"/>
      <c r="D781" s="16" t="s">
        <v>79</v>
      </c>
      <c r="E781" s="16" t="s">
        <v>74</v>
      </c>
      <c r="F781" s="201"/>
      <c r="G781" s="202"/>
      <c r="H781" s="13"/>
      <c r="I781" s="246" t="s">
        <v>76</v>
      </c>
      <c r="J781" s="246"/>
      <c r="K781" s="65"/>
      <c r="L781" s="65"/>
      <c r="M781" s="13"/>
      <c r="O781" s="57"/>
      <c r="P781" s="57"/>
      <c r="Q781" s="276"/>
      <c r="R781" s="219"/>
      <c r="S781" s="219"/>
      <c r="T781" s="219"/>
      <c r="U781" s="219"/>
      <c r="V781" s="219"/>
      <c r="W781" s="277"/>
    </row>
    <row r="782" spans="2:23" ht="13.35" customHeight="1" x14ac:dyDescent="0.25">
      <c r="B782" s="198" t="s">
        <v>72</v>
      </c>
      <c r="C782" s="198"/>
      <c r="D782" s="19"/>
      <c r="E782" s="19"/>
      <c r="F782" s="19" t="str">
        <f>IF(E782="", "", E783-E782)</f>
        <v/>
      </c>
      <c r="G782" s="17" t="s">
        <v>77</v>
      </c>
      <c r="H782" s="23"/>
      <c r="I782" s="14"/>
      <c r="J782" s="14"/>
      <c r="K782" s="14"/>
      <c r="L782" s="38"/>
      <c r="M782" s="13"/>
      <c r="O782" s="57"/>
      <c r="P782" s="57"/>
      <c r="Q782" s="276"/>
      <c r="R782" s="219"/>
      <c r="S782" s="219"/>
      <c r="T782" s="219"/>
      <c r="U782" s="219"/>
      <c r="V782" s="219"/>
      <c r="W782" s="277"/>
    </row>
    <row r="783" spans="2:23" ht="13.35" customHeight="1" x14ac:dyDescent="0.25">
      <c r="B783" s="198" t="s">
        <v>73</v>
      </c>
      <c r="C783" s="198"/>
      <c r="D783" s="55" t="str">
        <f>IF(E782="", "", E782)</f>
        <v/>
      </c>
      <c r="E783" s="19"/>
      <c r="F783" s="19" t="str">
        <f>IF(E783="", "", E783-D782)</f>
        <v/>
      </c>
      <c r="G783" s="17" t="s">
        <v>78</v>
      </c>
      <c r="H783" s="23"/>
      <c r="I783" s="13"/>
      <c r="J783" s="13"/>
      <c r="K783" s="13"/>
      <c r="L783" s="13"/>
      <c r="M783" s="13"/>
      <c r="O783" s="57"/>
      <c r="P783" s="57"/>
      <c r="Q783" s="278"/>
      <c r="R783" s="279"/>
      <c r="S783" s="279"/>
      <c r="T783" s="279"/>
      <c r="U783" s="279"/>
      <c r="V783" s="279"/>
      <c r="W783" s="280"/>
    </row>
    <row r="785" spans="2:23" ht="13.35" customHeight="1" x14ac:dyDescent="0.25">
      <c r="B785" s="16" t="s">
        <v>9</v>
      </c>
      <c r="C785" s="186"/>
      <c r="D785" s="186"/>
      <c r="E785" s="186"/>
      <c r="F785" s="186"/>
      <c r="G785" s="186"/>
      <c r="H785" s="186"/>
      <c r="I785" s="186"/>
      <c r="J785" s="186"/>
      <c r="K785" s="186"/>
      <c r="L785" s="186"/>
      <c r="M785" s="186"/>
    </row>
    <row r="786" spans="2:23" ht="13.35" customHeight="1" x14ac:dyDescent="0.25">
      <c r="B786" s="186"/>
      <c r="C786" s="186"/>
      <c r="D786" s="186"/>
      <c r="E786" s="186"/>
      <c r="F786" s="186"/>
      <c r="G786" s="186"/>
      <c r="H786" s="186"/>
      <c r="I786" s="186"/>
      <c r="J786" s="186"/>
      <c r="K786" s="186"/>
      <c r="L786" s="186"/>
      <c r="M786" s="186"/>
    </row>
    <row r="787" spans="2:23" ht="13.35" customHeight="1" x14ac:dyDescent="0.25">
      <c r="B787" s="186"/>
      <c r="C787" s="186"/>
      <c r="D787" s="186"/>
      <c r="E787" s="186"/>
      <c r="F787" s="186"/>
      <c r="G787" s="186"/>
      <c r="H787" s="186"/>
      <c r="I787" s="186"/>
      <c r="J787" s="186"/>
      <c r="K787" s="186"/>
      <c r="L787" s="186"/>
      <c r="M787" s="186"/>
    </row>
    <row r="788" spans="2:23" ht="13.35" customHeight="1" x14ac:dyDescent="0.25">
      <c r="B788" s="200" t="s">
        <v>2</v>
      </c>
      <c r="C788" s="200"/>
      <c r="D788" s="209">
        <f>IF('{Equipment Data Entry}'!B113=0,0,'{Equipment Data Entry}'!B113)</f>
        <v>0</v>
      </c>
      <c r="E788" s="209"/>
      <c r="F788" s="209"/>
      <c r="G788" s="200" t="s">
        <v>3</v>
      </c>
      <c r="H788" s="200"/>
      <c r="I788" s="210" t="str">
        <f>IF('{Equipment Data Entry}'!C113="","", '{Equipment Data Entry}'!C113)</f>
        <v/>
      </c>
      <c r="J788" s="210"/>
      <c r="K788" s="210"/>
      <c r="L788" s="210"/>
      <c r="M788" s="210"/>
      <c r="O788" s="57"/>
      <c r="P788" s="57"/>
      <c r="Q788" s="216" t="s">
        <v>210</v>
      </c>
      <c r="R788" s="216"/>
      <c r="S788" s="216"/>
      <c r="T788" s="217"/>
      <c r="U788" s="217"/>
      <c r="V788" s="57"/>
      <c r="W788" s="57"/>
    </row>
    <row r="789" spans="2:23" ht="13.35" customHeight="1" x14ac:dyDescent="0.25">
      <c r="B789" s="200"/>
      <c r="C789" s="200"/>
      <c r="D789" s="209"/>
      <c r="E789" s="209"/>
      <c r="F789" s="209"/>
      <c r="G789" s="200"/>
      <c r="H789" s="200"/>
      <c r="I789" s="210"/>
      <c r="J789" s="210"/>
      <c r="K789" s="210"/>
      <c r="L789" s="210"/>
      <c r="M789" s="210"/>
      <c r="O789" s="57"/>
      <c r="P789" s="57"/>
      <c r="Q789" s="211" t="s">
        <v>211</v>
      </c>
      <c r="R789" s="211"/>
      <c r="S789" s="211"/>
      <c r="T789" s="212"/>
      <c r="U789" s="212"/>
      <c r="V789" s="57"/>
      <c r="W789" s="57"/>
    </row>
    <row r="790" spans="2:23" ht="13.35" customHeight="1" x14ac:dyDescent="0.25">
      <c r="B790" s="13"/>
      <c r="C790" s="13"/>
      <c r="D790" s="13"/>
      <c r="E790" s="13"/>
      <c r="F790" s="13"/>
      <c r="G790" s="13"/>
      <c r="H790" s="13"/>
      <c r="I790" s="13"/>
      <c r="J790" s="13"/>
      <c r="K790" s="13"/>
      <c r="L790" s="13"/>
      <c r="M790" s="13"/>
      <c r="O790" s="57"/>
      <c r="P790" s="57"/>
      <c r="Q790" s="211" t="s">
        <v>212</v>
      </c>
      <c r="R790" s="211"/>
      <c r="S790" s="211"/>
      <c r="T790" s="212"/>
      <c r="U790" s="212"/>
      <c r="V790" s="57"/>
      <c r="W790" s="57"/>
    </row>
    <row r="791" spans="2:23" ht="13.35" customHeight="1" x14ac:dyDescent="0.25">
      <c r="B791" s="200" t="s">
        <v>31</v>
      </c>
      <c r="C791" s="200"/>
      <c r="D791" s="200"/>
      <c r="E791" s="200"/>
      <c r="F791" s="200"/>
      <c r="G791" s="200"/>
      <c r="H791" s="13"/>
      <c r="I791" s="200" t="s">
        <v>35</v>
      </c>
      <c r="J791" s="200"/>
      <c r="K791" s="200"/>
      <c r="L791" s="200"/>
      <c r="M791" s="15"/>
      <c r="O791" s="57"/>
      <c r="P791" s="57"/>
      <c r="Q791" s="211" t="s">
        <v>213</v>
      </c>
      <c r="R791" s="211"/>
      <c r="S791" s="211"/>
      <c r="T791" s="212"/>
      <c r="U791" s="212"/>
      <c r="V791" s="57"/>
      <c r="W791" s="57"/>
    </row>
    <row r="792" spans="2:23" ht="13.35" customHeight="1" x14ac:dyDescent="0.25">
      <c r="B792" s="199" t="s">
        <v>32</v>
      </c>
      <c r="C792" s="199"/>
      <c r="D792" s="204">
        <f>IF('{Equipment Data Entry}'!E113=0,0,'{Equipment Data Entry}'!E113)</f>
        <v>0</v>
      </c>
      <c r="E792" s="204"/>
      <c r="F792" s="204"/>
      <c r="G792" s="204"/>
      <c r="H792" s="13"/>
      <c r="I792" s="199" t="s">
        <v>36</v>
      </c>
      <c r="J792" s="199"/>
      <c r="K792" s="18" t="s">
        <v>42</v>
      </c>
      <c r="L792" s="18" t="s">
        <v>14</v>
      </c>
      <c r="M792" s="13"/>
      <c r="O792" s="58"/>
      <c r="P792" s="58"/>
      <c r="Q792" s="211" t="s">
        <v>214</v>
      </c>
      <c r="R792" s="211"/>
      <c r="S792" s="211"/>
      <c r="T792" s="212"/>
      <c r="U792" s="212"/>
      <c r="V792" s="57"/>
      <c r="W792" s="57"/>
    </row>
    <row r="793" spans="2:23" ht="13.35" customHeight="1" x14ac:dyDescent="0.25">
      <c r="B793" s="199" t="s">
        <v>33</v>
      </c>
      <c r="C793" s="199"/>
      <c r="D793" s="204">
        <f>IF('{Equipment Data Entry}'!F113=0,0,'{Equipment Data Entry}'!F113)</f>
        <v>0</v>
      </c>
      <c r="E793" s="204"/>
      <c r="F793" s="204"/>
      <c r="G793" s="204"/>
      <c r="H793" s="13"/>
      <c r="I793" s="199" t="s">
        <v>37</v>
      </c>
      <c r="J793" s="199"/>
      <c r="K793" s="24">
        <f>IF('Fan Airflow'!H695=0,0,'Fan Airflow'!H695)</f>
        <v>0</v>
      </c>
      <c r="L793" s="24" t="str">
        <f>IF('Fan Airflow'!L695=0,0,'Fan Airflow'!L695)</f>
        <v/>
      </c>
      <c r="M793" s="22" t="str">
        <f>IF(L793="","",L793/K793)</f>
        <v/>
      </c>
      <c r="O793" s="57"/>
      <c r="P793" s="57"/>
      <c r="Q793" s="59" t="s">
        <v>87</v>
      </c>
      <c r="R793" s="212"/>
      <c r="S793" s="212"/>
      <c r="T793" s="59" t="s">
        <v>215</v>
      </c>
      <c r="U793" s="60"/>
      <c r="V793" s="57"/>
      <c r="W793" s="57"/>
    </row>
    <row r="794" spans="2:23" ht="13.35" customHeight="1" x14ac:dyDescent="0.25">
      <c r="B794" s="199" t="s">
        <v>34</v>
      </c>
      <c r="C794" s="199"/>
      <c r="D794" s="204"/>
      <c r="E794" s="204"/>
      <c r="F794" s="204"/>
      <c r="G794" s="204"/>
      <c r="H794" s="13"/>
      <c r="I794" s="199" t="s">
        <v>40</v>
      </c>
      <c r="J794" s="199"/>
      <c r="K794" s="71">
        <f>IF('{Equipment Data Entry}'!H113=0,0,'{Equipment Data Entry}'!H113)</f>
        <v>0</v>
      </c>
      <c r="L794" s="64" t="str">
        <f>F809</f>
        <v/>
      </c>
      <c r="M794" s="22"/>
      <c r="O794" s="217"/>
      <c r="P794" s="217"/>
      <c r="Q794" s="217"/>
      <c r="R794" s="217"/>
      <c r="S794" s="217"/>
      <c r="T794" s="217"/>
      <c r="U794" s="57"/>
      <c r="V794" s="57"/>
      <c r="W794" s="57"/>
    </row>
    <row r="795" spans="2:23" ht="13.35" customHeight="1" x14ac:dyDescent="0.25">
      <c r="B795" s="199" t="s">
        <v>7</v>
      </c>
      <c r="C795" s="199"/>
      <c r="D795" s="204" t="str">
        <f>I788</f>
        <v/>
      </c>
      <c r="E795" s="204"/>
      <c r="F795" s="204"/>
      <c r="G795" s="204"/>
      <c r="H795" s="13"/>
      <c r="I795" s="199" t="s">
        <v>41</v>
      </c>
      <c r="J795" s="199"/>
      <c r="K795" s="24">
        <f>IF('{Equipment Data Entry}'!I113=0,0,'{Equipment Data Entry}'!I113)</f>
        <v>0</v>
      </c>
      <c r="L795" s="24" t="str">
        <f>IF(L806="","",L806)</f>
        <v/>
      </c>
      <c r="M795" s="13"/>
      <c r="O795" s="57"/>
      <c r="P795" s="57"/>
      <c r="Q795" s="216" t="s">
        <v>216</v>
      </c>
      <c r="R795" s="216"/>
      <c r="S795" s="216"/>
      <c r="T795" s="216" t="s">
        <v>217</v>
      </c>
      <c r="U795" s="216"/>
      <c r="V795" s="61" t="s">
        <v>218</v>
      </c>
      <c r="W795" s="61" t="s">
        <v>219</v>
      </c>
    </row>
    <row r="796" spans="2:23" ht="13.35" customHeight="1" x14ac:dyDescent="0.25">
      <c r="B796" s="199" t="s">
        <v>8</v>
      </c>
      <c r="C796" s="199"/>
      <c r="D796" s="204" t="str">
        <f>IF('{Equipment Data Entry}'!D113="","",'{Equipment Data Entry}'!D113)</f>
        <v/>
      </c>
      <c r="E796" s="204"/>
      <c r="F796" s="204"/>
      <c r="G796" s="204"/>
      <c r="H796" s="13"/>
      <c r="I796" s="15"/>
      <c r="J796" s="15"/>
      <c r="K796" s="36"/>
      <c r="L796" s="36"/>
      <c r="M796" s="13"/>
      <c r="O796" s="57"/>
      <c r="P796" s="59"/>
      <c r="Q796" s="59" t="s">
        <v>67</v>
      </c>
      <c r="R796" s="59" t="s">
        <v>68</v>
      </c>
      <c r="S796" s="57"/>
      <c r="T796" s="211" t="s">
        <v>62</v>
      </c>
      <c r="U796" s="211"/>
      <c r="V796" s="60"/>
      <c r="W796" s="60"/>
    </row>
    <row r="797" spans="2:23" ht="13.35" customHeight="1" x14ac:dyDescent="0.25">
      <c r="B797" s="13"/>
      <c r="C797" s="13"/>
      <c r="D797" s="13"/>
      <c r="E797" s="13"/>
      <c r="F797" s="13"/>
      <c r="G797" s="13"/>
      <c r="H797" s="13"/>
      <c r="I797" s="15"/>
      <c r="J797" s="15"/>
      <c r="K797" s="37"/>
      <c r="L797" s="37"/>
      <c r="M797" s="13"/>
      <c r="O797" s="57"/>
      <c r="P797" s="59" t="s">
        <v>48</v>
      </c>
      <c r="Q797" s="60"/>
      <c r="R797" s="59"/>
      <c r="S797" s="57"/>
      <c r="T797" s="211" t="s">
        <v>220</v>
      </c>
      <c r="U797" s="211"/>
      <c r="V797" s="60"/>
      <c r="W797" s="60"/>
    </row>
    <row r="798" spans="2:23" ht="13.35" customHeight="1" x14ac:dyDescent="0.25">
      <c r="B798" s="200" t="s">
        <v>43</v>
      </c>
      <c r="C798" s="200"/>
      <c r="D798" s="200"/>
      <c r="E798" s="200"/>
      <c r="F798" s="200"/>
      <c r="G798" s="200"/>
      <c r="H798" s="13"/>
      <c r="I798" s="13"/>
      <c r="J798" s="13"/>
      <c r="K798" s="13"/>
      <c r="L798" s="13"/>
      <c r="M798" s="13"/>
      <c r="O798" s="57"/>
      <c r="P798" s="59" t="s">
        <v>221</v>
      </c>
      <c r="Q798" s="60"/>
      <c r="R798" s="59"/>
      <c r="S798" s="57"/>
      <c r="T798" s="211" t="s">
        <v>222</v>
      </c>
      <c r="U798" s="211"/>
      <c r="V798" s="60"/>
      <c r="W798" s="60"/>
    </row>
    <row r="799" spans="2:23" ht="13.35" customHeight="1" x14ac:dyDescent="0.25">
      <c r="B799" s="199" t="s">
        <v>32</v>
      </c>
      <c r="C799" s="199"/>
      <c r="D799" s="203"/>
      <c r="E799" s="203"/>
      <c r="F799" s="203"/>
      <c r="G799" s="203"/>
      <c r="H799" s="13"/>
      <c r="I799" s="200" t="s">
        <v>61</v>
      </c>
      <c r="J799" s="200"/>
      <c r="K799" s="200"/>
      <c r="L799" s="200"/>
      <c r="M799" s="13"/>
      <c r="O799" s="57"/>
      <c r="P799" s="59" t="s">
        <v>223</v>
      </c>
      <c r="Q799" s="60"/>
      <c r="R799" s="59"/>
      <c r="S799" s="57"/>
      <c r="T799" s="211" t="s">
        <v>65</v>
      </c>
      <c r="U799" s="211"/>
      <c r="V799" s="60"/>
      <c r="W799" s="60"/>
    </row>
    <row r="800" spans="2:23" ht="13.35" customHeight="1" x14ac:dyDescent="0.25">
      <c r="B800" s="199" t="s">
        <v>44</v>
      </c>
      <c r="C800" s="199"/>
      <c r="D800" s="28">
        <f>IF('{Equipment Data Entry}'!G113=0,0,'{Equipment Data Entry}'!G113)</f>
        <v>0</v>
      </c>
      <c r="E800" s="21" t="s">
        <v>48</v>
      </c>
      <c r="F800" s="24"/>
      <c r="G800" s="18" t="s">
        <v>52</v>
      </c>
      <c r="H800" s="13"/>
      <c r="I800" s="206" t="s">
        <v>62</v>
      </c>
      <c r="J800" s="207"/>
      <c r="K800" s="208">
        <f>IF('{Equipment Data Entry}'!J113=0,0,'{Equipment Data Entry}'!J113)</f>
        <v>0</v>
      </c>
      <c r="L800" s="208"/>
      <c r="M800" s="13"/>
      <c r="O800" s="57"/>
      <c r="P800" s="57"/>
      <c r="Q800" s="57"/>
      <c r="R800" s="57"/>
      <c r="S800" s="57"/>
      <c r="T800" s="57"/>
      <c r="U800" s="57"/>
      <c r="V800" s="57"/>
      <c r="W800" s="57"/>
    </row>
    <row r="801" spans="2:23" ht="13.35" customHeight="1" x14ac:dyDescent="0.25">
      <c r="B801" s="20">
        <f>'{Equipment Data Entry}'!N113</f>
        <v>0</v>
      </c>
      <c r="C801" s="20">
        <f>'{Equipment Data Entry}'!O113</f>
        <v>0</v>
      </c>
      <c r="D801" s="21" t="s">
        <v>49</v>
      </c>
      <c r="E801" s="67"/>
      <c r="F801" s="21" t="s">
        <v>50</v>
      </c>
      <c r="G801" s="26"/>
      <c r="H801" s="13"/>
      <c r="I801" s="206" t="s">
        <v>63</v>
      </c>
      <c r="J801" s="207"/>
      <c r="K801" s="208">
        <f>IF('{Equipment Data Entry}'!K113=0,0,'{Equipment Data Entry}'!K113)</f>
        <v>0</v>
      </c>
      <c r="L801" s="208"/>
      <c r="M801" s="13"/>
      <c r="O801" s="57"/>
      <c r="P801" s="57"/>
      <c r="Q801" s="271" t="s">
        <v>224</v>
      </c>
      <c r="R801" s="272"/>
      <c r="S801" s="272"/>
      <c r="T801" s="272"/>
      <c r="U801" s="272"/>
      <c r="V801" s="272"/>
      <c r="W801" s="273"/>
    </row>
    <row r="802" spans="2:23" ht="13.35" customHeight="1" x14ac:dyDescent="0.25">
      <c r="B802" s="199" t="s">
        <v>51</v>
      </c>
      <c r="C802" s="199"/>
      <c r="D802" s="27" t="str">
        <f>IF(E803="", "", B801/(AVERAGE(E803, F803, G803))*E801)</f>
        <v/>
      </c>
      <c r="E802" s="199" t="s">
        <v>80</v>
      </c>
      <c r="F802" s="199"/>
      <c r="G802" s="27" t="e">
        <f>IF(C801="1-phase", ((0.8*0.9*E803*E804)/746), AVERAGE(E803:G803)*AVERAGE(E804:G804)*0.8*0.9*1.732/746)</f>
        <v>#DIV/0!</v>
      </c>
      <c r="H802" s="13"/>
      <c r="I802" s="18" t="s">
        <v>64</v>
      </c>
      <c r="J802" s="26">
        <f>IF('{Equipment Data Entry}'!L113=0,0,'{Equipment Data Entry}'!L113)</f>
        <v>0</v>
      </c>
      <c r="K802" s="18" t="s">
        <v>65</v>
      </c>
      <c r="L802" s="64">
        <f>IF('{Equipment Data Entry}'!M113=0,0,'{Equipment Data Entry}'!M113)</f>
        <v>0</v>
      </c>
      <c r="M802" s="13"/>
      <c r="O802" s="57"/>
      <c r="P802" s="57"/>
      <c r="Q802" s="274"/>
      <c r="R802" s="214"/>
      <c r="S802" s="214"/>
      <c r="T802" s="214"/>
      <c r="U802" s="214"/>
      <c r="V802" s="214"/>
      <c r="W802" s="275"/>
    </row>
    <row r="803" spans="2:23" ht="13.35" customHeight="1" x14ac:dyDescent="0.25">
      <c r="B803" s="199" t="s">
        <v>59</v>
      </c>
      <c r="C803" s="199"/>
      <c r="D803" s="199"/>
      <c r="E803" s="24"/>
      <c r="F803" s="24"/>
      <c r="G803" s="24"/>
      <c r="H803" s="13"/>
      <c r="I803" s="13"/>
      <c r="J803" s="13"/>
      <c r="K803" s="13"/>
      <c r="L803" s="13"/>
      <c r="M803" s="13"/>
      <c r="O803" s="57"/>
      <c r="P803" s="57"/>
      <c r="Q803" s="276"/>
      <c r="R803" s="219"/>
      <c r="S803" s="219"/>
      <c r="T803" s="219"/>
      <c r="U803" s="219"/>
      <c r="V803" s="219"/>
      <c r="W803" s="277"/>
    </row>
    <row r="804" spans="2:23" ht="13.35" customHeight="1" x14ac:dyDescent="0.25">
      <c r="B804" s="199" t="s">
        <v>60</v>
      </c>
      <c r="C804" s="199"/>
      <c r="D804" s="199"/>
      <c r="E804" s="67"/>
      <c r="F804" s="67"/>
      <c r="G804" s="67"/>
      <c r="H804" s="13"/>
      <c r="I804" s="205" t="s">
        <v>66</v>
      </c>
      <c r="J804" s="205"/>
      <c r="K804" s="16" t="s">
        <v>67</v>
      </c>
      <c r="L804" s="16" t="s">
        <v>68</v>
      </c>
      <c r="M804" s="13"/>
      <c r="O804" s="57"/>
      <c r="P804" s="57"/>
      <c r="Q804" s="276"/>
      <c r="R804" s="219"/>
      <c r="S804" s="219"/>
      <c r="T804" s="219"/>
      <c r="U804" s="219"/>
      <c r="V804" s="219"/>
      <c r="W804" s="277"/>
    </row>
    <row r="805" spans="2:23" ht="13.35" customHeight="1" x14ac:dyDescent="0.25">
      <c r="B805" s="13"/>
      <c r="C805" s="13"/>
      <c r="D805" s="13"/>
      <c r="E805" s="13"/>
      <c r="F805" s="13"/>
      <c r="G805" s="13"/>
      <c r="H805" s="13"/>
      <c r="I805" s="199" t="s">
        <v>69</v>
      </c>
      <c r="J805" s="199"/>
      <c r="K805" s="24"/>
      <c r="L805" s="24"/>
      <c r="M805" s="13"/>
      <c r="O805" s="57"/>
      <c r="P805" s="57"/>
      <c r="Q805" s="276"/>
      <c r="R805" s="219"/>
      <c r="S805" s="219"/>
      <c r="T805" s="219"/>
      <c r="U805" s="219"/>
      <c r="V805" s="219"/>
      <c r="W805" s="277"/>
    </row>
    <row r="806" spans="2:23" ht="13.35" customHeight="1" x14ac:dyDescent="0.25">
      <c r="B806" s="200" t="s">
        <v>71</v>
      </c>
      <c r="C806" s="200"/>
      <c r="D806" s="200"/>
      <c r="E806" s="200"/>
      <c r="F806" s="200"/>
      <c r="G806" s="200"/>
      <c r="H806" s="13"/>
      <c r="I806" s="199" t="s">
        <v>70</v>
      </c>
      <c r="J806" s="199"/>
      <c r="K806" s="24"/>
      <c r="L806" s="24"/>
      <c r="M806" s="13"/>
      <c r="O806" s="57"/>
      <c r="P806" s="57"/>
      <c r="Q806" s="276"/>
      <c r="R806" s="219"/>
      <c r="S806" s="219"/>
      <c r="T806" s="219"/>
      <c r="U806" s="219"/>
      <c r="V806" s="219"/>
      <c r="W806" s="277"/>
    </row>
    <row r="807" spans="2:23" ht="13.35" customHeight="1" x14ac:dyDescent="0.25">
      <c r="B807" s="201"/>
      <c r="C807" s="202"/>
      <c r="D807" s="16" t="s">
        <v>79</v>
      </c>
      <c r="E807" s="16" t="s">
        <v>74</v>
      </c>
      <c r="F807" s="201"/>
      <c r="G807" s="202"/>
      <c r="H807" s="13"/>
      <c r="I807" s="246" t="s">
        <v>76</v>
      </c>
      <c r="J807" s="246"/>
      <c r="K807" s="65"/>
      <c r="L807" s="65"/>
      <c r="M807" s="13"/>
      <c r="O807" s="57"/>
      <c r="P807" s="57"/>
      <c r="Q807" s="276"/>
      <c r="R807" s="219"/>
      <c r="S807" s="219"/>
      <c r="T807" s="219"/>
      <c r="U807" s="219"/>
      <c r="V807" s="219"/>
      <c r="W807" s="277"/>
    </row>
    <row r="808" spans="2:23" ht="13.35" customHeight="1" x14ac:dyDescent="0.25">
      <c r="B808" s="198" t="s">
        <v>72</v>
      </c>
      <c r="C808" s="198"/>
      <c r="D808" s="19"/>
      <c r="E808" s="19"/>
      <c r="F808" s="19" t="str">
        <f>IF(E808="", "", E809-E808)</f>
        <v/>
      </c>
      <c r="G808" s="17" t="s">
        <v>77</v>
      </c>
      <c r="H808" s="23"/>
      <c r="I808" s="14"/>
      <c r="J808" s="14"/>
      <c r="K808" s="14"/>
      <c r="L808" s="38"/>
      <c r="M808" s="13"/>
      <c r="O808" s="57"/>
      <c r="P808" s="57"/>
      <c r="Q808" s="276"/>
      <c r="R808" s="219"/>
      <c r="S808" s="219"/>
      <c r="T808" s="219"/>
      <c r="U808" s="219"/>
      <c r="V808" s="219"/>
      <c r="W808" s="277"/>
    </row>
    <row r="809" spans="2:23" ht="13.35" customHeight="1" x14ac:dyDescent="0.25">
      <c r="B809" s="198" t="s">
        <v>73</v>
      </c>
      <c r="C809" s="198"/>
      <c r="D809" s="55"/>
      <c r="E809" s="19"/>
      <c r="F809" s="19" t="str">
        <f>IF(E809="", "", E809-D808)</f>
        <v/>
      </c>
      <c r="G809" s="17" t="s">
        <v>78</v>
      </c>
      <c r="H809" s="23"/>
      <c r="I809" s="13"/>
      <c r="J809" s="13"/>
      <c r="K809" s="13"/>
      <c r="L809" s="13"/>
      <c r="M809" s="13"/>
      <c r="O809" s="57"/>
      <c r="P809" s="57"/>
      <c r="Q809" s="278"/>
      <c r="R809" s="279"/>
      <c r="S809" s="279"/>
      <c r="T809" s="279"/>
      <c r="U809" s="279"/>
      <c r="V809" s="279"/>
      <c r="W809" s="280"/>
    </row>
    <row r="811" spans="2:23" ht="13.35" customHeight="1" x14ac:dyDescent="0.25">
      <c r="B811" s="200" t="s">
        <v>2</v>
      </c>
      <c r="C811" s="200"/>
      <c r="D811" s="209">
        <f>IF('{Equipment Data Entry}'!B114=0,0,'{Equipment Data Entry}'!B114)</f>
        <v>0</v>
      </c>
      <c r="E811" s="209"/>
      <c r="F811" s="209"/>
      <c r="G811" s="200" t="s">
        <v>3</v>
      </c>
      <c r="H811" s="200"/>
      <c r="I811" s="210" t="str">
        <f>IF('{Equipment Data Entry}'!C114="","", '{Equipment Data Entry}'!C114)</f>
        <v/>
      </c>
      <c r="J811" s="210"/>
      <c r="K811" s="210"/>
      <c r="L811" s="210"/>
      <c r="M811" s="210"/>
      <c r="O811" s="57"/>
      <c r="P811" s="57"/>
      <c r="Q811" s="216" t="s">
        <v>210</v>
      </c>
      <c r="R811" s="216"/>
      <c r="S811" s="216"/>
      <c r="T811" s="217"/>
      <c r="U811" s="217"/>
      <c r="V811" s="57"/>
      <c r="W811" s="57"/>
    </row>
    <row r="812" spans="2:23" ht="13.35" customHeight="1" x14ac:dyDescent="0.25">
      <c r="B812" s="200"/>
      <c r="C812" s="200"/>
      <c r="D812" s="209"/>
      <c r="E812" s="209"/>
      <c r="F812" s="209"/>
      <c r="G812" s="200"/>
      <c r="H812" s="200"/>
      <c r="I812" s="210"/>
      <c r="J812" s="210"/>
      <c r="K812" s="210"/>
      <c r="L812" s="210"/>
      <c r="M812" s="210"/>
      <c r="O812" s="57"/>
      <c r="P812" s="57"/>
      <c r="Q812" s="211" t="s">
        <v>211</v>
      </c>
      <c r="R812" s="211"/>
      <c r="S812" s="211"/>
      <c r="T812" s="212"/>
      <c r="U812" s="212"/>
      <c r="V812" s="57"/>
      <c r="W812" s="57"/>
    </row>
    <row r="813" spans="2:23" ht="13.35" customHeight="1" x14ac:dyDescent="0.25">
      <c r="B813" s="13"/>
      <c r="C813" s="13"/>
      <c r="D813" s="13"/>
      <c r="E813" s="13"/>
      <c r="F813" s="13"/>
      <c r="G813" s="13"/>
      <c r="H813" s="13"/>
      <c r="I813" s="13"/>
      <c r="J813" s="13"/>
      <c r="K813" s="13"/>
      <c r="L813" s="13"/>
      <c r="M813" s="13"/>
      <c r="O813" s="57"/>
      <c r="P813" s="57"/>
      <c r="Q813" s="211" t="s">
        <v>212</v>
      </c>
      <c r="R813" s="211"/>
      <c r="S813" s="211"/>
      <c r="T813" s="212"/>
      <c r="U813" s="212"/>
      <c r="V813" s="57"/>
      <c r="W813" s="57"/>
    </row>
    <row r="814" spans="2:23" ht="13.35" customHeight="1" x14ac:dyDescent="0.25">
      <c r="B814" s="200" t="s">
        <v>31</v>
      </c>
      <c r="C814" s="200"/>
      <c r="D814" s="200"/>
      <c r="E814" s="200"/>
      <c r="F814" s="200"/>
      <c r="G814" s="200"/>
      <c r="H814" s="13"/>
      <c r="I814" s="200" t="s">
        <v>35</v>
      </c>
      <c r="J814" s="200"/>
      <c r="K814" s="200"/>
      <c r="L814" s="200"/>
      <c r="M814" s="15"/>
      <c r="O814" s="57"/>
      <c r="P814" s="57"/>
      <c r="Q814" s="211" t="s">
        <v>213</v>
      </c>
      <c r="R814" s="211"/>
      <c r="S814" s="211"/>
      <c r="T814" s="212"/>
      <c r="U814" s="212"/>
      <c r="V814" s="57"/>
      <c r="W814" s="57"/>
    </row>
    <row r="815" spans="2:23" ht="13.35" customHeight="1" x14ac:dyDescent="0.25">
      <c r="B815" s="199" t="s">
        <v>32</v>
      </c>
      <c r="C815" s="199"/>
      <c r="D815" s="204">
        <f>IF('{Equipment Data Entry}'!E114=0,0,'{Equipment Data Entry}'!E114)</f>
        <v>0</v>
      </c>
      <c r="E815" s="204"/>
      <c r="F815" s="204"/>
      <c r="G815" s="204"/>
      <c r="H815" s="13"/>
      <c r="I815" s="199" t="s">
        <v>36</v>
      </c>
      <c r="J815" s="199"/>
      <c r="K815" s="18" t="s">
        <v>42</v>
      </c>
      <c r="L815" s="18" t="s">
        <v>14</v>
      </c>
      <c r="M815" s="13"/>
      <c r="O815" s="58"/>
      <c r="P815" s="58"/>
      <c r="Q815" s="211" t="s">
        <v>214</v>
      </c>
      <c r="R815" s="211"/>
      <c r="S815" s="211"/>
      <c r="T815" s="212"/>
      <c r="U815" s="212"/>
      <c r="V815" s="57"/>
      <c r="W815" s="57"/>
    </row>
    <row r="816" spans="2:23" ht="13.35" customHeight="1" x14ac:dyDescent="0.25">
      <c r="B816" s="199" t="s">
        <v>33</v>
      </c>
      <c r="C816" s="199"/>
      <c r="D816" s="204">
        <f>IF('{Equipment Data Entry}'!F114=0,0,'{Equipment Data Entry}'!F114)</f>
        <v>0</v>
      </c>
      <c r="E816" s="204"/>
      <c r="F816" s="204"/>
      <c r="G816" s="204"/>
      <c r="H816" s="13"/>
      <c r="I816" s="199" t="s">
        <v>37</v>
      </c>
      <c r="J816" s="199"/>
      <c r="K816" s="24">
        <f>IF('Fan Airflow'!H716=0,0,'Fan Airflow'!H716)</f>
        <v>0</v>
      </c>
      <c r="L816" s="24" t="str">
        <f>IF('Fan Airflow'!L716=0,0,'Fan Airflow'!L716)</f>
        <v/>
      </c>
      <c r="M816" s="22" t="str">
        <f>IF(L816="","",L816/K816)</f>
        <v/>
      </c>
      <c r="O816" s="57"/>
      <c r="P816" s="57"/>
      <c r="Q816" s="59" t="s">
        <v>87</v>
      </c>
      <c r="R816" s="212"/>
      <c r="S816" s="212"/>
      <c r="T816" s="59" t="s">
        <v>215</v>
      </c>
      <c r="U816" s="60"/>
      <c r="V816" s="57"/>
      <c r="W816" s="57"/>
    </row>
    <row r="817" spans="2:23" ht="13.35" customHeight="1" x14ac:dyDescent="0.25">
      <c r="B817" s="199" t="s">
        <v>34</v>
      </c>
      <c r="C817" s="199"/>
      <c r="D817" s="204"/>
      <c r="E817" s="204"/>
      <c r="F817" s="204"/>
      <c r="G817" s="204"/>
      <c r="H817" s="13"/>
      <c r="I817" s="199" t="s">
        <v>40</v>
      </c>
      <c r="J817" s="199"/>
      <c r="K817" s="71">
        <f>IF('{Equipment Data Entry}'!H114=0,0,'{Equipment Data Entry}'!H114)</f>
        <v>0</v>
      </c>
      <c r="L817" s="64" t="str">
        <f>F832</f>
        <v/>
      </c>
      <c r="M817" s="22"/>
      <c r="O817" s="217"/>
      <c r="P817" s="217"/>
      <c r="Q817" s="217"/>
      <c r="R817" s="217"/>
      <c r="S817" s="217"/>
      <c r="T817" s="217"/>
      <c r="U817" s="57"/>
      <c r="V817" s="57"/>
      <c r="W817" s="57"/>
    </row>
    <row r="818" spans="2:23" ht="13.35" customHeight="1" x14ac:dyDescent="0.25">
      <c r="B818" s="199" t="s">
        <v>7</v>
      </c>
      <c r="C818" s="199"/>
      <c r="D818" s="204" t="str">
        <f>I811</f>
        <v/>
      </c>
      <c r="E818" s="204"/>
      <c r="F818" s="204"/>
      <c r="G818" s="204"/>
      <c r="H818" s="13"/>
      <c r="I818" s="199" t="s">
        <v>41</v>
      </c>
      <c r="J818" s="199"/>
      <c r="K818" s="24">
        <f>IF('{Equipment Data Entry}'!I114=0,0,'{Equipment Data Entry}'!I114)</f>
        <v>0</v>
      </c>
      <c r="L818" s="24" t="str">
        <f>IF(L829="","",L829)</f>
        <v/>
      </c>
      <c r="M818" s="13"/>
      <c r="O818" s="57"/>
      <c r="P818" s="57"/>
      <c r="Q818" s="216" t="s">
        <v>216</v>
      </c>
      <c r="R818" s="216"/>
      <c r="S818" s="216"/>
      <c r="T818" s="216" t="s">
        <v>217</v>
      </c>
      <c r="U818" s="216"/>
      <c r="V818" s="61" t="s">
        <v>218</v>
      </c>
      <c r="W818" s="61" t="s">
        <v>219</v>
      </c>
    </row>
    <row r="819" spans="2:23" ht="13.35" customHeight="1" x14ac:dyDescent="0.25">
      <c r="B819" s="199" t="s">
        <v>8</v>
      </c>
      <c r="C819" s="199"/>
      <c r="D819" s="204" t="str">
        <f>IF('{Equipment Data Entry}'!D114="","",'{Equipment Data Entry}'!D114)</f>
        <v/>
      </c>
      <c r="E819" s="204"/>
      <c r="F819" s="204"/>
      <c r="G819" s="204"/>
      <c r="H819" s="13"/>
      <c r="I819" s="15"/>
      <c r="J819" s="15"/>
      <c r="K819" s="36"/>
      <c r="L819" s="36"/>
      <c r="M819" s="13"/>
      <c r="O819" s="57"/>
      <c r="P819" s="59"/>
      <c r="Q819" s="59" t="s">
        <v>67</v>
      </c>
      <c r="R819" s="59" t="s">
        <v>68</v>
      </c>
      <c r="S819" s="57"/>
      <c r="T819" s="211" t="s">
        <v>62</v>
      </c>
      <c r="U819" s="211"/>
      <c r="V819" s="60"/>
      <c r="W819" s="60"/>
    </row>
    <row r="820" spans="2:23" ht="13.35" customHeight="1" x14ac:dyDescent="0.25">
      <c r="B820" s="13"/>
      <c r="C820" s="13"/>
      <c r="D820" s="13"/>
      <c r="E820" s="13"/>
      <c r="F820" s="13"/>
      <c r="G820" s="13"/>
      <c r="H820" s="13"/>
      <c r="I820" s="15"/>
      <c r="J820" s="15"/>
      <c r="K820" s="37"/>
      <c r="L820" s="37"/>
      <c r="M820" s="13"/>
      <c r="O820" s="57"/>
      <c r="P820" s="59" t="s">
        <v>48</v>
      </c>
      <c r="Q820" s="60"/>
      <c r="R820" s="59"/>
      <c r="S820" s="57"/>
      <c r="T820" s="211" t="s">
        <v>220</v>
      </c>
      <c r="U820" s="211"/>
      <c r="V820" s="60"/>
      <c r="W820" s="60"/>
    </row>
    <row r="821" spans="2:23" ht="13.35" customHeight="1" x14ac:dyDescent="0.25">
      <c r="B821" s="200" t="s">
        <v>43</v>
      </c>
      <c r="C821" s="200"/>
      <c r="D821" s="200"/>
      <c r="E821" s="200"/>
      <c r="F821" s="200"/>
      <c r="G821" s="200"/>
      <c r="H821" s="13"/>
      <c r="I821" s="13"/>
      <c r="J821" s="13"/>
      <c r="K821" s="13"/>
      <c r="L821" s="13"/>
      <c r="M821" s="13"/>
      <c r="O821" s="57"/>
      <c r="P821" s="59" t="s">
        <v>221</v>
      </c>
      <c r="Q821" s="60"/>
      <c r="R821" s="59"/>
      <c r="S821" s="57"/>
      <c r="T821" s="211" t="s">
        <v>222</v>
      </c>
      <c r="U821" s="211"/>
      <c r="V821" s="60"/>
      <c r="W821" s="60"/>
    </row>
    <row r="822" spans="2:23" ht="13.35" customHeight="1" x14ac:dyDescent="0.25">
      <c r="B822" s="199" t="s">
        <v>32</v>
      </c>
      <c r="C822" s="199"/>
      <c r="D822" s="203"/>
      <c r="E822" s="203"/>
      <c r="F822" s="203"/>
      <c r="G822" s="203"/>
      <c r="H822" s="13"/>
      <c r="I822" s="200" t="s">
        <v>61</v>
      </c>
      <c r="J822" s="200"/>
      <c r="K822" s="200"/>
      <c r="L822" s="200"/>
      <c r="M822" s="13"/>
      <c r="O822" s="57"/>
      <c r="P822" s="59" t="s">
        <v>223</v>
      </c>
      <c r="Q822" s="60"/>
      <c r="R822" s="59"/>
      <c r="S822" s="57"/>
      <c r="T822" s="211" t="s">
        <v>65</v>
      </c>
      <c r="U822" s="211"/>
      <c r="V822" s="60"/>
      <c r="W822" s="60"/>
    </row>
    <row r="823" spans="2:23" ht="13.35" customHeight="1" x14ac:dyDescent="0.25">
      <c r="B823" s="199" t="s">
        <v>44</v>
      </c>
      <c r="C823" s="199"/>
      <c r="D823" s="28">
        <f>IF('{Equipment Data Entry}'!G114=0,0,'{Equipment Data Entry}'!G114)</f>
        <v>0</v>
      </c>
      <c r="E823" s="21" t="s">
        <v>48</v>
      </c>
      <c r="F823" s="24"/>
      <c r="G823" s="18" t="s">
        <v>52</v>
      </c>
      <c r="H823" s="13"/>
      <c r="I823" s="206" t="s">
        <v>62</v>
      </c>
      <c r="J823" s="207"/>
      <c r="K823" s="208">
        <f>IF('{Equipment Data Entry}'!J114=0,0,'{Equipment Data Entry}'!J114)</f>
        <v>0</v>
      </c>
      <c r="L823" s="208"/>
      <c r="M823" s="13"/>
      <c r="O823" s="57"/>
      <c r="P823" s="57"/>
      <c r="Q823" s="57"/>
      <c r="R823" s="57"/>
      <c r="S823" s="57"/>
      <c r="T823" s="57"/>
      <c r="U823" s="57"/>
      <c r="V823" s="57"/>
      <c r="W823" s="57"/>
    </row>
    <row r="824" spans="2:23" ht="13.35" customHeight="1" x14ac:dyDescent="0.25">
      <c r="B824" s="20">
        <f>'{Equipment Data Entry}'!N114</f>
        <v>0</v>
      </c>
      <c r="C824" s="20">
        <f>'{Equipment Data Entry}'!O114</f>
        <v>0</v>
      </c>
      <c r="D824" s="21" t="s">
        <v>49</v>
      </c>
      <c r="E824" s="67"/>
      <c r="F824" s="21" t="s">
        <v>50</v>
      </c>
      <c r="G824" s="26"/>
      <c r="H824" s="13"/>
      <c r="I824" s="206" t="s">
        <v>63</v>
      </c>
      <c r="J824" s="207"/>
      <c r="K824" s="208">
        <f>IF('{Equipment Data Entry}'!K114=0,0,'{Equipment Data Entry}'!K114)</f>
        <v>0</v>
      </c>
      <c r="L824" s="208"/>
      <c r="M824" s="13"/>
      <c r="O824" s="57"/>
      <c r="P824" s="57"/>
      <c r="Q824" s="271" t="s">
        <v>224</v>
      </c>
      <c r="R824" s="272"/>
      <c r="S824" s="272"/>
      <c r="T824" s="272"/>
      <c r="U824" s="272"/>
      <c r="V824" s="272"/>
      <c r="W824" s="273"/>
    </row>
    <row r="825" spans="2:23" ht="13.35" customHeight="1" x14ac:dyDescent="0.25">
      <c r="B825" s="199" t="s">
        <v>51</v>
      </c>
      <c r="C825" s="199"/>
      <c r="D825" s="27" t="str">
        <f>IF(E826="", "", B824/(AVERAGE(E826, F826, G826))*E824)</f>
        <v/>
      </c>
      <c r="E825" s="199" t="s">
        <v>80</v>
      </c>
      <c r="F825" s="199"/>
      <c r="G825" s="27" t="e">
        <f>IF(C824="1-phase", ((0.8*0.9*E826*E827)/746), AVERAGE(E826:G826)*AVERAGE(E827:G827)*0.8*0.9*1.732/746)</f>
        <v>#DIV/0!</v>
      </c>
      <c r="H825" s="13"/>
      <c r="I825" s="18" t="s">
        <v>64</v>
      </c>
      <c r="J825" s="26">
        <f>IF('{Equipment Data Entry}'!L114=0,0,'{Equipment Data Entry}'!L114)</f>
        <v>0</v>
      </c>
      <c r="K825" s="18" t="s">
        <v>65</v>
      </c>
      <c r="L825" s="64">
        <f>IF('{Equipment Data Entry}'!M114=0,0,'{Equipment Data Entry}'!M114)</f>
        <v>0</v>
      </c>
      <c r="M825" s="13"/>
      <c r="O825" s="57"/>
      <c r="P825" s="57"/>
      <c r="Q825" s="274"/>
      <c r="R825" s="214"/>
      <c r="S825" s="214"/>
      <c r="T825" s="214"/>
      <c r="U825" s="214"/>
      <c r="V825" s="214"/>
      <c r="W825" s="275"/>
    </row>
    <row r="826" spans="2:23" ht="13.35" customHeight="1" x14ac:dyDescent="0.25">
      <c r="B826" s="199" t="s">
        <v>59</v>
      </c>
      <c r="C826" s="199"/>
      <c r="D826" s="199"/>
      <c r="E826" s="24"/>
      <c r="F826" s="24"/>
      <c r="G826" s="24"/>
      <c r="H826" s="13"/>
      <c r="I826" s="13"/>
      <c r="J826" s="13"/>
      <c r="K826" s="13"/>
      <c r="L826" s="13"/>
      <c r="M826" s="13"/>
      <c r="O826" s="57"/>
      <c r="P826" s="57"/>
      <c r="Q826" s="276"/>
      <c r="R826" s="219"/>
      <c r="S826" s="219"/>
      <c r="T826" s="219"/>
      <c r="U826" s="219"/>
      <c r="V826" s="219"/>
      <c r="W826" s="277"/>
    </row>
    <row r="827" spans="2:23" ht="13.35" customHeight="1" x14ac:dyDescent="0.25">
      <c r="B827" s="199" t="s">
        <v>60</v>
      </c>
      <c r="C827" s="199"/>
      <c r="D827" s="199"/>
      <c r="E827" s="67"/>
      <c r="F827" s="67"/>
      <c r="G827" s="67"/>
      <c r="H827" s="13"/>
      <c r="I827" s="205" t="s">
        <v>66</v>
      </c>
      <c r="J827" s="205"/>
      <c r="K827" s="16" t="s">
        <v>67</v>
      </c>
      <c r="L827" s="16" t="s">
        <v>68</v>
      </c>
      <c r="M827" s="13"/>
      <c r="O827" s="57"/>
      <c r="P827" s="57"/>
      <c r="Q827" s="276"/>
      <c r="R827" s="219"/>
      <c r="S827" s="219"/>
      <c r="T827" s="219"/>
      <c r="U827" s="219"/>
      <c r="V827" s="219"/>
      <c r="W827" s="277"/>
    </row>
    <row r="828" spans="2:23" ht="13.35" customHeight="1" x14ac:dyDescent="0.25">
      <c r="B828" s="13"/>
      <c r="C828" s="13"/>
      <c r="D828" s="13"/>
      <c r="E828" s="13"/>
      <c r="F828" s="13"/>
      <c r="G828" s="13"/>
      <c r="H828" s="13"/>
      <c r="I828" s="199" t="s">
        <v>69</v>
      </c>
      <c r="J828" s="199"/>
      <c r="K828" s="24"/>
      <c r="L828" s="24"/>
      <c r="M828" s="13"/>
      <c r="O828" s="57"/>
      <c r="P828" s="57"/>
      <c r="Q828" s="276"/>
      <c r="R828" s="219"/>
      <c r="S828" s="219"/>
      <c r="T828" s="219"/>
      <c r="U828" s="219"/>
      <c r="V828" s="219"/>
      <c r="W828" s="277"/>
    </row>
    <row r="829" spans="2:23" ht="13.35" customHeight="1" x14ac:dyDescent="0.25">
      <c r="B829" s="200" t="s">
        <v>71</v>
      </c>
      <c r="C829" s="200"/>
      <c r="D829" s="200"/>
      <c r="E829" s="200"/>
      <c r="F829" s="200"/>
      <c r="G829" s="200"/>
      <c r="H829" s="13"/>
      <c r="I829" s="199" t="s">
        <v>70</v>
      </c>
      <c r="J829" s="199"/>
      <c r="K829" s="24"/>
      <c r="L829" s="24"/>
      <c r="M829" s="13"/>
      <c r="O829" s="57"/>
      <c r="P829" s="57"/>
      <c r="Q829" s="276"/>
      <c r="R829" s="219"/>
      <c r="S829" s="219"/>
      <c r="T829" s="219"/>
      <c r="U829" s="219"/>
      <c r="V829" s="219"/>
      <c r="W829" s="277"/>
    </row>
    <row r="830" spans="2:23" ht="13.35" customHeight="1" x14ac:dyDescent="0.25">
      <c r="B830" s="201"/>
      <c r="C830" s="202"/>
      <c r="D830" s="16" t="s">
        <v>79</v>
      </c>
      <c r="E830" s="16" t="s">
        <v>74</v>
      </c>
      <c r="F830" s="201"/>
      <c r="G830" s="202"/>
      <c r="H830" s="13"/>
      <c r="I830" s="246" t="s">
        <v>76</v>
      </c>
      <c r="J830" s="246"/>
      <c r="K830" s="65"/>
      <c r="L830" s="65"/>
      <c r="M830" s="13"/>
      <c r="O830" s="57"/>
      <c r="P830" s="57"/>
      <c r="Q830" s="276"/>
      <c r="R830" s="219"/>
      <c r="S830" s="219"/>
      <c r="T830" s="219"/>
      <c r="U830" s="219"/>
      <c r="V830" s="219"/>
      <c r="W830" s="277"/>
    </row>
    <row r="831" spans="2:23" ht="13.35" customHeight="1" x14ac:dyDescent="0.25">
      <c r="B831" s="198" t="s">
        <v>72</v>
      </c>
      <c r="C831" s="198"/>
      <c r="D831" s="19"/>
      <c r="E831" s="19"/>
      <c r="F831" s="19" t="str">
        <f>IF(E831="", "", E832-E831)</f>
        <v/>
      </c>
      <c r="G831" s="17" t="s">
        <v>77</v>
      </c>
      <c r="H831" s="23"/>
      <c r="I831" s="14"/>
      <c r="J831" s="14"/>
      <c r="K831" s="14"/>
      <c r="L831" s="38"/>
      <c r="M831" s="13"/>
      <c r="O831" s="57"/>
      <c r="P831" s="57"/>
      <c r="Q831" s="276"/>
      <c r="R831" s="219"/>
      <c r="S831" s="219"/>
      <c r="T831" s="219"/>
      <c r="U831" s="219"/>
      <c r="V831" s="219"/>
      <c r="W831" s="277"/>
    </row>
    <row r="832" spans="2:23" ht="13.35" customHeight="1" x14ac:dyDescent="0.25">
      <c r="B832" s="198" t="s">
        <v>73</v>
      </c>
      <c r="C832" s="198"/>
      <c r="D832" s="55"/>
      <c r="E832" s="19"/>
      <c r="F832" s="19" t="str">
        <f>IF(E832="", "", E832-D831)</f>
        <v/>
      </c>
      <c r="G832" s="17" t="s">
        <v>78</v>
      </c>
      <c r="H832" s="23"/>
      <c r="I832" s="13"/>
      <c r="J832" s="13"/>
      <c r="K832" s="13"/>
      <c r="L832" s="13"/>
      <c r="M832" s="13"/>
      <c r="O832" s="57"/>
      <c r="P832" s="57"/>
      <c r="Q832" s="278"/>
      <c r="R832" s="279"/>
      <c r="S832" s="279"/>
      <c r="T832" s="279"/>
      <c r="U832" s="279"/>
      <c r="V832" s="279"/>
      <c r="W832" s="280"/>
    </row>
    <row r="834" spans="2:23" ht="13.35" customHeight="1" x14ac:dyDescent="0.25">
      <c r="B834" s="16" t="s">
        <v>9</v>
      </c>
      <c r="C834" s="186"/>
      <c r="D834" s="186"/>
      <c r="E834" s="186"/>
      <c r="F834" s="186"/>
      <c r="G834" s="186"/>
      <c r="H834" s="186"/>
      <c r="I834" s="186"/>
      <c r="J834" s="186"/>
      <c r="K834" s="186"/>
      <c r="L834" s="186"/>
      <c r="M834" s="186"/>
    </row>
    <row r="835" spans="2:23" ht="13.35" customHeight="1" x14ac:dyDescent="0.25">
      <c r="B835" s="186"/>
      <c r="C835" s="186"/>
      <c r="D835" s="186"/>
      <c r="E835" s="186"/>
      <c r="F835" s="186"/>
      <c r="G835" s="186"/>
      <c r="H835" s="186"/>
      <c r="I835" s="186"/>
      <c r="J835" s="186"/>
      <c r="K835" s="186"/>
      <c r="L835" s="186"/>
      <c r="M835" s="186"/>
    </row>
    <row r="836" spans="2:23" ht="13.35" customHeight="1" x14ac:dyDescent="0.25">
      <c r="B836" s="186"/>
      <c r="C836" s="186"/>
      <c r="D836" s="186"/>
      <c r="E836" s="186"/>
      <c r="F836" s="186"/>
      <c r="G836" s="186"/>
      <c r="H836" s="186"/>
      <c r="I836" s="186"/>
      <c r="J836" s="186"/>
      <c r="K836" s="186"/>
      <c r="L836" s="186"/>
      <c r="M836" s="186"/>
    </row>
    <row r="837" spans="2:23" ht="13.35" customHeight="1" x14ac:dyDescent="0.25">
      <c r="B837" s="200" t="s">
        <v>2</v>
      </c>
      <c r="C837" s="200"/>
      <c r="D837" s="209">
        <f>IF('{Equipment Data Entry}'!B115=0,0,'{Equipment Data Entry}'!B115)</f>
        <v>0</v>
      </c>
      <c r="E837" s="209"/>
      <c r="F837" s="209"/>
      <c r="G837" s="200" t="s">
        <v>3</v>
      </c>
      <c r="H837" s="200"/>
      <c r="I837" s="210" t="str">
        <f>IF('{Equipment Data Entry}'!C115="","", '{Equipment Data Entry}'!C115)</f>
        <v/>
      </c>
      <c r="J837" s="210"/>
      <c r="K837" s="210"/>
      <c r="L837" s="210"/>
      <c r="M837" s="210"/>
      <c r="O837" s="57"/>
      <c r="P837" s="57"/>
      <c r="Q837" s="216" t="s">
        <v>210</v>
      </c>
      <c r="R837" s="216"/>
      <c r="S837" s="216"/>
      <c r="T837" s="217"/>
      <c r="U837" s="217"/>
      <c r="V837" s="57"/>
      <c r="W837" s="57"/>
    </row>
    <row r="838" spans="2:23" ht="13.35" customHeight="1" x14ac:dyDescent="0.25">
      <c r="B838" s="200"/>
      <c r="C838" s="200"/>
      <c r="D838" s="209"/>
      <c r="E838" s="209"/>
      <c r="F838" s="209"/>
      <c r="G838" s="200"/>
      <c r="H838" s="200"/>
      <c r="I838" s="210"/>
      <c r="J838" s="210"/>
      <c r="K838" s="210"/>
      <c r="L838" s="210"/>
      <c r="M838" s="210"/>
      <c r="O838" s="57"/>
      <c r="P838" s="57"/>
      <c r="Q838" s="211" t="s">
        <v>211</v>
      </c>
      <c r="R838" s="211"/>
      <c r="S838" s="211"/>
      <c r="T838" s="212"/>
      <c r="U838" s="212"/>
      <c r="V838" s="57"/>
      <c r="W838" s="57"/>
    </row>
    <row r="839" spans="2:23" ht="13.35" customHeight="1" x14ac:dyDescent="0.25">
      <c r="B839" s="13"/>
      <c r="C839" s="13"/>
      <c r="D839" s="13"/>
      <c r="E839" s="13"/>
      <c r="F839" s="13"/>
      <c r="G839" s="13"/>
      <c r="H839" s="13"/>
      <c r="I839" s="13"/>
      <c r="J839" s="13"/>
      <c r="K839" s="13"/>
      <c r="L839" s="13"/>
      <c r="M839" s="13"/>
      <c r="O839" s="57"/>
      <c r="P839" s="57"/>
      <c r="Q839" s="211" t="s">
        <v>212</v>
      </c>
      <c r="R839" s="211"/>
      <c r="S839" s="211"/>
      <c r="T839" s="212"/>
      <c r="U839" s="212"/>
      <c r="V839" s="57"/>
      <c r="W839" s="57"/>
    </row>
    <row r="840" spans="2:23" ht="13.35" customHeight="1" x14ac:dyDescent="0.25">
      <c r="B840" s="200" t="s">
        <v>31</v>
      </c>
      <c r="C840" s="200"/>
      <c r="D840" s="200"/>
      <c r="E840" s="200"/>
      <c r="F840" s="200"/>
      <c r="G840" s="200"/>
      <c r="H840" s="13"/>
      <c r="I840" s="200" t="s">
        <v>35</v>
      </c>
      <c r="J840" s="200"/>
      <c r="K840" s="200"/>
      <c r="L840" s="200"/>
      <c r="M840" s="15"/>
      <c r="O840" s="57"/>
      <c r="P840" s="57"/>
      <c r="Q840" s="211" t="s">
        <v>213</v>
      </c>
      <c r="R840" s="211"/>
      <c r="S840" s="211"/>
      <c r="T840" s="212"/>
      <c r="U840" s="212"/>
      <c r="V840" s="57"/>
      <c r="W840" s="57"/>
    </row>
    <row r="841" spans="2:23" ht="13.35" customHeight="1" x14ac:dyDescent="0.25">
      <c r="B841" s="199" t="s">
        <v>32</v>
      </c>
      <c r="C841" s="199"/>
      <c r="D841" s="204">
        <f>IF('{Equipment Data Entry}'!E115=0,0,'{Equipment Data Entry}'!E115)</f>
        <v>0</v>
      </c>
      <c r="E841" s="204"/>
      <c r="F841" s="204"/>
      <c r="G841" s="204"/>
      <c r="H841" s="13"/>
      <c r="I841" s="199" t="s">
        <v>36</v>
      </c>
      <c r="J841" s="199"/>
      <c r="K841" s="18" t="s">
        <v>42</v>
      </c>
      <c r="L841" s="18" t="s">
        <v>14</v>
      </c>
      <c r="M841" s="13"/>
      <c r="O841" s="58"/>
      <c r="P841" s="58"/>
      <c r="Q841" s="211" t="s">
        <v>214</v>
      </c>
      <c r="R841" s="211"/>
      <c r="S841" s="211"/>
      <c r="T841" s="212"/>
      <c r="U841" s="212"/>
      <c r="V841" s="57"/>
      <c r="W841" s="57"/>
    </row>
    <row r="842" spans="2:23" ht="13.35" customHeight="1" x14ac:dyDescent="0.25">
      <c r="B842" s="199" t="s">
        <v>33</v>
      </c>
      <c r="C842" s="199"/>
      <c r="D842" s="204">
        <f>IF('{Equipment Data Entry}'!F115=0,0,'{Equipment Data Entry}'!F115)</f>
        <v>0</v>
      </c>
      <c r="E842" s="204"/>
      <c r="F842" s="204"/>
      <c r="G842" s="204"/>
      <c r="H842" s="13"/>
      <c r="I842" s="199" t="s">
        <v>37</v>
      </c>
      <c r="J842" s="199"/>
      <c r="K842" s="24">
        <f>IF('Fan Airflow'!H737=0,0,'Fan Airflow'!H737)</f>
        <v>0</v>
      </c>
      <c r="L842" s="24">
        <f>IF('Fan Airflow'!L737=0,0,'Fan Airflow'!L737)</f>
        <v>0</v>
      </c>
      <c r="M842" s="22" t="e">
        <f>IF(L842="","",L842/K842)</f>
        <v>#DIV/0!</v>
      </c>
      <c r="O842" s="57"/>
      <c r="P842" s="57"/>
      <c r="Q842" s="59" t="s">
        <v>87</v>
      </c>
      <c r="R842" s="212"/>
      <c r="S842" s="212"/>
      <c r="T842" s="59" t="s">
        <v>215</v>
      </c>
      <c r="U842" s="60"/>
      <c r="V842" s="57"/>
      <c r="W842" s="57"/>
    </row>
    <row r="843" spans="2:23" ht="13.35" customHeight="1" x14ac:dyDescent="0.25">
      <c r="B843" s="199" t="s">
        <v>34</v>
      </c>
      <c r="C843" s="199"/>
      <c r="D843" s="204"/>
      <c r="E843" s="204"/>
      <c r="F843" s="204"/>
      <c r="G843" s="204"/>
      <c r="H843" s="13"/>
      <c r="I843" s="199" t="s">
        <v>40</v>
      </c>
      <c r="J843" s="199"/>
      <c r="K843" s="71">
        <f>IF('{Equipment Data Entry}'!H115=0,0,'{Equipment Data Entry}'!H115)</f>
        <v>0</v>
      </c>
      <c r="L843" s="64" t="str">
        <f>F858</f>
        <v/>
      </c>
      <c r="M843" s="22"/>
      <c r="O843" s="217"/>
      <c r="P843" s="217"/>
      <c r="Q843" s="217"/>
      <c r="R843" s="217"/>
      <c r="S843" s="217"/>
      <c r="T843" s="217"/>
      <c r="U843" s="57"/>
      <c r="V843" s="57"/>
      <c r="W843" s="57"/>
    </row>
    <row r="844" spans="2:23" ht="13.35" customHeight="1" x14ac:dyDescent="0.25">
      <c r="B844" s="199" t="s">
        <v>7</v>
      </c>
      <c r="C844" s="199"/>
      <c r="D844" s="204" t="str">
        <f>I837</f>
        <v/>
      </c>
      <c r="E844" s="204"/>
      <c r="F844" s="204"/>
      <c r="G844" s="204"/>
      <c r="H844" s="13"/>
      <c r="I844" s="199" t="s">
        <v>41</v>
      </c>
      <c r="J844" s="199"/>
      <c r="K844" s="24">
        <f>IF('{Equipment Data Entry}'!I115=0,0,'{Equipment Data Entry}'!I115)</f>
        <v>0</v>
      </c>
      <c r="L844" s="24" t="str">
        <f>IF(L855="","",L855)</f>
        <v/>
      </c>
      <c r="M844" s="13"/>
      <c r="O844" s="57"/>
      <c r="P844" s="57"/>
      <c r="Q844" s="216" t="s">
        <v>216</v>
      </c>
      <c r="R844" s="216"/>
      <c r="S844" s="216"/>
      <c r="T844" s="216" t="s">
        <v>217</v>
      </c>
      <c r="U844" s="216"/>
      <c r="V844" s="61" t="s">
        <v>218</v>
      </c>
      <c r="W844" s="61" t="s">
        <v>219</v>
      </c>
    </row>
    <row r="845" spans="2:23" ht="13.35" customHeight="1" x14ac:dyDescent="0.25">
      <c r="B845" s="199" t="s">
        <v>8</v>
      </c>
      <c r="C845" s="199"/>
      <c r="D845" s="204" t="str">
        <f>IF('{Equipment Data Entry}'!D115="","",'{Equipment Data Entry}'!D115)</f>
        <v/>
      </c>
      <c r="E845" s="204"/>
      <c r="F845" s="204"/>
      <c r="G845" s="204"/>
      <c r="H845" s="13"/>
      <c r="I845" s="15"/>
      <c r="J845" s="15"/>
      <c r="K845" s="36"/>
      <c r="L845" s="36"/>
      <c r="M845" s="13"/>
      <c r="O845" s="57"/>
      <c r="P845" s="59"/>
      <c r="Q845" s="59" t="s">
        <v>67</v>
      </c>
      <c r="R845" s="59" t="s">
        <v>68</v>
      </c>
      <c r="S845" s="57"/>
      <c r="T845" s="211" t="s">
        <v>62</v>
      </c>
      <c r="U845" s="211"/>
      <c r="V845" s="60"/>
      <c r="W845" s="60"/>
    </row>
    <row r="846" spans="2:23" ht="13.35" customHeight="1" x14ac:dyDescent="0.25">
      <c r="B846" s="13"/>
      <c r="C846" s="13"/>
      <c r="D846" s="13"/>
      <c r="E846" s="13"/>
      <c r="F846" s="13"/>
      <c r="G846" s="13"/>
      <c r="H846" s="13"/>
      <c r="I846" s="15"/>
      <c r="J846" s="15"/>
      <c r="K846" s="37"/>
      <c r="L846" s="37"/>
      <c r="M846" s="13"/>
      <c r="O846" s="57"/>
      <c r="P846" s="59" t="s">
        <v>48</v>
      </c>
      <c r="Q846" s="60"/>
      <c r="R846" s="59"/>
      <c r="S846" s="57"/>
      <c r="T846" s="211" t="s">
        <v>220</v>
      </c>
      <c r="U846" s="211"/>
      <c r="V846" s="60"/>
      <c r="W846" s="60"/>
    </row>
    <row r="847" spans="2:23" ht="13.35" customHeight="1" x14ac:dyDescent="0.25">
      <c r="B847" s="200" t="s">
        <v>43</v>
      </c>
      <c r="C847" s="200"/>
      <c r="D847" s="200"/>
      <c r="E847" s="200"/>
      <c r="F847" s="200"/>
      <c r="G847" s="200"/>
      <c r="H847" s="13"/>
      <c r="I847" s="13"/>
      <c r="J847" s="13"/>
      <c r="K847" s="13"/>
      <c r="L847" s="13"/>
      <c r="M847" s="13"/>
      <c r="O847" s="57"/>
      <c r="P847" s="59" t="s">
        <v>221</v>
      </c>
      <c r="Q847" s="60"/>
      <c r="R847" s="59"/>
      <c r="S847" s="57"/>
      <c r="T847" s="211" t="s">
        <v>222</v>
      </c>
      <c r="U847" s="211"/>
      <c r="V847" s="60"/>
      <c r="W847" s="60"/>
    </row>
    <row r="848" spans="2:23" ht="13.35" customHeight="1" x14ac:dyDescent="0.25">
      <c r="B848" s="199" t="s">
        <v>32</v>
      </c>
      <c r="C848" s="199"/>
      <c r="D848" s="203"/>
      <c r="E848" s="203"/>
      <c r="F848" s="203"/>
      <c r="G848" s="203"/>
      <c r="H848" s="13"/>
      <c r="I848" s="200" t="s">
        <v>61</v>
      </c>
      <c r="J848" s="200"/>
      <c r="K848" s="200"/>
      <c r="L848" s="200"/>
      <c r="M848" s="13"/>
      <c r="O848" s="57"/>
      <c r="P848" s="59" t="s">
        <v>223</v>
      </c>
      <c r="Q848" s="60"/>
      <c r="R848" s="59"/>
      <c r="S848" s="57"/>
      <c r="T848" s="211" t="s">
        <v>65</v>
      </c>
      <c r="U848" s="211"/>
      <c r="V848" s="60"/>
      <c r="W848" s="60"/>
    </row>
    <row r="849" spans="2:23" ht="13.35" customHeight="1" x14ac:dyDescent="0.25">
      <c r="B849" s="199" t="s">
        <v>44</v>
      </c>
      <c r="C849" s="199"/>
      <c r="D849" s="28">
        <f>IF('{Equipment Data Entry}'!G115=0,0,'{Equipment Data Entry}'!G115)</f>
        <v>0</v>
      </c>
      <c r="E849" s="21" t="s">
        <v>48</v>
      </c>
      <c r="F849" s="24"/>
      <c r="G849" s="18" t="s">
        <v>52</v>
      </c>
      <c r="H849" s="13"/>
      <c r="I849" s="206" t="s">
        <v>62</v>
      </c>
      <c r="J849" s="207"/>
      <c r="K849" s="208">
        <f>IF('{Equipment Data Entry}'!J115=0,0,'{Equipment Data Entry}'!J115)</f>
        <v>0</v>
      </c>
      <c r="L849" s="208"/>
      <c r="M849" s="13"/>
      <c r="O849" s="57"/>
      <c r="P849" s="57"/>
      <c r="Q849" s="57"/>
      <c r="R849" s="57"/>
      <c r="S849" s="57"/>
      <c r="T849" s="57"/>
      <c r="U849" s="57"/>
      <c r="V849" s="57"/>
      <c r="W849" s="57"/>
    </row>
    <row r="850" spans="2:23" ht="13.35" customHeight="1" x14ac:dyDescent="0.25">
      <c r="B850" s="20">
        <f>'{Equipment Data Entry}'!N115</f>
        <v>0</v>
      </c>
      <c r="C850" s="20">
        <f>'{Equipment Data Entry}'!O115</f>
        <v>0</v>
      </c>
      <c r="D850" s="21" t="s">
        <v>49</v>
      </c>
      <c r="E850" s="67"/>
      <c r="F850" s="21" t="s">
        <v>50</v>
      </c>
      <c r="G850" s="26"/>
      <c r="H850" s="13"/>
      <c r="I850" s="206" t="s">
        <v>63</v>
      </c>
      <c r="J850" s="207"/>
      <c r="K850" s="208">
        <f>IF('{Equipment Data Entry}'!K115=0,0,'{Equipment Data Entry}'!K115)</f>
        <v>0</v>
      </c>
      <c r="L850" s="208"/>
      <c r="M850" s="13"/>
      <c r="O850" s="57"/>
      <c r="P850" s="57"/>
      <c r="Q850" s="271" t="s">
        <v>224</v>
      </c>
      <c r="R850" s="272"/>
      <c r="S850" s="272"/>
      <c r="T850" s="272"/>
      <c r="U850" s="272"/>
      <c r="V850" s="272"/>
      <c r="W850" s="273"/>
    </row>
    <row r="851" spans="2:23" ht="13.35" customHeight="1" x14ac:dyDescent="0.25">
      <c r="B851" s="199" t="s">
        <v>51</v>
      </c>
      <c r="C851" s="199"/>
      <c r="D851" s="27" t="str">
        <f>IF(E852="", "", B850/(AVERAGE(E852, F852, G852))*E850)</f>
        <v/>
      </c>
      <c r="E851" s="199" t="s">
        <v>80</v>
      </c>
      <c r="F851" s="199"/>
      <c r="G851" s="27" t="e">
        <f>IF(C850="1-phase", ((0.8*0.9*E852*E853)/746), AVERAGE(E852:G852)*AVERAGE(E853:G853)*0.8*0.9*1.732/746)</f>
        <v>#DIV/0!</v>
      </c>
      <c r="H851" s="13"/>
      <c r="I851" s="18" t="s">
        <v>64</v>
      </c>
      <c r="J851" s="26">
        <f>IF('{Equipment Data Entry}'!L115=0,0,'{Equipment Data Entry}'!L115)</f>
        <v>0</v>
      </c>
      <c r="K851" s="18" t="s">
        <v>65</v>
      </c>
      <c r="L851" s="64">
        <f>IF('{Equipment Data Entry}'!M115=0,0,'{Equipment Data Entry}'!M115)</f>
        <v>0</v>
      </c>
      <c r="M851" s="13"/>
      <c r="O851" s="57"/>
      <c r="P851" s="57"/>
      <c r="Q851" s="274"/>
      <c r="R851" s="214"/>
      <c r="S851" s="214"/>
      <c r="T851" s="214"/>
      <c r="U851" s="214"/>
      <c r="V851" s="214"/>
      <c r="W851" s="275"/>
    </row>
    <row r="852" spans="2:23" ht="13.35" customHeight="1" x14ac:dyDescent="0.25">
      <c r="B852" s="199" t="s">
        <v>59</v>
      </c>
      <c r="C852" s="199"/>
      <c r="D852" s="199"/>
      <c r="E852" s="24"/>
      <c r="F852" s="24"/>
      <c r="G852" s="24"/>
      <c r="H852" s="13"/>
      <c r="I852" s="13"/>
      <c r="J852" s="13"/>
      <c r="K852" s="13"/>
      <c r="L852" s="13"/>
      <c r="M852" s="13"/>
      <c r="O852" s="57"/>
      <c r="P852" s="57"/>
      <c r="Q852" s="276"/>
      <c r="R852" s="219"/>
      <c r="S852" s="219"/>
      <c r="T852" s="219"/>
      <c r="U852" s="219"/>
      <c r="V852" s="219"/>
      <c r="W852" s="277"/>
    </row>
    <row r="853" spans="2:23" ht="13.35" customHeight="1" x14ac:dyDescent="0.25">
      <c r="B853" s="199" t="s">
        <v>60</v>
      </c>
      <c r="C853" s="199"/>
      <c r="D853" s="199"/>
      <c r="E853" s="67"/>
      <c r="F853" s="67"/>
      <c r="G853" s="67"/>
      <c r="H853" s="13"/>
      <c r="I853" s="205" t="s">
        <v>66</v>
      </c>
      <c r="J853" s="205"/>
      <c r="K853" s="16" t="s">
        <v>67</v>
      </c>
      <c r="L853" s="16" t="s">
        <v>68</v>
      </c>
      <c r="M853" s="13"/>
      <c r="O853" s="57"/>
      <c r="P853" s="57"/>
      <c r="Q853" s="276"/>
      <c r="R853" s="219"/>
      <c r="S853" s="219"/>
      <c r="T853" s="219"/>
      <c r="U853" s="219"/>
      <c r="V853" s="219"/>
      <c r="W853" s="277"/>
    </row>
    <row r="854" spans="2:23" ht="13.35" customHeight="1" x14ac:dyDescent="0.25">
      <c r="B854" s="13"/>
      <c r="C854" s="13"/>
      <c r="D854" s="13"/>
      <c r="E854" s="13"/>
      <c r="F854" s="13"/>
      <c r="G854" s="13"/>
      <c r="H854" s="13"/>
      <c r="I854" s="199" t="s">
        <v>69</v>
      </c>
      <c r="J854" s="199"/>
      <c r="K854" s="24"/>
      <c r="L854" s="24"/>
      <c r="M854" s="13"/>
      <c r="O854" s="57"/>
      <c r="P854" s="57"/>
      <c r="Q854" s="276"/>
      <c r="R854" s="219"/>
      <c r="S854" s="219"/>
      <c r="T854" s="219"/>
      <c r="U854" s="219"/>
      <c r="V854" s="219"/>
      <c r="W854" s="277"/>
    </row>
    <row r="855" spans="2:23" ht="13.35" customHeight="1" x14ac:dyDescent="0.25">
      <c r="B855" s="200" t="s">
        <v>71</v>
      </c>
      <c r="C855" s="200"/>
      <c r="D855" s="200"/>
      <c r="E855" s="200"/>
      <c r="F855" s="200"/>
      <c r="G855" s="200"/>
      <c r="H855" s="13"/>
      <c r="I855" s="199" t="s">
        <v>70</v>
      </c>
      <c r="J855" s="199"/>
      <c r="K855" s="24"/>
      <c r="L855" s="24"/>
      <c r="M855" s="13"/>
      <c r="O855" s="57"/>
      <c r="P855" s="57"/>
      <c r="Q855" s="276"/>
      <c r="R855" s="219"/>
      <c r="S855" s="219"/>
      <c r="T855" s="219"/>
      <c r="U855" s="219"/>
      <c r="V855" s="219"/>
      <c r="W855" s="277"/>
    </row>
    <row r="856" spans="2:23" ht="13.35" customHeight="1" x14ac:dyDescent="0.25">
      <c r="B856" s="201"/>
      <c r="C856" s="202"/>
      <c r="D856" s="16" t="s">
        <v>79</v>
      </c>
      <c r="E856" s="16" t="s">
        <v>74</v>
      </c>
      <c r="F856" s="201"/>
      <c r="G856" s="202"/>
      <c r="H856" s="13"/>
      <c r="I856" s="246" t="s">
        <v>76</v>
      </c>
      <c r="J856" s="246"/>
      <c r="K856" s="65"/>
      <c r="L856" s="65"/>
      <c r="M856" s="13"/>
      <c r="O856" s="57"/>
      <c r="P856" s="57"/>
      <c r="Q856" s="276"/>
      <c r="R856" s="219"/>
      <c r="S856" s="219"/>
      <c r="T856" s="219"/>
      <c r="U856" s="219"/>
      <c r="V856" s="219"/>
      <c r="W856" s="277"/>
    </row>
    <row r="857" spans="2:23" ht="13.35" customHeight="1" x14ac:dyDescent="0.25">
      <c r="B857" s="198" t="s">
        <v>72</v>
      </c>
      <c r="C857" s="198"/>
      <c r="D857" s="19"/>
      <c r="E857" s="19"/>
      <c r="F857" s="19" t="str">
        <f>IF(E857="", "", E858-E857)</f>
        <v/>
      </c>
      <c r="G857" s="17" t="s">
        <v>77</v>
      </c>
      <c r="H857" s="23"/>
      <c r="I857" s="14"/>
      <c r="J857" s="14"/>
      <c r="K857" s="14"/>
      <c r="L857" s="38"/>
      <c r="M857" s="13"/>
      <c r="O857" s="57"/>
      <c r="P857" s="57"/>
      <c r="Q857" s="276"/>
      <c r="R857" s="219"/>
      <c r="S857" s="219"/>
      <c r="T857" s="219"/>
      <c r="U857" s="219"/>
      <c r="V857" s="219"/>
      <c r="W857" s="277"/>
    </row>
    <row r="858" spans="2:23" ht="13.35" customHeight="1" x14ac:dyDescent="0.25">
      <c r="B858" s="198" t="s">
        <v>73</v>
      </c>
      <c r="C858" s="198"/>
      <c r="D858" s="55" t="str">
        <f>IF(E857="", "", E857)</f>
        <v/>
      </c>
      <c r="E858" s="19"/>
      <c r="F858" s="19" t="str">
        <f>IF(E858="", "", E858-D857)</f>
        <v/>
      </c>
      <c r="G858" s="17" t="s">
        <v>78</v>
      </c>
      <c r="H858" s="23"/>
      <c r="I858" s="13"/>
      <c r="J858" s="13"/>
      <c r="K858" s="13"/>
      <c r="L858" s="13"/>
      <c r="M858" s="13"/>
      <c r="O858" s="57"/>
      <c r="P858" s="57"/>
      <c r="Q858" s="278"/>
      <c r="R858" s="279"/>
      <c r="S858" s="279"/>
      <c r="T858" s="279"/>
      <c r="U858" s="279"/>
      <c r="V858" s="279"/>
      <c r="W858" s="280"/>
    </row>
    <row r="860" spans="2:23" ht="13.35" customHeight="1" x14ac:dyDescent="0.25">
      <c r="B860" s="200" t="s">
        <v>2</v>
      </c>
      <c r="C860" s="200"/>
      <c r="D860" s="209">
        <f>IF('{Equipment Data Entry}'!B116=0,0,'{Equipment Data Entry}'!B116)</f>
        <v>0</v>
      </c>
      <c r="E860" s="209"/>
      <c r="F860" s="209"/>
      <c r="G860" s="200" t="s">
        <v>3</v>
      </c>
      <c r="H860" s="200"/>
      <c r="I860" s="210" t="str">
        <f>IF('{Equipment Data Entry}'!C116="","", '{Equipment Data Entry}'!C116)</f>
        <v/>
      </c>
      <c r="J860" s="210"/>
      <c r="K860" s="210"/>
      <c r="L860" s="210"/>
      <c r="M860" s="210"/>
      <c r="O860" s="57"/>
      <c r="P860" s="57"/>
      <c r="Q860" s="216" t="s">
        <v>210</v>
      </c>
      <c r="R860" s="216"/>
      <c r="S860" s="216"/>
      <c r="T860" s="217"/>
      <c r="U860" s="217"/>
      <c r="V860" s="57"/>
      <c r="W860" s="57"/>
    </row>
    <row r="861" spans="2:23" ht="13.35" customHeight="1" x14ac:dyDescent="0.25">
      <c r="B861" s="200"/>
      <c r="C861" s="200"/>
      <c r="D861" s="209"/>
      <c r="E861" s="209"/>
      <c r="F861" s="209"/>
      <c r="G861" s="200"/>
      <c r="H861" s="200"/>
      <c r="I861" s="210"/>
      <c r="J861" s="210"/>
      <c r="K861" s="210"/>
      <c r="L861" s="210"/>
      <c r="M861" s="210"/>
      <c r="O861" s="57"/>
      <c r="P861" s="57"/>
      <c r="Q861" s="211" t="s">
        <v>211</v>
      </c>
      <c r="R861" s="211"/>
      <c r="S861" s="211"/>
      <c r="T861" s="212"/>
      <c r="U861" s="212"/>
      <c r="V861" s="57"/>
      <c r="W861" s="57"/>
    </row>
    <row r="862" spans="2:23" ht="13.35" customHeight="1" x14ac:dyDescent="0.25">
      <c r="B862" s="13"/>
      <c r="C862" s="13"/>
      <c r="D862" s="13"/>
      <c r="E862" s="13"/>
      <c r="F862" s="13"/>
      <c r="G862" s="13"/>
      <c r="H862" s="13"/>
      <c r="I862" s="13"/>
      <c r="J862" s="13"/>
      <c r="K862" s="13"/>
      <c r="L862" s="13"/>
      <c r="M862" s="13"/>
      <c r="O862" s="57"/>
      <c r="P862" s="57"/>
      <c r="Q862" s="211" t="s">
        <v>212</v>
      </c>
      <c r="R862" s="211"/>
      <c r="S862" s="211"/>
      <c r="T862" s="212"/>
      <c r="U862" s="212"/>
      <c r="V862" s="57"/>
      <c r="W862" s="57"/>
    </row>
    <row r="863" spans="2:23" ht="13.35" customHeight="1" x14ac:dyDescent="0.25">
      <c r="B863" s="200" t="s">
        <v>31</v>
      </c>
      <c r="C863" s="200"/>
      <c r="D863" s="200"/>
      <c r="E863" s="200"/>
      <c r="F863" s="200"/>
      <c r="G863" s="200"/>
      <c r="H863" s="13"/>
      <c r="I863" s="200" t="s">
        <v>35</v>
      </c>
      <c r="J863" s="200"/>
      <c r="K863" s="200"/>
      <c r="L863" s="200"/>
      <c r="M863" s="15"/>
      <c r="O863" s="57"/>
      <c r="P863" s="57"/>
      <c r="Q863" s="211" t="s">
        <v>213</v>
      </c>
      <c r="R863" s="211"/>
      <c r="S863" s="211"/>
      <c r="T863" s="212"/>
      <c r="U863" s="212"/>
      <c r="V863" s="57"/>
      <c r="W863" s="57"/>
    </row>
    <row r="864" spans="2:23" ht="13.35" customHeight="1" x14ac:dyDescent="0.25">
      <c r="B864" s="199" t="s">
        <v>32</v>
      </c>
      <c r="C864" s="199"/>
      <c r="D864" s="204">
        <f>IF('{Equipment Data Entry}'!E116=0,0,'{Equipment Data Entry}'!E116)</f>
        <v>0</v>
      </c>
      <c r="E864" s="204"/>
      <c r="F864" s="204"/>
      <c r="G864" s="204"/>
      <c r="H864" s="13"/>
      <c r="I864" s="199" t="s">
        <v>36</v>
      </c>
      <c r="J864" s="199"/>
      <c r="K864" s="18" t="s">
        <v>42</v>
      </c>
      <c r="L864" s="18" t="s">
        <v>14</v>
      </c>
      <c r="M864" s="13"/>
      <c r="O864" s="58"/>
      <c r="P864" s="58"/>
      <c r="Q864" s="211" t="s">
        <v>214</v>
      </c>
      <c r="R864" s="211"/>
      <c r="S864" s="211"/>
      <c r="T864" s="212"/>
      <c r="U864" s="212"/>
      <c r="V864" s="57"/>
      <c r="W864" s="57"/>
    </row>
    <row r="865" spans="2:23" ht="13.35" customHeight="1" x14ac:dyDescent="0.25">
      <c r="B865" s="199" t="s">
        <v>33</v>
      </c>
      <c r="C865" s="199"/>
      <c r="D865" s="204">
        <f>IF('{Equipment Data Entry}'!F116=0,0,'{Equipment Data Entry}'!F116)</f>
        <v>0</v>
      </c>
      <c r="E865" s="204"/>
      <c r="F865" s="204"/>
      <c r="G865" s="204"/>
      <c r="H865" s="13"/>
      <c r="I865" s="199" t="s">
        <v>37</v>
      </c>
      <c r="J865" s="199"/>
      <c r="K865" s="24" t="str">
        <f>IF('Fan Airflow'!H758=0,0,'Fan Airflow'!H758)</f>
        <v/>
      </c>
      <c r="L865" s="24" t="str">
        <f>IF('Fan Airflow'!L758=0,0,'Fan Airflow'!L758)</f>
        <v/>
      </c>
      <c r="M865" s="22" t="str">
        <f>IF(L865="","",L865/K865)</f>
        <v/>
      </c>
      <c r="O865" s="57"/>
      <c r="P865" s="57"/>
      <c r="Q865" s="59" t="s">
        <v>87</v>
      </c>
      <c r="R865" s="212"/>
      <c r="S865" s="212"/>
      <c r="T865" s="59" t="s">
        <v>215</v>
      </c>
      <c r="U865" s="60"/>
      <c r="V865" s="57"/>
      <c r="W865" s="57"/>
    </row>
    <row r="866" spans="2:23" ht="13.35" customHeight="1" x14ac:dyDescent="0.25">
      <c r="B866" s="199" t="s">
        <v>34</v>
      </c>
      <c r="C866" s="199"/>
      <c r="D866" s="204"/>
      <c r="E866" s="204"/>
      <c r="F866" s="204"/>
      <c r="G866" s="204"/>
      <c r="H866" s="13"/>
      <c r="I866" s="199" t="s">
        <v>40</v>
      </c>
      <c r="J866" s="199"/>
      <c r="K866" s="71">
        <f>IF('{Equipment Data Entry}'!H116=0,0,'{Equipment Data Entry}'!H116)</f>
        <v>0</v>
      </c>
      <c r="L866" s="64" t="str">
        <f>F881</f>
        <v/>
      </c>
      <c r="M866" s="22"/>
      <c r="O866" s="217"/>
      <c r="P866" s="217"/>
      <c r="Q866" s="217"/>
      <c r="R866" s="217"/>
      <c r="S866" s="217"/>
      <c r="T866" s="217"/>
      <c r="U866" s="57"/>
      <c r="V866" s="57"/>
      <c r="W866" s="57"/>
    </row>
    <row r="867" spans="2:23" ht="13.35" customHeight="1" x14ac:dyDescent="0.25">
      <c r="B867" s="199" t="s">
        <v>7</v>
      </c>
      <c r="C867" s="199"/>
      <c r="D867" s="204" t="str">
        <f>I860</f>
        <v/>
      </c>
      <c r="E867" s="204"/>
      <c r="F867" s="204"/>
      <c r="G867" s="204"/>
      <c r="H867" s="13"/>
      <c r="I867" s="199" t="s">
        <v>41</v>
      </c>
      <c r="J867" s="199"/>
      <c r="K867" s="24">
        <f>IF('{Equipment Data Entry}'!I116=0,0,'{Equipment Data Entry}'!I116)</f>
        <v>0</v>
      </c>
      <c r="L867" s="24" t="str">
        <f>IF(L878="","",L878)</f>
        <v/>
      </c>
      <c r="M867" s="13"/>
      <c r="O867" s="57"/>
      <c r="P867" s="57"/>
      <c r="Q867" s="216" t="s">
        <v>216</v>
      </c>
      <c r="R867" s="216"/>
      <c r="S867" s="216"/>
      <c r="T867" s="216" t="s">
        <v>217</v>
      </c>
      <c r="U867" s="216"/>
      <c r="V867" s="61" t="s">
        <v>218</v>
      </c>
      <c r="W867" s="61" t="s">
        <v>219</v>
      </c>
    </row>
    <row r="868" spans="2:23" ht="13.35" customHeight="1" x14ac:dyDescent="0.25">
      <c r="B868" s="199" t="s">
        <v>8</v>
      </c>
      <c r="C868" s="199"/>
      <c r="D868" s="204" t="str">
        <f>IF('{Equipment Data Entry}'!D116="","",'{Equipment Data Entry}'!D116)</f>
        <v/>
      </c>
      <c r="E868" s="204"/>
      <c r="F868" s="204"/>
      <c r="G868" s="204"/>
      <c r="H868" s="13"/>
      <c r="I868" s="15"/>
      <c r="J868" s="15"/>
      <c r="K868" s="36"/>
      <c r="L868" s="36"/>
      <c r="M868" s="13"/>
      <c r="O868" s="57"/>
      <c r="P868" s="59"/>
      <c r="Q868" s="59" t="s">
        <v>67</v>
      </c>
      <c r="R868" s="59" t="s">
        <v>68</v>
      </c>
      <c r="S868" s="57"/>
      <c r="T868" s="211" t="s">
        <v>62</v>
      </c>
      <c r="U868" s="211"/>
      <c r="V868" s="60"/>
      <c r="W868" s="60"/>
    </row>
    <row r="869" spans="2:23" ht="13.35" customHeight="1" x14ac:dyDescent="0.25">
      <c r="B869" s="13"/>
      <c r="C869" s="13"/>
      <c r="D869" s="13"/>
      <c r="E869" s="13"/>
      <c r="F869" s="13"/>
      <c r="G869" s="13"/>
      <c r="H869" s="13"/>
      <c r="I869" s="15"/>
      <c r="J869" s="15"/>
      <c r="K869" s="37"/>
      <c r="L869" s="37"/>
      <c r="M869" s="13"/>
      <c r="O869" s="57"/>
      <c r="P869" s="59" t="s">
        <v>48</v>
      </c>
      <c r="Q869" s="60"/>
      <c r="R869" s="59"/>
      <c r="S869" s="57"/>
      <c r="T869" s="211" t="s">
        <v>220</v>
      </c>
      <c r="U869" s="211"/>
      <c r="V869" s="60"/>
      <c r="W869" s="60"/>
    </row>
    <row r="870" spans="2:23" ht="13.35" customHeight="1" x14ac:dyDescent="0.25">
      <c r="B870" s="200" t="s">
        <v>43</v>
      </c>
      <c r="C870" s="200"/>
      <c r="D870" s="200"/>
      <c r="E870" s="200"/>
      <c r="F870" s="200"/>
      <c r="G870" s="200"/>
      <c r="H870" s="13"/>
      <c r="I870" s="13"/>
      <c r="J870" s="13"/>
      <c r="K870" s="13"/>
      <c r="L870" s="13"/>
      <c r="M870" s="13"/>
      <c r="O870" s="57"/>
      <c r="P870" s="59" t="s">
        <v>221</v>
      </c>
      <c r="Q870" s="60"/>
      <c r="R870" s="59"/>
      <c r="S870" s="57"/>
      <c r="T870" s="211" t="s">
        <v>222</v>
      </c>
      <c r="U870" s="211"/>
      <c r="V870" s="60"/>
      <c r="W870" s="60"/>
    </row>
    <row r="871" spans="2:23" ht="13.35" customHeight="1" x14ac:dyDescent="0.25">
      <c r="B871" s="199" t="s">
        <v>32</v>
      </c>
      <c r="C871" s="199"/>
      <c r="D871" s="203"/>
      <c r="E871" s="203"/>
      <c r="F871" s="203"/>
      <c r="G871" s="203"/>
      <c r="H871" s="13"/>
      <c r="I871" s="200" t="s">
        <v>61</v>
      </c>
      <c r="J871" s="200"/>
      <c r="K871" s="200"/>
      <c r="L871" s="200"/>
      <c r="M871" s="13"/>
      <c r="O871" s="57"/>
      <c r="P871" s="59" t="s">
        <v>223</v>
      </c>
      <c r="Q871" s="60"/>
      <c r="R871" s="59"/>
      <c r="S871" s="57"/>
      <c r="T871" s="211" t="s">
        <v>65</v>
      </c>
      <c r="U871" s="211"/>
      <c r="V871" s="60"/>
      <c r="W871" s="60"/>
    </row>
    <row r="872" spans="2:23" ht="13.35" customHeight="1" x14ac:dyDescent="0.25">
      <c r="B872" s="199" t="s">
        <v>44</v>
      </c>
      <c r="C872" s="199"/>
      <c r="D872" s="28">
        <f>IF('{Equipment Data Entry}'!G116=0,0,'{Equipment Data Entry}'!G116)</f>
        <v>0</v>
      </c>
      <c r="E872" s="21" t="s">
        <v>48</v>
      </c>
      <c r="F872" s="24"/>
      <c r="G872" s="18" t="s">
        <v>52</v>
      </c>
      <c r="H872" s="13"/>
      <c r="I872" s="206" t="s">
        <v>62</v>
      </c>
      <c r="J872" s="207"/>
      <c r="K872" s="208">
        <f>IF('{Equipment Data Entry}'!J116=0,0,'{Equipment Data Entry}'!J116)</f>
        <v>0</v>
      </c>
      <c r="L872" s="208"/>
      <c r="M872" s="13"/>
      <c r="O872" s="57"/>
      <c r="P872" s="57"/>
      <c r="Q872" s="57"/>
      <c r="R872" s="57"/>
      <c r="S872" s="57"/>
      <c r="T872" s="57"/>
      <c r="U872" s="57"/>
      <c r="V872" s="57"/>
      <c r="W872" s="57"/>
    </row>
    <row r="873" spans="2:23" ht="13.35" customHeight="1" x14ac:dyDescent="0.25">
      <c r="B873" s="20">
        <f>'{Equipment Data Entry}'!N116</f>
        <v>0</v>
      </c>
      <c r="C873" s="20">
        <f>'{Equipment Data Entry}'!O116</f>
        <v>0</v>
      </c>
      <c r="D873" s="21" t="s">
        <v>49</v>
      </c>
      <c r="E873" s="67"/>
      <c r="F873" s="21" t="s">
        <v>50</v>
      </c>
      <c r="G873" s="26"/>
      <c r="H873" s="13"/>
      <c r="I873" s="206" t="s">
        <v>63</v>
      </c>
      <c r="J873" s="207"/>
      <c r="K873" s="208">
        <f>IF('{Equipment Data Entry}'!K116=0,0,'{Equipment Data Entry}'!K116)</f>
        <v>0</v>
      </c>
      <c r="L873" s="208"/>
      <c r="M873" s="13"/>
      <c r="O873" s="57"/>
      <c r="P873" s="57"/>
      <c r="Q873" s="271" t="s">
        <v>224</v>
      </c>
      <c r="R873" s="272"/>
      <c r="S873" s="272"/>
      <c r="T873" s="272"/>
      <c r="U873" s="272"/>
      <c r="V873" s="272"/>
      <c r="W873" s="273"/>
    </row>
    <row r="874" spans="2:23" ht="13.35" customHeight="1" x14ac:dyDescent="0.25">
      <c r="B874" s="199" t="s">
        <v>51</v>
      </c>
      <c r="C874" s="199"/>
      <c r="D874" s="27" t="str">
        <f>IF(E875="", "", B873/(AVERAGE(E875, F875, G875))*E873)</f>
        <v/>
      </c>
      <c r="E874" s="199" t="s">
        <v>80</v>
      </c>
      <c r="F874" s="199"/>
      <c r="G874" s="27" t="e">
        <f>IF(C873="1-phase", ((0.8*0.9*E875*E876)/746), AVERAGE(E875:G875)*AVERAGE(E876:G876)*0.8*0.9*1.732/746)</f>
        <v>#DIV/0!</v>
      </c>
      <c r="H874" s="13"/>
      <c r="I874" s="18" t="s">
        <v>64</v>
      </c>
      <c r="J874" s="26">
        <f>IF('{Equipment Data Entry}'!L116=0,0,'{Equipment Data Entry}'!L116)</f>
        <v>0</v>
      </c>
      <c r="K874" s="18" t="s">
        <v>65</v>
      </c>
      <c r="L874" s="64">
        <f>IF('{Equipment Data Entry}'!M116=0,0,'{Equipment Data Entry}'!M116)</f>
        <v>0</v>
      </c>
      <c r="M874" s="13"/>
      <c r="O874" s="57"/>
      <c r="P874" s="57"/>
      <c r="Q874" s="274"/>
      <c r="R874" s="214"/>
      <c r="S874" s="214"/>
      <c r="T874" s="214"/>
      <c r="U874" s="214"/>
      <c r="V874" s="214"/>
      <c r="W874" s="275"/>
    </row>
    <row r="875" spans="2:23" ht="13.35" customHeight="1" x14ac:dyDescent="0.25">
      <c r="B875" s="199" t="s">
        <v>59</v>
      </c>
      <c r="C875" s="199"/>
      <c r="D875" s="199"/>
      <c r="E875" s="24"/>
      <c r="F875" s="24"/>
      <c r="G875" s="24"/>
      <c r="H875" s="13"/>
      <c r="I875" s="13"/>
      <c r="J875" s="13"/>
      <c r="K875" s="13"/>
      <c r="L875" s="13"/>
      <c r="M875" s="13"/>
      <c r="O875" s="57"/>
      <c r="P875" s="57"/>
      <c r="Q875" s="276"/>
      <c r="R875" s="219"/>
      <c r="S875" s="219"/>
      <c r="T875" s="219"/>
      <c r="U875" s="219"/>
      <c r="V875" s="219"/>
      <c r="W875" s="277"/>
    </row>
    <row r="876" spans="2:23" ht="13.35" customHeight="1" x14ac:dyDescent="0.25">
      <c r="B876" s="199" t="s">
        <v>60</v>
      </c>
      <c r="C876" s="199"/>
      <c r="D876" s="199"/>
      <c r="E876" s="67"/>
      <c r="F876" s="67"/>
      <c r="G876" s="67"/>
      <c r="H876" s="13"/>
      <c r="I876" s="205" t="s">
        <v>66</v>
      </c>
      <c r="J876" s="205"/>
      <c r="K876" s="16" t="s">
        <v>67</v>
      </c>
      <c r="L876" s="16" t="s">
        <v>68</v>
      </c>
      <c r="M876" s="13"/>
      <c r="O876" s="57"/>
      <c r="P876" s="57"/>
      <c r="Q876" s="276"/>
      <c r="R876" s="219"/>
      <c r="S876" s="219"/>
      <c r="T876" s="219"/>
      <c r="U876" s="219"/>
      <c r="V876" s="219"/>
      <c r="W876" s="277"/>
    </row>
    <row r="877" spans="2:23" ht="13.35" customHeight="1" x14ac:dyDescent="0.25">
      <c r="B877" s="13"/>
      <c r="C877" s="13"/>
      <c r="D877" s="13"/>
      <c r="E877" s="13"/>
      <c r="F877" s="13"/>
      <c r="G877" s="13"/>
      <c r="H877" s="13"/>
      <c r="I877" s="199" t="s">
        <v>69</v>
      </c>
      <c r="J877" s="199"/>
      <c r="K877" s="24"/>
      <c r="L877" s="24"/>
      <c r="M877" s="13"/>
      <c r="O877" s="57"/>
      <c r="P877" s="57"/>
      <c r="Q877" s="276"/>
      <c r="R877" s="219"/>
      <c r="S877" s="219"/>
      <c r="T877" s="219"/>
      <c r="U877" s="219"/>
      <c r="V877" s="219"/>
      <c r="W877" s="277"/>
    </row>
    <row r="878" spans="2:23" ht="13.35" customHeight="1" x14ac:dyDescent="0.25">
      <c r="B878" s="200" t="s">
        <v>71</v>
      </c>
      <c r="C878" s="200"/>
      <c r="D878" s="200"/>
      <c r="E878" s="200"/>
      <c r="F878" s="200"/>
      <c r="G878" s="200"/>
      <c r="H878" s="13"/>
      <c r="I878" s="199" t="s">
        <v>70</v>
      </c>
      <c r="J878" s="199"/>
      <c r="K878" s="24"/>
      <c r="L878" s="24"/>
      <c r="M878" s="13"/>
      <c r="O878" s="57"/>
      <c r="P878" s="57"/>
      <c r="Q878" s="276"/>
      <c r="R878" s="219"/>
      <c r="S878" s="219"/>
      <c r="T878" s="219"/>
      <c r="U878" s="219"/>
      <c r="V878" s="219"/>
      <c r="W878" s="277"/>
    </row>
    <row r="879" spans="2:23" ht="13.35" customHeight="1" x14ac:dyDescent="0.25">
      <c r="B879" s="201"/>
      <c r="C879" s="202"/>
      <c r="D879" s="16" t="s">
        <v>79</v>
      </c>
      <c r="E879" s="16" t="s">
        <v>74</v>
      </c>
      <c r="F879" s="201"/>
      <c r="G879" s="202"/>
      <c r="H879" s="13"/>
      <c r="I879" s="246" t="s">
        <v>76</v>
      </c>
      <c r="J879" s="246"/>
      <c r="K879" s="65"/>
      <c r="L879" s="65"/>
      <c r="M879" s="13"/>
      <c r="O879" s="57"/>
      <c r="P879" s="57"/>
      <c r="Q879" s="276"/>
      <c r="R879" s="219"/>
      <c r="S879" s="219"/>
      <c r="T879" s="219"/>
      <c r="U879" s="219"/>
      <c r="V879" s="219"/>
      <c r="W879" s="277"/>
    </row>
    <row r="880" spans="2:23" ht="13.35" customHeight="1" x14ac:dyDescent="0.25">
      <c r="B880" s="198" t="s">
        <v>72</v>
      </c>
      <c r="C880" s="198"/>
      <c r="D880" s="19"/>
      <c r="E880" s="19"/>
      <c r="F880" s="19" t="str">
        <f>IF(E880="", "", E881-E880)</f>
        <v/>
      </c>
      <c r="G880" s="17" t="s">
        <v>77</v>
      </c>
      <c r="H880" s="23"/>
      <c r="I880" s="14"/>
      <c r="J880" s="14"/>
      <c r="K880" s="14"/>
      <c r="L880" s="38"/>
      <c r="M880" s="13"/>
      <c r="O880" s="57"/>
      <c r="P880" s="57"/>
      <c r="Q880" s="276"/>
      <c r="R880" s="219"/>
      <c r="S880" s="219"/>
      <c r="T880" s="219"/>
      <c r="U880" s="219"/>
      <c r="V880" s="219"/>
      <c r="W880" s="277"/>
    </row>
    <row r="881" spans="2:23" ht="13.35" customHeight="1" x14ac:dyDescent="0.25">
      <c r="B881" s="198" t="s">
        <v>73</v>
      </c>
      <c r="C881" s="198"/>
      <c r="D881" s="55" t="str">
        <f>IF(E880="", "", E880)</f>
        <v/>
      </c>
      <c r="E881" s="19"/>
      <c r="F881" s="19" t="str">
        <f>IF(E881="", "", E881-D880)</f>
        <v/>
      </c>
      <c r="G881" s="17" t="s">
        <v>78</v>
      </c>
      <c r="H881" s="23"/>
      <c r="I881" s="13"/>
      <c r="J881" s="13"/>
      <c r="K881" s="13"/>
      <c r="L881" s="13"/>
      <c r="M881" s="13"/>
      <c r="O881" s="57"/>
      <c r="P881" s="57"/>
      <c r="Q881" s="278"/>
      <c r="R881" s="279"/>
      <c r="S881" s="279"/>
      <c r="T881" s="279"/>
      <c r="U881" s="279"/>
      <c r="V881" s="279"/>
      <c r="W881" s="280"/>
    </row>
    <row r="883" spans="2:23" ht="13.35" customHeight="1" x14ac:dyDescent="0.25">
      <c r="B883" s="16" t="s">
        <v>9</v>
      </c>
      <c r="C883" s="186"/>
      <c r="D883" s="186"/>
      <c r="E883" s="186"/>
      <c r="F883" s="186"/>
      <c r="G883" s="186"/>
      <c r="H883" s="186"/>
      <c r="I883" s="186"/>
      <c r="J883" s="186"/>
      <c r="K883" s="186"/>
      <c r="L883" s="186"/>
      <c r="M883" s="186"/>
    </row>
    <row r="884" spans="2:23" ht="13.35" customHeight="1" x14ac:dyDescent="0.25">
      <c r="B884" s="186"/>
      <c r="C884" s="186"/>
      <c r="D884" s="186"/>
      <c r="E884" s="186"/>
      <c r="F884" s="186"/>
      <c r="G884" s="186"/>
      <c r="H884" s="186"/>
      <c r="I884" s="186"/>
      <c r="J884" s="186"/>
      <c r="K884" s="186"/>
      <c r="L884" s="186"/>
      <c r="M884" s="186"/>
    </row>
    <row r="885" spans="2:23" ht="13.35" customHeight="1" x14ac:dyDescent="0.25">
      <c r="B885" s="186"/>
      <c r="C885" s="186"/>
      <c r="D885" s="186"/>
      <c r="E885" s="186"/>
      <c r="F885" s="186"/>
      <c r="G885" s="186"/>
      <c r="H885" s="186"/>
      <c r="I885" s="186"/>
      <c r="J885" s="186"/>
      <c r="K885" s="186"/>
      <c r="L885" s="186"/>
      <c r="M885" s="186"/>
    </row>
    <row r="886" spans="2:23" ht="13.35" customHeight="1" x14ac:dyDescent="0.25">
      <c r="B886" s="200" t="s">
        <v>2</v>
      </c>
      <c r="C886" s="200"/>
      <c r="D886" s="209">
        <f>IF('{Equipment Data Entry}'!B117=0,0,'{Equipment Data Entry}'!B117)</f>
        <v>0</v>
      </c>
      <c r="E886" s="209"/>
      <c r="F886" s="209"/>
      <c r="G886" s="200" t="s">
        <v>3</v>
      </c>
      <c r="H886" s="200"/>
      <c r="I886" s="210" t="str">
        <f>IF('{Equipment Data Entry}'!C117="","", '{Equipment Data Entry}'!C117)</f>
        <v/>
      </c>
      <c r="J886" s="210"/>
      <c r="K886" s="210"/>
      <c r="L886" s="210"/>
      <c r="M886" s="210"/>
      <c r="O886" s="57"/>
      <c r="P886" s="57"/>
      <c r="Q886" s="216" t="s">
        <v>210</v>
      </c>
      <c r="R886" s="216"/>
      <c r="S886" s="216"/>
      <c r="T886" s="217"/>
      <c r="U886" s="217"/>
      <c r="V886" s="57"/>
      <c r="W886" s="57"/>
    </row>
    <row r="887" spans="2:23" ht="13.35" customHeight="1" x14ac:dyDescent="0.25">
      <c r="B887" s="200"/>
      <c r="C887" s="200"/>
      <c r="D887" s="209"/>
      <c r="E887" s="209"/>
      <c r="F887" s="209"/>
      <c r="G887" s="200"/>
      <c r="H887" s="200"/>
      <c r="I887" s="210"/>
      <c r="J887" s="210"/>
      <c r="K887" s="210"/>
      <c r="L887" s="210"/>
      <c r="M887" s="210"/>
      <c r="O887" s="57"/>
      <c r="P887" s="57"/>
      <c r="Q887" s="211" t="s">
        <v>211</v>
      </c>
      <c r="R887" s="211"/>
      <c r="S887" s="211"/>
      <c r="T887" s="212"/>
      <c r="U887" s="212"/>
      <c r="V887" s="57"/>
      <c r="W887" s="57"/>
    </row>
    <row r="888" spans="2:23" ht="13.35" customHeight="1" x14ac:dyDescent="0.25">
      <c r="B888" s="13"/>
      <c r="C888" s="13"/>
      <c r="D888" s="13"/>
      <c r="E888" s="13"/>
      <c r="F888" s="13"/>
      <c r="G888" s="13"/>
      <c r="H888" s="13"/>
      <c r="I888" s="13"/>
      <c r="J888" s="13"/>
      <c r="K888" s="13"/>
      <c r="L888" s="13"/>
      <c r="M888" s="13"/>
      <c r="O888" s="57"/>
      <c r="P888" s="57"/>
      <c r="Q888" s="211" t="s">
        <v>212</v>
      </c>
      <c r="R888" s="211"/>
      <c r="S888" s="211"/>
      <c r="T888" s="212"/>
      <c r="U888" s="212"/>
      <c r="V888" s="57"/>
      <c r="W888" s="57"/>
    </row>
    <row r="889" spans="2:23" ht="13.35" customHeight="1" x14ac:dyDescent="0.25">
      <c r="B889" s="200" t="s">
        <v>31</v>
      </c>
      <c r="C889" s="200"/>
      <c r="D889" s="200"/>
      <c r="E889" s="200"/>
      <c r="F889" s="200"/>
      <c r="G889" s="200"/>
      <c r="H889" s="13"/>
      <c r="I889" s="200" t="s">
        <v>35</v>
      </c>
      <c r="J889" s="200"/>
      <c r="K889" s="200"/>
      <c r="L889" s="200"/>
      <c r="M889" s="15"/>
      <c r="O889" s="57"/>
      <c r="P889" s="57"/>
      <c r="Q889" s="211" t="s">
        <v>213</v>
      </c>
      <c r="R889" s="211"/>
      <c r="S889" s="211"/>
      <c r="T889" s="212"/>
      <c r="U889" s="212"/>
      <c r="V889" s="57"/>
      <c r="W889" s="57"/>
    </row>
    <row r="890" spans="2:23" ht="13.35" customHeight="1" x14ac:dyDescent="0.25">
      <c r="B890" s="199" t="s">
        <v>32</v>
      </c>
      <c r="C890" s="199"/>
      <c r="D890" s="204">
        <f>IF('{Equipment Data Entry}'!E117=0,0,'{Equipment Data Entry}'!E117)</f>
        <v>0</v>
      </c>
      <c r="E890" s="204"/>
      <c r="F890" s="204"/>
      <c r="G890" s="204"/>
      <c r="H890" s="13"/>
      <c r="I890" s="199" t="s">
        <v>36</v>
      </c>
      <c r="J890" s="199"/>
      <c r="K890" s="18" t="s">
        <v>42</v>
      </c>
      <c r="L890" s="18" t="s">
        <v>14</v>
      </c>
      <c r="M890" s="13"/>
      <c r="O890" s="58"/>
      <c r="P890" s="58"/>
      <c r="Q890" s="211" t="s">
        <v>214</v>
      </c>
      <c r="R890" s="211"/>
      <c r="S890" s="211"/>
      <c r="T890" s="212"/>
      <c r="U890" s="212"/>
      <c r="V890" s="57"/>
      <c r="W890" s="57"/>
    </row>
    <row r="891" spans="2:23" ht="13.35" customHeight="1" x14ac:dyDescent="0.25">
      <c r="B891" s="199" t="s">
        <v>33</v>
      </c>
      <c r="C891" s="199"/>
      <c r="D891" s="204">
        <f>IF('{Equipment Data Entry}'!F117=0,0,'{Equipment Data Entry}'!F117)</f>
        <v>0</v>
      </c>
      <c r="E891" s="204"/>
      <c r="F891" s="204"/>
      <c r="G891" s="204"/>
      <c r="H891" s="13"/>
      <c r="I891" s="199" t="s">
        <v>37</v>
      </c>
      <c r="J891" s="199"/>
      <c r="K891" s="24" t="str">
        <f>IF('Fan Airflow'!H779=0,0,'Fan Airflow'!H779)</f>
        <v/>
      </c>
      <c r="L891" s="24" t="str">
        <f>IF('Fan Airflow'!L779=0,0,'Fan Airflow'!L779)</f>
        <v/>
      </c>
      <c r="M891" s="22" t="str">
        <f>IF(L891="","",L891/K891)</f>
        <v/>
      </c>
      <c r="O891" s="57"/>
      <c r="P891" s="57"/>
      <c r="Q891" s="59" t="s">
        <v>87</v>
      </c>
      <c r="R891" s="212"/>
      <c r="S891" s="212"/>
      <c r="T891" s="59" t="s">
        <v>215</v>
      </c>
      <c r="U891" s="60"/>
      <c r="V891" s="57"/>
      <c r="W891" s="57"/>
    </row>
    <row r="892" spans="2:23" ht="13.35" customHeight="1" x14ac:dyDescent="0.25">
      <c r="B892" s="199" t="s">
        <v>34</v>
      </c>
      <c r="C892" s="199"/>
      <c r="D892" s="204"/>
      <c r="E892" s="204"/>
      <c r="F892" s="204"/>
      <c r="G892" s="204"/>
      <c r="H892" s="13"/>
      <c r="I892" s="199" t="s">
        <v>40</v>
      </c>
      <c r="J892" s="199"/>
      <c r="K892" s="71">
        <f>IF('{Equipment Data Entry}'!H117=0,0,'{Equipment Data Entry}'!H117)</f>
        <v>0</v>
      </c>
      <c r="L892" s="64"/>
      <c r="M892" s="22"/>
      <c r="O892" s="217"/>
      <c r="P892" s="217"/>
      <c r="Q892" s="217"/>
      <c r="R892" s="217"/>
      <c r="S892" s="217"/>
      <c r="T892" s="217"/>
      <c r="U892" s="57"/>
      <c r="V892" s="57"/>
      <c r="W892" s="57"/>
    </row>
    <row r="893" spans="2:23" ht="13.35" customHeight="1" x14ac:dyDescent="0.25">
      <c r="B893" s="199" t="s">
        <v>7</v>
      </c>
      <c r="C893" s="199"/>
      <c r="D893" s="204" t="str">
        <f>I886</f>
        <v/>
      </c>
      <c r="E893" s="204"/>
      <c r="F893" s="204"/>
      <c r="G893" s="204"/>
      <c r="H893" s="13"/>
      <c r="I893" s="199" t="s">
        <v>41</v>
      </c>
      <c r="J893" s="199"/>
      <c r="K893" s="24">
        <f>IF('{Equipment Data Entry}'!I117=0,0,'{Equipment Data Entry}'!I117)</f>
        <v>0</v>
      </c>
      <c r="L893" s="24" t="str">
        <f>IF(L904="","",L904)</f>
        <v/>
      </c>
      <c r="M893" s="13"/>
      <c r="O893" s="57"/>
      <c r="P893" s="57"/>
      <c r="Q893" s="216" t="s">
        <v>216</v>
      </c>
      <c r="R893" s="216"/>
      <c r="S893" s="216"/>
      <c r="T893" s="216" t="s">
        <v>217</v>
      </c>
      <c r="U893" s="216"/>
      <c r="V893" s="61" t="s">
        <v>218</v>
      </c>
      <c r="W893" s="61" t="s">
        <v>219</v>
      </c>
    </row>
    <row r="894" spans="2:23" ht="13.35" customHeight="1" x14ac:dyDescent="0.25">
      <c r="B894" s="199" t="s">
        <v>8</v>
      </c>
      <c r="C894" s="199"/>
      <c r="D894" s="204" t="str">
        <f>IF('{Equipment Data Entry}'!D117="","",'{Equipment Data Entry}'!D117)</f>
        <v/>
      </c>
      <c r="E894" s="204"/>
      <c r="F894" s="204"/>
      <c r="G894" s="204"/>
      <c r="H894" s="13"/>
      <c r="I894" s="15"/>
      <c r="J894" s="15"/>
      <c r="K894" s="36"/>
      <c r="L894" s="36"/>
      <c r="M894" s="13"/>
      <c r="O894" s="57"/>
      <c r="P894" s="59"/>
      <c r="Q894" s="59" t="s">
        <v>67</v>
      </c>
      <c r="R894" s="59" t="s">
        <v>68</v>
      </c>
      <c r="S894" s="57"/>
      <c r="T894" s="211" t="s">
        <v>62</v>
      </c>
      <c r="U894" s="211"/>
      <c r="V894" s="60"/>
      <c r="W894" s="60"/>
    </row>
    <row r="895" spans="2:23" ht="13.35" customHeight="1" x14ac:dyDescent="0.25">
      <c r="B895" s="13"/>
      <c r="C895" s="13"/>
      <c r="D895" s="13"/>
      <c r="E895" s="13"/>
      <c r="F895" s="13"/>
      <c r="G895" s="13"/>
      <c r="H895" s="13"/>
      <c r="I895" s="15"/>
      <c r="J895" s="15"/>
      <c r="K895" s="37"/>
      <c r="L895" s="37"/>
      <c r="M895" s="13"/>
      <c r="O895" s="57"/>
      <c r="P895" s="59" t="s">
        <v>48</v>
      </c>
      <c r="Q895" s="60"/>
      <c r="R895" s="59"/>
      <c r="S895" s="57"/>
      <c r="T895" s="211" t="s">
        <v>220</v>
      </c>
      <c r="U895" s="211"/>
      <c r="V895" s="60"/>
      <c r="W895" s="60"/>
    </row>
    <row r="896" spans="2:23" ht="13.35" customHeight="1" x14ac:dyDescent="0.25">
      <c r="B896" s="200" t="s">
        <v>43</v>
      </c>
      <c r="C896" s="200"/>
      <c r="D896" s="200"/>
      <c r="E896" s="200"/>
      <c r="F896" s="200"/>
      <c r="G896" s="200"/>
      <c r="H896" s="13"/>
      <c r="I896" s="13"/>
      <c r="J896" s="13"/>
      <c r="K896" s="13"/>
      <c r="L896" s="13"/>
      <c r="M896" s="13"/>
      <c r="O896" s="57"/>
      <c r="P896" s="59" t="s">
        <v>221</v>
      </c>
      <c r="Q896" s="60"/>
      <c r="R896" s="59"/>
      <c r="S896" s="57"/>
      <c r="T896" s="211" t="s">
        <v>222</v>
      </c>
      <c r="U896" s="211"/>
      <c r="V896" s="60"/>
      <c r="W896" s="60"/>
    </row>
    <row r="897" spans="2:23" ht="13.35" customHeight="1" x14ac:dyDescent="0.25">
      <c r="B897" s="199" t="s">
        <v>32</v>
      </c>
      <c r="C897" s="199"/>
      <c r="D897" s="203"/>
      <c r="E897" s="203"/>
      <c r="F897" s="203"/>
      <c r="G897" s="203"/>
      <c r="H897" s="13"/>
      <c r="I897" s="200" t="s">
        <v>61</v>
      </c>
      <c r="J897" s="200"/>
      <c r="K897" s="200"/>
      <c r="L897" s="200"/>
      <c r="M897" s="13"/>
      <c r="O897" s="57"/>
      <c r="P897" s="59" t="s">
        <v>223</v>
      </c>
      <c r="Q897" s="60"/>
      <c r="R897" s="59"/>
      <c r="S897" s="57"/>
      <c r="T897" s="211" t="s">
        <v>65</v>
      </c>
      <c r="U897" s="211"/>
      <c r="V897" s="60"/>
      <c r="W897" s="60"/>
    </row>
    <row r="898" spans="2:23" ht="13.35" customHeight="1" x14ac:dyDescent="0.25">
      <c r="B898" s="199" t="s">
        <v>44</v>
      </c>
      <c r="C898" s="199"/>
      <c r="D898" s="28">
        <f>IF('{Equipment Data Entry}'!G117=0,0,'{Equipment Data Entry}'!G117)</f>
        <v>0</v>
      </c>
      <c r="E898" s="21" t="s">
        <v>48</v>
      </c>
      <c r="F898" s="24"/>
      <c r="G898" s="18" t="s">
        <v>52</v>
      </c>
      <c r="H898" s="13"/>
      <c r="I898" s="206" t="s">
        <v>62</v>
      </c>
      <c r="J898" s="207"/>
      <c r="K898" s="208">
        <f>IF('{Equipment Data Entry}'!J117=0,0,'{Equipment Data Entry}'!J117)</f>
        <v>0</v>
      </c>
      <c r="L898" s="208"/>
      <c r="M898" s="13"/>
      <c r="O898" s="57"/>
      <c r="P898" s="57"/>
      <c r="Q898" s="57"/>
      <c r="R898" s="57"/>
      <c r="S898" s="57"/>
      <c r="T898" s="57"/>
      <c r="U898" s="57"/>
      <c r="V898" s="57"/>
      <c r="W898" s="57"/>
    </row>
    <row r="899" spans="2:23" ht="13.35" customHeight="1" x14ac:dyDescent="0.25">
      <c r="B899" s="20">
        <f>'{Equipment Data Entry}'!N117</f>
        <v>0</v>
      </c>
      <c r="C899" s="20">
        <f>'{Equipment Data Entry}'!O117</f>
        <v>0</v>
      </c>
      <c r="D899" s="21" t="s">
        <v>49</v>
      </c>
      <c r="E899" s="67"/>
      <c r="F899" s="21" t="s">
        <v>50</v>
      </c>
      <c r="G899" s="26"/>
      <c r="H899" s="13"/>
      <c r="I899" s="206" t="s">
        <v>63</v>
      </c>
      <c r="J899" s="207"/>
      <c r="K899" s="208">
        <f>IF('{Equipment Data Entry}'!K117=0,0,'{Equipment Data Entry}'!K117)</f>
        <v>0</v>
      </c>
      <c r="L899" s="208"/>
      <c r="M899" s="13"/>
      <c r="O899" s="57"/>
      <c r="P899" s="57"/>
      <c r="Q899" s="271" t="s">
        <v>224</v>
      </c>
      <c r="R899" s="272"/>
      <c r="S899" s="272"/>
      <c r="T899" s="272"/>
      <c r="U899" s="272"/>
      <c r="V899" s="272"/>
      <c r="W899" s="273"/>
    </row>
    <row r="900" spans="2:23" ht="13.35" customHeight="1" x14ac:dyDescent="0.25">
      <c r="B900" s="199" t="s">
        <v>51</v>
      </c>
      <c r="C900" s="199"/>
      <c r="D900" s="27" t="str">
        <f>IF(E901="", "", B899/(AVERAGE(E901, F901, G901))*E899)</f>
        <v/>
      </c>
      <c r="E900" s="199" t="s">
        <v>80</v>
      </c>
      <c r="F900" s="199"/>
      <c r="G900" s="27" t="e">
        <f>IF(C899="1-phase", ((0.8*0.9*E901*E902)/746), AVERAGE(E901:G901)*AVERAGE(E902:G902)*0.8*0.9*1.732/746)</f>
        <v>#DIV/0!</v>
      </c>
      <c r="H900" s="13"/>
      <c r="I900" s="18" t="s">
        <v>64</v>
      </c>
      <c r="J900" s="26">
        <f>IF('{Equipment Data Entry}'!L117=0,0,'{Equipment Data Entry}'!L117)</f>
        <v>0</v>
      </c>
      <c r="K900" s="18" t="s">
        <v>65</v>
      </c>
      <c r="L900" s="64">
        <f>IF('{Equipment Data Entry}'!M117=0,0,'{Equipment Data Entry}'!M117)</f>
        <v>0</v>
      </c>
      <c r="M900" s="13"/>
      <c r="O900" s="57"/>
      <c r="P900" s="57"/>
      <c r="Q900" s="274"/>
      <c r="R900" s="214"/>
      <c r="S900" s="214"/>
      <c r="T900" s="214"/>
      <c r="U900" s="214"/>
      <c r="V900" s="214"/>
      <c r="W900" s="275"/>
    </row>
    <row r="901" spans="2:23" ht="13.35" customHeight="1" x14ac:dyDescent="0.25">
      <c r="B901" s="199" t="s">
        <v>59</v>
      </c>
      <c r="C901" s="199"/>
      <c r="D901" s="199"/>
      <c r="E901" s="24"/>
      <c r="F901" s="24"/>
      <c r="G901" s="24"/>
      <c r="H901" s="13"/>
      <c r="I901" s="13"/>
      <c r="J901" s="13"/>
      <c r="K901" s="13"/>
      <c r="L901" s="13"/>
      <c r="M901" s="13"/>
      <c r="O901" s="57"/>
      <c r="P901" s="57"/>
      <c r="Q901" s="276"/>
      <c r="R901" s="219"/>
      <c r="S901" s="219"/>
      <c r="T901" s="219"/>
      <c r="U901" s="219"/>
      <c r="V901" s="219"/>
      <c r="W901" s="277"/>
    </row>
    <row r="902" spans="2:23" ht="13.35" customHeight="1" x14ac:dyDescent="0.25">
      <c r="B902" s="199" t="s">
        <v>60</v>
      </c>
      <c r="C902" s="199"/>
      <c r="D902" s="199"/>
      <c r="E902" s="67"/>
      <c r="F902" s="67"/>
      <c r="G902" s="67"/>
      <c r="H902" s="13"/>
      <c r="I902" s="205" t="s">
        <v>66</v>
      </c>
      <c r="J902" s="205"/>
      <c r="K902" s="16" t="s">
        <v>67</v>
      </c>
      <c r="L902" s="16" t="s">
        <v>68</v>
      </c>
      <c r="M902" s="13"/>
      <c r="O902" s="57"/>
      <c r="P902" s="57"/>
      <c r="Q902" s="276"/>
      <c r="R902" s="219"/>
      <c r="S902" s="219"/>
      <c r="T902" s="219"/>
      <c r="U902" s="219"/>
      <c r="V902" s="219"/>
      <c r="W902" s="277"/>
    </row>
    <row r="903" spans="2:23" ht="13.35" customHeight="1" x14ac:dyDescent="0.25">
      <c r="B903" s="13"/>
      <c r="C903" s="13"/>
      <c r="D903" s="13"/>
      <c r="E903" s="13"/>
      <c r="F903" s="13"/>
      <c r="G903" s="13"/>
      <c r="H903" s="13"/>
      <c r="I903" s="199" t="s">
        <v>69</v>
      </c>
      <c r="J903" s="199"/>
      <c r="K903" s="24"/>
      <c r="L903" s="24"/>
      <c r="M903" s="13"/>
      <c r="O903" s="57"/>
      <c r="P903" s="57"/>
      <c r="Q903" s="276"/>
      <c r="R903" s="219"/>
      <c r="S903" s="219"/>
      <c r="T903" s="219"/>
      <c r="U903" s="219"/>
      <c r="V903" s="219"/>
      <c r="W903" s="277"/>
    </row>
    <row r="904" spans="2:23" ht="13.35" customHeight="1" x14ac:dyDescent="0.25">
      <c r="B904" s="200" t="s">
        <v>71</v>
      </c>
      <c r="C904" s="200"/>
      <c r="D904" s="200"/>
      <c r="E904" s="200"/>
      <c r="F904" s="200"/>
      <c r="G904" s="200"/>
      <c r="H904" s="13"/>
      <c r="I904" s="199" t="s">
        <v>70</v>
      </c>
      <c r="J904" s="199"/>
      <c r="K904" s="24"/>
      <c r="L904" s="24"/>
      <c r="M904" s="13"/>
      <c r="O904" s="57"/>
      <c r="P904" s="57"/>
      <c r="Q904" s="276"/>
      <c r="R904" s="219"/>
      <c r="S904" s="219"/>
      <c r="T904" s="219"/>
      <c r="U904" s="219"/>
      <c r="V904" s="219"/>
      <c r="W904" s="277"/>
    </row>
    <row r="905" spans="2:23" ht="13.35" customHeight="1" x14ac:dyDescent="0.25">
      <c r="B905" s="201"/>
      <c r="C905" s="202"/>
      <c r="D905" s="16"/>
      <c r="E905" s="16" t="s">
        <v>74</v>
      </c>
      <c r="F905" s="201"/>
      <c r="G905" s="202"/>
      <c r="H905" s="13"/>
      <c r="I905" s="246" t="s">
        <v>76</v>
      </c>
      <c r="J905" s="246"/>
      <c r="K905" s="65"/>
      <c r="L905" s="65"/>
      <c r="M905" s="13"/>
      <c r="O905" s="57"/>
      <c r="P905" s="57"/>
      <c r="Q905" s="276"/>
      <c r="R905" s="219"/>
      <c r="S905" s="219"/>
      <c r="T905" s="219"/>
      <c r="U905" s="219"/>
      <c r="V905" s="219"/>
      <c r="W905" s="277"/>
    </row>
    <row r="906" spans="2:23" ht="13.35" customHeight="1" x14ac:dyDescent="0.25">
      <c r="B906" s="198" t="s">
        <v>72</v>
      </c>
      <c r="C906" s="198"/>
      <c r="D906" s="19"/>
      <c r="E906" s="19"/>
      <c r="F906" s="19" t="str">
        <f>IF(E906="", "", E907-E906)</f>
        <v/>
      </c>
      <c r="G906" s="17" t="s">
        <v>77</v>
      </c>
      <c r="H906" s="23"/>
      <c r="I906" s="14"/>
      <c r="J906" s="14"/>
      <c r="K906" s="14"/>
      <c r="L906" s="38"/>
      <c r="M906" s="13"/>
      <c r="O906" s="57"/>
      <c r="P906" s="57"/>
      <c r="Q906" s="276"/>
      <c r="R906" s="219"/>
      <c r="S906" s="219"/>
      <c r="T906" s="219"/>
      <c r="U906" s="219"/>
      <c r="V906" s="219"/>
      <c r="W906" s="277"/>
    </row>
    <row r="907" spans="2:23" ht="13.35" customHeight="1" x14ac:dyDescent="0.25">
      <c r="B907" s="198" t="s">
        <v>73</v>
      </c>
      <c r="C907" s="198"/>
      <c r="D907" s="55" t="str">
        <f>IF(E906="", "", E906)</f>
        <v/>
      </c>
      <c r="E907" s="19"/>
      <c r="F907" s="19" t="str">
        <f>IF(E907="", "", E907-D906)</f>
        <v/>
      </c>
      <c r="G907" s="17" t="s">
        <v>78</v>
      </c>
      <c r="H907" s="23"/>
      <c r="I907" s="13"/>
      <c r="J907" s="13"/>
      <c r="K907" s="13"/>
      <c r="L907" s="13"/>
      <c r="M907" s="13"/>
      <c r="O907" s="57"/>
      <c r="P907" s="57"/>
      <c r="Q907" s="278"/>
      <c r="R907" s="279"/>
      <c r="S907" s="279"/>
      <c r="T907" s="279"/>
      <c r="U907" s="279"/>
      <c r="V907" s="279"/>
      <c r="W907" s="280"/>
    </row>
    <row r="909" spans="2:23" ht="13.35" customHeight="1" x14ac:dyDescent="0.25">
      <c r="B909" s="200" t="s">
        <v>2</v>
      </c>
      <c r="C909" s="200"/>
      <c r="D909" s="209">
        <f>IF('{Equipment Data Entry}'!B118=0,0,'{Equipment Data Entry}'!B118)</f>
        <v>0</v>
      </c>
      <c r="E909" s="209"/>
      <c r="F909" s="209"/>
      <c r="G909" s="200" t="s">
        <v>3</v>
      </c>
      <c r="H909" s="200"/>
      <c r="I909" s="210" t="str">
        <f>IF('{Equipment Data Entry}'!C118="","", '{Equipment Data Entry}'!C118)</f>
        <v/>
      </c>
      <c r="J909" s="210"/>
      <c r="K909" s="210"/>
      <c r="L909" s="210"/>
      <c r="M909" s="210"/>
      <c r="O909" s="57"/>
      <c r="P909" s="57"/>
      <c r="Q909" s="216" t="s">
        <v>210</v>
      </c>
      <c r="R909" s="216"/>
      <c r="S909" s="216"/>
      <c r="T909" s="217"/>
      <c r="U909" s="217"/>
      <c r="V909" s="57"/>
      <c r="W909" s="57"/>
    </row>
    <row r="910" spans="2:23" ht="13.35" customHeight="1" x14ac:dyDescent="0.25">
      <c r="B910" s="200"/>
      <c r="C910" s="200"/>
      <c r="D910" s="209"/>
      <c r="E910" s="209"/>
      <c r="F910" s="209"/>
      <c r="G910" s="200"/>
      <c r="H910" s="200"/>
      <c r="I910" s="210"/>
      <c r="J910" s="210"/>
      <c r="K910" s="210"/>
      <c r="L910" s="210"/>
      <c r="M910" s="210"/>
      <c r="O910" s="57"/>
      <c r="P910" s="57"/>
      <c r="Q910" s="211" t="s">
        <v>211</v>
      </c>
      <c r="R910" s="211"/>
      <c r="S910" s="211"/>
      <c r="T910" s="212"/>
      <c r="U910" s="212"/>
      <c r="V910" s="57"/>
      <c r="W910" s="57"/>
    </row>
    <row r="911" spans="2:23" ht="13.35" customHeight="1" x14ac:dyDescent="0.25">
      <c r="B911" s="13"/>
      <c r="C911" s="13"/>
      <c r="D911" s="13"/>
      <c r="E911" s="13"/>
      <c r="F911" s="13"/>
      <c r="G911" s="13"/>
      <c r="H911" s="13"/>
      <c r="I911" s="13"/>
      <c r="J911" s="13"/>
      <c r="K911" s="13"/>
      <c r="L911" s="13"/>
      <c r="M911" s="13"/>
      <c r="O911" s="57"/>
      <c r="P911" s="57"/>
      <c r="Q911" s="211" t="s">
        <v>212</v>
      </c>
      <c r="R911" s="211"/>
      <c r="S911" s="211"/>
      <c r="T911" s="212"/>
      <c r="U911" s="212"/>
      <c r="V911" s="57"/>
      <c r="W911" s="57"/>
    </row>
    <row r="912" spans="2:23" ht="13.35" customHeight="1" x14ac:dyDescent="0.25">
      <c r="B912" s="200" t="s">
        <v>31</v>
      </c>
      <c r="C912" s="200"/>
      <c r="D912" s="200"/>
      <c r="E912" s="200"/>
      <c r="F912" s="200"/>
      <c r="G912" s="200"/>
      <c r="H912" s="13"/>
      <c r="I912" s="200" t="s">
        <v>35</v>
      </c>
      <c r="J912" s="200"/>
      <c r="K912" s="200"/>
      <c r="L912" s="200"/>
      <c r="M912" s="15"/>
      <c r="O912" s="57"/>
      <c r="P912" s="57"/>
      <c r="Q912" s="211" t="s">
        <v>213</v>
      </c>
      <c r="R912" s="211"/>
      <c r="S912" s="211"/>
      <c r="T912" s="212"/>
      <c r="U912" s="212"/>
      <c r="V912" s="57"/>
      <c r="W912" s="57"/>
    </row>
    <row r="913" spans="2:23" ht="13.35" customHeight="1" x14ac:dyDescent="0.25">
      <c r="B913" s="199" t="s">
        <v>32</v>
      </c>
      <c r="C913" s="199"/>
      <c r="D913" s="204">
        <f>IF('{Equipment Data Entry}'!E118=0,0,'{Equipment Data Entry}'!E118)</f>
        <v>0</v>
      </c>
      <c r="E913" s="204"/>
      <c r="F913" s="204"/>
      <c r="G913" s="204"/>
      <c r="H913" s="13"/>
      <c r="I913" s="199" t="s">
        <v>36</v>
      </c>
      <c r="J913" s="199"/>
      <c r="K913" s="18" t="s">
        <v>42</v>
      </c>
      <c r="L913" s="18" t="s">
        <v>14</v>
      </c>
      <c r="M913" s="13"/>
      <c r="O913" s="58"/>
      <c r="P913" s="58"/>
      <c r="Q913" s="211" t="s">
        <v>214</v>
      </c>
      <c r="R913" s="211"/>
      <c r="S913" s="211"/>
      <c r="T913" s="212"/>
      <c r="U913" s="212"/>
      <c r="V913" s="57"/>
      <c r="W913" s="57"/>
    </row>
    <row r="914" spans="2:23" ht="13.35" customHeight="1" x14ac:dyDescent="0.25">
      <c r="B914" s="199" t="s">
        <v>33</v>
      </c>
      <c r="C914" s="199"/>
      <c r="D914" s="204">
        <f>IF('{Equipment Data Entry}'!F118=0,0,'{Equipment Data Entry}'!F118)</f>
        <v>0</v>
      </c>
      <c r="E914" s="204"/>
      <c r="F914" s="204"/>
      <c r="G914" s="204"/>
      <c r="H914" s="13"/>
      <c r="I914" s="199" t="s">
        <v>37</v>
      </c>
      <c r="J914" s="199"/>
      <c r="K914" s="24">
        <f>IF('Fan Airflow'!H800=0,0,'Fan Airflow'!H800)</f>
        <v>0</v>
      </c>
      <c r="L914" s="24" t="str">
        <f>IF('Fan Airflow'!L800=0,0,'Fan Airflow'!L800)</f>
        <v/>
      </c>
      <c r="M914" s="22" t="str">
        <f>IF(L914="","",L914/K914)</f>
        <v/>
      </c>
      <c r="O914" s="57"/>
      <c r="P914" s="57"/>
      <c r="Q914" s="59" t="s">
        <v>87</v>
      </c>
      <c r="R914" s="212"/>
      <c r="S914" s="212"/>
      <c r="T914" s="59" t="s">
        <v>215</v>
      </c>
      <c r="U914" s="60"/>
      <c r="V914" s="57"/>
      <c r="W914" s="57"/>
    </row>
    <row r="915" spans="2:23" ht="13.35" customHeight="1" x14ac:dyDescent="0.25">
      <c r="B915" s="199" t="s">
        <v>34</v>
      </c>
      <c r="C915" s="199"/>
      <c r="D915" s="204"/>
      <c r="E915" s="204"/>
      <c r="F915" s="204"/>
      <c r="G915" s="204"/>
      <c r="H915" s="13"/>
      <c r="I915" s="199" t="s">
        <v>40</v>
      </c>
      <c r="J915" s="199"/>
      <c r="K915" s="71">
        <f>IF('{Equipment Data Entry}'!H118=0,0,'{Equipment Data Entry}'!H118)</f>
        <v>0</v>
      </c>
      <c r="L915" s="64"/>
      <c r="M915" s="22"/>
      <c r="O915" s="217"/>
      <c r="P915" s="217"/>
      <c r="Q915" s="217"/>
      <c r="R915" s="217"/>
      <c r="S915" s="217"/>
      <c r="T915" s="217"/>
      <c r="U915" s="57"/>
      <c r="V915" s="57"/>
      <c r="W915" s="57"/>
    </row>
    <row r="916" spans="2:23" ht="13.35" customHeight="1" x14ac:dyDescent="0.25">
      <c r="B916" s="199" t="s">
        <v>7</v>
      </c>
      <c r="C916" s="199"/>
      <c r="D916" s="204" t="str">
        <f>I909</f>
        <v/>
      </c>
      <c r="E916" s="204"/>
      <c r="F916" s="204"/>
      <c r="G916" s="204"/>
      <c r="H916" s="13"/>
      <c r="I916" s="199" t="s">
        <v>41</v>
      </c>
      <c r="J916" s="199"/>
      <c r="K916" s="24">
        <f>IF('{Equipment Data Entry}'!I118=0,0,'{Equipment Data Entry}'!I118)</f>
        <v>0</v>
      </c>
      <c r="L916" s="24" t="str">
        <f>IF(L927="","",L927)</f>
        <v/>
      </c>
      <c r="M916" s="13"/>
      <c r="O916" s="57"/>
      <c r="P916" s="57"/>
      <c r="Q916" s="216" t="s">
        <v>216</v>
      </c>
      <c r="R916" s="216"/>
      <c r="S916" s="216"/>
      <c r="T916" s="216" t="s">
        <v>217</v>
      </c>
      <c r="U916" s="216"/>
      <c r="V916" s="61" t="s">
        <v>218</v>
      </c>
      <c r="W916" s="61" t="s">
        <v>219</v>
      </c>
    </row>
    <row r="917" spans="2:23" ht="13.35" customHeight="1" x14ac:dyDescent="0.25">
      <c r="B917" s="199" t="s">
        <v>8</v>
      </c>
      <c r="C917" s="199"/>
      <c r="D917" s="204" t="str">
        <f>IF('{Equipment Data Entry}'!D118="","",'{Equipment Data Entry}'!D118)</f>
        <v/>
      </c>
      <c r="E917" s="204"/>
      <c r="F917" s="204"/>
      <c r="G917" s="204"/>
      <c r="H917" s="13"/>
      <c r="I917" s="15"/>
      <c r="J917" s="15"/>
      <c r="K917" s="36"/>
      <c r="L917" s="36"/>
      <c r="M917" s="13"/>
      <c r="O917" s="57"/>
      <c r="P917" s="59"/>
      <c r="Q917" s="59" t="s">
        <v>67</v>
      </c>
      <c r="R917" s="59" t="s">
        <v>68</v>
      </c>
      <c r="S917" s="57"/>
      <c r="T917" s="211" t="s">
        <v>62</v>
      </c>
      <c r="U917" s="211"/>
      <c r="V917" s="60"/>
      <c r="W917" s="60"/>
    </row>
    <row r="918" spans="2:23" ht="13.35" customHeight="1" x14ac:dyDescent="0.25">
      <c r="B918" s="13"/>
      <c r="C918" s="13"/>
      <c r="D918" s="13"/>
      <c r="E918" s="13"/>
      <c r="F918" s="13"/>
      <c r="G918" s="13"/>
      <c r="H918" s="13"/>
      <c r="I918" s="15"/>
      <c r="J918" s="15"/>
      <c r="K918" s="37"/>
      <c r="L918" s="37"/>
      <c r="M918" s="13"/>
      <c r="O918" s="57"/>
      <c r="P918" s="59" t="s">
        <v>48</v>
      </c>
      <c r="Q918" s="60"/>
      <c r="R918" s="59"/>
      <c r="S918" s="57"/>
      <c r="T918" s="211" t="s">
        <v>220</v>
      </c>
      <c r="U918" s="211"/>
      <c r="V918" s="60"/>
      <c r="W918" s="60"/>
    </row>
    <row r="919" spans="2:23" ht="13.35" customHeight="1" x14ac:dyDescent="0.25">
      <c r="B919" s="200" t="s">
        <v>43</v>
      </c>
      <c r="C919" s="200"/>
      <c r="D919" s="200"/>
      <c r="E919" s="200"/>
      <c r="F919" s="200"/>
      <c r="G919" s="200"/>
      <c r="H919" s="13"/>
      <c r="I919" s="13"/>
      <c r="J919" s="13"/>
      <c r="K919" s="13"/>
      <c r="L919" s="13"/>
      <c r="M919" s="13"/>
      <c r="O919" s="57"/>
      <c r="P919" s="59" t="s">
        <v>221</v>
      </c>
      <c r="Q919" s="60"/>
      <c r="R919" s="59"/>
      <c r="S919" s="57"/>
      <c r="T919" s="211" t="s">
        <v>222</v>
      </c>
      <c r="U919" s="211"/>
      <c r="V919" s="60"/>
      <c r="W919" s="60"/>
    </row>
    <row r="920" spans="2:23" ht="13.35" customHeight="1" x14ac:dyDescent="0.25">
      <c r="B920" s="199" t="s">
        <v>32</v>
      </c>
      <c r="C920" s="199"/>
      <c r="D920" s="203"/>
      <c r="E920" s="203"/>
      <c r="F920" s="203"/>
      <c r="G920" s="203"/>
      <c r="H920" s="13"/>
      <c r="I920" s="200" t="s">
        <v>61</v>
      </c>
      <c r="J920" s="200"/>
      <c r="K920" s="200"/>
      <c r="L920" s="200"/>
      <c r="M920" s="13"/>
      <c r="O920" s="57"/>
      <c r="P920" s="59" t="s">
        <v>223</v>
      </c>
      <c r="Q920" s="60"/>
      <c r="R920" s="59"/>
      <c r="S920" s="57"/>
      <c r="T920" s="211" t="s">
        <v>65</v>
      </c>
      <c r="U920" s="211"/>
      <c r="V920" s="60"/>
      <c r="W920" s="60"/>
    </row>
    <row r="921" spans="2:23" ht="13.35" customHeight="1" x14ac:dyDescent="0.25">
      <c r="B921" s="199" t="s">
        <v>44</v>
      </c>
      <c r="C921" s="199"/>
      <c r="D921" s="28">
        <f>IF('{Equipment Data Entry}'!G118=0,0,'{Equipment Data Entry}'!G118)</f>
        <v>0</v>
      </c>
      <c r="E921" s="21" t="s">
        <v>48</v>
      </c>
      <c r="F921" s="24"/>
      <c r="G921" s="18" t="s">
        <v>52</v>
      </c>
      <c r="H921" s="13"/>
      <c r="I921" s="206" t="s">
        <v>62</v>
      </c>
      <c r="J921" s="207"/>
      <c r="K921" s="208">
        <f>IF('{Equipment Data Entry}'!J118=0,0,'{Equipment Data Entry}'!J118)</f>
        <v>0</v>
      </c>
      <c r="L921" s="208"/>
      <c r="M921" s="13"/>
      <c r="O921" s="57"/>
      <c r="P921" s="57"/>
      <c r="Q921" s="57"/>
      <c r="R921" s="57"/>
      <c r="S921" s="57"/>
      <c r="T921" s="57"/>
      <c r="U921" s="57"/>
      <c r="V921" s="57"/>
      <c r="W921" s="57"/>
    </row>
    <row r="922" spans="2:23" ht="13.35" customHeight="1" x14ac:dyDescent="0.25">
      <c r="B922" s="20">
        <f>'{Equipment Data Entry}'!N118</f>
        <v>0</v>
      </c>
      <c r="C922" s="20">
        <f>'{Equipment Data Entry}'!O118</f>
        <v>0</v>
      </c>
      <c r="D922" s="21" t="s">
        <v>49</v>
      </c>
      <c r="E922" s="67"/>
      <c r="F922" s="21" t="s">
        <v>50</v>
      </c>
      <c r="G922" s="26"/>
      <c r="H922" s="13"/>
      <c r="I922" s="206" t="s">
        <v>63</v>
      </c>
      <c r="J922" s="207"/>
      <c r="K922" s="208">
        <f>IF('{Equipment Data Entry}'!K118=0,0,'{Equipment Data Entry}'!K118)</f>
        <v>0</v>
      </c>
      <c r="L922" s="208"/>
      <c r="M922" s="13"/>
      <c r="O922" s="57"/>
      <c r="P922" s="57"/>
      <c r="Q922" s="271" t="s">
        <v>224</v>
      </c>
      <c r="R922" s="272"/>
      <c r="S922" s="272"/>
      <c r="T922" s="272"/>
      <c r="U922" s="272"/>
      <c r="V922" s="272"/>
      <c r="W922" s="273"/>
    </row>
    <row r="923" spans="2:23" ht="13.35" customHeight="1" x14ac:dyDescent="0.25">
      <c r="B923" s="199" t="s">
        <v>51</v>
      </c>
      <c r="C923" s="199"/>
      <c r="D923" s="27" t="str">
        <f>IF(E924="", "", B922/(AVERAGE(E924, F924, G924))*E922)</f>
        <v/>
      </c>
      <c r="E923" s="199" t="s">
        <v>80</v>
      </c>
      <c r="F923" s="199"/>
      <c r="G923" s="27" t="e">
        <f>IF(C922="1-phase", ((0.8*0.9*E924*E925)/746), AVERAGE(E924:G924)*AVERAGE(E925:G925)*0.8*0.9*1.732/746)</f>
        <v>#DIV/0!</v>
      </c>
      <c r="H923" s="13"/>
      <c r="I923" s="18" t="s">
        <v>64</v>
      </c>
      <c r="J923" s="26">
        <f>IF('{Equipment Data Entry}'!L118=0,0,'{Equipment Data Entry}'!L118)</f>
        <v>0</v>
      </c>
      <c r="K923" s="18" t="s">
        <v>65</v>
      </c>
      <c r="L923" s="64">
        <f>IF('{Equipment Data Entry}'!M118=0,0,'{Equipment Data Entry}'!M118)</f>
        <v>0</v>
      </c>
      <c r="M923" s="13"/>
      <c r="O923" s="57"/>
      <c r="P923" s="57"/>
      <c r="Q923" s="274"/>
      <c r="R923" s="214"/>
      <c r="S923" s="214"/>
      <c r="T923" s="214"/>
      <c r="U923" s="214"/>
      <c r="V923" s="214"/>
      <c r="W923" s="275"/>
    </row>
    <row r="924" spans="2:23" ht="13.35" customHeight="1" x14ac:dyDescent="0.25">
      <c r="B924" s="199" t="s">
        <v>59</v>
      </c>
      <c r="C924" s="199"/>
      <c r="D924" s="199"/>
      <c r="E924" s="24"/>
      <c r="F924" s="24"/>
      <c r="G924" s="24"/>
      <c r="H924" s="13"/>
      <c r="I924" s="13"/>
      <c r="J924" s="13"/>
      <c r="K924" s="13"/>
      <c r="L924" s="13"/>
      <c r="M924" s="13"/>
      <c r="O924" s="57"/>
      <c r="P924" s="57"/>
      <c r="Q924" s="276"/>
      <c r="R924" s="219"/>
      <c r="S924" s="219"/>
      <c r="T924" s="219"/>
      <c r="U924" s="219"/>
      <c r="V924" s="219"/>
      <c r="W924" s="277"/>
    </row>
    <row r="925" spans="2:23" ht="13.35" customHeight="1" x14ac:dyDescent="0.25">
      <c r="B925" s="199" t="s">
        <v>60</v>
      </c>
      <c r="C925" s="199"/>
      <c r="D925" s="199"/>
      <c r="E925" s="67"/>
      <c r="F925" s="67"/>
      <c r="G925" s="67"/>
      <c r="H925" s="13"/>
      <c r="I925" s="205" t="s">
        <v>66</v>
      </c>
      <c r="J925" s="205"/>
      <c r="K925" s="16" t="s">
        <v>67</v>
      </c>
      <c r="L925" s="16" t="s">
        <v>68</v>
      </c>
      <c r="M925" s="13"/>
      <c r="O925" s="57"/>
      <c r="P925" s="57"/>
      <c r="Q925" s="276"/>
      <c r="R925" s="219"/>
      <c r="S925" s="219"/>
      <c r="T925" s="219"/>
      <c r="U925" s="219"/>
      <c r="V925" s="219"/>
      <c r="W925" s="277"/>
    </row>
    <row r="926" spans="2:23" ht="13.35" customHeight="1" x14ac:dyDescent="0.25">
      <c r="B926" s="13"/>
      <c r="C926" s="13"/>
      <c r="D926" s="13"/>
      <c r="E926" s="13"/>
      <c r="F926" s="13"/>
      <c r="G926" s="13"/>
      <c r="H926" s="13"/>
      <c r="I926" s="199" t="s">
        <v>69</v>
      </c>
      <c r="J926" s="199"/>
      <c r="K926" s="24"/>
      <c r="L926" s="24"/>
      <c r="M926" s="13"/>
      <c r="O926" s="57"/>
      <c r="P926" s="57"/>
      <c r="Q926" s="276"/>
      <c r="R926" s="219"/>
      <c r="S926" s="219"/>
      <c r="T926" s="219"/>
      <c r="U926" s="219"/>
      <c r="V926" s="219"/>
      <c r="W926" s="277"/>
    </row>
    <row r="927" spans="2:23" ht="13.35" customHeight="1" x14ac:dyDescent="0.25">
      <c r="B927" s="200" t="s">
        <v>71</v>
      </c>
      <c r="C927" s="200"/>
      <c r="D927" s="200"/>
      <c r="E927" s="200"/>
      <c r="F927" s="200"/>
      <c r="G927" s="200"/>
      <c r="H927" s="13"/>
      <c r="I927" s="199" t="s">
        <v>70</v>
      </c>
      <c r="J927" s="199"/>
      <c r="K927" s="24"/>
      <c r="L927" s="24"/>
      <c r="M927" s="13"/>
      <c r="O927" s="57"/>
      <c r="P927" s="57"/>
      <c r="Q927" s="276"/>
      <c r="R927" s="219"/>
      <c r="S927" s="219"/>
      <c r="T927" s="219"/>
      <c r="U927" s="219"/>
      <c r="V927" s="219"/>
      <c r="W927" s="277"/>
    </row>
    <row r="928" spans="2:23" ht="13.35" customHeight="1" x14ac:dyDescent="0.25">
      <c r="B928" s="201"/>
      <c r="C928" s="202"/>
      <c r="D928" s="16" t="s">
        <v>79</v>
      </c>
      <c r="E928" s="16" t="s">
        <v>74</v>
      </c>
      <c r="F928" s="201"/>
      <c r="G928" s="202"/>
      <c r="H928" s="13"/>
      <c r="I928" s="246" t="s">
        <v>76</v>
      </c>
      <c r="J928" s="246"/>
      <c r="K928" s="65"/>
      <c r="L928" s="65"/>
      <c r="M928" s="13"/>
      <c r="O928" s="57"/>
      <c r="P928" s="57"/>
      <c r="Q928" s="276"/>
      <c r="R928" s="219"/>
      <c r="S928" s="219"/>
      <c r="T928" s="219"/>
      <c r="U928" s="219"/>
      <c r="V928" s="219"/>
      <c r="W928" s="277"/>
    </row>
    <row r="929" spans="2:23" ht="13.35" customHeight="1" x14ac:dyDescent="0.25">
      <c r="B929" s="198" t="s">
        <v>72</v>
      </c>
      <c r="C929" s="198"/>
      <c r="D929" s="19"/>
      <c r="E929" s="19"/>
      <c r="F929" s="19" t="str">
        <f>IF(E929="", "", E930-E929)</f>
        <v/>
      </c>
      <c r="G929" s="17" t="s">
        <v>77</v>
      </c>
      <c r="H929" s="23"/>
      <c r="I929" s="14"/>
      <c r="J929" s="14"/>
      <c r="K929" s="14"/>
      <c r="L929" s="38"/>
      <c r="M929" s="13"/>
      <c r="O929" s="57"/>
      <c r="P929" s="57"/>
      <c r="Q929" s="276"/>
      <c r="R929" s="219"/>
      <c r="S929" s="219"/>
      <c r="T929" s="219"/>
      <c r="U929" s="219"/>
      <c r="V929" s="219"/>
      <c r="W929" s="277"/>
    </row>
    <row r="930" spans="2:23" ht="13.35" customHeight="1" x14ac:dyDescent="0.25">
      <c r="B930" s="198" t="s">
        <v>73</v>
      </c>
      <c r="C930" s="198"/>
      <c r="D930" s="55" t="str">
        <f>IF(E929="", "", E929)</f>
        <v/>
      </c>
      <c r="E930" s="19"/>
      <c r="F930" s="19" t="str">
        <f>IF(E930="", "", E930-D929)</f>
        <v/>
      </c>
      <c r="G930" s="17" t="s">
        <v>78</v>
      </c>
      <c r="H930" s="23"/>
      <c r="I930" s="13"/>
      <c r="J930" s="13"/>
      <c r="K930" s="13"/>
      <c r="L930" s="13"/>
      <c r="M930" s="13"/>
      <c r="O930" s="57"/>
      <c r="P930" s="57"/>
      <c r="Q930" s="278"/>
      <c r="R930" s="279"/>
      <c r="S930" s="279"/>
      <c r="T930" s="279"/>
      <c r="U930" s="279"/>
      <c r="V930" s="279"/>
      <c r="W930" s="280"/>
    </row>
    <row r="932" spans="2:23" ht="13.35" customHeight="1" x14ac:dyDescent="0.25">
      <c r="B932" s="16" t="s">
        <v>9</v>
      </c>
      <c r="C932" s="186"/>
      <c r="D932" s="186"/>
      <c r="E932" s="186"/>
      <c r="F932" s="186"/>
      <c r="G932" s="186"/>
      <c r="H932" s="186"/>
      <c r="I932" s="186"/>
      <c r="J932" s="186"/>
      <c r="K932" s="186"/>
      <c r="L932" s="186"/>
      <c r="M932" s="186"/>
    </row>
    <row r="933" spans="2:23" ht="13.35" customHeight="1" x14ac:dyDescent="0.25">
      <c r="B933" s="186"/>
      <c r="C933" s="186"/>
      <c r="D933" s="186"/>
      <c r="E933" s="186"/>
      <c r="F933" s="186"/>
      <c r="G933" s="186"/>
      <c r="H933" s="186"/>
      <c r="I933" s="186"/>
      <c r="J933" s="186"/>
      <c r="K933" s="186"/>
      <c r="L933" s="186"/>
      <c r="M933" s="186"/>
    </row>
    <row r="934" spans="2:23" ht="13.35" customHeight="1" x14ac:dyDescent="0.25">
      <c r="B934" s="186"/>
      <c r="C934" s="186"/>
      <c r="D934" s="186"/>
      <c r="E934" s="186"/>
      <c r="F934" s="186"/>
      <c r="G934" s="186"/>
      <c r="H934" s="186"/>
      <c r="I934" s="186"/>
      <c r="J934" s="186"/>
      <c r="K934" s="186"/>
      <c r="L934" s="186"/>
      <c r="M934" s="186"/>
    </row>
    <row r="935" spans="2:23" ht="13.35" customHeight="1" x14ac:dyDescent="0.25">
      <c r="B935" s="200" t="s">
        <v>2</v>
      </c>
      <c r="C935" s="200"/>
      <c r="D935" s="209">
        <f>IF('{Equipment Data Entry}'!B119=0,0,'{Equipment Data Entry}'!B119)</f>
        <v>0</v>
      </c>
      <c r="E935" s="209"/>
      <c r="F935" s="209"/>
      <c r="G935" s="200" t="s">
        <v>3</v>
      </c>
      <c r="H935" s="200"/>
      <c r="I935" s="210" t="str">
        <f>IF('{Equipment Data Entry}'!C119="","", '{Equipment Data Entry}'!C119)</f>
        <v/>
      </c>
      <c r="J935" s="210"/>
      <c r="K935" s="210"/>
      <c r="L935" s="210"/>
      <c r="M935" s="210"/>
      <c r="O935" s="57"/>
      <c r="P935" s="57"/>
      <c r="Q935" s="216" t="s">
        <v>210</v>
      </c>
      <c r="R935" s="216"/>
      <c r="S935" s="216"/>
      <c r="T935" s="217"/>
      <c r="U935" s="217"/>
      <c r="V935" s="57"/>
      <c r="W935" s="57"/>
    </row>
    <row r="936" spans="2:23" ht="13.35" customHeight="1" x14ac:dyDescent="0.25">
      <c r="B936" s="200"/>
      <c r="C936" s="200"/>
      <c r="D936" s="209"/>
      <c r="E936" s="209"/>
      <c r="F936" s="209"/>
      <c r="G936" s="200"/>
      <c r="H936" s="200"/>
      <c r="I936" s="210"/>
      <c r="J936" s="210"/>
      <c r="K936" s="210"/>
      <c r="L936" s="210"/>
      <c r="M936" s="210"/>
      <c r="O936" s="57"/>
      <c r="P936" s="57"/>
      <c r="Q936" s="211" t="s">
        <v>211</v>
      </c>
      <c r="R936" s="211"/>
      <c r="S936" s="211"/>
      <c r="T936" s="212"/>
      <c r="U936" s="212"/>
      <c r="V936" s="57"/>
      <c r="W936" s="57"/>
    </row>
    <row r="937" spans="2:23" ht="13.35" customHeight="1" x14ac:dyDescent="0.25">
      <c r="B937" s="13"/>
      <c r="C937" s="13"/>
      <c r="D937" s="13"/>
      <c r="E937" s="13"/>
      <c r="F937" s="13"/>
      <c r="G937" s="13"/>
      <c r="H937" s="13"/>
      <c r="I937" s="13"/>
      <c r="J937" s="13"/>
      <c r="K937" s="13"/>
      <c r="L937" s="13"/>
      <c r="M937" s="13"/>
      <c r="O937" s="57"/>
      <c r="P937" s="57"/>
      <c r="Q937" s="211" t="s">
        <v>212</v>
      </c>
      <c r="R937" s="211"/>
      <c r="S937" s="211"/>
      <c r="T937" s="212"/>
      <c r="U937" s="212"/>
      <c r="V937" s="57"/>
      <c r="W937" s="57"/>
    </row>
    <row r="938" spans="2:23" ht="13.35" customHeight="1" x14ac:dyDescent="0.25">
      <c r="B938" s="200" t="s">
        <v>31</v>
      </c>
      <c r="C938" s="200"/>
      <c r="D938" s="200"/>
      <c r="E938" s="200"/>
      <c r="F938" s="200"/>
      <c r="G938" s="200"/>
      <c r="H938" s="13"/>
      <c r="I938" s="200" t="s">
        <v>35</v>
      </c>
      <c r="J938" s="200"/>
      <c r="K938" s="200"/>
      <c r="L938" s="200"/>
      <c r="M938" s="15"/>
      <c r="O938" s="57"/>
      <c r="P938" s="57"/>
      <c r="Q938" s="211" t="s">
        <v>213</v>
      </c>
      <c r="R938" s="211"/>
      <c r="S938" s="211"/>
      <c r="T938" s="212"/>
      <c r="U938" s="212"/>
      <c r="V938" s="57"/>
      <c r="W938" s="57"/>
    </row>
    <row r="939" spans="2:23" ht="13.35" customHeight="1" x14ac:dyDescent="0.25">
      <c r="B939" s="199" t="s">
        <v>32</v>
      </c>
      <c r="C939" s="199"/>
      <c r="D939" s="204">
        <f>IF('{Equipment Data Entry}'!E119=0,0,'{Equipment Data Entry}'!E119)</f>
        <v>0</v>
      </c>
      <c r="E939" s="204"/>
      <c r="F939" s="204"/>
      <c r="G939" s="204"/>
      <c r="H939" s="13"/>
      <c r="I939" s="199" t="s">
        <v>36</v>
      </c>
      <c r="J939" s="199"/>
      <c r="K939" s="18" t="s">
        <v>42</v>
      </c>
      <c r="L939" s="18" t="s">
        <v>14</v>
      </c>
      <c r="M939" s="13"/>
      <c r="O939" s="58"/>
      <c r="P939" s="58"/>
      <c r="Q939" s="211" t="s">
        <v>214</v>
      </c>
      <c r="R939" s="211"/>
      <c r="S939" s="211"/>
      <c r="T939" s="212"/>
      <c r="U939" s="212"/>
      <c r="V939" s="57"/>
      <c r="W939" s="57"/>
    </row>
    <row r="940" spans="2:23" ht="13.35" customHeight="1" x14ac:dyDescent="0.25">
      <c r="B940" s="199" t="s">
        <v>33</v>
      </c>
      <c r="C940" s="199"/>
      <c r="D940" s="204">
        <f>IF('{Equipment Data Entry}'!F119=0,0,'{Equipment Data Entry}'!F119)</f>
        <v>0</v>
      </c>
      <c r="E940" s="204"/>
      <c r="F940" s="204"/>
      <c r="G940" s="204"/>
      <c r="H940" s="13"/>
      <c r="I940" s="199" t="s">
        <v>37</v>
      </c>
      <c r="J940" s="199"/>
      <c r="K940" s="24">
        <f>IF('Fan Airflow'!H821=0,0,'Fan Airflow'!H821)</f>
        <v>0</v>
      </c>
      <c r="L940" s="24" t="str">
        <f>IF('Fan Airflow'!L821=0,0,'Fan Airflow'!L821)</f>
        <v/>
      </c>
      <c r="M940" s="22" t="str">
        <f>IF(L940="","",L940/K940)</f>
        <v/>
      </c>
      <c r="O940" s="57"/>
      <c r="P940" s="57"/>
      <c r="Q940" s="59" t="s">
        <v>87</v>
      </c>
      <c r="R940" s="212"/>
      <c r="S940" s="212"/>
      <c r="T940" s="59" t="s">
        <v>215</v>
      </c>
      <c r="U940" s="60"/>
      <c r="V940" s="57"/>
      <c r="W940" s="57"/>
    </row>
    <row r="941" spans="2:23" ht="13.35" customHeight="1" x14ac:dyDescent="0.25">
      <c r="B941" s="199" t="s">
        <v>34</v>
      </c>
      <c r="C941" s="199"/>
      <c r="D941" s="204"/>
      <c r="E941" s="204"/>
      <c r="F941" s="204"/>
      <c r="G941" s="204"/>
      <c r="H941" s="13"/>
      <c r="I941" s="199" t="s">
        <v>40</v>
      </c>
      <c r="J941" s="199"/>
      <c r="K941" s="71">
        <f>IF('{Equipment Data Entry}'!H119=0,0,'{Equipment Data Entry}'!H119)</f>
        <v>0</v>
      </c>
      <c r="L941" s="64" t="str">
        <f>F956</f>
        <v/>
      </c>
      <c r="M941" s="22"/>
      <c r="O941" s="217"/>
      <c r="P941" s="217"/>
      <c r="Q941" s="217"/>
      <c r="R941" s="217"/>
      <c r="S941" s="217"/>
      <c r="T941" s="217"/>
      <c r="U941" s="57"/>
      <c r="V941" s="57"/>
      <c r="W941" s="57"/>
    </row>
    <row r="942" spans="2:23" ht="13.35" customHeight="1" x14ac:dyDescent="0.25">
      <c r="B942" s="199" t="s">
        <v>7</v>
      </c>
      <c r="C942" s="199"/>
      <c r="D942" s="204" t="str">
        <f>I935</f>
        <v/>
      </c>
      <c r="E942" s="204"/>
      <c r="F942" s="204"/>
      <c r="G942" s="204"/>
      <c r="H942" s="13"/>
      <c r="I942" s="199" t="s">
        <v>41</v>
      </c>
      <c r="J942" s="199"/>
      <c r="K942" s="24">
        <f>IF('{Equipment Data Entry}'!I119=0,0,'{Equipment Data Entry}'!I119)</f>
        <v>0</v>
      </c>
      <c r="L942" s="24" t="str">
        <f>IF(L953="","",L953)</f>
        <v/>
      </c>
      <c r="M942" s="13"/>
      <c r="O942" s="57"/>
      <c r="P942" s="57"/>
      <c r="Q942" s="216" t="s">
        <v>216</v>
      </c>
      <c r="R942" s="216"/>
      <c r="S942" s="216"/>
      <c r="T942" s="216" t="s">
        <v>217</v>
      </c>
      <c r="U942" s="216"/>
      <c r="V942" s="61" t="s">
        <v>218</v>
      </c>
      <c r="W942" s="61" t="s">
        <v>219</v>
      </c>
    </row>
    <row r="943" spans="2:23" ht="13.35" customHeight="1" x14ac:dyDescent="0.25">
      <c r="B943" s="199" t="s">
        <v>8</v>
      </c>
      <c r="C943" s="199"/>
      <c r="D943" s="204" t="str">
        <f>IF('{Equipment Data Entry}'!D119="","",'{Equipment Data Entry}'!D119)</f>
        <v/>
      </c>
      <c r="E943" s="204"/>
      <c r="F943" s="204"/>
      <c r="G943" s="204"/>
      <c r="H943" s="13"/>
      <c r="I943" s="15"/>
      <c r="J943" s="15"/>
      <c r="K943" s="36"/>
      <c r="L943" s="36"/>
      <c r="M943" s="13"/>
      <c r="O943" s="57"/>
      <c r="P943" s="59"/>
      <c r="Q943" s="59" t="s">
        <v>67</v>
      </c>
      <c r="R943" s="59" t="s">
        <v>68</v>
      </c>
      <c r="S943" s="57"/>
      <c r="T943" s="211" t="s">
        <v>62</v>
      </c>
      <c r="U943" s="211"/>
      <c r="V943" s="60"/>
      <c r="W943" s="60"/>
    </row>
    <row r="944" spans="2:23" ht="13.35" customHeight="1" x14ac:dyDescent="0.25">
      <c r="B944" s="13"/>
      <c r="C944" s="13"/>
      <c r="D944" s="13"/>
      <c r="E944" s="13"/>
      <c r="F944" s="13"/>
      <c r="G944" s="13"/>
      <c r="H944" s="13"/>
      <c r="I944" s="15"/>
      <c r="J944" s="15"/>
      <c r="K944" s="37"/>
      <c r="L944" s="37"/>
      <c r="M944" s="13"/>
      <c r="O944" s="57"/>
      <c r="P944" s="59" t="s">
        <v>48</v>
      </c>
      <c r="Q944" s="60"/>
      <c r="R944" s="59"/>
      <c r="S944" s="57"/>
      <c r="T944" s="211" t="s">
        <v>220</v>
      </c>
      <c r="U944" s="211"/>
      <c r="V944" s="60"/>
      <c r="W944" s="60"/>
    </row>
    <row r="945" spans="2:23" ht="13.35" customHeight="1" x14ac:dyDescent="0.25">
      <c r="B945" s="200" t="s">
        <v>43</v>
      </c>
      <c r="C945" s="200"/>
      <c r="D945" s="200"/>
      <c r="E945" s="200"/>
      <c r="F945" s="200"/>
      <c r="G945" s="200"/>
      <c r="H945" s="13"/>
      <c r="I945" s="13"/>
      <c r="J945" s="13"/>
      <c r="K945" s="13"/>
      <c r="L945" s="13"/>
      <c r="M945" s="13"/>
      <c r="O945" s="57"/>
      <c r="P945" s="59" t="s">
        <v>221</v>
      </c>
      <c r="Q945" s="60"/>
      <c r="R945" s="59"/>
      <c r="S945" s="57"/>
      <c r="T945" s="211" t="s">
        <v>222</v>
      </c>
      <c r="U945" s="211"/>
      <c r="V945" s="60"/>
      <c r="W945" s="60"/>
    </row>
    <row r="946" spans="2:23" ht="13.35" customHeight="1" x14ac:dyDescent="0.25">
      <c r="B946" s="199" t="s">
        <v>32</v>
      </c>
      <c r="C946" s="199"/>
      <c r="D946" s="203"/>
      <c r="E946" s="203"/>
      <c r="F946" s="203"/>
      <c r="G946" s="203"/>
      <c r="H946" s="13"/>
      <c r="I946" s="200" t="s">
        <v>61</v>
      </c>
      <c r="J946" s="200"/>
      <c r="K946" s="200"/>
      <c r="L946" s="200"/>
      <c r="M946" s="13"/>
      <c r="O946" s="57"/>
      <c r="P946" s="59" t="s">
        <v>223</v>
      </c>
      <c r="Q946" s="60"/>
      <c r="R946" s="59"/>
      <c r="S946" s="57"/>
      <c r="T946" s="211" t="s">
        <v>65</v>
      </c>
      <c r="U946" s="211"/>
      <c r="V946" s="60"/>
      <c r="W946" s="60"/>
    </row>
    <row r="947" spans="2:23" ht="13.35" customHeight="1" x14ac:dyDescent="0.25">
      <c r="B947" s="199" t="s">
        <v>44</v>
      </c>
      <c r="C947" s="199"/>
      <c r="D947" s="28">
        <f>IF('{Equipment Data Entry}'!G119=0,0,'{Equipment Data Entry}'!G119)</f>
        <v>0</v>
      </c>
      <c r="E947" s="21" t="s">
        <v>48</v>
      </c>
      <c r="F947" s="24"/>
      <c r="G947" s="18" t="s">
        <v>52</v>
      </c>
      <c r="H947" s="13"/>
      <c r="I947" s="206" t="s">
        <v>62</v>
      </c>
      <c r="J947" s="207"/>
      <c r="K947" s="208">
        <f>IF('{Equipment Data Entry}'!J119=0,0,'{Equipment Data Entry}'!J119)</f>
        <v>0</v>
      </c>
      <c r="L947" s="208"/>
      <c r="M947" s="13"/>
      <c r="O947" s="57"/>
      <c r="P947" s="57"/>
      <c r="Q947" s="57"/>
      <c r="R947" s="57"/>
      <c r="S947" s="57"/>
      <c r="T947" s="57"/>
      <c r="U947" s="57"/>
      <c r="V947" s="57"/>
      <c r="W947" s="57"/>
    </row>
    <row r="948" spans="2:23" ht="13.35" customHeight="1" x14ac:dyDescent="0.25">
      <c r="B948" s="20">
        <f>'{Equipment Data Entry}'!N119</f>
        <v>0</v>
      </c>
      <c r="C948" s="20">
        <f>'{Equipment Data Entry}'!O119</f>
        <v>0</v>
      </c>
      <c r="D948" s="21" t="s">
        <v>49</v>
      </c>
      <c r="E948" s="67"/>
      <c r="F948" s="21" t="s">
        <v>50</v>
      </c>
      <c r="G948" s="26"/>
      <c r="H948" s="13"/>
      <c r="I948" s="206" t="s">
        <v>63</v>
      </c>
      <c r="J948" s="207"/>
      <c r="K948" s="208">
        <f>IF('{Equipment Data Entry}'!K119=0,0,'{Equipment Data Entry}'!K119)</f>
        <v>0</v>
      </c>
      <c r="L948" s="208"/>
      <c r="M948" s="13"/>
      <c r="O948" s="57"/>
      <c r="P948" s="57"/>
      <c r="Q948" s="271" t="s">
        <v>224</v>
      </c>
      <c r="R948" s="272"/>
      <c r="S948" s="272"/>
      <c r="T948" s="272"/>
      <c r="U948" s="272"/>
      <c r="V948" s="272"/>
      <c r="W948" s="273"/>
    </row>
    <row r="949" spans="2:23" ht="13.35" customHeight="1" x14ac:dyDescent="0.25">
      <c r="B949" s="199" t="s">
        <v>51</v>
      </c>
      <c r="C949" s="199"/>
      <c r="D949" s="27" t="str">
        <f>IF(E950="", "", B948/(AVERAGE(E950, F950, G950))*E948)</f>
        <v/>
      </c>
      <c r="E949" s="199" t="s">
        <v>80</v>
      </c>
      <c r="F949" s="199"/>
      <c r="G949" s="27" t="e">
        <f>IF(C948="1-phase", ((0.8*0.9*E950*E951)/746), AVERAGE(E950:G950)*AVERAGE(E951:G951)*0.8*0.9*1.732/746)</f>
        <v>#DIV/0!</v>
      </c>
      <c r="H949" s="13"/>
      <c r="I949" s="18" t="s">
        <v>64</v>
      </c>
      <c r="J949" s="26">
        <f>IF('{Equipment Data Entry}'!L119=0,0,'{Equipment Data Entry}'!L119)</f>
        <v>0</v>
      </c>
      <c r="K949" s="18" t="s">
        <v>65</v>
      </c>
      <c r="L949" s="64">
        <f>IF('{Equipment Data Entry}'!M119=0,0,'{Equipment Data Entry}'!M119)</f>
        <v>0</v>
      </c>
      <c r="M949" s="13"/>
      <c r="O949" s="57"/>
      <c r="P949" s="57"/>
      <c r="Q949" s="274"/>
      <c r="R949" s="214"/>
      <c r="S949" s="214"/>
      <c r="T949" s="214"/>
      <c r="U949" s="214"/>
      <c r="V949" s="214"/>
      <c r="W949" s="275"/>
    </row>
    <row r="950" spans="2:23" ht="13.35" customHeight="1" x14ac:dyDescent="0.25">
      <c r="B950" s="199" t="s">
        <v>59</v>
      </c>
      <c r="C950" s="199"/>
      <c r="D950" s="199"/>
      <c r="E950" s="24"/>
      <c r="F950" s="24"/>
      <c r="G950" s="24"/>
      <c r="H950" s="13"/>
      <c r="I950" s="13"/>
      <c r="J950" s="13"/>
      <c r="K950" s="13"/>
      <c r="L950" s="13"/>
      <c r="M950" s="13"/>
      <c r="O950" s="57"/>
      <c r="P950" s="57"/>
      <c r="Q950" s="276"/>
      <c r="R950" s="219"/>
      <c r="S950" s="219"/>
      <c r="T950" s="219"/>
      <c r="U950" s="219"/>
      <c r="V950" s="219"/>
      <c r="W950" s="277"/>
    </row>
    <row r="951" spans="2:23" ht="13.35" customHeight="1" x14ac:dyDescent="0.25">
      <c r="B951" s="199" t="s">
        <v>60</v>
      </c>
      <c r="C951" s="199"/>
      <c r="D951" s="199"/>
      <c r="E951" s="67"/>
      <c r="F951" s="67"/>
      <c r="G951" s="67"/>
      <c r="H951" s="13"/>
      <c r="I951" s="205" t="s">
        <v>66</v>
      </c>
      <c r="J951" s="205"/>
      <c r="K951" s="16" t="s">
        <v>67</v>
      </c>
      <c r="L951" s="16" t="s">
        <v>68</v>
      </c>
      <c r="M951" s="13"/>
      <c r="O951" s="57"/>
      <c r="P951" s="57"/>
      <c r="Q951" s="276"/>
      <c r="R951" s="219"/>
      <c r="S951" s="219"/>
      <c r="T951" s="219"/>
      <c r="U951" s="219"/>
      <c r="V951" s="219"/>
      <c r="W951" s="277"/>
    </row>
    <row r="952" spans="2:23" ht="13.35" customHeight="1" x14ac:dyDescent="0.25">
      <c r="B952" s="13"/>
      <c r="C952" s="13"/>
      <c r="D952" s="13"/>
      <c r="E952" s="13"/>
      <c r="F952" s="13"/>
      <c r="G952" s="13"/>
      <c r="H952" s="13"/>
      <c r="I952" s="199" t="s">
        <v>69</v>
      </c>
      <c r="J952" s="199"/>
      <c r="K952" s="24"/>
      <c r="L952" s="24"/>
      <c r="M952" s="13"/>
      <c r="O952" s="57"/>
      <c r="P952" s="57"/>
      <c r="Q952" s="276"/>
      <c r="R952" s="219"/>
      <c r="S952" s="219"/>
      <c r="T952" s="219"/>
      <c r="U952" s="219"/>
      <c r="V952" s="219"/>
      <c r="W952" s="277"/>
    </row>
    <row r="953" spans="2:23" ht="13.35" customHeight="1" x14ac:dyDescent="0.25">
      <c r="B953" s="200" t="s">
        <v>71</v>
      </c>
      <c r="C953" s="200"/>
      <c r="D953" s="200"/>
      <c r="E953" s="200"/>
      <c r="F953" s="200"/>
      <c r="G953" s="200"/>
      <c r="H953" s="13"/>
      <c r="I953" s="199" t="s">
        <v>70</v>
      </c>
      <c r="J953" s="199"/>
      <c r="K953" s="24"/>
      <c r="L953" s="24"/>
      <c r="M953" s="13"/>
      <c r="O953" s="57"/>
      <c r="P953" s="57"/>
      <c r="Q953" s="276"/>
      <c r="R953" s="219"/>
      <c r="S953" s="219"/>
      <c r="T953" s="219"/>
      <c r="U953" s="219"/>
      <c r="V953" s="219"/>
      <c r="W953" s="277"/>
    </row>
    <row r="954" spans="2:23" ht="13.35" customHeight="1" x14ac:dyDescent="0.25">
      <c r="B954" s="201"/>
      <c r="C954" s="202"/>
      <c r="D954" s="16" t="s">
        <v>79</v>
      </c>
      <c r="E954" s="16" t="s">
        <v>74</v>
      </c>
      <c r="F954" s="201"/>
      <c r="G954" s="202"/>
      <c r="H954" s="13"/>
      <c r="I954" s="246" t="s">
        <v>76</v>
      </c>
      <c r="J954" s="246"/>
      <c r="K954" s="65"/>
      <c r="L954" s="65"/>
      <c r="M954" s="13"/>
      <c r="O954" s="57"/>
      <c r="P954" s="57"/>
      <c r="Q954" s="276"/>
      <c r="R954" s="219"/>
      <c r="S954" s="219"/>
      <c r="T954" s="219"/>
      <c r="U954" s="219"/>
      <c r="V954" s="219"/>
      <c r="W954" s="277"/>
    </row>
    <row r="955" spans="2:23" ht="13.35" customHeight="1" x14ac:dyDescent="0.25">
      <c r="B955" s="198" t="s">
        <v>72</v>
      </c>
      <c r="C955" s="198"/>
      <c r="D955" s="19"/>
      <c r="E955" s="19"/>
      <c r="F955" s="19" t="str">
        <f>IF(E955="", "", E956-E955)</f>
        <v/>
      </c>
      <c r="G955" s="17" t="s">
        <v>77</v>
      </c>
      <c r="H955" s="23"/>
      <c r="I955" s="14"/>
      <c r="J955" s="14"/>
      <c r="K955" s="14"/>
      <c r="L955" s="38"/>
      <c r="M955" s="13"/>
      <c r="O955" s="57"/>
      <c r="P955" s="57"/>
      <c r="Q955" s="276"/>
      <c r="R955" s="219"/>
      <c r="S955" s="219"/>
      <c r="T955" s="219"/>
      <c r="U955" s="219"/>
      <c r="V955" s="219"/>
      <c r="W955" s="277"/>
    </row>
    <row r="956" spans="2:23" ht="13.35" customHeight="1" x14ac:dyDescent="0.25">
      <c r="B956" s="198" t="s">
        <v>73</v>
      </c>
      <c r="C956" s="198"/>
      <c r="D956" s="55" t="str">
        <f>IF(E955="", "", E955)</f>
        <v/>
      </c>
      <c r="E956" s="19"/>
      <c r="F956" s="19" t="str">
        <f>IF(E956="", "", E956-D955)</f>
        <v/>
      </c>
      <c r="G956" s="17" t="s">
        <v>78</v>
      </c>
      <c r="H956" s="23"/>
      <c r="I956" s="13"/>
      <c r="J956" s="13"/>
      <c r="K956" s="13"/>
      <c r="L956" s="13"/>
      <c r="M956" s="13"/>
      <c r="O956" s="57"/>
      <c r="P956" s="57"/>
      <c r="Q956" s="278"/>
      <c r="R956" s="279"/>
      <c r="S956" s="279"/>
      <c r="T956" s="279"/>
      <c r="U956" s="279"/>
      <c r="V956" s="279"/>
      <c r="W956" s="280"/>
    </row>
    <row r="958" spans="2:23" ht="13.35" customHeight="1" x14ac:dyDescent="0.25">
      <c r="B958" s="200" t="s">
        <v>2</v>
      </c>
      <c r="C958" s="200"/>
      <c r="D958" s="209">
        <f>IF('{Equipment Data Entry}'!B120=0,0,'{Equipment Data Entry}'!B120)</f>
        <v>0</v>
      </c>
      <c r="E958" s="209"/>
      <c r="F958" s="209"/>
      <c r="G958" s="200" t="s">
        <v>3</v>
      </c>
      <c r="H958" s="200"/>
      <c r="I958" s="210" t="str">
        <f>IF('{Equipment Data Entry}'!C120="","", '{Equipment Data Entry}'!C120)</f>
        <v/>
      </c>
      <c r="J958" s="210"/>
      <c r="K958" s="210"/>
      <c r="L958" s="210"/>
      <c r="M958" s="210"/>
      <c r="O958" s="57"/>
      <c r="P958" s="57"/>
      <c r="Q958" s="216" t="s">
        <v>210</v>
      </c>
      <c r="R958" s="216"/>
      <c r="S958" s="216"/>
      <c r="T958" s="217"/>
      <c r="U958" s="217"/>
      <c r="V958" s="57"/>
      <c r="W958" s="57"/>
    </row>
    <row r="959" spans="2:23" ht="13.35" customHeight="1" x14ac:dyDescent="0.25">
      <c r="B959" s="200"/>
      <c r="C959" s="200"/>
      <c r="D959" s="209"/>
      <c r="E959" s="209"/>
      <c r="F959" s="209"/>
      <c r="G959" s="200"/>
      <c r="H959" s="200"/>
      <c r="I959" s="210"/>
      <c r="J959" s="210"/>
      <c r="K959" s="210"/>
      <c r="L959" s="210"/>
      <c r="M959" s="210"/>
      <c r="O959" s="57"/>
      <c r="P959" s="57"/>
      <c r="Q959" s="211" t="s">
        <v>211</v>
      </c>
      <c r="R959" s="211"/>
      <c r="S959" s="211"/>
      <c r="T959" s="212"/>
      <c r="U959" s="212"/>
      <c r="V959" s="57"/>
      <c r="W959" s="57"/>
    </row>
    <row r="960" spans="2:23" ht="13.35" customHeight="1" x14ac:dyDescent="0.25">
      <c r="B960" s="13"/>
      <c r="C960" s="13"/>
      <c r="D960" s="13"/>
      <c r="E960" s="13"/>
      <c r="F960" s="13"/>
      <c r="G960" s="13"/>
      <c r="H960" s="13"/>
      <c r="I960" s="13"/>
      <c r="J960" s="13"/>
      <c r="K960" s="13"/>
      <c r="L960" s="13"/>
      <c r="M960" s="13"/>
      <c r="O960" s="57"/>
      <c r="P960" s="57"/>
      <c r="Q960" s="211" t="s">
        <v>212</v>
      </c>
      <c r="R960" s="211"/>
      <c r="S960" s="211"/>
      <c r="T960" s="212"/>
      <c r="U960" s="212"/>
      <c r="V960" s="57"/>
      <c r="W960" s="57"/>
    </row>
    <row r="961" spans="2:23" ht="13.35" customHeight="1" x14ac:dyDescent="0.25">
      <c r="B961" s="200" t="s">
        <v>31</v>
      </c>
      <c r="C961" s="200"/>
      <c r="D961" s="200"/>
      <c r="E961" s="200"/>
      <c r="F961" s="200"/>
      <c r="G961" s="200"/>
      <c r="H961" s="13"/>
      <c r="I961" s="200" t="s">
        <v>35</v>
      </c>
      <c r="J961" s="200"/>
      <c r="K961" s="200"/>
      <c r="L961" s="200"/>
      <c r="M961" s="15"/>
      <c r="O961" s="57"/>
      <c r="P961" s="57"/>
      <c r="Q961" s="211" t="s">
        <v>213</v>
      </c>
      <c r="R961" s="211"/>
      <c r="S961" s="211"/>
      <c r="T961" s="212"/>
      <c r="U961" s="212"/>
      <c r="V961" s="57"/>
      <c r="W961" s="57"/>
    </row>
    <row r="962" spans="2:23" ht="13.35" customHeight="1" x14ac:dyDescent="0.25">
      <c r="B962" s="199" t="s">
        <v>32</v>
      </c>
      <c r="C962" s="199"/>
      <c r="D962" s="204">
        <f>IF('{Equipment Data Entry}'!E120=0,0,'{Equipment Data Entry}'!E120)</f>
        <v>0</v>
      </c>
      <c r="E962" s="204"/>
      <c r="F962" s="204"/>
      <c r="G962" s="204"/>
      <c r="H962" s="13"/>
      <c r="I962" s="199" t="s">
        <v>36</v>
      </c>
      <c r="J962" s="199"/>
      <c r="K962" s="18" t="s">
        <v>42</v>
      </c>
      <c r="L962" s="18" t="s">
        <v>14</v>
      </c>
      <c r="M962" s="13"/>
      <c r="O962" s="58"/>
      <c r="P962" s="58"/>
      <c r="Q962" s="211" t="s">
        <v>214</v>
      </c>
      <c r="R962" s="211"/>
      <c r="S962" s="211"/>
      <c r="T962" s="212"/>
      <c r="U962" s="212"/>
      <c r="V962" s="57"/>
      <c r="W962" s="57"/>
    </row>
    <row r="963" spans="2:23" ht="13.35" customHeight="1" x14ac:dyDescent="0.25">
      <c r="B963" s="199" t="s">
        <v>33</v>
      </c>
      <c r="C963" s="199"/>
      <c r="D963" s="204">
        <f>IF('{Equipment Data Entry}'!F120=0,0,'{Equipment Data Entry}'!F120)</f>
        <v>0</v>
      </c>
      <c r="E963" s="204"/>
      <c r="F963" s="204"/>
      <c r="G963" s="204"/>
      <c r="H963" s="13"/>
      <c r="I963" s="199" t="s">
        <v>37</v>
      </c>
      <c r="J963" s="199"/>
      <c r="K963" s="24">
        <f>IF('Fan Airflow'!H842=0,0,'Fan Airflow'!H842)</f>
        <v>0</v>
      </c>
      <c r="L963" s="24" t="str">
        <f>IF('Fan Airflow'!L842=0,0,'Fan Airflow'!L842)</f>
        <v/>
      </c>
      <c r="M963" s="22" t="str">
        <f>IF(L963="","",L963/K963)</f>
        <v/>
      </c>
      <c r="O963" s="57"/>
      <c r="P963" s="57"/>
      <c r="Q963" s="59" t="s">
        <v>87</v>
      </c>
      <c r="R963" s="212"/>
      <c r="S963" s="212"/>
      <c r="T963" s="59" t="s">
        <v>215</v>
      </c>
      <c r="U963" s="60"/>
      <c r="V963" s="57"/>
      <c r="W963" s="57"/>
    </row>
    <row r="964" spans="2:23" ht="13.35" customHeight="1" x14ac:dyDescent="0.25">
      <c r="B964" s="199" t="s">
        <v>34</v>
      </c>
      <c r="C964" s="199"/>
      <c r="D964" s="204"/>
      <c r="E964" s="204"/>
      <c r="F964" s="204"/>
      <c r="G964" s="204"/>
      <c r="H964" s="13"/>
      <c r="I964" s="199" t="s">
        <v>40</v>
      </c>
      <c r="J964" s="199"/>
      <c r="K964" s="71">
        <f>IF('{Equipment Data Entry}'!H120=0,0,'{Equipment Data Entry}'!H120)</f>
        <v>0</v>
      </c>
      <c r="L964" s="64" t="str">
        <f>F979</f>
        <v/>
      </c>
      <c r="M964" s="22"/>
      <c r="O964" s="217"/>
      <c r="P964" s="217"/>
      <c r="Q964" s="217"/>
      <c r="R964" s="217"/>
      <c r="S964" s="217"/>
      <c r="T964" s="217"/>
      <c r="U964" s="57"/>
      <c r="V964" s="57"/>
      <c r="W964" s="57"/>
    </row>
    <row r="965" spans="2:23" ht="13.35" customHeight="1" x14ac:dyDescent="0.25">
      <c r="B965" s="199" t="s">
        <v>7</v>
      </c>
      <c r="C965" s="199"/>
      <c r="D965" s="204" t="str">
        <f>I958</f>
        <v/>
      </c>
      <c r="E965" s="204"/>
      <c r="F965" s="204"/>
      <c r="G965" s="204"/>
      <c r="H965" s="13"/>
      <c r="I965" s="199" t="s">
        <v>41</v>
      </c>
      <c r="J965" s="199"/>
      <c r="K965" s="24">
        <f>IF('{Equipment Data Entry}'!I120=0,0,'{Equipment Data Entry}'!I120)</f>
        <v>0</v>
      </c>
      <c r="L965" s="24" t="str">
        <f>IF(L976="","",L976)</f>
        <v/>
      </c>
      <c r="M965" s="13"/>
      <c r="O965" s="57"/>
      <c r="P965" s="57"/>
      <c r="Q965" s="216" t="s">
        <v>216</v>
      </c>
      <c r="R965" s="216"/>
      <c r="S965" s="216"/>
      <c r="T965" s="216" t="s">
        <v>217</v>
      </c>
      <c r="U965" s="216"/>
      <c r="V965" s="61" t="s">
        <v>218</v>
      </c>
      <c r="W965" s="61" t="s">
        <v>219</v>
      </c>
    </row>
    <row r="966" spans="2:23" ht="13.35" customHeight="1" x14ac:dyDescent="0.25">
      <c r="B966" s="199" t="s">
        <v>8</v>
      </c>
      <c r="C966" s="199"/>
      <c r="D966" s="204" t="str">
        <f>IF('{Equipment Data Entry}'!D120="","",'{Equipment Data Entry}'!D120)</f>
        <v/>
      </c>
      <c r="E966" s="204"/>
      <c r="F966" s="204"/>
      <c r="G966" s="204"/>
      <c r="H966" s="13"/>
      <c r="I966" s="15"/>
      <c r="J966" s="15"/>
      <c r="K966" s="36"/>
      <c r="L966" s="36"/>
      <c r="M966" s="13"/>
      <c r="O966" s="57"/>
      <c r="P966" s="59"/>
      <c r="Q966" s="59" t="s">
        <v>67</v>
      </c>
      <c r="R966" s="59" t="s">
        <v>68</v>
      </c>
      <c r="S966" s="57"/>
      <c r="T966" s="211" t="s">
        <v>62</v>
      </c>
      <c r="U966" s="211"/>
      <c r="V966" s="60"/>
      <c r="W966" s="60"/>
    </row>
    <row r="967" spans="2:23" ht="13.35" customHeight="1" x14ac:dyDescent="0.25">
      <c r="B967" s="13"/>
      <c r="C967" s="13"/>
      <c r="D967" s="13"/>
      <c r="E967" s="13"/>
      <c r="F967" s="13"/>
      <c r="G967" s="13"/>
      <c r="H967" s="13"/>
      <c r="I967" s="15"/>
      <c r="J967" s="15"/>
      <c r="K967" s="37"/>
      <c r="L967" s="37"/>
      <c r="M967" s="13"/>
      <c r="O967" s="57"/>
      <c r="P967" s="59" t="s">
        <v>48</v>
      </c>
      <c r="Q967" s="60"/>
      <c r="R967" s="59"/>
      <c r="S967" s="57"/>
      <c r="T967" s="211" t="s">
        <v>220</v>
      </c>
      <c r="U967" s="211"/>
      <c r="V967" s="60"/>
      <c r="W967" s="60"/>
    </row>
    <row r="968" spans="2:23" ht="13.35" customHeight="1" x14ac:dyDescent="0.25">
      <c r="B968" s="200" t="s">
        <v>43</v>
      </c>
      <c r="C968" s="200"/>
      <c r="D968" s="200"/>
      <c r="E968" s="200"/>
      <c r="F968" s="200"/>
      <c r="G968" s="200"/>
      <c r="H968" s="13"/>
      <c r="I968" s="13"/>
      <c r="J968" s="13"/>
      <c r="K968" s="13"/>
      <c r="L968" s="13"/>
      <c r="M968" s="13"/>
      <c r="O968" s="57"/>
      <c r="P968" s="59" t="s">
        <v>221</v>
      </c>
      <c r="Q968" s="60"/>
      <c r="R968" s="59"/>
      <c r="S968" s="57"/>
      <c r="T968" s="211" t="s">
        <v>222</v>
      </c>
      <c r="U968" s="211"/>
      <c r="V968" s="60"/>
      <c r="W968" s="60"/>
    </row>
    <row r="969" spans="2:23" ht="13.35" customHeight="1" x14ac:dyDescent="0.25">
      <c r="B969" s="199" t="s">
        <v>32</v>
      </c>
      <c r="C969" s="199"/>
      <c r="D969" s="203"/>
      <c r="E969" s="203"/>
      <c r="F969" s="203"/>
      <c r="G969" s="203"/>
      <c r="H969" s="13"/>
      <c r="I969" s="200" t="s">
        <v>61</v>
      </c>
      <c r="J969" s="200"/>
      <c r="K969" s="200"/>
      <c r="L969" s="200"/>
      <c r="M969" s="13"/>
      <c r="O969" s="57"/>
      <c r="P969" s="59" t="s">
        <v>223</v>
      </c>
      <c r="Q969" s="60"/>
      <c r="R969" s="59"/>
      <c r="S969" s="57"/>
      <c r="T969" s="211" t="s">
        <v>65</v>
      </c>
      <c r="U969" s="211"/>
      <c r="V969" s="60"/>
      <c r="W969" s="60"/>
    </row>
    <row r="970" spans="2:23" ht="13.35" customHeight="1" x14ac:dyDescent="0.25">
      <c r="B970" s="199" t="s">
        <v>44</v>
      </c>
      <c r="C970" s="199"/>
      <c r="D970" s="28">
        <f>IF('{Equipment Data Entry}'!G120=0,0,'{Equipment Data Entry}'!G120)</f>
        <v>0</v>
      </c>
      <c r="E970" s="21" t="s">
        <v>48</v>
      </c>
      <c r="F970" s="24"/>
      <c r="G970" s="18" t="s">
        <v>52</v>
      </c>
      <c r="H970" s="13"/>
      <c r="I970" s="206" t="s">
        <v>62</v>
      </c>
      <c r="J970" s="207"/>
      <c r="K970" s="208">
        <f>IF('{Equipment Data Entry}'!J120=0,0,'{Equipment Data Entry}'!J120)</f>
        <v>0</v>
      </c>
      <c r="L970" s="208"/>
      <c r="M970" s="13"/>
      <c r="O970" s="57"/>
      <c r="P970" s="57"/>
      <c r="Q970" s="57"/>
      <c r="R970" s="57"/>
      <c r="S970" s="57"/>
      <c r="T970" s="57"/>
      <c r="U970" s="57"/>
      <c r="V970" s="57"/>
      <c r="W970" s="57"/>
    </row>
    <row r="971" spans="2:23" ht="13.35" customHeight="1" x14ac:dyDescent="0.25">
      <c r="B971" s="20">
        <f>'{Equipment Data Entry}'!N120</f>
        <v>0</v>
      </c>
      <c r="C971" s="20">
        <f>'{Equipment Data Entry}'!O120</f>
        <v>0</v>
      </c>
      <c r="D971" s="21" t="s">
        <v>49</v>
      </c>
      <c r="E971" s="67"/>
      <c r="F971" s="21" t="s">
        <v>50</v>
      </c>
      <c r="G971" s="26"/>
      <c r="H971" s="13"/>
      <c r="I971" s="206" t="s">
        <v>63</v>
      </c>
      <c r="J971" s="207"/>
      <c r="K971" s="208">
        <f>IF('{Equipment Data Entry}'!K120=0,0,'{Equipment Data Entry}'!K120)</f>
        <v>0</v>
      </c>
      <c r="L971" s="208"/>
      <c r="M971" s="13"/>
      <c r="O971" s="57"/>
      <c r="P971" s="57"/>
      <c r="Q971" s="271" t="s">
        <v>224</v>
      </c>
      <c r="R971" s="272"/>
      <c r="S971" s="272"/>
      <c r="T971" s="272"/>
      <c r="U971" s="272"/>
      <c r="V971" s="272"/>
      <c r="W971" s="273"/>
    </row>
    <row r="972" spans="2:23" ht="13.35" customHeight="1" x14ac:dyDescent="0.25">
      <c r="B972" s="199" t="s">
        <v>51</v>
      </c>
      <c r="C972" s="199"/>
      <c r="D972" s="27" t="str">
        <f>IF(E973="", "", B971/(AVERAGE(E973, F973, G973))*E971)</f>
        <v/>
      </c>
      <c r="E972" s="199" t="s">
        <v>80</v>
      </c>
      <c r="F972" s="199"/>
      <c r="G972" s="27" t="e">
        <f>IF(C971="1-phase", ((0.8*0.9*E973*E974)/746), AVERAGE(E973:G973)*AVERAGE(E974:G974)*0.8*0.9*1.732/746)</f>
        <v>#DIV/0!</v>
      </c>
      <c r="H972" s="13"/>
      <c r="I972" s="18" t="s">
        <v>64</v>
      </c>
      <c r="J972" s="26">
        <f>IF('{Equipment Data Entry}'!L120=0,0,'{Equipment Data Entry}'!L120)</f>
        <v>0</v>
      </c>
      <c r="K972" s="18" t="s">
        <v>65</v>
      </c>
      <c r="L972" s="64">
        <f>IF('{Equipment Data Entry}'!M120=0,0,'{Equipment Data Entry}'!M120)</f>
        <v>0</v>
      </c>
      <c r="M972" s="13"/>
      <c r="O972" s="57"/>
      <c r="P972" s="57"/>
      <c r="Q972" s="274"/>
      <c r="R972" s="214"/>
      <c r="S972" s="214"/>
      <c r="T972" s="214"/>
      <c r="U972" s="214"/>
      <c r="V972" s="214"/>
      <c r="W972" s="275"/>
    </row>
    <row r="973" spans="2:23" ht="13.35" customHeight="1" x14ac:dyDescent="0.25">
      <c r="B973" s="199" t="s">
        <v>59</v>
      </c>
      <c r="C973" s="199"/>
      <c r="D973" s="199"/>
      <c r="E973" s="24"/>
      <c r="F973" s="24"/>
      <c r="G973" s="24"/>
      <c r="H973" s="13"/>
      <c r="I973" s="13"/>
      <c r="J973" s="13"/>
      <c r="K973" s="13"/>
      <c r="L973" s="13"/>
      <c r="M973" s="13"/>
      <c r="O973" s="57"/>
      <c r="P973" s="57"/>
      <c r="Q973" s="276"/>
      <c r="R973" s="219"/>
      <c r="S973" s="219"/>
      <c r="T973" s="219"/>
      <c r="U973" s="219"/>
      <c r="V973" s="219"/>
      <c r="W973" s="277"/>
    </row>
    <row r="974" spans="2:23" ht="13.35" customHeight="1" x14ac:dyDescent="0.25">
      <c r="B974" s="199" t="s">
        <v>60</v>
      </c>
      <c r="C974" s="199"/>
      <c r="D974" s="199"/>
      <c r="E974" s="67"/>
      <c r="F974" s="67"/>
      <c r="G974" s="67"/>
      <c r="H974" s="13"/>
      <c r="I974" s="205" t="s">
        <v>66</v>
      </c>
      <c r="J974" s="205"/>
      <c r="K974" s="16" t="s">
        <v>67</v>
      </c>
      <c r="L974" s="16" t="s">
        <v>68</v>
      </c>
      <c r="M974" s="13"/>
      <c r="O974" s="57"/>
      <c r="P974" s="57"/>
      <c r="Q974" s="276"/>
      <c r="R974" s="219"/>
      <c r="S974" s="219"/>
      <c r="T974" s="219"/>
      <c r="U974" s="219"/>
      <c r="V974" s="219"/>
      <c r="W974" s="277"/>
    </row>
    <row r="975" spans="2:23" ht="13.35" customHeight="1" x14ac:dyDescent="0.25">
      <c r="B975" s="13"/>
      <c r="C975" s="13"/>
      <c r="D975" s="13"/>
      <c r="E975" s="13"/>
      <c r="F975" s="13"/>
      <c r="G975" s="13"/>
      <c r="H975" s="13"/>
      <c r="I975" s="199" t="s">
        <v>69</v>
      </c>
      <c r="J975" s="199"/>
      <c r="K975" s="24"/>
      <c r="L975" s="24"/>
      <c r="M975" s="13"/>
      <c r="O975" s="57"/>
      <c r="P975" s="57"/>
      <c r="Q975" s="276"/>
      <c r="R975" s="219"/>
      <c r="S975" s="219"/>
      <c r="T975" s="219"/>
      <c r="U975" s="219"/>
      <c r="V975" s="219"/>
      <c r="W975" s="277"/>
    </row>
    <row r="976" spans="2:23" ht="13.35" customHeight="1" x14ac:dyDescent="0.25">
      <c r="B976" s="200" t="s">
        <v>71</v>
      </c>
      <c r="C976" s="200"/>
      <c r="D976" s="200"/>
      <c r="E976" s="200"/>
      <c r="F976" s="200"/>
      <c r="G976" s="200"/>
      <c r="H976" s="13"/>
      <c r="I976" s="199" t="s">
        <v>70</v>
      </c>
      <c r="J976" s="199"/>
      <c r="K976" s="24"/>
      <c r="L976" s="24"/>
      <c r="M976" s="13"/>
      <c r="O976" s="57"/>
      <c r="P976" s="57"/>
      <c r="Q976" s="276"/>
      <c r="R976" s="219"/>
      <c r="S976" s="219"/>
      <c r="T976" s="219"/>
      <c r="U976" s="219"/>
      <c r="V976" s="219"/>
      <c r="W976" s="277"/>
    </row>
    <row r="977" spans="2:23" ht="13.35" customHeight="1" x14ac:dyDescent="0.25">
      <c r="B977" s="201"/>
      <c r="C977" s="202"/>
      <c r="D977" s="16" t="s">
        <v>79</v>
      </c>
      <c r="E977" s="16" t="s">
        <v>74</v>
      </c>
      <c r="F977" s="201"/>
      <c r="G977" s="202"/>
      <c r="H977" s="13"/>
      <c r="I977" s="246" t="s">
        <v>76</v>
      </c>
      <c r="J977" s="246"/>
      <c r="K977" s="65"/>
      <c r="L977" s="65"/>
      <c r="M977" s="13"/>
      <c r="O977" s="57"/>
      <c r="P977" s="57"/>
      <c r="Q977" s="276"/>
      <c r="R977" s="219"/>
      <c r="S977" s="219"/>
      <c r="T977" s="219"/>
      <c r="U977" s="219"/>
      <c r="V977" s="219"/>
      <c r="W977" s="277"/>
    </row>
    <row r="978" spans="2:23" ht="13.35" customHeight="1" x14ac:dyDescent="0.25">
      <c r="B978" s="198" t="s">
        <v>72</v>
      </c>
      <c r="C978" s="198"/>
      <c r="D978" s="19"/>
      <c r="E978" s="19"/>
      <c r="F978" s="19" t="str">
        <f>IF(E978="", "", E979-E978)</f>
        <v/>
      </c>
      <c r="G978" s="17" t="s">
        <v>77</v>
      </c>
      <c r="H978" s="23"/>
      <c r="I978" s="14"/>
      <c r="J978" s="14"/>
      <c r="K978" s="14"/>
      <c r="L978" s="38"/>
      <c r="M978" s="13"/>
      <c r="O978" s="57"/>
      <c r="P978" s="57"/>
      <c r="Q978" s="276"/>
      <c r="R978" s="219"/>
      <c r="S978" s="219"/>
      <c r="T978" s="219"/>
      <c r="U978" s="219"/>
      <c r="V978" s="219"/>
      <c r="W978" s="277"/>
    </row>
    <row r="979" spans="2:23" ht="13.35" customHeight="1" x14ac:dyDescent="0.25">
      <c r="B979" s="198" t="s">
        <v>73</v>
      </c>
      <c r="C979" s="198"/>
      <c r="D979" s="55" t="str">
        <f>IF(E978="", "", E978)</f>
        <v/>
      </c>
      <c r="E979" s="19"/>
      <c r="F979" s="19" t="str">
        <f>IF(E979="", "", E979-D978)</f>
        <v/>
      </c>
      <c r="G979" s="17" t="s">
        <v>78</v>
      </c>
      <c r="H979" s="23"/>
      <c r="I979" s="13"/>
      <c r="J979" s="13"/>
      <c r="K979" s="13"/>
      <c r="L979" s="13"/>
      <c r="M979" s="13"/>
      <c r="O979" s="57"/>
      <c r="P979" s="57"/>
      <c r="Q979" s="278"/>
      <c r="R979" s="279"/>
      <c r="S979" s="279"/>
      <c r="T979" s="279"/>
      <c r="U979" s="279"/>
      <c r="V979" s="279"/>
      <c r="W979" s="280"/>
    </row>
    <row r="981" spans="2:23" ht="13.35" customHeight="1" x14ac:dyDescent="0.25">
      <c r="B981" s="16" t="s">
        <v>9</v>
      </c>
      <c r="C981" s="186"/>
      <c r="D981" s="186"/>
      <c r="E981" s="186"/>
      <c r="F981" s="186"/>
      <c r="G981" s="186"/>
      <c r="H981" s="186"/>
      <c r="I981" s="186"/>
      <c r="J981" s="186"/>
      <c r="K981" s="186"/>
      <c r="L981" s="186"/>
      <c r="M981" s="186"/>
    </row>
    <row r="982" spans="2:23" ht="13.35" customHeight="1" x14ac:dyDescent="0.25">
      <c r="B982" s="186"/>
      <c r="C982" s="186"/>
      <c r="D982" s="186"/>
      <c r="E982" s="186"/>
      <c r="F982" s="186"/>
      <c r="G982" s="186"/>
      <c r="H982" s="186"/>
      <c r="I982" s="186"/>
      <c r="J982" s="186"/>
      <c r="K982" s="186"/>
      <c r="L982" s="186"/>
      <c r="M982" s="186"/>
    </row>
    <row r="983" spans="2:23" ht="13.35" customHeight="1" x14ac:dyDescent="0.25">
      <c r="B983" s="186"/>
      <c r="C983" s="186"/>
      <c r="D983" s="186"/>
      <c r="E983" s="186"/>
      <c r="F983" s="186"/>
      <c r="G983" s="186"/>
      <c r="H983" s="186"/>
      <c r="I983" s="186"/>
      <c r="J983" s="186"/>
      <c r="K983" s="186"/>
      <c r="L983" s="186"/>
      <c r="M983" s="186"/>
    </row>
  </sheetData>
  <mergeCells count="2868">
    <mergeCell ref="Q971:W971"/>
    <mergeCell ref="Q972:W972"/>
    <mergeCell ref="Q973:W973"/>
    <mergeCell ref="Q974:W974"/>
    <mergeCell ref="Q975:W975"/>
    <mergeCell ref="Q976:W976"/>
    <mergeCell ref="Q977:W977"/>
    <mergeCell ref="Q978:W978"/>
    <mergeCell ref="Q979:W979"/>
    <mergeCell ref="Q956:W956"/>
    <mergeCell ref="Q958:S958"/>
    <mergeCell ref="T958:U958"/>
    <mergeCell ref="Q959:S959"/>
    <mergeCell ref="T959:U959"/>
    <mergeCell ref="Q960:S960"/>
    <mergeCell ref="T960:U960"/>
    <mergeCell ref="Q961:S961"/>
    <mergeCell ref="T961:U961"/>
    <mergeCell ref="Q962:S962"/>
    <mergeCell ref="T962:U962"/>
    <mergeCell ref="R963:S963"/>
    <mergeCell ref="O964:Q964"/>
    <mergeCell ref="R964:T964"/>
    <mergeCell ref="Q965:S965"/>
    <mergeCell ref="T965:U965"/>
    <mergeCell ref="T966:U966"/>
    <mergeCell ref="Q942:S942"/>
    <mergeCell ref="T942:U942"/>
    <mergeCell ref="T943:U943"/>
    <mergeCell ref="T944:U944"/>
    <mergeCell ref="T945:U945"/>
    <mergeCell ref="T946:U946"/>
    <mergeCell ref="Q948:W948"/>
    <mergeCell ref="Q949:W949"/>
    <mergeCell ref="Q950:W950"/>
    <mergeCell ref="Q951:W951"/>
    <mergeCell ref="Q952:W952"/>
    <mergeCell ref="Q953:W953"/>
    <mergeCell ref="Q954:W954"/>
    <mergeCell ref="Q955:W955"/>
    <mergeCell ref="T967:U967"/>
    <mergeCell ref="T968:U968"/>
    <mergeCell ref="T969:U969"/>
    <mergeCell ref="Q926:W926"/>
    <mergeCell ref="Q927:W927"/>
    <mergeCell ref="Q928:W928"/>
    <mergeCell ref="Q929:W929"/>
    <mergeCell ref="Q930:W930"/>
    <mergeCell ref="Q935:S935"/>
    <mergeCell ref="T935:U935"/>
    <mergeCell ref="Q936:S936"/>
    <mergeCell ref="T936:U936"/>
    <mergeCell ref="Q937:S937"/>
    <mergeCell ref="T937:U937"/>
    <mergeCell ref="Q938:S938"/>
    <mergeCell ref="T938:U938"/>
    <mergeCell ref="Q939:S939"/>
    <mergeCell ref="T939:U939"/>
    <mergeCell ref="R940:S940"/>
    <mergeCell ref="O941:Q941"/>
    <mergeCell ref="R941:T941"/>
    <mergeCell ref="Q912:S912"/>
    <mergeCell ref="T912:U912"/>
    <mergeCell ref="Q913:S913"/>
    <mergeCell ref="T913:U913"/>
    <mergeCell ref="R914:S914"/>
    <mergeCell ref="O915:Q915"/>
    <mergeCell ref="R915:T915"/>
    <mergeCell ref="Q916:S916"/>
    <mergeCell ref="T916:U916"/>
    <mergeCell ref="T917:U917"/>
    <mergeCell ref="T918:U918"/>
    <mergeCell ref="T919:U919"/>
    <mergeCell ref="T920:U920"/>
    <mergeCell ref="Q922:W922"/>
    <mergeCell ref="Q923:W923"/>
    <mergeCell ref="Q924:W924"/>
    <mergeCell ref="Q925:W925"/>
    <mergeCell ref="T895:U895"/>
    <mergeCell ref="T896:U896"/>
    <mergeCell ref="T897:U897"/>
    <mergeCell ref="Q899:W899"/>
    <mergeCell ref="Q900:W900"/>
    <mergeCell ref="Q901:W901"/>
    <mergeCell ref="Q902:W902"/>
    <mergeCell ref="Q903:W903"/>
    <mergeCell ref="Q904:W904"/>
    <mergeCell ref="Q905:W905"/>
    <mergeCell ref="Q906:W906"/>
    <mergeCell ref="Q907:W907"/>
    <mergeCell ref="Q909:S909"/>
    <mergeCell ref="T909:U909"/>
    <mergeCell ref="Q910:S910"/>
    <mergeCell ref="T910:U910"/>
    <mergeCell ref="Q911:S911"/>
    <mergeCell ref="T911:U911"/>
    <mergeCell ref="Q881:W881"/>
    <mergeCell ref="Q886:S886"/>
    <mergeCell ref="T886:U886"/>
    <mergeCell ref="Q887:S887"/>
    <mergeCell ref="T887:U887"/>
    <mergeCell ref="Q888:S888"/>
    <mergeCell ref="T888:U888"/>
    <mergeCell ref="Q889:S889"/>
    <mergeCell ref="T889:U889"/>
    <mergeCell ref="Q890:S890"/>
    <mergeCell ref="T890:U890"/>
    <mergeCell ref="R891:S891"/>
    <mergeCell ref="O892:Q892"/>
    <mergeCell ref="R892:T892"/>
    <mergeCell ref="Q893:S893"/>
    <mergeCell ref="T893:U893"/>
    <mergeCell ref="T894:U894"/>
    <mergeCell ref="R865:S865"/>
    <mergeCell ref="O866:Q866"/>
    <mergeCell ref="R866:T866"/>
    <mergeCell ref="Q867:S867"/>
    <mergeCell ref="T867:U867"/>
    <mergeCell ref="T868:U868"/>
    <mergeCell ref="T869:U869"/>
    <mergeCell ref="T870:U870"/>
    <mergeCell ref="T871:U871"/>
    <mergeCell ref="Q873:W873"/>
    <mergeCell ref="Q874:W874"/>
    <mergeCell ref="Q875:W875"/>
    <mergeCell ref="Q876:W876"/>
    <mergeCell ref="Q877:W877"/>
    <mergeCell ref="Q878:W878"/>
    <mergeCell ref="Q879:W879"/>
    <mergeCell ref="Q880:W880"/>
    <mergeCell ref="Q852:W852"/>
    <mergeCell ref="Q853:W853"/>
    <mergeCell ref="Q854:W854"/>
    <mergeCell ref="Q855:W855"/>
    <mergeCell ref="Q856:W856"/>
    <mergeCell ref="Q857:W857"/>
    <mergeCell ref="Q858:W858"/>
    <mergeCell ref="Q860:S860"/>
    <mergeCell ref="T860:U860"/>
    <mergeCell ref="Q861:S861"/>
    <mergeCell ref="T861:U861"/>
    <mergeCell ref="Q862:S862"/>
    <mergeCell ref="T862:U862"/>
    <mergeCell ref="Q863:S863"/>
    <mergeCell ref="T863:U863"/>
    <mergeCell ref="Q864:S864"/>
    <mergeCell ref="T864:U864"/>
    <mergeCell ref="Q839:S839"/>
    <mergeCell ref="T839:U839"/>
    <mergeCell ref="Q840:S840"/>
    <mergeCell ref="T840:U840"/>
    <mergeCell ref="Q841:S841"/>
    <mergeCell ref="T841:U841"/>
    <mergeCell ref="R842:S842"/>
    <mergeCell ref="O843:Q843"/>
    <mergeCell ref="R843:T843"/>
    <mergeCell ref="Q844:S844"/>
    <mergeCell ref="T844:U844"/>
    <mergeCell ref="T845:U845"/>
    <mergeCell ref="T846:U846"/>
    <mergeCell ref="T847:U847"/>
    <mergeCell ref="T848:U848"/>
    <mergeCell ref="Q850:W850"/>
    <mergeCell ref="Q851:W851"/>
    <mergeCell ref="T819:U819"/>
    <mergeCell ref="T820:U820"/>
    <mergeCell ref="T821:U821"/>
    <mergeCell ref="T822:U822"/>
    <mergeCell ref="Q824:W824"/>
    <mergeCell ref="Q825:W825"/>
    <mergeCell ref="Q826:W826"/>
    <mergeCell ref="Q827:W827"/>
    <mergeCell ref="Q828:W828"/>
    <mergeCell ref="Q829:W829"/>
    <mergeCell ref="Q830:W830"/>
    <mergeCell ref="Q831:W831"/>
    <mergeCell ref="Q832:W832"/>
    <mergeCell ref="Q837:S837"/>
    <mergeCell ref="T837:U837"/>
    <mergeCell ref="Q838:S838"/>
    <mergeCell ref="T838:U838"/>
    <mergeCell ref="Q807:W807"/>
    <mergeCell ref="Q808:W808"/>
    <mergeCell ref="Q809:W809"/>
    <mergeCell ref="Q811:S811"/>
    <mergeCell ref="T811:U811"/>
    <mergeCell ref="Q812:S812"/>
    <mergeCell ref="T812:U812"/>
    <mergeCell ref="Q813:S813"/>
    <mergeCell ref="T813:U813"/>
    <mergeCell ref="Q814:S814"/>
    <mergeCell ref="T814:U814"/>
    <mergeCell ref="Q815:S815"/>
    <mergeCell ref="T815:U815"/>
    <mergeCell ref="R816:S816"/>
    <mergeCell ref="O817:Q817"/>
    <mergeCell ref="R817:T817"/>
    <mergeCell ref="Q818:S818"/>
    <mergeCell ref="T818:U818"/>
    <mergeCell ref="Q792:S792"/>
    <mergeCell ref="T792:U792"/>
    <mergeCell ref="R793:S793"/>
    <mergeCell ref="O794:Q794"/>
    <mergeCell ref="R794:T794"/>
    <mergeCell ref="Q795:S795"/>
    <mergeCell ref="T795:U795"/>
    <mergeCell ref="T796:U796"/>
    <mergeCell ref="T797:U797"/>
    <mergeCell ref="T798:U798"/>
    <mergeCell ref="T799:U799"/>
    <mergeCell ref="Q801:W801"/>
    <mergeCell ref="Q802:W802"/>
    <mergeCell ref="Q803:W803"/>
    <mergeCell ref="Q804:W804"/>
    <mergeCell ref="Q805:W805"/>
    <mergeCell ref="Q806:W806"/>
    <mergeCell ref="Q775:W775"/>
    <mergeCell ref="Q776:W776"/>
    <mergeCell ref="Q777:W777"/>
    <mergeCell ref="Q778:W778"/>
    <mergeCell ref="Q779:W779"/>
    <mergeCell ref="Q780:W780"/>
    <mergeCell ref="Q781:W781"/>
    <mergeCell ref="Q782:W782"/>
    <mergeCell ref="Q783:W783"/>
    <mergeCell ref="Q788:S788"/>
    <mergeCell ref="T788:U788"/>
    <mergeCell ref="Q789:S789"/>
    <mergeCell ref="T789:U789"/>
    <mergeCell ref="Q790:S790"/>
    <mergeCell ref="T790:U790"/>
    <mergeCell ref="Q791:S791"/>
    <mergeCell ref="T791:U791"/>
    <mergeCell ref="Q763:S763"/>
    <mergeCell ref="T763:U763"/>
    <mergeCell ref="Q764:S764"/>
    <mergeCell ref="T764:U764"/>
    <mergeCell ref="Q765:S765"/>
    <mergeCell ref="T765:U765"/>
    <mergeCell ref="Q766:S766"/>
    <mergeCell ref="T766:U766"/>
    <mergeCell ref="R767:S767"/>
    <mergeCell ref="O768:Q768"/>
    <mergeCell ref="R768:T768"/>
    <mergeCell ref="Q769:S769"/>
    <mergeCell ref="T769:U769"/>
    <mergeCell ref="T770:U770"/>
    <mergeCell ref="T771:U771"/>
    <mergeCell ref="T772:U772"/>
    <mergeCell ref="T773:U773"/>
    <mergeCell ref="Q746:S746"/>
    <mergeCell ref="T746:U746"/>
    <mergeCell ref="T747:U747"/>
    <mergeCell ref="T748:U748"/>
    <mergeCell ref="T749:U749"/>
    <mergeCell ref="T750:U750"/>
    <mergeCell ref="Q752:W752"/>
    <mergeCell ref="Q753:W753"/>
    <mergeCell ref="Q754:W754"/>
    <mergeCell ref="Q755:W755"/>
    <mergeCell ref="Q756:W756"/>
    <mergeCell ref="Q757:W757"/>
    <mergeCell ref="Q758:W758"/>
    <mergeCell ref="Q759:W759"/>
    <mergeCell ref="Q760:W760"/>
    <mergeCell ref="Q762:S762"/>
    <mergeCell ref="T762:U762"/>
    <mergeCell ref="Q730:W730"/>
    <mergeCell ref="Q731:W731"/>
    <mergeCell ref="Q732:W732"/>
    <mergeCell ref="Q733:W733"/>
    <mergeCell ref="Q734:W734"/>
    <mergeCell ref="Q739:S739"/>
    <mergeCell ref="T739:U739"/>
    <mergeCell ref="Q740:S740"/>
    <mergeCell ref="T740:U740"/>
    <mergeCell ref="Q741:S741"/>
    <mergeCell ref="T741:U741"/>
    <mergeCell ref="Q742:S742"/>
    <mergeCell ref="T742:U742"/>
    <mergeCell ref="Q743:S743"/>
    <mergeCell ref="T743:U743"/>
    <mergeCell ref="R744:S744"/>
    <mergeCell ref="O745:Q745"/>
    <mergeCell ref="R745:T745"/>
    <mergeCell ref="Q716:S716"/>
    <mergeCell ref="T716:U716"/>
    <mergeCell ref="Q717:S717"/>
    <mergeCell ref="T717:U717"/>
    <mergeCell ref="R718:S718"/>
    <mergeCell ref="O719:Q719"/>
    <mergeCell ref="R719:T719"/>
    <mergeCell ref="Q720:S720"/>
    <mergeCell ref="T720:U720"/>
    <mergeCell ref="T721:U721"/>
    <mergeCell ref="T722:U722"/>
    <mergeCell ref="T723:U723"/>
    <mergeCell ref="T724:U724"/>
    <mergeCell ref="Q726:W726"/>
    <mergeCell ref="Q727:W727"/>
    <mergeCell ref="Q728:W728"/>
    <mergeCell ref="Q729:W729"/>
    <mergeCell ref="T699:U699"/>
    <mergeCell ref="T700:U700"/>
    <mergeCell ref="T701:U701"/>
    <mergeCell ref="Q703:W703"/>
    <mergeCell ref="Q704:W704"/>
    <mergeCell ref="Q705:W705"/>
    <mergeCell ref="Q706:W706"/>
    <mergeCell ref="Q707:W707"/>
    <mergeCell ref="Q708:W708"/>
    <mergeCell ref="Q709:W709"/>
    <mergeCell ref="Q710:W710"/>
    <mergeCell ref="Q711:W711"/>
    <mergeCell ref="Q713:S713"/>
    <mergeCell ref="T713:U713"/>
    <mergeCell ref="Q714:S714"/>
    <mergeCell ref="T714:U714"/>
    <mergeCell ref="Q715:S715"/>
    <mergeCell ref="T715:U715"/>
    <mergeCell ref="Q685:W685"/>
    <mergeCell ref="Q690:S690"/>
    <mergeCell ref="T690:U690"/>
    <mergeCell ref="Q691:S691"/>
    <mergeCell ref="T691:U691"/>
    <mergeCell ref="Q692:S692"/>
    <mergeCell ref="T692:U692"/>
    <mergeCell ref="Q693:S693"/>
    <mergeCell ref="T693:U693"/>
    <mergeCell ref="Q694:S694"/>
    <mergeCell ref="T694:U694"/>
    <mergeCell ref="R695:S695"/>
    <mergeCell ref="O696:Q696"/>
    <mergeCell ref="R696:T696"/>
    <mergeCell ref="Q697:S697"/>
    <mergeCell ref="T697:U697"/>
    <mergeCell ref="T698:U698"/>
    <mergeCell ref="R669:S669"/>
    <mergeCell ref="O670:Q670"/>
    <mergeCell ref="R670:T670"/>
    <mergeCell ref="Q671:S671"/>
    <mergeCell ref="T671:U671"/>
    <mergeCell ref="T672:U672"/>
    <mergeCell ref="T673:U673"/>
    <mergeCell ref="T674:U674"/>
    <mergeCell ref="T675:U675"/>
    <mergeCell ref="Q677:W677"/>
    <mergeCell ref="Q678:W678"/>
    <mergeCell ref="Q679:W679"/>
    <mergeCell ref="Q680:W680"/>
    <mergeCell ref="Q681:W681"/>
    <mergeCell ref="Q682:W682"/>
    <mergeCell ref="Q683:W683"/>
    <mergeCell ref="Q684:W684"/>
    <mergeCell ref="Q656:W656"/>
    <mergeCell ref="Q657:W657"/>
    <mergeCell ref="Q658:W658"/>
    <mergeCell ref="Q659:W659"/>
    <mergeCell ref="Q660:W660"/>
    <mergeCell ref="Q661:W661"/>
    <mergeCell ref="Q662:W662"/>
    <mergeCell ref="Q664:S664"/>
    <mergeCell ref="T664:U664"/>
    <mergeCell ref="Q665:S665"/>
    <mergeCell ref="T665:U665"/>
    <mergeCell ref="Q666:S666"/>
    <mergeCell ref="T666:U666"/>
    <mergeCell ref="Q667:S667"/>
    <mergeCell ref="T667:U667"/>
    <mergeCell ref="Q668:S668"/>
    <mergeCell ref="T668:U668"/>
    <mergeCell ref="Q643:S643"/>
    <mergeCell ref="T643:U643"/>
    <mergeCell ref="Q644:S644"/>
    <mergeCell ref="T644:U644"/>
    <mergeCell ref="Q645:S645"/>
    <mergeCell ref="T645:U645"/>
    <mergeCell ref="R646:S646"/>
    <mergeCell ref="O647:Q647"/>
    <mergeCell ref="R647:T647"/>
    <mergeCell ref="Q648:S648"/>
    <mergeCell ref="T648:U648"/>
    <mergeCell ref="T649:U649"/>
    <mergeCell ref="T650:U650"/>
    <mergeCell ref="T651:U651"/>
    <mergeCell ref="T652:U652"/>
    <mergeCell ref="Q654:W654"/>
    <mergeCell ref="Q655:W655"/>
    <mergeCell ref="T623:U623"/>
    <mergeCell ref="T624:U624"/>
    <mergeCell ref="T625:U625"/>
    <mergeCell ref="T626:U626"/>
    <mergeCell ref="Q628:W628"/>
    <mergeCell ref="Q629:W629"/>
    <mergeCell ref="Q630:W630"/>
    <mergeCell ref="Q631:W631"/>
    <mergeCell ref="Q632:W632"/>
    <mergeCell ref="Q633:W633"/>
    <mergeCell ref="Q634:W634"/>
    <mergeCell ref="Q635:W635"/>
    <mergeCell ref="Q636:W636"/>
    <mergeCell ref="Q641:S641"/>
    <mergeCell ref="T641:U641"/>
    <mergeCell ref="Q642:S642"/>
    <mergeCell ref="T642:U642"/>
    <mergeCell ref="Q611:W611"/>
    <mergeCell ref="Q612:W612"/>
    <mergeCell ref="Q613:W613"/>
    <mergeCell ref="Q615:S615"/>
    <mergeCell ref="T615:U615"/>
    <mergeCell ref="Q616:S616"/>
    <mergeCell ref="T616:U616"/>
    <mergeCell ref="Q617:S617"/>
    <mergeCell ref="T617:U617"/>
    <mergeCell ref="Q618:S618"/>
    <mergeCell ref="T618:U618"/>
    <mergeCell ref="Q619:S619"/>
    <mergeCell ref="T619:U619"/>
    <mergeCell ref="R620:S620"/>
    <mergeCell ref="O621:Q621"/>
    <mergeCell ref="R621:T621"/>
    <mergeCell ref="Q622:S622"/>
    <mergeCell ref="T622:U622"/>
    <mergeCell ref="Q596:S596"/>
    <mergeCell ref="T596:U596"/>
    <mergeCell ref="R597:S597"/>
    <mergeCell ref="O598:Q598"/>
    <mergeCell ref="R598:T598"/>
    <mergeCell ref="Q599:S599"/>
    <mergeCell ref="T599:U599"/>
    <mergeCell ref="T600:U600"/>
    <mergeCell ref="T601:U601"/>
    <mergeCell ref="T602:U602"/>
    <mergeCell ref="T603:U603"/>
    <mergeCell ref="Q605:W605"/>
    <mergeCell ref="Q606:W606"/>
    <mergeCell ref="Q607:W607"/>
    <mergeCell ref="Q608:W608"/>
    <mergeCell ref="Q609:W609"/>
    <mergeCell ref="Q610:W610"/>
    <mergeCell ref="Q579:W579"/>
    <mergeCell ref="Q580:W580"/>
    <mergeCell ref="Q581:W581"/>
    <mergeCell ref="Q582:W582"/>
    <mergeCell ref="Q583:W583"/>
    <mergeCell ref="Q584:W584"/>
    <mergeCell ref="Q585:W585"/>
    <mergeCell ref="Q586:W586"/>
    <mergeCell ref="Q587:W587"/>
    <mergeCell ref="Q592:S592"/>
    <mergeCell ref="T592:U592"/>
    <mergeCell ref="Q593:S593"/>
    <mergeCell ref="T593:U593"/>
    <mergeCell ref="Q594:S594"/>
    <mergeCell ref="T594:U594"/>
    <mergeCell ref="Q595:S595"/>
    <mergeCell ref="T595:U595"/>
    <mergeCell ref="Q567:S567"/>
    <mergeCell ref="T567:U567"/>
    <mergeCell ref="Q568:S568"/>
    <mergeCell ref="T568:U568"/>
    <mergeCell ref="Q569:S569"/>
    <mergeCell ref="T569:U569"/>
    <mergeCell ref="Q570:S570"/>
    <mergeCell ref="T570:U570"/>
    <mergeCell ref="R571:S571"/>
    <mergeCell ref="O572:Q572"/>
    <mergeCell ref="R572:T572"/>
    <mergeCell ref="Q573:S573"/>
    <mergeCell ref="T573:U573"/>
    <mergeCell ref="T574:U574"/>
    <mergeCell ref="T575:U575"/>
    <mergeCell ref="T576:U576"/>
    <mergeCell ref="T577:U577"/>
    <mergeCell ref="Q550:S550"/>
    <mergeCell ref="T550:U550"/>
    <mergeCell ref="T551:U551"/>
    <mergeCell ref="T552:U552"/>
    <mergeCell ref="T553:U553"/>
    <mergeCell ref="T554:U554"/>
    <mergeCell ref="Q556:W556"/>
    <mergeCell ref="Q557:W557"/>
    <mergeCell ref="Q558:W558"/>
    <mergeCell ref="Q559:W559"/>
    <mergeCell ref="Q560:W560"/>
    <mergeCell ref="Q561:W561"/>
    <mergeCell ref="Q562:W562"/>
    <mergeCell ref="Q563:W563"/>
    <mergeCell ref="Q564:W564"/>
    <mergeCell ref="Q566:S566"/>
    <mergeCell ref="T566:U566"/>
    <mergeCell ref="Q534:W534"/>
    <mergeCell ref="Q535:W535"/>
    <mergeCell ref="Q536:W536"/>
    <mergeCell ref="Q537:W537"/>
    <mergeCell ref="Q538:W538"/>
    <mergeCell ref="Q543:S543"/>
    <mergeCell ref="T543:U543"/>
    <mergeCell ref="Q544:S544"/>
    <mergeCell ref="T544:U544"/>
    <mergeCell ref="Q545:S545"/>
    <mergeCell ref="T545:U545"/>
    <mergeCell ref="Q546:S546"/>
    <mergeCell ref="T546:U546"/>
    <mergeCell ref="Q547:S547"/>
    <mergeCell ref="T547:U547"/>
    <mergeCell ref="R548:S548"/>
    <mergeCell ref="O549:Q549"/>
    <mergeCell ref="R549:T549"/>
    <mergeCell ref="Q520:S520"/>
    <mergeCell ref="T520:U520"/>
    <mergeCell ref="Q521:S521"/>
    <mergeCell ref="T521:U521"/>
    <mergeCell ref="R522:S522"/>
    <mergeCell ref="O523:Q523"/>
    <mergeCell ref="R523:T523"/>
    <mergeCell ref="Q524:S524"/>
    <mergeCell ref="T524:U524"/>
    <mergeCell ref="T525:U525"/>
    <mergeCell ref="T526:U526"/>
    <mergeCell ref="T527:U527"/>
    <mergeCell ref="T528:U528"/>
    <mergeCell ref="Q530:W530"/>
    <mergeCell ref="Q531:W531"/>
    <mergeCell ref="Q532:W532"/>
    <mergeCell ref="Q533:W533"/>
    <mergeCell ref="T504:U504"/>
    <mergeCell ref="T505:U505"/>
    <mergeCell ref="Q507:W507"/>
    <mergeCell ref="Q508:W508"/>
    <mergeCell ref="Q509:W509"/>
    <mergeCell ref="Q510:W510"/>
    <mergeCell ref="Q511:W511"/>
    <mergeCell ref="Q512:W512"/>
    <mergeCell ref="Q513:W513"/>
    <mergeCell ref="Q514:W514"/>
    <mergeCell ref="Q515:W515"/>
    <mergeCell ref="Q517:S517"/>
    <mergeCell ref="T517:U517"/>
    <mergeCell ref="Q518:S518"/>
    <mergeCell ref="T518:U518"/>
    <mergeCell ref="Q519:S519"/>
    <mergeCell ref="T519:U519"/>
    <mergeCell ref="Q494:S494"/>
    <mergeCell ref="T494:U494"/>
    <mergeCell ref="Q495:S495"/>
    <mergeCell ref="T495:U495"/>
    <mergeCell ref="Q496:S496"/>
    <mergeCell ref="T496:U496"/>
    <mergeCell ref="Q497:S497"/>
    <mergeCell ref="T497:U497"/>
    <mergeCell ref="Q498:S498"/>
    <mergeCell ref="T498:U498"/>
    <mergeCell ref="R499:S499"/>
    <mergeCell ref="O500:Q500"/>
    <mergeCell ref="R500:T500"/>
    <mergeCell ref="Q501:S501"/>
    <mergeCell ref="T501:U501"/>
    <mergeCell ref="T502:U502"/>
    <mergeCell ref="T503:U503"/>
    <mergeCell ref="O474:Q474"/>
    <mergeCell ref="R474:T474"/>
    <mergeCell ref="Q475:S475"/>
    <mergeCell ref="T475:U475"/>
    <mergeCell ref="T476:U476"/>
    <mergeCell ref="T477:U477"/>
    <mergeCell ref="T478:U478"/>
    <mergeCell ref="T479:U479"/>
    <mergeCell ref="Q481:W481"/>
    <mergeCell ref="Q482:W482"/>
    <mergeCell ref="Q483:W483"/>
    <mergeCell ref="Q484:W484"/>
    <mergeCell ref="Q485:W485"/>
    <mergeCell ref="Q486:W486"/>
    <mergeCell ref="Q487:W487"/>
    <mergeCell ref="Q488:W488"/>
    <mergeCell ref="Q489:W489"/>
    <mergeCell ref="Q461:W461"/>
    <mergeCell ref="Q462:W462"/>
    <mergeCell ref="Q463:W463"/>
    <mergeCell ref="Q464:W464"/>
    <mergeCell ref="Q465:W465"/>
    <mergeCell ref="Q466:W466"/>
    <mergeCell ref="Q468:S468"/>
    <mergeCell ref="T468:U468"/>
    <mergeCell ref="Q469:S469"/>
    <mergeCell ref="T469:U469"/>
    <mergeCell ref="Q470:S470"/>
    <mergeCell ref="T470:U470"/>
    <mergeCell ref="Q471:S471"/>
    <mergeCell ref="T471:U471"/>
    <mergeCell ref="Q472:S472"/>
    <mergeCell ref="T472:U472"/>
    <mergeCell ref="R473:S473"/>
    <mergeCell ref="Q446:S446"/>
    <mergeCell ref="T446:U446"/>
    <mergeCell ref="Q447:S447"/>
    <mergeCell ref="T447:U447"/>
    <mergeCell ref="Q448:S448"/>
    <mergeCell ref="T448:U448"/>
    <mergeCell ref="Q449:S449"/>
    <mergeCell ref="T449:U449"/>
    <mergeCell ref="R450:S450"/>
    <mergeCell ref="O451:Q451"/>
    <mergeCell ref="Q452:S452"/>
    <mergeCell ref="T452:U452"/>
    <mergeCell ref="T453:U453"/>
    <mergeCell ref="T454:U454"/>
    <mergeCell ref="Q458:W458"/>
    <mergeCell ref="Q459:W459"/>
    <mergeCell ref="Q460:W460"/>
    <mergeCell ref="T455:U455"/>
    <mergeCell ref="T456:U456"/>
    <mergeCell ref="R451:T451"/>
    <mergeCell ref="Q426:S426"/>
    <mergeCell ref="T426:U426"/>
    <mergeCell ref="T427:U427"/>
    <mergeCell ref="T428:U428"/>
    <mergeCell ref="T429:U429"/>
    <mergeCell ref="T430:U430"/>
    <mergeCell ref="Q432:W432"/>
    <mergeCell ref="Q433:W433"/>
    <mergeCell ref="Q434:W434"/>
    <mergeCell ref="Q435:W435"/>
    <mergeCell ref="Q436:W436"/>
    <mergeCell ref="Q437:W437"/>
    <mergeCell ref="Q438:W438"/>
    <mergeCell ref="Q439:W439"/>
    <mergeCell ref="Q440:W440"/>
    <mergeCell ref="Q445:S445"/>
    <mergeCell ref="T445:U445"/>
    <mergeCell ref="Q413:W413"/>
    <mergeCell ref="Q414:W414"/>
    <mergeCell ref="Q415:W415"/>
    <mergeCell ref="Q416:W416"/>
    <mergeCell ref="Q417:W417"/>
    <mergeCell ref="Q419:S419"/>
    <mergeCell ref="T419:U419"/>
    <mergeCell ref="Q420:S420"/>
    <mergeCell ref="T420:U420"/>
    <mergeCell ref="Q421:S421"/>
    <mergeCell ref="T421:U421"/>
    <mergeCell ref="Q422:S422"/>
    <mergeCell ref="T422:U422"/>
    <mergeCell ref="Q423:S423"/>
    <mergeCell ref="T423:U423"/>
    <mergeCell ref="R424:S424"/>
    <mergeCell ref="O425:Q425"/>
    <mergeCell ref="R425:T425"/>
    <mergeCell ref="Q399:S399"/>
    <mergeCell ref="T399:U399"/>
    <mergeCell ref="Q400:S400"/>
    <mergeCell ref="T400:U400"/>
    <mergeCell ref="R401:S401"/>
    <mergeCell ref="O402:Q402"/>
    <mergeCell ref="R402:T402"/>
    <mergeCell ref="Q403:S403"/>
    <mergeCell ref="T403:U403"/>
    <mergeCell ref="T404:U404"/>
    <mergeCell ref="T405:U405"/>
    <mergeCell ref="T406:U406"/>
    <mergeCell ref="T407:U407"/>
    <mergeCell ref="Q409:W409"/>
    <mergeCell ref="Q410:W410"/>
    <mergeCell ref="Q411:W411"/>
    <mergeCell ref="Q412:W412"/>
    <mergeCell ref="T379:U379"/>
    <mergeCell ref="T380:U380"/>
    <mergeCell ref="T381:U381"/>
    <mergeCell ref="Q383:W383"/>
    <mergeCell ref="Q384:W384"/>
    <mergeCell ref="Q385:W385"/>
    <mergeCell ref="Q386:W386"/>
    <mergeCell ref="Q387:W387"/>
    <mergeCell ref="Q388:W388"/>
    <mergeCell ref="Q389:W389"/>
    <mergeCell ref="Q390:W390"/>
    <mergeCell ref="Q391:W391"/>
    <mergeCell ref="Q396:S396"/>
    <mergeCell ref="T396:U396"/>
    <mergeCell ref="Q397:S397"/>
    <mergeCell ref="T397:U397"/>
    <mergeCell ref="Q398:S398"/>
    <mergeCell ref="T398:U398"/>
    <mergeCell ref="Q368:W368"/>
    <mergeCell ref="Q370:S370"/>
    <mergeCell ref="T370:U370"/>
    <mergeCell ref="Q371:S371"/>
    <mergeCell ref="T371:U371"/>
    <mergeCell ref="Q372:S372"/>
    <mergeCell ref="T372:U372"/>
    <mergeCell ref="Q373:S373"/>
    <mergeCell ref="T373:U373"/>
    <mergeCell ref="Q374:S374"/>
    <mergeCell ref="T374:U374"/>
    <mergeCell ref="R375:S375"/>
    <mergeCell ref="O376:Q376"/>
    <mergeCell ref="R376:T376"/>
    <mergeCell ref="Q377:S377"/>
    <mergeCell ref="T377:U377"/>
    <mergeCell ref="T378:U378"/>
    <mergeCell ref="R352:S352"/>
    <mergeCell ref="O353:Q353"/>
    <mergeCell ref="R353:T353"/>
    <mergeCell ref="Q354:S354"/>
    <mergeCell ref="T354:U354"/>
    <mergeCell ref="T355:U355"/>
    <mergeCell ref="T356:U356"/>
    <mergeCell ref="T357:U357"/>
    <mergeCell ref="T358:U358"/>
    <mergeCell ref="Q360:W360"/>
    <mergeCell ref="Q361:W361"/>
    <mergeCell ref="Q362:W362"/>
    <mergeCell ref="Q363:W363"/>
    <mergeCell ref="Q364:W364"/>
    <mergeCell ref="Q365:W365"/>
    <mergeCell ref="Q366:W366"/>
    <mergeCell ref="Q367:W367"/>
    <mergeCell ref="Q336:W336"/>
    <mergeCell ref="Q337:W337"/>
    <mergeCell ref="Q338:W338"/>
    <mergeCell ref="Q339:W339"/>
    <mergeCell ref="Q340:W340"/>
    <mergeCell ref="Q341:W341"/>
    <mergeCell ref="Q342:W342"/>
    <mergeCell ref="Q347:S347"/>
    <mergeCell ref="T347:U347"/>
    <mergeCell ref="Q348:S348"/>
    <mergeCell ref="T348:U348"/>
    <mergeCell ref="Q349:S349"/>
    <mergeCell ref="T349:U349"/>
    <mergeCell ref="Q350:S350"/>
    <mergeCell ref="T350:U350"/>
    <mergeCell ref="Q351:S351"/>
    <mergeCell ref="T351:U351"/>
    <mergeCell ref="Q323:S323"/>
    <mergeCell ref="T323:U323"/>
    <mergeCell ref="Q324:S324"/>
    <mergeCell ref="T324:U324"/>
    <mergeCell ref="Q325:S325"/>
    <mergeCell ref="T325:U325"/>
    <mergeCell ref="R326:S326"/>
    <mergeCell ref="O327:Q327"/>
    <mergeCell ref="R327:T327"/>
    <mergeCell ref="Q328:S328"/>
    <mergeCell ref="T328:U328"/>
    <mergeCell ref="T329:U329"/>
    <mergeCell ref="T330:U330"/>
    <mergeCell ref="T331:U331"/>
    <mergeCell ref="T332:U332"/>
    <mergeCell ref="Q334:W334"/>
    <mergeCell ref="Q335:W335"/>
    <mergeCell ref="T306:U306"/>
    <mergeCell ref="T307:U307"/>
    <mergeCell ref="T308:U308"/>
    <mergeCell ref="T309:U309"/>
    <mergeCell ref="Q311:W311"/>
    <mergeCell ref="Q312:W312"/>
    <mergeCell ref="Q313:W313"/>
    <mergeCell ref="Q314:W314"/>
    <mergeCell ref="Q315:W315"/>
    <mergeCell ref="Q316:W316"/>
    <mergeCell ref="Q317:W317"/>
    <mergeCell ref="Q318:W318"/>
    <mergeCell ref="Q319:W319"/>
    <mergeCell ref="Q321:S321"/>
    <mergeCell ref="T321:U321"/>
    <mergeCell ref="Q322:S322"/>
    <mergeCell ref="T322:U322"/>
    <mergeCell ref="Q291:W291"/>
    <mergeCell ref="Q292:W292"/>
    <mergeCell ref="Q293:W293"/>
    <mergeCell ref="Q298:S298"/>
    <mergeCell ref="T298:U298"/>
    <mergeCell ref="Q299:S299"/>
    <mergeCell ref="T299:U299"/>
    <mergeCell ref="Q300:S300"/>
    <mergeCell ref="T300:U300"/>
    <mergeCell ref="Q301:S301"/>
    <mergeCell ref="T301:U301"/>
    <mergeCell ref="Q302:S302"/>
    <mergeCell ref="T302:U302"/>
    <mergeCell ref="R303:S303"/>
    <mergeCell ref="O304:Q304"/>
    <mergeCell ref="R304:T304"/>
    <mergeCell ref="Q305:S305"/>
    <mergeCell ref="T305:U305"/>
    <mergeCell ref="Q276:S276"/>
    <mergeCell ref="T276:U276"/>
    <mergeCell ref="R277:S277"/>
    <mergeCell ref="O278:Q278"/>
    <mergeCell ref="R278:T278"/>
    <mergeCell ref="Q279:S279"/>
    <mergeCell ref="T279:U279"/>
    <mergeCell ref="T280:U280"/>
    <mergeCell ref="T281:U281"/>
    <mergeCell ref="T282:U282"/>
    <mergeCell ref="T283:U283"/>
    <mergeCell ref="Q285:W285"/>
    <mergeCell ref="Q286:W286"/>
    <mergeCell ref="Q287:W287"/>
    <mergeCell ref="Q288:W288"/>
    <mergeCell ref="Q289:W289"/>
    <mergeCell ref="Q290:W290"/>
    <mergeCell ref="Q262:W262"/>
    <mergeCell ref="Q263:W263"/>
    <mergeCell ref="Q264:W264"/>
    <mergeCell ref="Q265:W265"/>
    <mergeCell ref="Q266:W266"/>
    <mergeCell ref="Q267:W267"/>
    <mergeCell ref="Q268:W268"/>
    <mergeCell ref="Q269:W269"/>
    <mergeCell ref="Q270:W270"/>
    <mergeCell ref="Q272:S272"/>
    <mergeCell ref="T272:U272"/>
    <mergeCell ref="Q273:S273"/>
    <mergeCell ref="T273:U273"/>
    <mergeCell ref="Q274:S274"/>
    <mergeCell ref="T274:U274"/>
    <mergeCell ref="Q275:S275"/>
    <mergeCell ref="T275:U275"/>
    <mergeCell ref="Q250:S250"/>
    <mergeCell ref="T250:U250"/>
    <mergeCell ref="Q251:S251"/>
    <mergeCell ref="T251:U251"/>
    <mergeCell ref="Q252:S252"/>
    <mergeCell ref="T252:U252"/>
    <mergeCell ref="Q253:S253"/>
    <mergeCell ref="T253:U253"/>
    <mergeCell ref="R254:S254"/>
    <mergeCell ref="O255:Q255"/>
    <mergeCell ref="R255:T255"/>
    <mergeCell ref="Q256:S256"/>
    <mergeCell ref="T256:U256"/>
    <mergeCell ref="T257:U257"/>
    <mergeCell ref="T258:U258"/>
    <mergeCell ref="T259:U259"/>
    <mergeCell ref="T260:U260"/>
    <mergeCell ref="Q230:S230"/>
    <mergeCell ref="T230:U230"/>
    <mergeCell ref="T231:U231"/>
    <mergeCell ref="T232:U232"/>
    <mergeCell ref="T233:U233"/>
    <mergeCell ref="T234:U234"/>
    <mergeCell ref="Q236:W236"/>
    <mergeCell ref="Q237:W237"/>
    <mergeCell ref="Q238:W238"/>
    <mergeCell ref="Q239:W239"/>
    <mergeCell ref="Q240:W240"/>
    <mergeCell ref="Q241:W241"/>
    <mergeCell ref="Q242:W242"/>
    <mergeCell ref="Q243:W243"/>
    <mergeCell ref="Q244:W244"/>
    <mergeCell ref="Q249:S249"/>
    <mergeCell ref="T249:U249"/>
    <mergeCell ref="Q217:W217"/>
    <mergeCell ref="Q218:W218"/>
    <mergeCell ref="Q219:W219"/>
    <mergeCell ref="Q220:W220"/>
    <mergeCell ref="Q221:W221"/>
    <mergeCell ref="Q223:S223"/>
    <mergeCell ref="T223:U223"/>
    <mergeCell ref="Q224:S224"/>
    <mergeCell ref="T224:U224"/>
    <mergeCell ref="Q225:S225"/>
    <mergeCell ref="T225:U225"/>
    <mergeCell ref="Q226:S226"/>
    <mergeCell ref="T226:U226"/>
    <mergeCell ref="Q227:S227"/>
    <mergeCell ref="T227:U227"/>
    <mergeCell ref="R228:S228"/>
    <mergeCell ref="O229:Q229"/>
    <mergeCell ref="R229:T229"/>
    <mergeCell ref="Q203:S203"/>
    <mergeCell ref="T203:U203"/>
    <mergeCell ref="Q204:S204"/>
    <mergeCell ref="T204:U204"/>
    <mergeCell ref="R205:S205"/>
    <mergeCell ref="O206:Q206"/>
    <mergeCell ref="R206:T206"/>
    <mergeCell ref="Q207:S207"/>
    <mergeCell ref="T207:U207"/>
    <mergeCell ref="T208:U208"/>
    <mergeCell ref="T209:U209"/>
    <mergeCell ref="T210:U210"/>
    <mergeCell ref="T211:U211"/>
    <mergeCell ref="Q213:W213"/>
    <mergeCell ref="Q214:W214"/>
    <mergeCell ref="Q215:W215"/>
    <mergeCell ref="Q216:W216"/>
    <mergeCell ref="T183:U183"/>
    <mergeCell ref="T184:U184"/>
    <mergeCell ref="T185:U185"/>
    <mergeCell ref="Q187:W187"/>
    <mergeCell ref="Q188:W188"/>
    <mergeCell ref="Q189:W189"/>
    <mergeCell ref="Q190:W190"/>
    <mergeCell ref="Q191:W191"/>
    <mergeCell ref="Q192:W192"/>
    <mergeCell ref="Q193:W193"/>
    <mergeCell ref="Q194:W194"/>
    <mergeCell ref="Q195:W195"/>
    <mergeCell ref="Q200:S200"/>
    <mergeCell ref="T200:U200"/>
    <mergeCell ref="Q201:S201"/>
    <mergeCell ref="T201:U201"/>
    <mergeCell ref="Q202:S202"/>
    <mergeCell ref="T202:U202"/>
    <mergeCell ref="Q172:W172"/>
    <mergeCell ref="Q174:S174"/>
    <mergeCell ref="T174:U174"/>
    <mergeCell ref="Q175:S175"/>
    <mergeCell ref="T175:U175"/>
    <mergeCell ref="Q176:S176"/>
    <mergeCell ref="T176:U176"/>
    <mergeCell ref="Q177:S177"/>
    <mergeCell ref="T177:U177"/>
    <mergeCell ref="Q178:S178"/>
    <mergeCell ref="T178:U178"/>
    <mergeCell ref="R179:S179"/>
    <mergeCell ref="O180:Q180"/>
    <mergeCell ref="R180:T180"/>
    <mergeCell ref="Q181:S181"/>
    <mergeCell ref="T181:U181"/>
    <mergeCell ref="T182:U182"/>
    <mergeCell ref="R156:S156"/>
    <mergeCell ref="O157:Q157"/>
    <mergeCell ref="R157:T157"/>
    <mergeCell ref="Q158:S158"/>
    <mergeCell ref="T158:U158"/>
    <mergeCell ref="T159:U159"/>
    <mergeCell ref="T160:U160"/>
    <mergeCell ref="T161:U161"/>
    <mergeCell ref="T162:U162"/>
    <mergeCell ref="Q164:W164"/>
    <mergeCell ref="Q165:W165"/>
    <mergeCell ref="Q166:W166"/>
    <mergeCell ref="Q167:W167"/>
    <mergeCell ref="Q168:W168"/>
    <mergeCell ref="Q169:W169"/>
    <mergeCell ref="Q170:W170"/>
    <mergeCell ref="Q171:W171"/>
    <mergeCell ref="Q140:W140"/>
    <mergeCell ref="Q141:W141"/>
    <mergeCell ref="Q142:W142"/>
    <mergeCell ref="Q143:W143"/>
    <mergeCell ref="Q144:W144"/>
    <mergeCell ref="Q145:W145"/>
    <mergeCell ref="Q146:W146"/>
    <mergeCell ref="Q151:S151"/>
    <mergeCell ref="T151:U151"/>
    <mergeCell ref="Q152:S152"/>
    <mergeCell ref="T152:U152"/>
    <mergeCell ref="Q153:S153"/>
    <mergeCell ref="T153:U153"/>
    <mergeCell ref="Q154:S154"/>
    <mergeCell ref="T154:U154"/>
    <mergeCell ref="Q155:S155"/>
    <mergeCell ref="T155:U155"/>
    <mergeCell ref="Q127:S127"/>
    <mergeCell ref="T127:U127"/>
    <mergeCell ref="Q128:S128"/>
    <mergeCell ref="T128:U128"/>
    <mergeCell ref="Q129:S129"/>
    <mergeCell ref="T129:U129"/>
    <mergeCell ref="R130:S130"/>
    <mergeCell ref="O131:Q131"/>
    <mergeCell ref="R131:T131"/>
    <mergeCell ref="Q132:S132"/>
    <mergeCell ref="T132:U132"/>
    <mergeCell ref="T133:U133"/>
    <mergeCell ref="T134:U134"/>
    <mergeCell ref="T135:U135"/>
    <mergeCell ref="T136:U136"/>
    <mergeCell ref="Q138:W138"/>
    <mergeCell ref="Q139:W139"/>
    <mergeCell ref="T110:U110"/>
    <mergeCell ref="T111:U111"/>
    <mergeCell ref="T112:U112"/>
    <mergeCell ref="T113:U113"/>
    <mergeCell ref="Q115:W115"/>
    <mergeCell ref="Q116:W116"/>
    <mergeCell ref="Q117:W117"/>
    <mergeCell ref="Q118:W118"/>
    <mergeCell ref="Q119:W119"/>
    <mergeCell ref="Q120:W120"/>
    <mergeCell ref="Q121:W121"/>
    <mergeCell ref="Q122:W122"/>
    <mergeCell ref="Q123:W123"/>
    <mergeCell ref="Q125:S125"/>
    <mergeCell ref="T125:U125"/>
    <mergeCell ref="Q126:S126"/>
    <mergeCell ref="T126:U126"/>
    <mergeCell ref="Q95:W95"/>
    <mergeCell ref="Q96:W96"/>
    <mergeCell ref="Q97:W97"/>
    <mergeCell ref="Q102:S102"/>
    <mergeCell ref="T102:U102"/>
    <mergeCell ref="Q103:S103"/>
    <mergeCell ref="T103:U103"/>
    <mergeCell ref="Q104:S104"/>
    <mergeCell ref="T104:U104"/>
    <mergeCell ref="Q105:S105"/>
    <mergeCell ref="T105:U105"/>
    <mergeCell ref="Q106:S106"/>
    <mergeCell ref="T106:U106"/>
    <mergeCell ref="R107:S107"/>
    <mergeCell ref="O108:Q108"/>
    <mergeCell ref="R108:T108"/>
    <mergeCell ref="Q109:S109"/>
    <mergeCell ref="T109:U109"/>
    <mergeCell ref="Q80:S80"/>
    <mergeCell ref="T80:U80"/>
    <mergeCell ref="R81:S81"/>
    <mergeCell ref="O82:Q82"/>
    <mergeCell ref="R82:T82"/>
    <mergeCell ref="Q83:S83"/>
    <mergeCell ref="T83:U83"/>
    <mergeCell ref="T84:U84"/>
    <mergeCell ref="T85:U85"/>
    <mergeCell ref="T86:U86"/>
    <mergeCell ref="T87:U87"/>
    <mergeCell ref="Q89:W89"/>
    <mergeCell ref="Q90:W90"/>
    <mergeCell ref="Q91:W91"/>
    <mergeCell ref="Q92:W92"/>
    <mergeCell ref="Q93:W93"/>
    <mergeCell ref="Q94:W94"/>
    <mergeCell ref="Q66:W66"/>
    <mergeCell ref="Q67:W67"/>
    <mergeCell ref="Q68:W68"/>
    <mergeCell ref="Q69:W69"/>
    <mergeCell ref="Q70:W70"/>
    <mergeCell ref="Q71:W71"/>
    <mergeCell ref="Q72:W72"/>
    <mergeCell ref="Q73:W73"/>
    <mergeCell ref="Q74:W74"/>
    <mergeCell ref="Q76:S76"/>
    <mergeCell ref="T76:U76"/>
    <mergeCell ref="Q77:S77"/>
    <mergeCell ref="T77:U77"/>
    <mergeCell ref="Q78:S78"/>
    <mergeCell ref="T78:U78"/>
    <mergeCell ref="Q79:S79"/>
    <mergeCell ref="T79:U79"/>
    <mergeCell ref="Q54:S54"/>
    <mergeCell ref="T54:U54"/>
    <mergeCell ref="Q55:S55"/>
    <mergeCell ref="T55:U55"/>
    <mergeCell ref="Q56:S56"/>
    <mergeCell ref="T56:U56"/>
    <mergeCell ref="Q57:S57"/>
    <mergeCell ref="T57:U57"/>
    <mergeCell ref="R58:S58"/>
    <mergeCell ref="O59:Q59"/>
    <mergeCell ref="R59:T59"/>
    <mergeCell ref="Q60:S60"/>
    <mergeCell ref="T60:U60"/>
    <mergeCell ref="T61:U61"/>
    <mergeCell ref="T62:U62"/>
    <mergeCell ref="T63:U63"/>
    <mergeCell ref="T64:U64"/>
    <mergeCell ref="Q34:S34"/>
    <mergeCell ref="T34:U34"/>
    <mergeCell ref="T35:U35"/>
    <mergeCell ref="T36:U36"/>
    <mergeCell ref="T37:U37"/>
    <mergeCell ref="T38:U38"/>
    <mergeCell ref="Q40:W40"/>
    <mergeCell ref="Q41:W41"/>
    <mergeCell ref="Q42:W42"/>
    <mergeCell ref="Q43:W43"/>
    <mergeCell ref="Q44:W44"/>
    <mergeCell ref="Q45:W45"/>
    <mergeCell ref="Q46:W46"/>
    <mergeCell ref="Q47:W47"/>
    <mergeCell ref="Q48:W48"/>
    <mergeCell ref="Q53:S53"/>
    <mergeCell ref="T53:U53"/>
    <mergeCell ref="T6:U6"/>
    <mergeCell ref="Q7:S7"/>
    <mergeCell ref="T7:U7"/>
    <mergeCell ref="Q8:S8"/>
    <mergeCell ref="T8:U8"/>
    <mergeCell ref="R9:S9"/>
    <mergeCell ref="O10:Q10"/>
    <mergeCell ref="R10:T10"/>
    <mergeCell ref="Q11:S11"/>
    <mergeCell ref="T11:U11"/>
    <mergeCell ref="T12:U12"/>
    <mergeCell ref="T13:U13"/>
    <mergeCell ref="Q19:W19"/>
    <mergeCell ref="Q20:W20"/>
    <mergeCell ref="Q21:W21"/>
    <mergeCell ref="Q22:W22"/>
    <mergeCell ref="Q23:W23"/>
    <mergeCell ref="B4:C5"/>
    <mergeCell ref="B2:C2"/>
    <mergeCell ref="D2:I2"/>
    <mergeCell ref="J2:K2"/>
    <mergeCell ref="L2:M2"/>
    <mergeCell ref="B3:C3"/>
    <mergeCell ref="D3:I3"/>
    <mergeCell ref="J3:K3"/>
    <mergeCell ref="L3:M3"/>
    <mergeCell ref="D4:F5"/>
    <mergeCell ref="G4:H5"/>
    <mergeCell ref="I4:M5"/>
    <mergeCell ref="I20:J20"/>
    <mergeCell ref="I21:J21"/>
    <mergeCell ref="B22:G22"/>
    <mergeCell ref="B18:C18"/>
    <mergeCell ref="E18:F18"/>
    <mergeCell ref="B19:D19"/>
    <mergeCell ref="I16:J16"/>
    <mergeCell ref="K16:L16"/>
    <mergeCell ref="I17:J17"/>
    <mergeCell ref="K17:L17"/>
    <mergeCell ref="B11:C11"/>
    <mergeCell ref="D11:G11"/>
    <mergeCell ref="I11:J11"/>
    <mergeCell ref="Q4:S4"/>
    <mergeCell ref="T4:U4"/>
    <mergeCell ref="Q5:S5"/>
    <mergeCell ref="T5:U5"/>
    <mergeCell ref="Q6:S6"/>
    <mergeCell ref="B31:C31"/>
    <mergeCell ref="D31:G31"/>
    <mergeCell ref="I31:J31"/>
    <mergeCell ref="B32:C32"/>
    <mergeCell ref="D32:G32"/>
    <mergeCell ref="I32:J32"/>
    <mergeCell ref="B27:C28"/>
    <mergeCell ref="D27:F28"/>
    <mergeCell ref="G27:H28"/>
    <mergeCell ref="I27:M28"/>
    <mergeCell ref="B30:G30"/>
    <mergeCell ref="I30:L30"/>
    <mergeCell ref="T14:U14"/>
    <mergeCell ref="T15:U15"/>
    <mergeCell ref="Q17:W17"/>
    <mergeCell ref="Q18:W18"/>
    <mergeCell ref="Q24:W24"/>
    <mergeCell ref="Q25:W25"/>
    <mergeCell ref="Q27:S27"/>
    <mergeCell ref="T27:U27"/>
    <mergeCell ref="Q28:S28"/>
    <mergeCell ref="T28:U28"/>
    <mergeCell ref="Q29:S29"/>
    <mergeCell ref="T29:U29"/>
    <mergeCell ref="Q30:S30"/>
    <mergeCell ref="T30:U30"/>
    <mergeCell ref="Q31:S31"/>
    <mergeCell ref="T31:U31"/>
    <mergeCell ref="R32:S32"/>
    <mergeCell ref="O33:Q33"/>
    <mergeCell ref="R33:T33"/>
    <mergeCell ref="B7:G7"/>
    <mergeCell ref="I7:L7"/>
    <mergeCell ref="B8:C8"/>
    <mergeCell ref="D8:G8"/>
    <mergeCell ref="I8:J8"/>
    <mergeCell ref="B9:C9"/>
    <mergeCell ref="D9:G9"/>
    <mergeCell ref="I9:J9"/>
    <mergeCell ref="B14:G14"/>
    <mergeCell ref="B15:C15"/>
    <mergeCell ref="D15:G15"/>
    <mergeCell ref="I15:L15"/>
    <mergeCell ref="B16:C16"/>
    <mergeCell ref="I23:J23"/>
    <mergeCell ref="B25:C25"/>
    <mergeCell ref="B23:C23"/>
    <mergeCell ref="F23:G23"/>
    <mergeCell ref="B24:C24"/>
    <mergeCell ref="I22:J22"/>
    <mergeCell ref="B20:D20"/>
    <mergeCell ref="B12:C12"/>
    <mergeCell ref="D12:G12"/>
    <mergeCell ref="B10:C10"/>
    <mergeCell ref="D10:G10"/>
    <mergeCell ref="I10:J10"/>
    <mergeCell ref="B41:C41"/>
    <mergeCell ref="E41:F41"/>
    <mergeCell ref="B42:D42"/>
    <mergeCell ref="B43:D43"/>
    <mergeCell ref="I43:J43"/>
    <mergeCell ref="I38:L38"/>
    <mergeCell ref="B39:C39"/>
    <mergeCell ref="I39:J39"/>
    <mergeCell ref="K39:L39"/>
    <mergeCell ref="I40:J40"/>
    <mergeCell ref="K40:L40"/>
    <mergeCell ref="B35:C35"/>
    <mergeCell ref="D35:G35"/>
    <mergeCell ref="B37:G37"/>
    <mergeCell ref="B38:C38"/>
    <mergeCell ref="D38:G38"/>
    <mergeCell ref="B33:C33"/>
    <mergeCell ref="D33:G33"/>
    <mergeCell ref="I33:J33"/>
    <mergeCell ref="B34:C34"/>
    <mergeCell ref="D34:G34"/>
    <mergeCell ref="I34:J34"/>
    <mergeCell ref="B53:C54"/>
    <mergeCell ref="D53:F54"/>
    <mergeCell ref="G53:H54"/>
    <mergeCell ref="I53:M54"/>
    <mergeCell ref="B56:G56"/>
    <mergeCell ref="I56:L56"/>
    <mergeCell ref="B47:C47"/>
    <mergeCell ref="B48:C48"/>
    <mergeCell ref="C50:M50"/>
    <mergeCell ref="B51:M51"/>
    <mergeCell ref="B52:M52"/>
    <mergeCell ref="I44:J44"/>
    <mergeCell ref="B45:G45"/>
    <mergeCell ref="I45:J45"/>
    <mergeCell ref="B46:C46"/>
    <mergeCell ref="F46:G46"/>
    <mergeCell ref="I46:J46"/>
    <mergeCell ref="B61:C61"/>
    <mergeCell ref="D61:G61"/>
    <mergeCell ref="B63:G63"/>
    <mergeCell ref="B64:C64"/>
    <mergeCell ref="D64:G64"/>
    <mergeCell ref="B59:C59"/>
    <mergeCell ref="D59:G59"/>
    <mergeCell ref="I59:J59"/>
    <mergeCell ref="B60:C60"/>
    <mergeCell ref="D60:G60"/>
    <mergeCell ref="I60:J60"/>
    <mergeCell ref="B57:C57"/>
    <mergeCell ref="D57:G57"/>
    <mergeCell ref="I57:J57"/>
    <mergeCell ref="B58:C58"/>
    <mergeCell ref="D58:G58"/>
    <mergeCell ref="I58:J58"/>
    <mergeCell ref="B73:C73"/>
    <mergeCell ref="B74:C74"/>
    <mergeCell ref="B76:C77"/>
    <mergeCell ref="D76:F77"/>
    <mergeCell ref="G76:H77"/>
    <mergeCell ref="I70:J70"/>
    <mergeCell ref="B71:G71"/>
    <mergeCell ref="I71:J71"/>
    <mergeCell ref="B72:C72"/>
    <mergeCell ref="F72:G72"/>
    <mergeCell ref="I72:J72"/>
    <mergeCell ref="B67:C67"/>
    <mergeCell ref="E67:F67"/>
    <mergeCell ref="B68:D68"/>
    <mergeCell ref="B69:D69"/>
    <mergeCell ref="I69:J69"/>
    <mergeCell ref="I64:L64"/>
    <mergeCell ref="B65:C65"/>
    <mergeCell ref="I65:J65"/>
    <mergeCell ref="K65:L65"/>
    <mergeCell ref="I66:J66"/>
    <mergeCell ref="K66:L66"/>
    <mergeCell ref="B83:C83"/>
    <mergeCell ref="D83:G83"/>
    <mergeCell ref="I83:J83"/>
    <mergeCell ref="B84:C84"/>
    <mergeCell ref="D84:G84"/>
    <mergeCell ref="B81:C81"/>
    <mergeCell ref="D81:G81"/>
    <mergeCell ref="I81:J81"/>
    <mergeCell ref="B82:C82"/>
    <mergeCell ref="D82:G82"/>
    <mergeCell ref="I82:J82"/>
    <mergeCell ref="I76:M77"/>
    <mergeCell ref="B79:G79"/>
    <mergeCell ref="I79:L79"/>
    <mergeCell ref="B80:C80"/>
    <mergeCell ref="D80:G80"/>
    <mergeCell ref="I80:J80"/>
    <mergeCell ref="B95:C95"/>
    <mergeCell ref="F95:G95"/>
    <mergeCell ref="I95:J95"/>
    <mergeCell ref="B96:C96"/>
    <mergeCell ref="B97:C97"/>
    <mergeCell ref="B92:D92"/>
    <mergeCell ref="I92:J92"/>
    <mergeCell ref="I93:J93"/>
    <mergeCell ref="B94:G94"/>
    <mergeCell ref="I94:J94"/>
    <mergeCell ref="I89:J89"/>
    <mergeCell ref="K89:L89"/>
    <mergeCell ref="B90:C90"/>
    <mergeCell ref="E90:F90"/>
    <mergeCell ref="B91:D91"/>
    <mergeCell ref="B86:G86"/>
    <mergeCell ref="B87:C87"/>
    <mergeCell ref="D87:G87"/>
    <mergeCell ref="I87:L87"/>
    <mergeCell ref="B88:C88"/>
    <mergeCell ref="I88:J88"/>
    <mergeCell ref="K88:L88"/>
    <mergeCell ref="B109:C109"/>
    <mergeCell ref="D109:G109"/>
    <mergeCell ref="I109:J109"/>
    <mergeCell ref="B110:C110"/>
    <mergeCell ref="D110:G110"/>
    <mergeCell ref="B107:C107"/>
    <mergeCell ref="D107:G107"/>
    <mergeCell ref="I107:J107"/>
    <mergeCell ref="B108:C108"/>
    <mergeCell ref="D108:G108"/>
    <mergeCell ref="I108:J108"/>
    <mergeCell ref="B105:G105"/>
    <mergeCell ref="I105:L105"/>
    <mergeCell ref="B106:C106"/>
    <mergeCell ref="D106:G106"/>
    <mergeCell ref="I106:J106"/>
    <mergeCell ref="C99:M99"/>
    <mergeCell ref="B100:M100"/>
    <mergeCell ref="B101:M101"/>
    <mergeCell ref="B102:C103"/>
    <mergeCell ref="D102:F103"/>
    <mergeCell ref="G102:H103"/>
    <mergeCell ref="I102:M103"/>
    <mergeCell ref="B118:D118"/>
    <mergeCell ref="I118:J118"/>
    <mergeCell ref="I119:J119"/>
    <mergeCell ref="B120:G120"/>
    <mergeCell ref="I120:J120"/>
    <mergeCell ref="I115:J115"/>
    <mergeCell ref="K115:L115"/>
    <mergeCell ref="B116:C116"/>
    <mergeCell ref="E116:F116"/>
    <mergeCell ref="B117:D117"/>
    <mergeCell ref="B112:G112"/>
    <mergeCell ref="B113:C113"/>
    <mergeCell ref="D113:G113"/>
    <mergeCell ref="I113:L113"/>
    <mergeCell ref="B114:C114"/>
    <mergeCell ref="I114:J114"/>
    <mergeCell ref="K114:L114"/>
    <mergeCell ref="B129:C129"/>
    <mergeCell ref="D129:G129"/>
    <mergeCell ref="I129:J129"/>
    <mergeCell ref="B130:C130"/>
    <mergeCell ref="D130:G130"/>
    <mergeCell ref="I130:J130"/>
    <mergeCell ref="B125:C126"/>
    <mergeCell ref="D125:F126"/>
    <mergeCell ref="G125:H126"/>
    <mergeCell ref="I125:M126"/>
    <mergeCell ref="B128:G128"/>
    <mergeCell ref="I128:L128"/>
    <mergeCell ref="B121:C121"/>
    <mergeCell ref="F121:G121"/>
    <mergeCell ref="I121:J121"/>
    <mergeCell ref="B122:C122"/>
    <mergeCell ref="B123:C123"/>
    <mergeCell ref="B139:C139"/>
    <mergeCell ref="E139:F139"/>
    <mergeCell ref="B140:D140"/>
    <mergeCell ref="B141:D141"/>
    <mergeCell ref="I141:J141"/>
    <mergeCell ref="I136:L136"/>
    <mergeCell ref="B137:C137"/>
    <mergeCell ref="I137:J137"/>
    <mergeCell ref="K137:L137"/>
    <mergeCell ref="I138:J138"/>
    <mergeCell ref="K138:L138"/>
    <mergeCell ref="B133:C133"/>
    <mergeCell ref="D133:G133"/>
    <mergeCell ref="B135:G135"/>
    <mergeCell ref="B136:C136"/>
    <mergeCell ref="D136:G136"/>
    <mergeCell ref="B131:C131"/>
    <mergeCell ref="D131:G131"/>
    <mergeCell ref="I131:J131"/>
    <mergeCell ref="B132:C132"/>
    <mergeCell ref="D132:G132"/>
    <mergeCell ref="I132:J132"/>
    <mergeCell ref="B151:C152"/>
    <mergeCell ref="D151:F152"/>
    <mergeCell ref="G151:H152"/>
    <mergeCell ref="I151:M152"/>
    <mergeCell ref="B154:G154"/>
    <mergeCell ref="I154:L154"/>
    <mergeCell ref="B145:C145"/>
    <mergeCell ref="B146:C146"/>
    <mergeCell ref="C148:M148"/>
    <mergeCell ref="B149:M149"/>
    <mergeCell ref="B150:M150"/>
    <mergeCell ref="I142:J142"/>
    <mergeCell ref="B143:G143"/>
    <mergeCell ref="I143:J143"/>
    <mergeCell ref="B144:C144"/>
    <mergeCell ref="F144:G144"/>
    <mergeCell ref="I144:J144"/>
    <mergeCell ref="B159:C159"/>
    <mergeCell ref="D159:G159"/>
    <mergeCell ref="B161:G161"/>
    <mergeCell ref="B162:C162"/>
    <mergeCell ref="D162:G162"/>
    <mergeCell ref="B157:C157"/>
    <mergeCell ref="D157:G157"/>
    <mergeCell ref="I157:J157"/>
    <mergeCell ref="B158:C158"/>
    <mergeCell ref="D158:G158"/>
    <mergeCell ref="I158:J158"/>
    <mergeCell ref="B155:C155"/>
    <mergeCell ref="D155:G155"/>
    <mergeCell ref="I155:J155"/>
    <mergeCell ref="B156:C156"/>
    <mergeCell ref="D156:G156"/>
    <mergeCell ref="I156:J156"/>
    <mergeCell ref="B171:C171"/>
    <mergeCell ref="B172:C172"/>
    <mergeCell ref="B174:C175"/>
    <mergeCell ref="D174:F175"/>
    <mergeCell ref="G174:H175"/>
    <mergeCell ref="I168:J168"/>
    <mergeCell ref="B169:G169"/>
    <mergeCell ref="I169:J169"/>
    <mergeCell ref="B170:C170"/>
    <mergeCell ref="F170:G170"/>
    <mergeCell ref="I170:J170"/>
    <mergeCell ref="B165:C165"/>
    <mergeCell ref="E165:F165"/>
    <mergeCell ref="B166:D166"/>
    <mergeCell ref="B167:D167"/>
    <mergeCell ref="I167:J167"/>
    <mergeCell ref="I162:L162"/>
    <mergeCell ref="B163:C163"/>
    <mergeCell ref="I163:J163"/>
    <mergeCell ref="K163:L163"/>
    <mergeCell ref="I164:J164"/>
    <mergeCell ref="K164:L164"/>
    <mergeCell ref="B181:C181"/>
    <mergeCell ref="D181:G181"/>
    <mergeCell ref="I181:J181"/>
    <mergeCell ref="B182:C182"/>
    <mergeCell ref="D182:G182"/>
    <mergeCell ref="B179:C179"/>
    <mergeCell ref="D179:G179"/>
    <mergeCell ref="I179:J179"/>
    <mergeCell ref="B180:C180"/>
    <mergeCell ref="D180:G180"/>
    <mergeCell ref="I180:J180"/>
    <mergeCell ref="I174:M175"/>
    <mergeCell ref="B177:G177"/>
    <mergeCell ref="I177:L177"/>
    <mergeCell ref="B178:C178"/>
    <mergeCell ref="D178:G178"/>
    <mergeCell ref="I178:J178"/>
    <mergeCell ref="B193:C193"/>
    <mergeCell ref="F193:G193"/>
    <mergeCell ref="I193:J193"/>
    <mergeCell ref="B194:C194"/>
    <mergeCell ref="B195:C195"/>
    <mergeCell ref="B190:D190"/>
    <mergeCell ref="I190:J190"/>
    <mergeCell ref="I191:J191"/>
    <mergeCell ref="B192:G192"/>
    <mergeCell ref="I192:J192"/>
    <mergeCell ref="I187:J187"/>
    <mergeCell ref="K187:L187"/>
    <mergeCell ref="B188:C188"/>
    <mergeCell ref="E188:F188"/>
    <mergeCell ref="B189:D189"/>
    <mergeCell ref="B184:G184"/>
    <mergeCell ref="B185:C185"/>
    <mergeCell ref="D185:G185"/>
    <mergeCell ref="I185:L185"/>
    <mergeCell ref="B186:C186"/>
    <mergeCell ref="I186:J186"/>
    <mergeCell ref="K186:L186"/>
    <mergeCell ref="B207:C207"/>
    <mergeCell ref="D207:G207"/>
    <mergeCell ref="I207:J207"/>
    <mergeCell ref="B208:C208"/>
    <mergeCell ref="D208:G208"/>
    <mergeCell ref="B205:C205"/>
    <mergeCell ref="D205:G205"/>
    <mergeCell ref="I205:J205"/>
    <mergeCell ref="B206:C206"/>
    <mergeCell ref="D206:G206"/>
    <mergeCell ref="I206:J206"/>
    <mergeCell ref="B203:G203"/>
    <mergeCell ref="I203:L203"/>
    <mergeCell ref="B204:C204"/>
    <mergeCell ref="D204:G204"/>
    <mergeCell ref="I204:J204"/>
    <mergeCell ref="C197:M197"/>
    <mergeCell ref="B198:M198"/>
    <mergeCell ref="B199:M199"/>
    <mergeCell ref="B200:C201"/>
    <mergeCell ref="D200:F201"/>
    <mergeCell ref="G200:H201"/>
    <mergeCell ref="I200:M201"/>
    <mergeCell ref="B216:D216"/>
    <mergeCell ref="I216:J216"/>
    <mergeCell ref="I217:J217"/>
    <mergeCell ref="B218:G218"/>
    <mergeCell ref="I218:J218"/>
    <mergeCell ref="I213:J213"/>
    <mergeCell ref="K213:L213"/>
    <mergeCell ref="B214:C214"/>
    <mergeCell ref="E214:F214"/>
    <mergeCell ref="B215:D215"/>
    <mergeCell ref="B210:G210"/>
    <mergeCell ref="B211:C211"/>
    <mergeCell ref="D211:G211"/>
    <mergeCell ref="I211:L211"/>
    <mergeCell ref="B212:C212"/>
    <mergeCell ref="I212:J212"/>
    <mergeCell ref="K212:L212"/>
    <mergeCell ref="B227:C227"/>
    <mergeCell ref="D227:G227"/>
    <mergeCell ref="I227:J227"/>
    <mergeCell ref="B228:C228"/>
    <mergeCell ref="D228:G228"/>
    <mergeCell ref="I228:J228"/>
    <mergeCell ref="B223:C224"/>
    <mergeCell ref="D223:F224"/>
    <mergeCell ref="G223:H224"/>
    <mergeCell ref="I223:M224"/>
    <mergeCell ref="B226:G226"/>
    <mergeCell ref="I226:L226"/>
    <mergeCell ref="B219:C219"/>
    <mergeCell ref="F219:G219"/>
    <mergeCell ref="I219:J219"/>
    <mergeCell ref="B220:C220"/>
    <mergeCell ref="B221:C221"/>
    <mergeCell ref="B237:C237"/>
    <mergeCell ref="E237:F237"/>
    <mergeCell ref="B238:D238"/>
    <mergeCell ref="B239:D239"/>
    <mergeCell ref="I239:J239"/>
    <mergeCell ref="I234:L234"/>
    <mergeCell ref="B235:C235"/>
    <mergeCell ref="I235:J235"/>
    <mergeCell ref="K235:L235"/>
    <mergeCell ref="I236:J236"/>
    <mergeCell ref="K236:L236"/>
    <mergeCell ref="B231:C231"/>
    <mergeCell ref="D231:G231"/>
    <mergeCell ref="B233:G233"/>
    <mergeCell ref="B234:C234"/>
    <mergeCell ref="D234:G234"/>
    <mergeCell ref="B229:C229"/>
    <mergeCell ref="D229:G229"/>
    <mergeCell ref="I229:J229"/>
    <mergeCell ref="B230:C230"/>
    <mergeCell ref="D230:G230"/>
    <mergeCell ref="I230:J230"/>
    <mergeCell ref="B249:C250"/>
    <mergeCell ref="D249:F250"/>
    <mergeCell ref="G249:H250"/>
    <mergeCell ref="I249:M250"/>
    <mergeCell ref="B252:G252"/>
    <mergeCell ref="I252:L252"/>
    <mergeCell ref="B243:C243"/>
    <mergeCell ref="B244:C244"/>
    <mergeCell ref="C246:M246"/>
    <mergeCell ref="B247:M247"/>
    <mergeCell ref="B248:M248"/>
    <mergeCell ref="I240:J240"/>
    <mergeCell ref="B241:G241"/>
    <mergeCell ref="I241:J241"/>
    <mergeCell ref="B242:C242"/>
    <mergeCell ref="F242:G242"/>
    <mergeCell ref="I242:J242"/>
    <mergeCell ref="B257:C257"/>
    <mergeCell ref="D257:G257"/>
    <mergeCell ref="B259:G259"/>
    <mergeCell ref="B260:C260"/>
    <mergeCell ref="D260:G260"/>
    <mergeCell ref="B255:C255"/>
    <mergeCell ref="D255:G255"/>
    <mergeCell ref="I255:J255"/>
    <mergeCell ref="B256:C256"/>
    <mergeCell ref="D256:G256"/>
    <mergeCell ref="I256:J256"/>
    <mergeCell ref="B253:C253"/>
    <mergeCell ref="D253:G253"/>
    <mergeCell ref="I253:J253"/>
    <mergeCell ref="B254:C254"/>
    <mergeCell ref="D254:G254"/>
    <mergeCell ref="I254:J254"/>
    <mergeCell ref="B269:C269"/>
    <mergeCell ref="B270:C270"/>
    <mergeCell ref="B272:C273"/>
    <mergeCell ref="D272:F273"/>
    <mergeCell ref="G272:H273"/>
    <mergeCell ref="I266:J266"/>
    <mergeCell ref="B267:G267"/>
    <mergeCell ref="I267:J267"/>
    <mergeCell ref="B268:C268"/>
    <mergeCell ref="F268:G268"/>
    <mergeCell ref="I268:J268"/>
    <mergeCell ref="B263:C263"/>
    <mergeCell ref="E263:F263"/>
    <mergeCell ref="B264:D264"/>
    <mergeCell ref="B265:D265"/>
    <mergeCell ref="I265:J265"/>
    <mergeCell ref="I260:L260"/>
    <mergeCell ref="B261:C261"/>
    <mergeCell ref="I261:J261"/>
    <mergeCell ref="K261:L261"/>
    <mergeCell ref="I262:J262"/>
    <mergeCell ref="K262:L262"/>
    <mergeCell ref="B279:C279"/>
    <mergeCell ref="D279:G279"/>
    <mergeCell ref="I279:J279"/>
    <mergeCell ref="B280:C280"/>
    <mergeCell ref="D280:G280"/>
    <mergeCell ref="B277:C277"/>
    <mergeCell ref="D277:G277"/>
    <mergeCell ref="I277:J277"/>
    <mergeCell ref="B278:C278"/>
    <mergeCell ref="D278:G278"/>
    <mergeCell ref="I278:J278"/>
    <mergeCell ref="I272:M273"/>
    <mergeCell ref="B275:G275"/>
    <mergeCell ref="I275:L275"/>
    <mergeCell ref="B276:C276"/>
    <mergeCell ref="D276:G276"/>
    <mergeCell ref="I276:J276"/>
    <mergeCell ref="B291:C291"/>
    <mergeCell ref="F291:G291"/>
    <mergeCell ref="I291:J291"/>
    <mergeCell ref="B292:C292"/>
    <mergeCell ref="B293:C293"/>
    <mergeCell ref="B288:D288"/>
    <mergeCell ref="I288:J288"/>
    <mergeCell ref="I289:J289"/>
    <mergeCell ref="B290:G290"/>
    <mergeCell ref="I290:J290"/>
    <mergeCell ref="I285:J285"/>
    <mergeCell ref="K285:L285"/>
    <mergeCell ref="B286:C286"/>
    <mergeCell ref="E286:F286"/>
    <mergeCell ref="B287:D287"/>
    <mergeCell ref="B282:G282"/>
    <mergeCell ref="B283:C283"/>
    <mergeCell ref="D283:G283"/>
    <mergeCell ref="I283:L283"/>
    <mergeCell ref="B284:C284"/>
    <mergeCell ref="I284:J284"/>
    <mergeCell ref="K284:L284"/>
    <mergeCell ref="B305:C305"/>
    <mergeCell ref="D305:G305"/>
    <mergeCell ref="I305:J305"/>
    <mergeCell ref="B306:C306"/>
    <mergeCell ref="D306:G306"/>
    <mergeCell ref="B303:C303"/>
    <mergeCell ref="D303:G303"/>
    <mergeCell ref="I303:J303"/>
    <mergeCell ref="B304:C304"/>
    <mergeCell ref="D304:G304"/>
    <mergeCell ref="I304:J304"/>
    <mergeCell ref="B301:G301"/>
    <mergeCell ref="I301:L301"/>
    <mergeCell ref="B302:C302"/>
    <mergeCell ref="D302:G302"/>
    <mergeCell ref="I302:J302"/>
    <mergeCell ref="C295:M295"/>
    <mergeCell ref="B296:M296"/>
    <mergeCell ref="B297:M297"/>
    <mergeCell ref="B298:C299"/>
    <mergeCell ref="D298:F299"/>
    <mergeCell ref="G298:H299"/>
    <mergeCell ref="I298:M299"/>
    <mergeCell ref="B314:D314"/>
    <mergeCell ref="I314:J314"/>
    <mergeCell ref="I315:J315"/>
    <mergeCell ref="B316:G316"/>
    <mergeCell ref="I316:J316"/>
    <mergeCell ref="I311:J311"/>
    <mergeCell ref="K311:L311"/>
    <mergeCell ref="B312:C312"/>
    <mergeCell ref="E312:F312"/>
    <mergeCell ref="B313:D313"/>
    <mergeCell ref="B308:G308"/>
    <mergeCell ref="B309:C309"/>
    <mergeCell ref="D309:G309"/>
    <mergeCell ref="I309:L309"/>
    <mergeCell ref="B310:C310"/>
    <mergeCell ref="I310:J310"/>
    <mergeCell ref="K310:L310"/>
    <mergeCell ref="B325:C325"/>
    <mergeCell ref="D325:G325"/>
    <mergeCell ref="I325:J325"/>
    <mergeCell ref="B326:C326"/>
    <mergeCell ref="D326:G326"/>
    <mergeCell ref="I326:J326"/>
    <mergeCell ref="B321:C322"/>
    <mergeCell ref="D321:F322"/>
    <mergeCell ref="G321:H322"/>
    <mergeCell ref="I321:M322"/>
    <mergeCell ref="B324:G324"/>
    <mergeCell ref="I324:L324"/>
    <mergeCell ref="B317:C317"/>
    <mergeCell ref="F317:G317"/>
    <mergeCell ref="I317:J317"/>
    <mergeCell ref="B318:C318"/>
    <mergeCell ref="B319:C319"/>
    <mergeCell ref="B335:C335"/>
    <mergeCell ref="E335:F335"/>
    <mergeCell ref="B336:D336"/>
    <mergeCell ref="B337:D337"/>
    <mergeCell ref="I337:J337"/>
    <mergeCell ref="I332:L332"/>
    <mergeCell ref="B333:C333"/>
    <mergeCell ref="I333:J333"/>
    <mergeCell ref="K333:L333"/>
    <mergeCell ref="I334:J334"/>
    <mergeCell ref="K334:L334"/>
    <mergeCell ref="B329:C329"/>
    <mergeCell ref="D329:G329"/>
    <mergeCell ref="B331:G331"/>
    <mergeCell ref="B332:C332"/>
    <mergeCell ref="D332:G332"/>
    <mergeCell ref="B327:C327"/>
    <mergeCell ref="D327:G327"/>
    <mergeCell ref="I327:J327"/>
    <mergeCell ref="B328:C328"/>
    <mergeCell ref="D328:G328"/>
    <mergeCell ref="I328:J328"/>
    <mergeCell ref="B347:C348"/>
    <mergeCell ref="D347:F348"/>
    <mergeCell ref="G347:H348"/>
    <mergeCell ref="I347:M348"/>
    <mergeCell ref="B350:G350"/>
    <mergeCell ref="I350:L350"/>
    <mergeCell ref="B341:C341"/>
    <mergeCell ref="B342:C342"/>
    <mergeCell ref="C344:M344"/>
    <mergeCell ref="B345:M345"/>
    <mergeCell ref="B346:M346"/>
    <mergeCell ref="I338:J338"/>
    <mergeCell ref="B339:G339"/>
    <mergeCell ref="I339:J339"/>
    <mergeCell ref="B340:C340"/>
    <mergeCell ref="F340:G340"/>
    <mergeCell ref="I340:J340"/>
    <mergeCell ref="B355:C355"/>
    <mergeCell ref="D355:G355"/>
    <mergeCell ref="B357:G357"/>
    <mergeCell ref="B358:C358"/>
    <mergeCell ref="D358:G358"/>
    <mergeCell ref="B353:C353"/>
    <mergeCell ref="D353:G353"/>
    <mergeCell ref="I353:J353"/>
    <mergeCell ref="B354:C354"/>
    <mergeCell ref="D354:G354"/>
    <mergeCell ref="I354:J354"/>
    <mergeCell ref="B351:C351"/>
    <mergeCell ref="D351:G351"/>
    <mergeCell ref="I351:J351"/>
    <mergeCell ref="B352:C352"/>
    <mergeCell ref="D352:G352"/>
    <mergeCell ref="I352:J352"/>
    <mergeCell ref="B367:C367"/>
    <mergeCell ref="B368:C368"/>
    <mergeCell ref="B370:C371"/>
    <mergeCell ref="D370:F371"/>
    <mergeCell ref="G370:H371"/>
    <mergeCell ref="I364:J364"/>
    <mergeCell ref="B365:G365"/>
    <mergeCell ref="I365:J365"/>
    <mergeCell ref="B366:C366"/>
    <mergeCell ref="F366:G366"/>
    <mergeCell ref="I366:J366"/>
    <mergeCell ref="B361:C361"/>
    <mergeCell ref="E361:F361"/>
    <mergeCell ref="B362:D362"/>
    <mergeCell ref="B363:D363"/>
    <mergeCell ref="I363:J363"/>
    <mergeCell ref="I358:L358"/>
    <mergeCell ref="B359:C359"/>
    <mergeCell ref="I359:J359"/>
    <mergeCell ref="K359:L359"/>
    <mergeCell ref="I360:J360"/>
    <mergeCell ref="K360:L360"/>
    <mergeCell ref="B377:C377"/>
    <mergeCell ref="D377:G377"/>
    <mergeCell ref="I377:J377"/>
    <mergeCell ref="B378:C378"/>
    <mergeCell ref="D378:G378"/>
    <mergeCell ref="B375:C375"/>
    <mergeCell ref="D375:G375"/>
    <mergeCell ref="I375:J375"/>
    <mergeCell ref="B376:C376"/>
    <mergeCell ref="D376:G376"/>
    <mergeCell ref="I376:J376"/>
    <mergeCell ref="I370:M371"/>
    <mergeCell ref="B373:G373"/>
    <mergeCell ref="I373:L373"/>
    <mergeCell ref="B374:C374"/>
    <mergeCell ref="D374:G374"/>
    <mergeCell ref="I374:J374"/>
    <mergeCell ref="B389:C389"/>
    <mergeCell ref="F389:G389"/>
    <mergeCell ref="I389:J389"/>
    <mergeCell ref="B390:C390"/>
    <mergeCell ref="B391:C391"/>
    <mergeCell ref="B386:D386"/>
    <mergeCell ref="I386:J386"/>
    <mergeCell ref="I387:J387"/>
    <mergeCell ref="B388:G388"/>
    <mergeCell ref="I388:J388"/>
    <mergeCell ref="I383:J383"/>
    <mergeCell ref="K383:L383"/>
    <mergeCell ref="B384:C384"/>
    <mergeCell ref="E384:F384"/>
    <mergeCell ref="B385:D385"/>
    <mergeCell ref="B380:G380"/>
    <mergeCell ref="B381:C381"/>
    <mergeCell ref="D381:G381"/>
    <mergeCell ref="I381:L381"/>
    <mergeCell ref="B382:C382"/>
    <mergeCell ref="I382:J382"/>
    <mergeCell ref="K382:L382"/>
    <mergeCell ref="B403:C403"/>
    <mergeCell ref="D403:G403"/>
    <mergeCell ref="I403:J403"/>
    <mergeCell ref="B404:C404"/>
    <mergeCell ref="D404:G404"/>
    <mergeCell ref="B401:C401"/>
    <mergeCell ref="D401:G401"/>
    <mergeCell ref="I401:J401"/>
    <mergeCell ref="B402:C402"/>
    <mergeCell ref="D402:G402"/>
    <mergeCell ref="I402:J402"/>
    <mergeCell ref="B399:G399"/>
    <mergeCell ref="I399:L399"/>
    <mergeCell ref="B400:C400"/>
    <mergeCell ref="D400:G400"/>
    <mergeCell ref="I400:J400"/>
    <mergeCell ref="C393:M393"/>
    <mergeCell ref="B394:M394"/>
    <mergeCell ref="B395:M395"/>
    <mergeCell ref="B396:C397"/>
    <mergeCell ref="D396:F397"/>
    <mergeCell ref="G396:H397"/>
    <mergeCell ref="I396:M397"/>
    <mergeCell ref="B412:D412"/>
    <mergeCell ref="I412:J412"/>
    <mergeCell ref="I413:J413"/>
    <mergeCell ref="B414:G414"/>
    <mergeCell ref="I414:J414"/>
    <mergeCell ref="I409:J409"/>
    <mergeCell ref="K409:L409"/>
    <mergeCell ref="B410:C410"/>
    <mergeCell ref="E410:F410"/>
    <mergeCell ref="B411:D411"/>
    <mergeCell ref="B406:G406"/>
    <mergeCell ref="B407:C407"/>
    <mergeCell ref="D407:G407"/>
    <mergeCell ref="I407:L407"/>
    <mergeCell ref="B408:C408"/>
    <mergeCell ref="I408:J408"/>
    <mergeCell ref="K408:L408"/>
    <mergeCell ref="B423:C423"/>
    <mergeCell ref="D423:G423"/>
    <mergeCell ref="I423:J423"/>
    <mergeCell ref="B424:C424"/>
    <mergeCell ref="D424:G424"/>
    <mergeCell ref="I424:J424"/>
    <mergeCell ref="B419:C420"/>
    <mergeCell ref="D419:F420"/>
    <mergeCell ref="G419:H420"/>
    <mergeCell ref="I419:M420"/>
    <mergeCell ref="B422:G422"/>
    <mergeCell ref="I422:L422"/>
    <mergeCell ref="B415:C415"/>
    <mergeCell ref="F415:G415"/>
    <mergeCell ref="I415:J415"/>
    <mergeCell ref="B416:C416"/>
    <mergeCell ref="B417:C417"/>
    <mergeCell ref="B433:C433"/>
    <mergeCell ref="E433:F433"/>
    <mergeCell ref="B434:D434"/>
    <mergeCell ref="B435:D435"/>
    <mergeCell ref="I435:J435"/>
    <mergeCell ref="I430:L430"/>
    <mergeCell ref="B431:C431"/>
    <mergeCell ref="I431:J431"/>
    <mergeCell ref="K431:L431"/>
    <mergeCell ref="I432:J432"/>
    <mergeCell ref="K432:L432"/>
    <mergeCell ref="B427:C427"/>
    <mergeCell ref="D427:G427"/>
    <mergeCell ref="B429:G429"/>
    <mergeCell ref="B430:C430"/>
    <mergeCell ref="D430:G430"/>
    <mergeCell ref="B425:C425"/>
    <mergeCell ref="D425:G425"/>
    <mergeCell ref="I425:J425"/>
    <mergeCell ref="B426:C426"/>
    <mergeCell ref="D426:G426"/>
    <mergeCell ref="I426:J426"/>
    <mergeCell ref="B445:C446"/>
    <mergeCell ref="D445:F446"/>
    <mergeCell ref="G445:H446"/>
    <mergeCell ref="I445:M446"/>
    <mergeCell ref="B448:G448"/>
    <mergeCell ref="I448:L448"/>
    <mergeCell ref="B439:C439"/>
    <mergeCell ref="B440:C440"/>
    <mergeCell ref="C442:M442"/>
    <mergeCell ref="B443:M443"/>
    <mergeCell ref="B444:M444"/>
    <mergeCell ref="I436:J436"/>
    <mergeCell ref="B437:G437"/>
    <mergeCell ref="I437:J437"/>
    <mergeCell ref="B438:C438"/>
    <mergeCell ref="F438:G438"/>
    <mergeCell ref="I438:J438"/>
    <mergeCell ref="B453:C453"/>
    <mergeCell ref="D453:G453"/>
    <mergeCell ref="B455:G455"/>
    <mergeCell ref="B456:C456"/>
    <mergeCell ref="D456:G456"/>
    <mergeCell ref="B451:C451"/>
    <mergeCell ref="D451:G451"/>
    <mergeCell ref="I451:J451"/>
    <mergeCell ref="B452:C452"/>
    <mergeCell ref="D452:G452"/>
    <mergeCell ref="I452:J452"/>
    <mergeCell ref="B449:C449"/>
    <mergeCell ref="D449:G449"/>
    <mergeCell ref="I449:J449"/>
    <mergeCell ref="B450:C450"/>
    <mergeCell ref="D450:G450"/>
    <mergeCell ref="I450:J450"/>
    <mergeCell ref="B465:C465"/>
    <mergeCell ref="B466:C466"/>
    <mergeCell ref="B468:C469"/>
    <mergeCell ref="D468:F469"/>
    <mergeCell ref="G468:H469"/>
    <mergeCell ref="I462:J462"/>
    <mergeCell ref="B463:G463"/>
    <mergeCell ref="I463:J463"/>
    <mergeCell ref="B464:C464"/>
    <mergeCell ref="F464:G464"/>
    <mergeCell ref="I464:J464"/>
    <mergeCell ref="B459:C459"/>
    <mergeCell ref="E459:F459"/>
    <mergeCell ref="B460:D460"/>
    <mergeCell ref="B461:D461"/>
    <mergeCell ref="I461:J461"/>
    <mergeCell ref="I456:L456"/>
    <mergeCell ref="B457:C457"/>
    <mergeCell ref="I457:J457"/>
    <mergeCell ref="K457:L457"/>
    <mergeCell ref="I458:J458"/>
    <mergeCell ref="K458:L458"/>
    <mergeCell ref="B475:C475"/>
    <mergeCell ref="D475:G475"/>
    <mergeCell ref="I475:J475"/>
    <mergeCell ref="B476:C476"/>
    <mergeCell ref="D476:G476"/>
    <mergeCell ref="B473:C473"/>
    <mergeCell ref="D473:G473"/>
    <mergeCell ref="I473:J473"/>
    <mergeCell ref="B474:C474"/>
    <mergeCell ref="D474:G474"/>
    <mergeCell ref="I474:J474"/>
    <mergeCell ref="I468:M469"/>
    <mergeCell ref="B471:G471"/>
    <mergeCell ref="I471:L471"/>
    <mergeCell ref="B472:C472"/>
    <mergeCell ref="D472:G472"/>
    <mergeCell ref="I472:J472"/>
    <mergeCell ref="B487:C487"/>
    <mergeCell ref="F487:G487"/>
    <mergeCell ref="I487:J487"/>
    <mergeCell ref="B488:C488"/>
    <mergeCell ref="B489:C489"/>
    <mergeCell ref="B484:D484"/>
    <mergeCell ref="I484:J484"/>
    <mergeCell ref="I485:J485"/>
    <mergeCell ref="B486:G486"/>
    <mergeCell ref="I486:J486"/>
    <mergeCell ref="I481:J481"/>
    <mergeCell ref="K481:L481"/>
    <mergeCell ref="B482:C482"/>
    <mergeCell ref="E482:F482"/>
    <mergeCell ref="B483:D483"/>
    <mergeCell ref="B478:G478"/>
    <mergeCell ref="B479:C479"/>
    <mergeCell ref="D479:G479"/>
    <mergeCell ref="I479:L479"/>
    <mergeCell ref="B480:C480"/>
    <mergeCell ref="I480:J480"/>
    <mergeCell ref="K480:L480"/>
    <mergeCell ref="B501:C501"/>
    <mergeCell ref="D501:G501"/>
    <mergeCell ref="I501:J501"/>
    <mergeCell ref="B502:C502"/>
    <mergeCell ref="D502:G502"/>
    <mergeCell ref="B499:C499"/>
    <mergeCell ref="D499:G499"/>
    <mergeCell ref="I499:J499"/>
    <mergeCell ref="B500:C500"/>
    <mergeCell ref="D500:G500"/>
    <mergeCell ref="I500:J500"/>
    <mergeCell ref="B497:G497"/>
    <mergeCell ref="I497:L497"/>
    <mergeCell ref="B498:C498"/>
    <mergeCell ref="D498:G498"/>
    <mergeCell ref="I498:J498"/>
    <mergeCell ref="C491:M491"/>
    <mergeCell ref="B492:M492"/>
    <mergeCell ref="B493:M493"/>
    <mergeCell ref="B494:C495"/>
    <mergeCell ref="D494:F495"/>
    <mergeCell ref="G494:H495"/>
    <mergeCell ref="I494:M495"/>
    <mergeCell ref="B510:D510"/>
    <mergeCell ref="I510:J510"/>
    <mergeCell ref="I511:J511"/>
    <mergeCell ref="B512:G512"/>
    <mergeCell ref="I512:J512"/>
    <mergeCell ref="I507:J507"/>
    <mergeCell ref="K507:L507"/>
    <mergeCell ref="B508:C508"/>
    <mergeCell ref="E508:F508"/>
    <mergeCell ref="B509:D509"/>
    <mergeCell ref="B504:G504"/>
    <mergeCell ref="B505:C505"/>
    <mergeCell ref="D505:G505"/>
    <mergeCell ref="I505:L505"/>
    <mergeCell ref="B506:C506"/>
    <mergeCell ref="I506:J506"/>
    <mergeCell ref="K506:L506"/>
    <mergeCell ref="B521:C521"/>
    <mergeCell ref="D521:G521"/>
    <mergeCell ref="I521:J521"/>
    <mergeCell ref="B522:C522"/>
    <mergeCell ref="D522:G522"/>
    <mergeCell ref="I522:J522"/>
    <mergeCell ref="B517:C518"/>
    <mergeCell ref="D517:F518"/>
    <mergeCell ref="G517:H518"/>
    <mergeCell ref="I517:M518"/>
    <mergeCell ref="B520:G520"/>
    <mergeCell ref="I520:L520"/>
    <mergeCell ref="B513:C513"/>
    <mergeCell ref="F513:G513"/>
    <mergeCell ref="I513:J513"/>
    <mergeCell ref="B514:C514"/>
    <mergeCell ref="B515:C515"/>
    <mergeCell ref="B531:C531"/>
    <mergeCell ref="E531:F531"/>
    <mergeCell ref="B532:D532"/>
    <mergeCell ref="B533:D533"/>
    <mergeCell ref="I533:J533"/>
    <mergeCell ref="I528:L528"/>
    <mergeCell ref="B529:C529"/>
    <mergeCell ref="I529:J529"/>
    <mergeCell ref="K529:L529"/>
    <mergeCell ref="I530:J530"/>
    <mergeCell ref="K530:L530"/>
    <mergeCell ref="B525:C525"/>
    <mergeCell ref="D525:G525"/>
    <mergeCell ref="B527:G527"/>
    <mergeCell ref="B528:C528"/>
    <mergeCell ref="D528:G528"/>
    <mergeCell ref="B523:C523"/>
    <mergeCell ref="D523:G523"/>
    <mergeCell ref="I523:J523"/>
    <mergeCell ref="B524:C524"/>
    <mergeCell ref="D524:G524"/>
    <mergeCell ref="I524:J524"/>
    <mergeCell ref="B543:C544"/>
    <mergeCell ref="D543:F544"/>
    <mergeCell ref="G543:H544"/>
    <mergeCell ref="I543:M544"/>
    <mergeCell ref="B546:G546"/>
    <mergeCell ref="I546:L546"/>
    <mergeCell ref="B537:C537"/>
    <mergeCell ref="B538:C538"/>
    <mergeCell ref="C540:M540"/>
    <mergeCell ref="B541:M541"/>
    <mergeCell ref="B542:M542"/>
    <mergeCell ref="I534:J534"/>
    <mergeCell ref="B535:G535"/>
    <mergeCell ref="I535:J535"/>
    <mergeCell ref="B536:C536"/>
    <mergeCell ref="F536:G536"/>
    <mergeCell ref="I536:J536"/>
    <mergeCell ref="B551:C551"/>
    <mergeCell ref="D551:G551"/>
    <mergeCell ref="B553:G553"/>
    <mergeCell ref="B554:C554"/>
    <mergeCell ref="D554:G554"/>
    <mergeCell ref="B549:C549"/>
    <mergeCell ref="D549:G549"/>
    <mergeCell ref="I549:J549"/>
    <mergeCell ref="B550:C550"/>
    <mergeCell ref="D550:G550"/>
    <mergeCell ref="I550:J550"/>
    <mergeCell ref="B547:C547"/>
    <mergeCell ref="D547:G547"/>
    <mergeCell ref="I547:J547"/>
    <mergeCell ref="B548:C548"/>
    <mergeCell ref="D548:G548"/>
    <mergeCell ref="I548:J548"/>
    <mergeCell ref="B563:C563"/>
    <mergeCell ref="B564:C564"/>
    <mergeCell ref="B566:C567"/>
    <mergeCell ref="D566:F567"/>
    <mergeCell ref="G566:H567"/>
    <mergeCell ref="I560:J560"/>
    <mergeCell ref="B561:G561"/>
    <mergeCell ref="I561:J561"/>
    <mergeCell ref="B562:C562"/>
    <mergeCell ref="F562:G562"/>
    <mergeCell ref="I562:J562"/>
    <mergeCell ref="B557:C557"/>
    <mergeCell ref="E557:F557"/>
    <mergeCell ref="B558:D558"/>
    <mergeCell ref="B559:D559"/>
    <mergeCell ref="I559:J559"/>
    <mergeCell ref="I554:L554"/>
    <mergeCell ref="B555:C555"/>
    <mergeCell ref="I555:J555"/>
    <mergeCell ref="K555:L555"/>
    <mergeCell ref="I556:J556"/>
    <mergeCell ref="K556:L556"/>
    <mergeCell ref="B573:C573"/>
    <mergeCell ref="D573:G573"/>
    <mergeCell ref="I573:J573"/>
    <mergeCell ref="B574:C574"/>
    <mergeCell ref="D574:G574"/>
    <mergeCell ref="B571:C571"/>
    <mergeCell ref="D571:G571"/>
    <mergeCell ref="I571:J571"/>
    <mergeCell ref="B572:C572"/>
    <mergeCell ref="D572:G572"/>
    <mergeCell ref="I572:J572"/>
    <mergeCell ref="I566:M567"/>
    <mergeCell ref="B569:G569"/>
    <mergeCell ref="I569:L569"/>
    <mergeCell ref="B570:C570"/>
    <mergeCell ref="D570:G570"/>
    <mergeCell ref="I570:J570"/>
    <mergeCell ref="B585:C585"/>
    <mergeCell ref="F585:G585"/>
    <mergeCell ref="I585:J585"/>
    <mergeCell ref="B586:C586"/>
    <mergeCell ref="B587:C587"/>
    <mergeCell ref="B582:D582"/>
    <mergeCell ref="I582:J582"/>
    <mergeCell ref="I583:J583"/>
    <mergeCell ref="B584:G584"/>
    <mergeCell ref="I584:J584"/>
    <mergeCell ref="I579:J579"/>
    <mergeCell ref="K579:L579"/>
    <mergeCell ref="B580:C580"/>
    <mergeCell ref="E580:F580"/>
    <mergeCell ref="B581:D581"/>
    <mergeCell ref="B576:G576"/>
    <mergeCell ref="B577:C577"/>
    <mergeCell ref="D577:G577"/>
    <mergeCell ref="I577:L577"/>
    <mergeCell ref="B578:C578"/>
    <mergeCell ref="I578:J578"/>
    <mergeCell ref="K578:L578"/>
    <mergeCell ref="B599:C599"/>
    <mergeCell ref="D599:G599"/>
    <mergeCell ref="I599:J599"/>
    <mergeCell ref="B600:C600"/>
    <mergeCell ref="D600:G600"/>
    <mergeCell ref="B597:C597"/>
    <mergeCell ref="D597:G597"/>
    <mergeCell ref="I597:J597"/>
    <mergeCell ref="B598:C598"/>
    <mergeCell ref="D598:G598"/>
    <mergeCell ref="I598:J598"/>
    <mergeCell ref="B595:G595"/>
    <mergeCell ref="I595:L595"/>
    <mergeCell ref="B596:C596"/>
    <mergeCell ref="D596:G596"/>
    <mergeCell ref="I596:J596"/>
    <mergeCell ref="C589:M589"/>
    <mergeCell ref="B590:M590"/>
    <mergeCell ref="B591:M591"/>
    <mergeCell ref="B592:C593"/>
    <mergeCell ref="D592:F593"/>
    <mergeCell ref="G592:H593"/>
    <mergeCell ref="I592:M593"/>
    <mergeCell ref="B608:D608"/>
    <mergeCell ref="I608:J608"/>
    <mergeCell ref="I609:J609"/>
    <mergeCell ref="B610:G610"/>
    <mergeCell ref="I610:J610"/>
    <mergeCell ref="I605:J605"/>
    <mergeCell ref="K605:L605"/>
    <mergeCell ref="B606:C606"/>
    <mergeCell ref="E606:F606"/>
    <mergeCell ref="B607:D607"/>
    <mergeCell ref="B602:G602"/>
    <mergeCell ref="B603:C603"/>
    <mergeCell ref="D603:G603"/>
    <mergeCell ref="I603:L603"/>
    <mergeCell ref="B604:C604"/>
    <mergeCell ref="I604:J604"/>
    <mergeCell ref="K604:L604"/>
    <mergeCell ref="B619:C619"/>
    <mergeCell ref="D619:G619"/>
    <mergeCell ref="I619:J619"/>
    <mergeCell ref="B620:C620"/>
    <mergeCell ref="D620:G620"/>
    <mergeCell ref="I620:J620"/>
    <mergeCell ref="B615:C616"/>
    <mergeCell ref="D615:F616"/>
    <mergeCell ref="G615:H616"/>
    <mergeCell ref="I615:M616"/>
    <mergeCell ref="B618:G618"/>
    <mergeCell ref="I618:L618"/>
    <mergeCell ref="B611:C611"/>
    <mergeCell ref="F611:G611"/>
    <mergeCell ref="I611:J611"/>
    <mergeCell ref="B612:C612"/>
    <mergeCell ref="B613:C613"/>
    <mergeCell ref="B629:C629"/>
    <mergeCell ref="E629:F629"/>
    <mergeCell ref="B630:D630"/>
    <mergeCell ref="B631:D631"/>
    <mergeCell ref="I631:J631"/>
    <mergeCell ref="I626:L626"/>
    <mergeCell ref="B627:C627"/>
    <mergeCell ref="I627:J627"/>
    <mergeCell ref="K627:L627"/>
    <mergeCell ref="I628:J628"/>
    <mergeCell ref="K628:L628"/>
    <mergeCell ref="B623:C623"/>
    <mergeCell ref="D623:G623"/>
    <mergeCell ref="B625:G625"/>
    <mergeCell ref="B626:C626"/>
    <mergeCell ref="D626:G626"/>
    <mergeCell ref="B621:C621"/>
    <mergeCell ref="D621:G621"/>
    <mergeCell ref="I621:J621"/>
    <mergeCell ref="B622:C622"/>
    <mergeCell ref="D622:G622"/>
    <mergeCell ref="I622:J622"/>
    <mergeCell ref="B641:C642"/>
    <mergeCell ref="D641:F642"/>
    <mergeCell ref="G641:H642"/>
    <mergeCell ref="I641:M642"/>
    <mergeCell ref="B644:G644"/>
    <mergeCell ref="I644:L644"/>
    <mergeCell ref="B635:C635"/>
    <mergeCell ref="B636:C636"/>
    <mergeCell ref="C638:M638"/>
    <mergeCell ref="B639:M639"/>
    <mergeCell ref="B640:M640"/>
    <mergeCell ref="I632:J632"/>
    <mergeCell ref="B633:G633"/>
    <mergeCell ref="I633:J633"/>
    <mergeCell ref="B634:C634"/>
    <mergeCell ref="F634:G634"/>
    <mergeCell ref="I634:J634"/>
    <mergeCell ref="B649:C649"/>
    <mergeCell ref="D649:G649"/>
    <mergeCell ref="B651:G651"/>
    <mergeCell ref="B652:C652"/>
    <mergeCell ref="D652:G652"/>
    <mergeCell ref="B647:C647"/>
    <mergeCell ref="D647:G647"/>
    <mergeCell ref="I647:J647"/>
    <mergeCell ref="B648:C648"/>
    <mergeCell ref="D648:G648"/>
    <mergeCell ref="I648:J648"/>
    <mergeCell ref="B645:C645"/>
    <mergeCell ref="D645:G645"/>
    <mergeCell ref="I645:J645"/>
    <mergeCell ref="B646:C646"/>
    <mergeCell ref="D646:G646"/>
    <mergeCell ref="I646:J646"/>
    <mergeCell ref="B661:C661"/>
    <mergeCell ref="B662:C662"/>
    <mergeCell ref="B664:C665"/>
    <mergeCell ref="D664:F665"/>
    <mergeCell ref="G664:H665"/>
    <mergeCell ref="I658:J658"/>
    <mergeCell ref="B659:G659"/>
    <mergeCell ref="I659:J659"/>
    <mergeCell ref="B660:C660"/>
    <mergeCell ref="F660:G660"/>
    <mergeCell ref="I660:J660"/>
    <mergeCell ref="B655:C655"/>
    <mergeCell ref="E655:F655"/>
    <mergeCell ref="B656:D656"/>
    <mergeCell ref="B657:D657"/>
    <mergeCell ref="I657:J657"/>
    <mergeCell ref="I652:L652"/>
    <mergeCell ref="B653:C653"/>
    <mergeCell ref="I653:J653"/>
    <mergeCell ref="K653:L653"/>
    <mergeCell ref="I654:J654"/>
    <mergeCell ref="K654:L654"/>
    <mergeCell ref="B671:C671"/>
    <mergeCell ref="D671:G671"/>
    <mergeCell ref="I671:J671"/>
    <mergeCell ref="B672:C672"/>
    <mergeCell ref="D672:G672"/>
    <mergeCell ref="B669:C669"/>
    <mergeCell ref="D669:G669"/>
    <mergeCell ref="I669:J669"/>
    <mergeCell ref="B670:C670"/>
    <mergeCell ref="D670:G670"/>
    <mergeCell ref="I670:J670"/>
    <mergeCell ref="I664:M665"/>
    <mergeCell ref="B667:G667"/>
    <mergeCell ref="I667:L667"/>
    <mergeCell ref="B668:C668"/>
    <mergeCell ref="D668:G668"/>
    <mergeCell ref="I668:J668"/>
    <mergeCell ref="B683:C683"/>
    <mergeCell ref="F683:G683"/>
    <mergeCell ref="I683:J683"/>
    <mergeCell ref="B684:C684"/>
    <mergeCell ref="B685:C685"/>
    <mergeCell ref="B680:D680"/>
    <mergeCell ref="I680:J680"/>
    <mergeCell ref="I681:J681"/>
    <mergeCell ref="B682:G682"/>
    <mergeCell ref="I682:J682"/>
    <mergeCell ref="I677:J677"/>
    <mergeCell ref="K677:L677"/>
    <mergeCell ref="B678:C678"/>
    <mergeCell ref="E678:F678"/>
    <mergeCell ref="B679:D679"/>
    <mergeCell ref="B674:G674"/>
    <mergeCell ref="B675:C675"/>
    <mergeCell ref="D675:G675"/>
    <mergeCell ref="I675:L675"/>
    <mergeCell ref="B676:C676"/>
    <mergeCell ref="I676:J676"/>
    <mergeCell ref="K676:L676"/>
    <mergeCell ref="B697:C697"/>
    <mergeCell ref="D697:G697"/>
    <mergeCell ref="I697:J697"/>
    <mergeCell ref="B698:C698"/>
    <mergeCell ref="D698:G698"/>
    <mergeCell ref="B695:C695"/>
    <mergeCell ref="D695:G695"/>
    <mergeCell ref="I695:J695"/>
    <mergeCell ref="B696:C696"/>
    <mergeCell ref="D696:G696"/>
    <mergeCell ref="I696:J696"/>
    <mergeCell ref="B693:G693"/>
    <mergeCell ref="I693:L693"/>
    <mergeCell ref="B694:C694"/>
    <mergeCell ref="D694:G694"/>
    <mergeCell ref="I694:J694"/>
    <mergeCell ref="C687:M687"/>
    <mergeCell ref="B688:M688"/>
    <mergeCell ref="B689:M689"/>
    <mergeCell ref="B690:C691"/>
    <mergeCell ref="D690:F691"/>
    <mergeCell ref="G690:H691"/>
    <mergeCell ref="I690:M691"/>
    <mergeCell ref="B706:D706"/>
    <mergeCell ref="I706:J706"/>
    <mergeCell ref="I707:J707"/>
    <mergeCell ref="B708:G708"/>
    <mergeCell ref="I708:J708"/>
    <mergeCell ref="I703:J703"/>
    <mergeCell ref="K703:L703"/>
    <mergeCell ref="B704:C704"/>
    <mergeCell ref="E704:F704"/>
    <mergeCell ref="B705:D705"/>
    <mergeCell ref="B700:G700"/>
    <mergeCell ref="B701:C701"/>
    <mergeCell ref="D701:G701"/>
    <mergeCell ref="I701:L701"/>
    <mergeCell ref="B702:C702"/>
    <mergeCell ref="I702:J702"/>
    <mergeCell ref="K702:L702"/>
    <mergeCell ref="B717:C717"/>
    <mergeCell ref="D717:G717"/>
    <mergeCell ref="I717:J717"/>
    <mergeCell ref="B718:C718"/>
    <mergeCell ref="D718:G718"/>
    <mergeCell ref="I718:J718"/>
    <mergeCell ref="B713:C714"/>
    <mergeCell ref="D713:F714"/>
    <mergeCell ref="G713:H714"/>
    <mergeCell ref="I713:M714"/>
    <mergeCell ref="B716:G716"/>
    <mergeCell ref="I716:L716"/>
    <mergeCell ref="B709:C709"/>
    <mergeCell ref="F709:G709"/>
    <mergeCell ref="I709:J709"/>
    <mergeCell ref="B710:C710"/>
    <mergeCell ref="B711:C711"/>
    <mergeCell ref="B727:C727"/>
    <mergeCell ref="E727:F727"/>
    <mergeCell ref="B728:D728"/>
    <mergeCell ref="B729:D729"/>
    <mergeCell ref="I729:J729"/>
    <mergeCell ref="I724:L724"/>
    <mergeCell ref="B725:C725"/>
    <mergeCell ref="I725:J725"/>
    <mergeCell ref="K725:L725"/>
    <mergeCell ref="I726:J726"/>
    <mergeCell ref="K726:L726"/>
    <mergeCell ref="B721:C721"/>
    <mergeCell ref="D721:G721"/>
    <mergeCell ref="B723:G723"/>
    <mergeCell ref="B724:C724"/>
    <mergeCell ref="D724:G724"/>
    <mergeCell ref="B719:C719"/>
    <mergeCell ref="D719:G719"/>
    <mergeCell ref="I719:J719"/>
    <mergeCell ref="B720:C720"/>
    <mergeCell ref="D720:G720"/>
    <mergeCell ref="I720:J720"/>
    <mergeCell ref="B739:C740"/>
    <mergeCell ref="D739:F740"/>
    <mergeCell ref="G739:H740"/>
    <mergeCell ref="I739:M740"/>
    <mergeCell ref="B742:G742"/>
    <mergeCell ref="I742:L742"/>
    <mergeCell ref="B733:C733"/>
    <mergeCell ref="B734:C734"/>
    <mergeCell ref="C736:M736"/>
    <mergeCell ref="B737:M737"/>
    <mergeCell ref="B738:M738"/>
    <mergeCell ref="I730:J730"/>
    <mergeCell ref="B731:G731"/>
    <mergeCell ref="I731:J731"/>
    <mergeCell ref="B732:C732"/>
    <mergeCell ref="F732:G732"/>
    <mergeCell ref="I732:J732"/>
    <mergeCell ref="B747:C747"/>
    <mergeCell ref="D747:G747"/>
    <mergeCell ref="B749:G749"/>
    <mergeCell ref="B750:C750"/>
    <mergeCell ref="D750:G750"/>
    <mergeCell ref="B745:C745"/>
    <mergeCell ref="D745:G745"/>
    <mergeCell ref="I745:J745"/>
    <mergeCell ref="B746:C746"/>
    <mergeCell ref="D746:G746"/>
    <mergeCell ref="I746:J746"/>
    <mergeCell ref="B743:C743"/>
    <mergeCell ref="D743:G743"/>
    <mergeCell ref="I743:J743"/>
    <mergeCell ref="B744:C744"/>
    <mergeCell ref="D744:G744"/>
    <mergeCell ref="I744:J744"/>
    <mergeCell ref="B759:C759"/>
    <mergeCell ref="B760:C760"/>
    <mergeCell ref="B762:C763"/>
    <mergeCell ref="D762:F763"/>
    <mergeCell ref="G762:H763"/>
    <mergeCell ref="I756:J756"/>
    <mergeCell ref="B757:G757"/>
    <mergeCell ref="I757:J757"/>
    <mergeCell ref="B758:C758"/>
    <mergeCell ref="F758:G758"/>
    <mergeCell ref="I758:J758"/>
    <mergeCell ref="B753:C753"/>
    <mergeCell ref="E753:F753"/>
    <mergeCell ref="B754:D754"/>
    <mergeCell ref="B755:D755"/>
    <mergeCell ref="I755:J755"/>
    <mergeCell ref="I750:L750"/>
    <mergeCell ref="B751:C751"/>
    <mergeCell ref="I751:J751"/>
    <mergeCell ref="K751:L751"/>
    <mergeCell ref="I752:J752"/>
    <mergeCell ref="K752:L752"/>
    <mergeCell ref="B769:C769"/>
    <mergeCell ref="D769:G769"/>
    <mergeCell ref="I769:J769"/>
    <mergeCell ref="B770:C770"/>
    <mergeCell ref="D770:G770"/>
    <mergeCell ref="B767:C767"/>
    <mergeCell ref="D767:G767"/>
    <mergeCell ref="I767:J767"/>
    <mergeCell ref="B768:C768"/>
    <mergeCell ref="D768:G768"/>
    <mergeCell ref="I768:J768"/>
    <mergeCell ref="I762:M763"/>
    <mergeCell ref="B765:G765"/>
    <mergeCell ref="I765:L765"/>
    <mergeCell ref="B766:C766"/>
    <mergeCell ref="D766:G766"/>
    <mergeCell ref="I766:J766"/>
    <mergeCell ref="B781:C781"/>
    <mergeCell ref="F781:G781"/>
    <mergeCell ref="I781:J781"/>
    <mergeCell ref="B782:C782"/>
    <mergeCell ref="B783:C783"/>
    <mergeCell ref="B778:D778"/>
    <mergeCell ref="I778:J778"/>
    <mergeCell ref="I779:J779"/>
    <mergeCell ref="B780:G780"/>
    <mergeCell ref="I780:J780"/>
    <mergeCell ref="I775:J775"/>
    <mergeCell ref="K775:L775"/>
    <mergeCell ref="B776:C776"/>
    <mergeCell ref="E776:F776"/>
    <mergeCell ref="B777:D777"/>
    <mergeCell ref="B772:G772"/>
    <mergeCell ref="B773:C773"/>
    <mergeCell ref="D773:G773"/>
    <mergeCell ref="I773:L773"/>
    <mergeCell ref="B774:C774"/>
    <mergeCell ref="I774:J774"/>
    <mergeCell ref="K774:L774"/>
    <mergeCell ref="B795:C795"/>
    <mergeCell ref="D795:G795"/>
    <mergeCell ref="I795:J795"/>
    <mergeCell ref="B796:C796"/>
    <mergeCell ref="D796:G796"/>
    <mergeCell ref="B793:C793"/>
    <mergeCell ref="D793:G793"/>
    <mergeCell ref="I793:J793"/>
    <mergeCell ref="B794:C794"/>
    <mergeCell ref="D794:G794"/>
    <mergeCell ref="I794:J794"/>
    <mergeCell ref="B791:G791"/>
    <mergeCell ref="I791:L791"/>
    <mergeCell ref="B792:C792"/>
    <mergeCell ref="D792:G792"/>
    <mergeCell ref="I792:J792"/>
    <mergeCell ref="C785:M785"/>
    <mergeCell ref="B786:M786"/>
    <mergeCell ref="B787:M787"/>
    <mergeCell ref="B788:C789"/>
    <mergeCell ref="D788:F789"/>
    <mergeCell ref="G788:H789"/>
    <mergeCell ref="I788:M789"/>
    <mergeCell ref="B804:D804"/>
    <mergeCell ref="I804:J804"/>
    <mergeCell ref="I805:J805"/>
    <mergeCell ref="B806:G806"/>
    <mergeCell ref="I806:J806"/>
    <mergeCell ref="I801:J801"/>
    <mergeCell ref="K801:L801"/>
    <mergeCell ref="B802:C802"/>
    <mergeCell ref="E802:F802"/>
    <mergeCell ref="B803:D803"/>
    <mergeCell ref="B798:G798"/>
    <mergeCell ref="B799:C799"/>
    <mergeCell ref="D799:G799"/>
    <mergeCell ref="I799:L799"/>
    <mergeCell ref="B800:C800"/>
    <mergeCell ref="I800:J800"/>
    <mergeCell ref="K800:L800"/>
    <mergeCell ref="B815:C815"/>
    <mergeCell ref="D815:G815"/>
    <mergeCell ref="I815:J815"/>
    <mergeCell ref="B816:C816"/>
    <mergeCell ref="D816:G816"/>
    <mergeCell ref="I816:J816"/>
    <mergeCell ref="B811:C812"/>
    <mergeCell ref="D811:F812"/>
    <mergeCell ref="G811:H812"/>
    <mergeCell ref="I811:M812"/>
    <mergeCell ref="B814:G814"/>
    <mergeCell ref="I814:L814"/>
    <mergeCell ref="B807:C807"/>
    <mergeCell ref="F807:G807"/>
    <mergeCell ref="I807:J807"/>
    <mergeCell ref="B808:C808"/>
    <mergeCell ref="B809:C809"/>
    <mergeCell ref="B825:C825"/>
    <mergeCell ref="E825:F825"/>
    <mergeCell ref="B826:D826"/>
    <mergeCell ref="B827:D827"/>
    <mergeCell ref="I827:J827"/>
    <mergeCell ref="I822:L822"/>
    <mergeCell ref="B823:C823"/>
    <mergeCell ref="I823:J823"/>
    <mergeCell ref="K823:L823"/>
    <mergeCell ref="I824:J824"/>
    <mergeCell ref="K824:L824"/>
    <mergeCell ref="B819:C819"/>
    <mergeCell ref="D819:G819"/>
    <mergeCell ref="B821:G821"/>
    <mergeCell ref="B822:C822"/>
    <mergeCell ref="D822:G822"/>
    <mergeCell ref="B817:C817"/>
    <mergeCell ref="D817:G817"/>
    <mergeCell ref="I817:J817"/>
    <mergeCell ref="B818:C818"/>
    <mergeCell ref="D818:G818"/>
    <mergeCell ref="I818:J818"/>
    <mergeCell ref="B837:C838"/>
    <mergeCell ref="D837:F838"/>
    <mergeCell ref="G837:H838"/>
    <mergeCell ref="I837:M838"/>
    <mergeCell ref="B840:G840"/>
    <mergeCell ref="I840:L840"/>
    <mergeCell ref="B831:C831"/>
    <mergeCell ref="B832:C832"/>
    <mergeCell ref="C834:M834"/>
    <mergeCell ref="B835:M835"/>
    <mergeCell ref="B836:M836"/>
    <mergeCell ref="I828:J828"/>
    <mergeCell ref="B829:G829"/>
    <mergeCell ref="I829:J829"/>
    <mergeCell ref="B830:C830"/>
    <mergeCell ref="F830:G830"/>
    <mergeCell ref="I830:J830"/>
    <mergeCell ref="B845:C845"/>
    <mergeCell ref="D845:G845"/>
    <mergeCell ref="B847:G847"/>
    <mergeCell ref="B848:C848"/>
    <mergeCell ref="D848:G848"/>
    <mergeCell ref="B843:C843"/>
    <mergeCell ref="D843:G843"/>
    <mergeCell ref="I843:J843"/>
    <mergeCell ref="B844:C844"/>
    <mergeCell ref="D844:G844"/>
    <mergeCell ref="I844:J844"/>
    <mergeCell ref="B841:C841"/>
    <mergeCell ref="D841:G841"/>
    <mergeCell ref="I841:J841"/>
    <mergeCell ref="B842:C842"/>
    <mergeCell ref="D842:G842"/>
    <mergeCell ref="I842:J842"/>
    <mergeCell ref="B857:C857"/>
    <mergeCell ref="B858:C858"/>
    <mergeCell ref="B860:C861"/>
    <mergeCell ref="D860:F861"/>
    <mergeCell ref="G860:H861"/>
    <mergeCell ref="I854:J854"/>
    <mergeCell ref="B855:G855"/>
    <mergeCell ref="I855:J855"/>
    <mergeCell ref="B856:C856"/>
    <mergeCell ref="F856:G856"/>
    <mergeCell ref="I856:J856"/>
    <mergeCell ref="B851:C851"/>
    <mergeCell ref="E851:F851"/>
    <mergeCell ref="B852:D852"/>
    <mergeCell ref="B853:D853"/>
    <mergeCell ref="I853:J853"/>
    <mergeCell ref="I848:L848"/>
    <mergeCell ref="B849:C849"/>
    <mergeCell ref="I849:J849"/>
    <mergeCell ref="K849:L849"/>
    <mergeCell ref="I850:J850"/>
    <mergeCell ref="K850:L850"/>
    <mergeCell ref="B867:C867"/>
    <mergeCell ref="D867:G867"/>
    <mergeCell ref="I867:J867"/>
    <mergeCell ref="B868:C868"/>
    <mergeCell ref="D868:G868"/>
    <mergeCell ref="B865:C865"/>
    <mergeCell ref="D865:G865"/>
    <mergeCell ref="I865:J865"/>
    <mergeCell ref="B866:C866"/>
    <mergeCell ref="D866:G866"/>
    <mergeCell ref="I866:J866"/>
    <mergeCell ref="I860:M861"/>
    <mergeCell ref="B863:G863"/>
    <mergeCell ref="I863:L863"/>
    <mergeCell ref="B864:C864"/>
    <mergeCell ref="D864:G864"/>
    <mergeCell ref="I864:J864"/>
    <mergeCell ref="B876:D876"/>
    <mergeCell ref="I876:J876"/>
    <mergeCell ref="I877:J877"/>
    <mergeCell ref="B878:G878"/>
    <mergeCell ref="I878:J878"/>
    <mergeCell ref="I873:J873"/>
    <mergeCell ref="K873:L873"/>
    <mergeCell ref="B874:C874"/>
    <mergeCell ref="E874:F874"/>
    <mergeCell ref="B875:D875"/>
    <mergeCell ref="B870:G870"/>
    <mergeCell ref="B871:C871"/>
    <mergeCell ref="D871:G871"/>
    <mergeCell ref="I871:L871"/>
    <mergeCell ref="B872:C872"/>
    <mergeCell ref="I872:J872"/>
    <mergeCell ref="K872:L872"/>
    <mergeCell ref="B889:G889"/>
    <mergeCell ref="I889:L889"/>
    <mergeCell ref="B890:C890"/>
    <mergeCell ref="D890:G890"/>
    <mergeCell ref="I890:J890"/>
    <mergeCell ref="C883:M883"/>
    <mergeCell ref="B884:M884"/>
    <mergeCell ref="B885:M885"/>
    <mergeCell ref="B886:C887"/>
    <mergeCell ref="D886:F887"/>
    <mergeCell ref="G886:H887"/>
    <mergeCell ref="I886:M887"/>
    <mergeCell ref="B879:C879"/>
    <mergeCell ref="F879:G879"/>
    <mergeCell ref="I879:J879"/>
    <mergeCell ref="B880:C880"/>
    <mergeCell ref="B881:C881"/>
    <mergeCell ref="B896:G896"/>
    <mergeCell ref="B897:C897"/>
    <mergeCell ref="D897:G897"/>
    <mergeCell ref="I897:L897"/>
    <mergeCell ref="B898:C898"/>
    <mergeCell ref="I898:J898"/>
    <mergeCell ref="K898:L898"/>
    <mergeCell ref="B893:C893"/>
    <mergeCell ref="D893:G893"/>
    <mergeCell ref="I893:J893"/>
    <mergeCell ref="B894:C894"/>
    <mergeCell ref="D894:G894"/>
    <mergeCell ref="B891:C891"/>
    <mergeCell ref="D891:G891"/>
    <mergeCell ref="I891:J891"/>
    <mergeCell ref="B892:C892"/>
    <mergeCell ref="D892:G892"/>
    <mergeCell ref="I892:J892"/>
    <mergeCell ref="B909:C910"/>
    <mergeCell ref="D909:F910"/>
    <mergeCell ref="G909:H910"/>
    <mergeCell ref="I909:M910"/>
    <mergeCell ref="B912:G912"/>
    <mergeCell ref="I912:L912"/>
    <mergeCell ref="B905:C905"/>
    <mergeCell ref="F905:G905"/>
    <mergeCell ref="I905:J905"/>
    <mergeCell ref="B906:C906"/>
    <mergeCell ref="B907:C907"/>
    <mergeCell ref="B902:D902"/>
    <mergeCell ref="I902:J902"/>
    <mergeCell ref="I903:J903"/>
    <mergeCell ref="B904:G904"/>
    <mergeCell ref="I904:J904"/>
    <mergeCell ref="I899:J899"/>
    <mergeCell ref="K899:L899"/>
    <mergeCell ref="B900:C900"/>
    <mergeCell ref="E900:F900"/>
    <mergeCell ref="B901:D901"/>
    <mergeCell ref="B917:C917"/>
    <mergeCell ref="D917:G917"/>
    <mergeCell ref="B919:G919"/>
    <mergeCell ref="B920:C920"/>
    <mergeCell ref="D920:G920"/>
    <mergeCell ref="B915:C915"/>
    <mergeCell ref="D915:G915"/>
    <mergeCell ref="I915:J915"/>
    <mergeCell ref="B916:C916"/>
    <mergeCell ref="D916:G916"/>
    <mergeCell ref="I916:J916"/>
    <mergeCell ref="B913:C913"/>
    <mergeCell ref="D913:G913"/>
    <mergeCell ref="I913:J913"/>
    <mergeCell ref="B914:C914"/>
    <mergeCell ref="D914:G914"/>
    <mergeCell ref="I914:J914"/>
    <mergeCell ref="I926:J926"/>
    <mergeCell ref="B927:G927"/>
    <mergeCell ref="I927:J927"/>
    <mergeCell ref="B928:C928"/>
    <mergeCell ref="F928:G928"/>
    <mergeCell ref="I928:J928"/>
    <mergeCell ref="B923:C923"/>
    <mergeCell ref="E923:F923"/>
    <mergeCell ref="B924:D924"/>
    <mergeCell ref="B925:D925"/>
    <mergeCell ref="I925:J925"/>
    <mergeCell ref="I920:L920"/>
    <mergeCell ref="B921:C921"/>
    <mergeCell ref="I921:J921"/>
    <mergeCell ref="K921:L921"/>
    <mergeCell ref="I922:J922"/>
    <mergeCell ref="K922:L922"/>
    <mergeCell ref="B939:C939"/>
    <mergeCell ref="D939:G939"/>
    <mergeCell ref="I939:J939"/>
    <mergeCell ref="B940:C940"/>
    <mergeCell ref="D940:G940"/>
    <mergeCell ref="I940:J940"/>
    <mergeCell ref="B935:C936"/>
    <mergeCell ref="D935:F936"/>
    <mergeCell ref="G935:H936"/>
    <mergeCell ref="I935:M936"/>
    <mergeCell ref="B938:G938"/>
    <mergeCell ref="I938:L938"/>
    <mergeCell ref="B929:C929"/>
    <mergeCell ref="B930:C930"/>
    <mergeCell ref="C932:M932"/>
    <mergeCell ref="B933:M933"/>
    <mergeCell ref="B934:M934"/>
    <mergeCell ref="B949:C949"/>
    <mergeCell ref="E949:F949"/>
    <mergeCell ref="B950:D950"/>
    <mergeCell ref="B951:D951"/>
    <mergeCell ref="I951:J951"/>
    <mergeCell ref="I946:L946"/>
    <mergeCell ref="B947:C947"/>
    <mergeCell ref="I947:J947"/>
    <mergeCell ref="K947:L947"/>
    <mergeCell ref="I948:J948"/>
    <mergeCell ref="K948:L948"/>
    <mergeCell ref="B943:C943"/>
    <mergeCell ref="D943:G943"/>
    <mergeCell ref="B945:G945"/>
    <mergeCell ref="B946:C946"/>
    <mergeCell ref="D946:G946"/>
    <mergeCell ref="B941:C941"/>
    <mergeCell ref="D941:G941"/>
    <mergeCell ref="I941:J941"/>
    <mergeCell ref="B942:C942"/>
    <mergeCell ref="D942:G942"/>
    <mergeCell ref="I942:J942"/>
    <mergeCell ref="I958:M959"/>
    <mergeCell ref="B961:G961"/>
    <mergeCell ref="I961:L961"/>
    <mergeCell ref="B962:C962"/>
    <mergeCell ref="D962:G962"/>
    <mergeCell ref="I962:J962"/>
    <mergeCell ref="B955:C955"/>
    <mergeCell ref="B956:C956"/>
    <mergeCell ref="B958:C959"/>
    <mergeCell ref="D958:F959"/>
    <mergeCell ref="G958:H959"/>
    <mergeCell ref="I952:J952"/>
    <mergeCell ref="B953:G953"/>
    <mergeCell ref="I953:J953"/>
    <mergeCell ref="B954:C954"/>
    <mergeCell ref="F954:G954"/>
    <mergeCell ref="I954:J954"/>
    <mergeCell ref="B968:G968"/>
    <mergeCell ref="B969:C969"/>
    <mergeCell ref="D969:G969"/>
    <mergeCell ref="I969:L969"/>
    <mergeCell ref="B970:C970"/>
    <mergeCell ref="I970:J970"/>
    <mergeCell ref="K970:L970"/>
    <mergeCell ref="B965:C965"/>
    <mergeCell ref="D965:G965"/>
    <mergeCell ref="I965:J965"/>
    <mergeCell ref="B966:C966"/>
    <mergeCell ref="D966:G966"/>
    <mergeCell ref="B963:C963"/>
    <mergeCell ref="D963:G963"/>
    <mergeCell ref="I963:J963"/>
    <mergeCell ref="B964:C964"/>
    <mergeCell ref="D964:G964"/>
    <mergeCell ref="I964:J964"/>
    <mergeCell ref="C981:M981"/>
    <mergeCell ref="B982:M982"/>
    <mergeCell ref="B983:M983"/>
    <mergeCell ref="B977:C977"/>
    <mergeCell ref="F977:G977"/>
    <mergeCell ref="I977:J977"/>
    <mergeCell ref="B978:C978"/>
    <mergeCell ref="B979:C979"/>
    <mergeCell ref="B974:D974"/>
    <mergeCell ref="I974:J974"/>
    <mergeCell ref="I975:J975"/>
    <mergeCell ref="B976:G976"/>
    <mergeCell ref="I976:J976"/>
    <mergeCell ref="I971:J971"/>
    <mergeCell ref="K971:L971"/>
    <mergeCell ref="B972:C972"/>
    <mergeCell ref="E972:F972"/>
    <mergeCell ref="B973:D973"/>
  </mergeCells>
  <conditionalFormatting sqref="B17">
    <cfRule type="cellIs" dxfId="367" priority="322" operator="equal">
      <formula>"Voltage"</formula>
    </cfRule>
  </conditionalFormatting>
  <conditionalFormatting sqref="B40">
    <cfRule type="cellIs" dxfId="366" priority="154" operator="equal">
      <formula>"Voltage"</formula>
    </cfRule>
  </conditionalFormatting>
  <conditionalFormatting sqref="B66">
    <cfRule type="cellIs" dxfId="365" priority="150" operator="equal">
      <formula>"Voltage"</formula>
    </cfRule>
  </conditionalFormatting>
  <conditionalFormatting sqref="B89">
    <cfRule type="cellIs" dxfId="364" priority="146" operator="equal">
      <formula>"Voltage"</formula>
    </cfRule>
  </conditionalFormatting>
  <conditionalFormatting sqref="B115">
    <cfRule type="cellIs" dxfId="363" priority="142" operator="equal">
      <formula>"Voltage"</formula>
    </cfRule>
  </conditionalFormatting>
  <conditionalFormatting sqref="B138">
    <cfRule type="cellIs" dxfId="362" priority="138" operator="equal">
      <formula>"Voltage"</formula>
    </cfRule>
  </conditionalFormatting>
  <conditionalFormatting sqref="B164">
    <cfRule type="cellIs" dxfId="361" priority="134" operator="equal">
      <formula>"Voltage"</formula>
    </cfRule>
  </conditionalFormatting>
  <conditionalFormatting sqref="B187">
    <cfRule type="cellIs" dxfId="360" priority="130" operator="equal">
      <formula>"Voltage"</formula>
    </cfRule>
  </conditionalFormatting>
  <conditionalFormatting sqref="B213">
    <cfRule type="cellIs" dxfId="359" priority="126" operator="equal">
      <formula>"Voltage"</formula>
    </cfRule>
  </conditionalFormatting>
  <conditionalFormatting sqref="B236">
    <cfRule type="cellIs" dxfId="358" priority="122" operator="equal">
      <formula>"Voltage"</formula>
    </cfRule>
  </conditionalFormatting>
  <conditionalFormatting sqref="B262">
    <cfRule type="cellIs" dxfId="357" priority="118" operator="equal">
      <formula>"Voltage"</formula>
    </cfRule>
  </conditionalFormatting>
  <conditionalFormatting sqref="B285">
    <cfRule type="cellIs" dxfId="356" priority="114" operator="equal">
      <formula>"Voltage"</formula>
    </cfRule>
  </conditionalFormatting>
  <conditionalFormatting sqref="B311">
    <cfRule type="cellIs" dxfId="355" priority="110" operator="equal">
      <formula>"Voltage"</formula>
    </cfRule>
  </conditionalFormatting>
  <conditionalFormatting sqref="B334">
    <cfRule type="cellIs" dxfId="354" priority="106" operator="equal">
      <formula>"Voltage"</formula>
    </cfRule>
  </conditionalFormatting>
  <conditionalFormatting sqref="B360">
    <cfRule type="cellIs" dxfId="353" priority="102" operator="equal">
      <formula>"Voltage"</formula>
    </cfRule>
  </conditionalFormatting>
  <conditionalFormatting sqref="B383">
    <cfRule type="cellIs" dxfId="352" priority="98" operator="equal">
      <formula>"Voltage"</formula>
    </cfRule>
  </conditionalFormatting>
  <conditionalFormatting sqref="B409">
    <cfRule type="cellIs" dxfId="351" priority="94" operator="equal">
      <formula>"Voltage"</formula>
    </cfRule>
  </conditionalFormatting>
  <conditionalFormatting sqref="B432">
    <cfRule type="cellIs" dxfId="350" priority="90" operator="equal">
      <formula>"Voltage"</formula>
    </cfRule>
  </conditionalFormatting>
  <conditionalFormatting sqref="B458">
    <cfRule type="cellIs" dxfId="349" priority="86" operator="equal">
      <formula>"Voltage"</formula>
    </cfRule>
  </conditionalFormatting>
  <conditionalFormatting sqref="B481">
    <cfRule type="cellIs" dxfId="348" priority="82" operator="equal">
      <formula>"Voltage"</formula>
    </cfRule>
  </conditionalFormatting>
  <conditionalFormatting sqref="B507">
    <cfRule type="cellIs" dxfId="347" priority="78" operator="equal">
      <formula>"Voltage"</formula>
    </cfRule>
  </conditionalFormatting>
  <conditionalFormatting sqref="B530">
    <cfRule type="cellIs" dxfId="346" priority="74" operator="equal">
      <formula>"Voltage"</formula>
    </cfRule>
  </conditionalFormatting>
  <conditionalFormatting sqref="B556">
    <cfRule type="cellIs" dxfId="345" priority="70" operator="equal">
      <formula>"Voltage"</formula>
    </cfRule>
  </conditionalFormatting>
  <conditionalFormatting sqref="B579">
    <cfRule type="cellIs" dxfId="344" priority="66" operator="equal">
      <formula>"Voltage"</formula>
    </cfRule>
  </conditionalFormatting>
  <conditionalFormatting sqref="B605">
    <cfRule type="cellIs" dxfId="343" priority="62" operator="equal">
      <formula>"Voltage"</formula>
    </cfRule>
  </conditionalFormatting>
  <conditionalFormatting sqref="B628">
    <cfRule type="cellIs" dxfId="342" priority="58" operator="equal">
      <formula>"Voltage"</formula>
    </cfRule>
  </conditionalFormatting>
  <conditionalFormatting sqref="B654">
    <cfRule type="cellIs" dxfId="341" priority="54" operator="equal">
      <formula>"Voltage"</formula>
    </cfRule>
  </conditionalFormatting>
  <conditionalFormatting sqref="B677">
    <cfRule type="cellIs" dxfId="340" priority="50" operator="equal">
      <formula>"Voltage"</formula>
    </cfRule>
  </conditionalFormatting>
  <conditionalFormatting sqref="B703">
    <cfRule type="cellIs" dxfId="339" priority="46" operator="equal">
      <formula>"Voltage"</formula>
    </cfRule>
  </conditionalFormatting>
  <conditionalFormatting sqref="B726">
    <cfRule type="cellIs" dxfId="338" priority="42" operator="equal">
      <formula>"Voltage"</formula>
    </cfRule>
  </conditionalFormatting>
  <conditionalFormatting sqref="B752">
    <cfRule type="cellIs" dxfId="337" priority="38" operator="equal">
      <formula>"Voltage"</formula>
    </cfRule>
  </conditionalFormatting>
  <conditionalFormatting sqref="B775">
    <cfRule type="cellIs" dxfId="336" priority="34" operator="equal">
      <formula>"Voltage"</formula>
    </cfRule>
  </conditionalFormatting>
  <conditionalFormatting sqref="B801">
    <cfRule type="cellIs" dxfId="335" priority="30" operator="equal">
      <formula>"Voltage"</formula>
    </cfRule>
  </conditionalFormatting>
  <conditionalFormatting sqref="B824">
    <cfRule type="cellIs" dxfId="334" priority="26" operator="equal">
      <formula>"Voltage"</formula>
    </cfRule>
  </conditionalFormatting>
  <conditionalFormatting sqref="B850">
    <cfRule type="cellIs" dxfId="333" priority="22" operator="equal">
      <formula>"Voltage"</formula>
    </cfRule>
  </conditionalFormatting>
  <conditionalFormatting sqref="B873">
    <cfRule type="cellIs" dxfId="332" priority="18" operator="equal">
      <formula>"Voltage"</formula>
    </cfRule>
  </conditionalFormatting>
  <conditionalFormatting sqref="B899">
    <cfRule type="cellIs" dxfId="331" priority="14" operator="equal">
      <formula>"Voltage"</formula>
    </cfRule>
  </conditionalFormatting>
  <conditionalFormatting sqref="B922">
    <cfRule type="cellIs" dxfId="330" priority="10" operator="equal">
      <formula>"Voltage"</formula>
    </cfRule>
  </conditionalFormatting>
  <conditionalFormatting sqref="B948">
    <cfRule type="cellIs" dxfId="329" priority="6" operator="equal">
      <formula>"Voltage"</formula>
    </cfRule>
  </conditionalFormatting>
  <conditionalFormatting sqref="B971">
    <cfRule type="cellIs" dxfId="328" priority="2" operator="equal">
      <formula>"Voltage"</formula>
    </cfRule>
  </conditionalFormatting>
  <conditionalFormatting sqref="C17">
    <cfRule type="cellIs" dxfId="327" priority="323" operator="equal">
      <formula>"Phase"</formula>
    </cfRule>
  </conditionalFormatting>
  <conditionalFormatting sqref="C40">
    <cfRule type="cellIs" dxfId="326" priority="155" operator="equal">
      <formula>"Phase"</formula>
    </cfRule>
  </conditionalFormatting>
  <conditionalFormatting sqref="C66">
    <cfRule type="cellIs" dxfId="325" priority="151" operator="equal">
      <formula>"Phase"</formula>
    </cfRule>
  </conditionalFormatting>
  <conditionalFormatting sqref="C89">
    <cfRule type="cellIs" dxfId="324" priority="147" operator="equal">
      <formula>"Phase"</formula>
    </cfRule>
  </conditionalFormatting>
  <conditionalFormatting sqref="C115">
    <cfRule type="cellIs" dxfId="323" priority="143" operator="equal">
      <formula>"Phase"</formula>
    </cfRule>
  </conditionalFormatting>
  <conditionalFormatting sqref="C138">
    <cfRule type="cellIs" dxfId="322" priority="139" operator="equal">
      <formula>"Phase"</formula>
    </cfRule>
  </conditionalFormatting>
  <conditionalFormatting sqref="C164">
    <cfRule type="cellIs" dxfId="321" priority="135" operator="equal">
      <formula>"Phase"</formula>
    </cfRule>
  </conditionalFormatting>
  <conditionalFormatting sqref="C187">
    <cfRule type="cellIs" dxfId="320" priority="131" operator="equal">
      <formula>"Phase"</formula>
    </cfRule>
  </conditionalFormatting>
  <conditionalFormatting sqref="C213">
    <cfRule type="cellIs" dxfId="319" priority="127" operator="equal">
      <formula>"Phase"</formula>
    </cfRule>
  </conditionalFormatting>
  <conditionalFormatting sqref="C236">
    <cfRule type="cellIs" dxfId="318" priority="123" operator="equal">
      <formula>"Phase"</formula>
    </cfRule>
  </conditionalFormatting>
  <conditionalFormatting sqref="C262">
    <cfRule type="cellIs" dxfId="317" priority="119" operator="equal">
      <formula>"Phase"</formula>
    </cfRule>
  </conditionalFormatting>
  <conditionalFormatting sqref="C285">
    <cfRule type="cellIs" dxfId="316" priority="115" operator="equal">
      <formula>"Phase"</formula>
    </cfRule>
  </conditionalFormatting>
  <conditionalFormatting sqref="C311">
    <cfRule type="cellIs" dxfId="315" priority="111" operator="equal">
      <formula>"Phase"</formula>
    </cfRule>
  </conditionalFormatting>
  <conditionalFormatting sqref="C334">
    <cfRule type="cellIs" dxfId="314" priority="107" operator="equal">
      <formula>"Phase"</formula>
    </cfRule>
  </conditionalFormatting>
  <conditionalFormatting sqref="C360">
    <cfRule type="cellIs" dxfId="313" priority="103" operator="equal">
      <formula>"Phase"</formula>
    </cfRule>
  </conditionalFormatting>
  <conditionalFormatting sqref="C383">
    <cfRule type="cellIs" dxfId="312" priority="99" operator="equal">
      <formula>"Phase"</formula>
    </cfRule>
  </conditionalFormatting>
  <conditionalFormatting sqref="C409">
    <cfRule type="cellIs" dxfId="311" priority="95" operator="equal">
      <formula>"Phase"</formula>
    </cfRule>
  </conditionalFormatting>
  <conditionalFormatting sqref="C432">
    <cfRule type="cellIs" dxfId="310" priority="91" operator="equal">
      <formula>"Phase"</formula>
    </cfRule>
  </conditionalFormatting>
  <conditionalFormatting sqref="C458">
    <cfRule type="cellIs" dxfId="309" priority="87" operator="equal">
      <formula>"Phase"</formula>
    </cfRule>
  </conditionalFormatting>
  <conditionalFormatting sqref="C481">
    <cfRule type="cellIs" dxfId="308" priority="83" operator="equal">
      <formula>"Phase"</formula>
    </cfRule>
  </conditionalFormatting>
  <conditionalFormatting sqref="C507">
    <cfRule type="cellIs" dxfId="307" priority="79" operator="equal">
      <formula>"Phase"</formula>
    </cfRule>
  </conditionalFormatting>
  <conditionalFormatting sqref="C530">
    <cfRule type="cellIs" dxfId="306" priority="75" operator="equal">
      <formula>"Phase"</formula>
    </cfRule>
  </conditionalFormatting>
  <conditionalFormatting sqref="C556">
    <cfRule type="cellIs" dxfId="305" priority="71" operator="equal">
      <formula>"Phase"</formula>
    </cfRule>
  </conditionalFormatting>
  <conditionalFormatting sqref="C579">
    <cfRule type="cellIs" dxfId="304" priority="67" operator="equal">
      <formula>"Phase"</formula>
    </cfRule>
  </conditionalFormatting>
  <conditionalFormatting sqref="C605">
    <cfRule type="cellIs" dxfId="303" priority="63" operator="equal">
      <formula>"Phase"</formula>
    </cfRule>
  </conditionalFormatting>
  <conditionalFormatting sqref="C628">
    <cfRule type="cellIs" dxfId="302" priority="59" operator="equal">
      <formula>"Phase"</formula>
    </cfRule>
  </conditionalFormatting>
  <conditionalFormatting sqref="C654">
    <cfRule type="cellIs" dxfId="301" priority="55" operator="equal">
      <formula>"Phase"</formula>
    </cfRule>
  </conditionalFormatting>
  <conditionalFormatting sqref="C677">
    <cfRule type="cellIs" dxfId="300" priority="51" operator="equal">
      <formula>"Phase"</formula>
    </cfRule>
  </conditionalFormatting>
  <conditionalFormatting sqref="C703">
    <cfRule type="cellIs" dxfId="299" priority="47" operator="equal">
      <formula>"Phase"</formula>
    </cfRule>
  </conditionalFormatting>
  <conditionalFormatting sqref="C726">
    <cfRule type="cellIs" dxfId="298" priority="43" operator="equal">
      <formula>"Phase"</formula>
    </cfRule>
  </conditionalFormatting>
  <conditionalFormatting sqref="C752">
    <cfRule type="cellIs" dxfId="297" priority="39" operator="equal">
      <formula>"Phase"</formula>
    </cfRule>
  </conditionalFormatting>
  <conditionalFormatting sqref="C775">
    <cfRule type="cellIs" dxfId="296" priority="35" operator="equal">
      <formula>"Phase"</formula>
    </cfRule>
  </conditionalFormatting>
  <conditionalFormatting sqref="C801">
    <cfRule type="cellIs" dxfId="295" priority="31" operator="equal">
      <formula>"Phase"</formula>
    </cfRule>
  </conditionalFormatting>
  <conditionalFormatting sqref="C824">
    <cfRule type="cellIs" dxfId="294" priority="27" operator="equal">
      <formula>"Phase"</formula>
    </cfRule>
  </conditionalFormatting>
  <conditionalFormatting sqref="C850">
    <cfRule type="cellIs" dxfId="293" priority="23" operator="equal">
      <formula>"Phase"</formula>
    </cfRule>
  </conditionalFormatting>
  <conditionalFormatting sqref="C873">
    <cfRule type="cellIs" dxfId="292" priority="19" operator="equal">
      <formula>"Phase"</formula>
    </cfRule>
  </conditionalFormatting>
  <conditionalFormatting sqref="C899">
    <cfRule type="cellIs" dxfId="291" priority="15" operator="equal">
      <formula>"Phase"</formula>
    </cfRule>
  </conditionalFormatting>
  <conditionalFormatting sqref="C922">
    <cfRule type="cellIs" dxfId="290" priority="11" operator="equal">
      <formula>"Phase"</formula>
    </cfRule>
  </conditionalFormatting>
  <conditionalFormatting sqref="C948">
    <cfRule type="cellIs" dxfId="289" priority="7" operator="equal">
      <formula>"Phase"</formula>
    </cfRule>
  </conditionalFormatting>
  <conditionalFormatting sqref="C971">
    <cfRule type="cellIs" dxfId="288" priority="3" operator="equal">
      <formula>"Phase"</formula>
    </cfRule>
  </conditionalFormatting>
  <conditionalFormatting sqref="G16">
    <cfRule type="cellIs" dxfId="287" priority="324" operator="equal">
      <formula>"SF"</formula>
    </cfRule>
  </conditionalFormatting>
  <conditionalFormatting sqref="G18">
    <cfRule type="containsErrors" dxfId="286" priority="321">
      <formula>ISERROR(G18)</formula>
    </cfRule>
  </conditionalFormatting>
  <conditionalFormatting sqref="G39">
    <cfRule type="cellIs" dxfId="285" priority="156" operator="equal">
      <formula>"SF"</formula>
    </cfRule>
  </conditionalFormatting>
  <conditionalFormatting sqref="G41">
    <cfRule type="containsErrors" dxfId="284" priority="153">
      <formula>ISERROR(G41)</formula>
    </cfRule>
  </conditionalFormatting>
  <conditionalFormatting sqref="G65">
    <cfRule type="cellIs" dxfId="283" priority="152" operator="equal">
      <formula>"SF"</formula>
    </cfRule>
  </conditionalFormatting>
  <conditionalFormatting sqref="G67">
    <cfRule type="containsErrors" dxfId="282" priority="149">
      <formula>ISERROR(G67)</formula>
    </cfRule>
  </conditionalFormatting>
  <conditionalFormatting sqref="G88">
    <cfRule type="cellIs" dxfId="281" priority="148" operator="equal">
      <formula>"SF"</formula>
    </cfRule>
  </conditionalFormatting>
  <conditionalFormatting sqref="G90">
    <cfRule type="containsErrors" dxfId="280" priority="145">
      <formula>ISERROR(G90)</formula>
    </cfRule>
  </conditionalFormatting>
  <conditionalFormatting sqref="G114">
    <cfRule type="cellIs" dxfId="279" priority="144" operator="equal">
      <formula>"SF"</formula>
    </cfRule>
  </conditionalFormatting>
  <conditionalFormatting sqref="G116">
    <cfRule type="containsErrors" dxfId="278" priority="141">
      <formula>ISERROR(G116)</formula>
    </cfRule>
  </conditionalFormatting>
  <conditionalFormatting sqref="G137">
    <cfRule type="cellIs" dxfId="277" priority="140" operator="equal">
      <formula>"SF"</formula>
    </cfRule>
  </conditionalFormatting>
  <conditionalFormatting sqref="G139">
    <cfRule type="containsErrors" dxfId="276" priority="137">
      <formula>ISERROR(G139)</formula>
    </cfRule>
  </conditionalFormatting>
  <conditionalFormatting sqref="G163">
    <cfRule type="cellIs" dxfId="275" priority="136" operator="equal">
      <formula>"SF"</formula>
    </cfRule>
  </conditionalFormatting>
  <conditionalFormatting sqref="G165">
    <cfRule type="containsErrors" dxfId="274" priority="133">
      <formula>ISERROR(G165)</formula>
    </cfRule>
  </conditionalFormatting>
  <conditionalFormatting sqref="G186">
    <cfRule type="cellIs" dxfId="273" priority="132" operator="equal">
      <formula>"SF"</formula>
    </cfRule>
  </conditionalFormatting>
  <conditionalFormatting sqref="G188">
    <cfRule type="containsErrors" dxfId="272" priority="129">
      <formula>ISERROR(G188)</formula>
    </cfRule>
  </conditionalFormatting>
  <conditionalFormatting sqref="G212">
    <cfRule type="cellIs" dxfId="271" priority="128" operator="equal">
      <formula>"SF"</formula>
    </cfRule>
  </conditionalFormatting>
  <conditionalFormatting sqref="G214">
    <cfRule type="containsErrors" dxfId="270" priority="125">
      <formula>ISERROR(G214)</formula>
    </cfRule>
  </conditionalFormatting>
  <conditionalFormatting sqref="G235">
    <cfRule type="cellIs" dxfId="269" priority="124" operator="equal">
      <formula>"SF"</formula>
    </cfRule>
  </conditionalFormatting>
  <conditionalFormatting sqref="G237">
    <cfRule type="containsErrors" dxfId="268" priority="121">
      <formula>ISERROR(G237)</formula>
    </cfRule>
  </conditionalFormatting>
  <conditionalFormatting sqref="G261">
    <cfRule type="cellIs" dxfId="267" priority="120" operator="equal">
      <formula>"SF"</formula>
    </cfRule>
  </conditionalFormatting>
  <conditionalFormatting sqref="G263">
    <cfRule type="containsErrors" dxfId="266" priority="117">
      <formula>ISERROR(G263)</formula>
    </cfRule>
  </conditionalFormatting>
  <conditionalFormatting sqref="G284">
    <cfRule type="cellIs" dxfId="265" priority="116" operator="equal">
      <formula>"SF"</formula>
    </cfRule>
  </conditionalFormatting>
  <conditionalFormatting sqref="G286">
    <cfRule type="containsErrors" dxfId="264" priority="113">
      <formula>ISERROR(G286)</formula>
    </cfRule>
  </conditionalFormatting>
  <conditionalFormatting sqref="G310">
    <cfRule type="cellIs" dxfId="263" priority="112" operator="equal">
      <formula>"SF"</formula>
    </cfRule>
  </conditionalFormatting>
  <conditionalFormatting sqref="G312">
    <cfRule type="containsErrors" dxfId="262" priority="109">
      <formula>ISERROR(G312)</formula>
    </cfRule>
  </conditionalFormatting>
  <conditionalFormatting sqref="G333">
    <cfRule type="cellIs" dxfId="261" priority="108" operator="equal">
      <formula>"SF"</formula>
    </cfRule>
  </conditionalFormatting>
  <conditionalFormatting sqref="G335">
    <cfRule type="containsErrors" dxfId="260" priority="105">
      <formula>ISERROR(G335)</formula>
    </cfRule>
  </conditionalFormatting>
  <conditionalFormatting sqref="G359">
    <cfRule type="cellIs" dxfId="259" priority="104" operator="equal">
      <formula>"SF"</formula>
    </cfRule>
  </conditionalFormatting>
  <conditionalFormatting sqref="G361">
    <cfRule type="containsErrors" dxfId="258" priority="101">
      <formula>ISERROR(G361)</formula>
    </cfRule>
  </conditionalFormatting>
  <conditionalFormatting sqref="G382">
    <cfRule type="cellIs" dxfId="257" priority="100" operator="equal">
      <formula>"SF"</formula>
    </cfRule>
  </conditionalFormatting>
  <conditionalFormatting sqref="G384">
    <cfRule type="containsErrors" dxfId="256" priority="97">
      <formula>ISERROR(G384)</formula>
    </cfRule>
  </conditionalFormatting>
  <conditionalFormatting sqref="G408">
    <cfRule type="cellIs" dxfId="255" priority="96" operator="equal">
      <formula>"SF"</formula>
    </cfRule>
  </conditionalFormatting>
  <conditionalFormatting sqref="G410">
    <cfRule type="containsErrors" dxfId="254" priority="93">
      <formula>ISERROR(G410)</formula>
    </cfRule>
  </conditionalFormatting>
  <conditionalFormatting sqref="G431">
    <cfRule type="cellIs" dxfId="253" priority="92" operator="equal">
      <formula>"SF"</formula>
    </cfRule>
  </conditionalFormatting>
  <conditionalFormatting sqref="G433">
    <cfRule type="containsErrors" dxfId="252" priority="89">
      <formula>ISERROR(G433)</formula>
    </cfRule>
  </conditionalFormatting>
  <conditionalFormatting sqref="G457">
    <cfRule type="cellIs" dxfId="251" priority="88" operator="equal">
      <formula>"SF"</formula>
    </cfRule>
  </conditionalFormatting>
  <conditionalFormatting sqref="G459">
    <cfRule type="containsErrors" dxfId="250" priority="85">
      <formula>ISERROR(G459)</formula>
    </cfRule>
  </conditionalFormatting>
  <conditionalFormatting sqref="G480">
    <cfRule type="cellIs" dxfId="249" priority="84" operator="equal">
      <formula>"SF"</formula>
    </cfRule>
  </conditionalFormatting>
  <conditionalFormatting sqref="G482">
    <cfRule type="containsErrors" dxfId="248" priority="81">
      <formula>ISERROR(G482)</formula>
    </cfRule>
  </conditionalFormatting>
  <conditionalFormatting sqref="G506">
    <cfRule type="cellIs" dxfId="247" priority="80" operator="equal">
      <formula>"SF"</formula>
    </cfRule>
  </conditionalFormatting>
  <conditionalFormatting sqref="G508">
    <cfRule type="containsErrors" dxfId="246" priority="77">
      <formula>ISERROR(G508)</formula>
    </cfRule>
  </conditionalFormatting>
  <conditionalFormatting sqref="G529">
    <cfRule type="cellIs" dxfId="245" priority="76" operator="equal">
      <formula>"SF"</formula>
    </cfRule>
  </conditionalFormatting>
  <conditionalFormatting sqref="G531">
    <cfRule type="containsErrors" dxfId="244" priority="73">
      <formula>ISERROR(G531)</formula>
    </cfRule>
  </conditionalFormatting>
  <conditionalFormatting sqref="G555">
    <cfRule type="cellIs" dxfId="243" priority="72" operator="equal">
      <formula>"SF"</formula>
    </cfRule>
  </conditionalFormatting>
  <conditionalFormatting sqref="G557">
    <cfRule type="containsErrors" dxfId="242" priority="69">
      <formula>ISERROR(G557)</formula>
    </cfRule>
  </conditionalFormatting>
  <conditionalFormatting sqref="G578">
    <cfRule type="cellIs" dxfId="241" priority="68" operator="equal">
      <formula>"SF"</formula>
    </cfRule>
  </conditionalFormatting>
  <conditionalFormatting sqref="G580">
    <cfRule type="containsErrors" dxfId="240" priority="65">
      <formula>ISERROR(G580)</formula>
    </cfRule>
  </conditionalFormatting>
  <conditionalFormatting sqref="G604">
    <cfRule type="cellIs" dxfId="239" priority="64" operator="equal">
      <formula>"SF"</formula>
    </cfRule>
  </conditionalFormatting>
  <conditionalFormatting sqref="G606">
    <cfRule type="containsErrors" dxfId="238" priority="61">
      <formula>ISERROR(G606)</formula>
    </cfRule>
  </conditionalFormatting>
  <conditionalFormatting sqref="G627">
    <cfRule type="cellIs" dxfId="237" priority="60" operator="equal">
      <formula>"SF"</formula>
    </cfRule>
  </conditionalFormatting>
  <conditionalFormatting sqref="G629">
    <cfRule type="containsErrors" dxfId="236" priority="57">
      <formula>ISERROR(G629)</formula>
    </cfRule>
  </conditionalFormatting>
  <conditionalFormatting sqref="G653">
    <cfRule type="cellIs" dxfId="235" priority="56" operator="equal">
      <formula>"SF"</formula>
    </cfRule>
  </conditionalFormatting>
  <conditionalFormatting sqref="G655">
    <cfRule type="containsErrors" dxfId="234" priority="53">
      <formula>ISERROR(G655)</formula>
    </cfRule>
  </conditionalFormatting>
  <conditionalFormatting sqref="G676">
    <cfRule type="cellIs" dxfId="233" priority="52" operator="equal">
      <formula>"SF"</formula>
    </cfRule>
  </conditionalFormatting>
  <conditionalFormatting sqref="G678">
    <cfRule type="containsErrors" dxfId="232" priority="49">
      <formula>ISERROR(G678)</formula>
    </cfRule>
  </conditionalFormatting>
  <conditionalFormatting sqref="G702">
    <cfRule type="cellIs" dxfId="231" priority="48" operator="equal">
      <formula>"SF"</formula>
    </cfRule>
  </conditionalFormatting>
  <conditionalFormatting sqref="G704">
    <cfRule type="containsErrors" dxfId="230" priority="45">
      <formula>ISERROR(G704)</formula>
    </cfRule>
  </conditionalFormatting>
  <conditionalFormatting sqref="G725">
    <cfRule type="cellIs" dxfId="229" priority="44" operator="equal">
      <formula>"SF"</formula>
    </cfRule>
  </conditionalFormatting>
  <conditionalFormatting sqref="G727">
    <cfRule type="containsErrors" dxfId="228" priority="41">
      <formula>ISERROR(G727)</formula>
    </cfRule>
  </conditionalFormatting>
  <conditionalFormatting sqref="G751">
    <cfRule type="cellIs" dxfId="227" priority="40" operator="equal">
      <formula>"SF"</formula>
    </cfRule>
  </conditionalFormatting>
  <conditionalFormatting sqref="G753">
    <cfRule type="containsErrors" dxfId="226" priority="37">
      <formula>ISERROR(G753)</formula>
    </cfRule>
  </conditionalFormatting>
  <conditionalFormatting sqref="G774">
    <cfRule type="cellIs" dxfId="225" priority="36" operator="equal">
      <formula>"SF"</formula>
    </cfRule>
  </conditionalFormatting>
  <conditionalFormatting sqref="G776">
    <cfRule type="containsErrors" dxfId="224" priority="33">
      <formula>ISERROR(G776)</formula>
    </cfRule>
  </conditionalFormatting>
  <conditionalFormatting sqref="G800">
    <cfRule type="cellIs" dxfId="223" priority="32" operator="equal">
      <formula>"SF"</formula>
    </cfRule>
  </conditionalFormatting>
  <conditionalFormatting sqref="G802">
    <cfRule type="containsErrors" dxfId="222" priority="29">
      <formula>ISERROR(G802)</formula>
    </cfRule>
  </conditionalFormatting>
  <conditionalFormatting sqref="G823">
    <cfRule type="cellIs" dxfId="221" priority="28" operator="equal">
      <formula>"SF"</formula>
    </cfRule>
  </conditionalFormatting>
  <conditionalFormatting sqref="G825">
    <cfRule type="containsErrors" dxfId="220" priority="25">
      <formula>ISERROR(G825)</formula>
    </cfRule>
  </conditionalFormatting>
  <conditionalFormatting sqref="G849">
    <cfRule type="cellIs" dxfId="219" priority="24" operator="equal">
      <formula>"SF"</formula>
    </cfRule>
  </conditionalFormatting>
  <conditionalFormatting sqref="G851">
    <cfRule type="containsErrors" dxfId="218" priority="21">
      <formula>ISERROR(G851)</formula>
    </cfRule>
  </conditionalFormatting>
  <conditionalFormatting sqref="G872">
    <cfRule type="cellIs" dxfId="217" priority="20" operator="equal">
      <formula>"SF"</formula>
    </cfRule>
  </conditionalFormatting>
  <conditionalFormatting sqref="G874">
    <cfRule type="containsErrors" dxfId="216" priority="17">
      <formula>ISERROR(G874)</formula>
    </cfRule>
  </conditionalFormatting>
  <conditionalFormatting sqref="G898">
    <cfRule type="cellIs" dxfId="215" priority="16" operator="equal">
      <formula>"SF"</formula>
    </cfRule>
  </conditionalFormatting>
  <conditionalFormatting sqref="G900">
    <cfRule type="containsErrors" dxfId="214" priority="13">
      <formula>ISERROR(G900)</formula>
    </cfRule>
  </conditionalFormatting>
  <conditionalFormatting sqref="G921">
    <cfRule type="cellIs" dxfId="213" priority="12" operator="equal">
      <formula>"SF"</formula>
    </cfRule>
  </conditionalFormatting>
  <conditionalFormatting sqref="G923">
    <cfRule type="containsErrors" dxfId="212" priority="9">
      <formula>ISERROR(G923)</formula>
    </cfRule>
  </conditionalFormatting>
  <conditionalFormatting sqref="G947">
    <cfRule type="cellIs" dxfId="211" priority="8" operator="equal">
      <formula>"SF"</formula>
    </cfRule>
  </conditionalFormatting>
  <conditionalFormatting sqref="G949">
    <cfRule type="containsErrors" dxfId="210" priority="5">
      <formula>ISERROR(G949)</formula>
    </cfRule>
  </conditionalFormatting>
  <conditionalFormatting sqref="G970">
    <cfRule type="cellIs" dxfId="209" priority="4" operator="equal">
      <formula>"SF"</formula>
    </cfRule>
  </conditionalFormatting>
  <conditionalFormatting sqref="G972">
    <cfRule type="containsErrors" dxfId="208" priority="1">
      <formula>ISERROR(G972)</formula>
    </cfRule>
  </conditionalFormatting>
  <dataValidations count="3">
    <dataValidation type="list" allowBlank="1" showInputMessage="1" showErrorMessage="1" sqref="C17 C971 C40 C66 C89 C115 C138 C164 C187 C213 C236 C262 C285 C311 C334 C360 C383 C409 C432 C458 C481 C507 C530 C556 C579 C605 C628 C654 C677 C703 C726 C752 C775 C801 C824 C850 C873 C899 C922 C948" xr:uid="{00000000-0002-0000-1000-000000000000}">
      <formula1>Phase</formula1>
    </dataValidation>
    <dataValidation type="list" allowBlank="1" showInputMessage="1" showErrorMessage="1" sqref="B17 B971 B40 B66 B89 B115 B138 B164 B187 B213 B236 B262 B285 B311 B334 B360 B383 B409 B432 B458 B481 B507 B530 B556 B579 B605 B628 B654 B677 B703 B726 B752 B775 B801 B824 B850 B873 B899 B922 B948" xr:uid="{00000000-0002-0000-1000-000001000000}">
      <formula1>Voltage.Options</formula1>
    </dataValidation>
    <dataValidation type="list" allowBlank="1" showInputMessage="1" showErrorMessage="1" sqref="G16 G970 G39 G65 G88 G114 G137 G163 G186 G212 G235 G261 G284 G310 G333 G359 G382 G408 G431 G457 G480 G506 G529 G555 G578 G604 G627 G653 G676 G702 G725 G751 G774 G800 G823 G849 G872 G898 G921 G947" xr:uid="{00000000-0002-0000-1000-000002000000}">
      <formula1>Service.Factors2</formula1>
    </dataValidation>
  </dataValidations>
  <pageMargins left="0.7" right="0.7" top="0.75" bottom="0.75" header="0.3" footer="0.3"/>
  <pageSetup scale="99" orientation="portrait" r:id="rId1"/>
  <headerFooter>
    <oddHeader>&amp;L&amp;G&amp;C&amp;"+,Bold"&amp;14Fan Data Report</oddHeader>
  </headerFooter>
  <rowBreaks count="9" manualBreakCount="9">
    <brk id="52" max="12" man="1"/>
    <brk id="101" max="12" man="1"/>
    <brk id="150" max="12" man="1"/>
    <brk id="199" max="12" man="1"/>
    <brk id="248" max="12" man="1"/>
    <brk id="297" max="12" man="1"/>
    <brk id="346" max="12" man="1"/>
    <brk id="395" max="12" man="1"/>
    <brk id="444" max="12" man="1"/>
  </rowBreaks>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F0"/>
  </sheetPr>
  <dimension ref="B2:Z982"/>
  <sheetViews>
    <sheetView view="pageBreakPreview" zoomScale="90" zoomScaleNormal="100" zoomScaleSheetLayoutView="90" workbookViewId="0">
      <selection activeCell="AG39" sqref="AG39"/>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Entry}'!B81</f>
        <v>EF-1</v>
      </c>
      <c r="E4" s="209"/>
      <c r="F4" s="209"/>
      <c r="G4" s="200" t="s">
        <v>3</v>
      </c>
      <c r="H4" s="200"/>
      <c r="I4" s="210" t="str">
        <f>IF('{Equipment Data Entry}'!C81="","",'{Equipment Data Entry}'!C81)</f>
        <v/>
      </c>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227" t="s">
        <v>92</v>
      </c>
      <c r="C7" s="232"/>
      <c r="D7" s="232"/>
      <c r="E7" s="232"/>
      <c r="F7" s="228"/>
      <c r="G7" s="233" t="s">
        <v>85</v>
      </c>
      <c r="H7" s="194" t="s">
        <v>82</v>
      </c>
      <c r="I7" s="188" t="s">
        <v>67</v>
      </c>
      <c r="J7" s="188"/>
      <c r="K7" s="188" t="s">
        <v>68</v>
      </c>
      <c r="L7" s="188"/>
      <c r="M7" s="188" t="s">
        <v>15</v>
      </c>
      <c r="P7" s="260"/>
      <c r="Q7" s="238"/>
      <c r="R7" s="238"/>
      <c r="S7" s="238"/>
      <c r="T7" s="238"/>
      <c r="U7" s="238"/>
      <c r="V7" s="238"/>
      <c r="W7" s="238"/>
      <c r="X7" s="238"/>
      <c r="Y7" s="238"/>
      <c r="Z7" s="261"/>
    </row>
    <row r="8" spans="2:26" ht="13.35" customHeight="1" x14ac:dyDescent="0.25">
      <c r="B8" s="2" t="s">
        <v>81</v>
      </c>
      <c r="C8" s="227" t="s">
        <v>7</v>
      </c>
      <c r="D8" s="228"/>
      <c r="E8" s="6" t="s">
        <v>87</v>
      </c>
      <c r="F8" s="6" t="s">
        <v>306</v>
      </c>
      <c r="G8" s="233"/>
      <c r="H8" s="194"/>
      <c r="I8" s="6" t="s">
        <v>83</v>
      </c>
      <c r="J8" s="6" t="s">
        <v>84</v>
      </c>
      <c r="K8" s="6" t="s">
        <v>83</v>
      </c>
      <c r="L8" s="6" t="s">
        <v>84</v>
      </c>
      <c r="M8" s="188"/>
      <c r="P8" s="260"/>
      <c r="Q8" s="238"/>
      <c r="R8" s="238"/>
      <c r="S8" s="238"/>
      <c r="T8" s="238"/>
      <c r="U8" s="238"/>
      <c r="V8" s="238"/>
      <c r="W8" s="238"/>
      <c r="X8" s="238"/>
      <c r="Y8" s="238"/>
      <c r="Z8" s="261"/>
    </row>
    <row r="9" spans="2:26" ht="13.35" customHeight="1" x14ac:dyDescent="0.25">
      <c r="B9" s="44"/>
      <c r="C9" s="235"/>
      <c r="D9" s="236"/>
      <c r="E9" s="44"/>
      <c r="F9" s="32"/>
      <c r="G9" s="33" t="str">
        <f t="shared" ref="G9:G22" si="0">IF(F9="", "", H9/F9)</f>
        <v/>
      </c>
      <c r="H9" s="33"/>
      <c r="I9" s="33"/>
      <c r="J9" s="33" t="str">
        <f t="shared" ref="J9:J22" si="1">IF(I9="", "", I9*$F9)</f>
        <v/>
      </c>
      <c r="K9" s="33"/>
      <c r="L9" s="33" t="str">
        <f t="shared" ref="L9:L22" si="2">IF(K9="", "", K9*$F9)</f>
        <v/>
      </c>
      <c r="M9" s="30" t="e">
        <f t="shared" ref="M9:M22" si="3">IF(K9="", J9/H9, L9/H9)</f>
        <v>#VALUE!</v>
      </c>
      <c r="P9" s="260"/>
      <c r="Q9" s="238"/>
      <c r="R9" s="238"/>
      <c r="S9" s="238"/>
      <c r="T9" s="238"/>
      <c r="U9" s="238"/>
      <c r="V9" s="238"/>
      <c r="W9" s="238"/>
      <c r="X9" s="238"/>
      <c r="Y9" s="238"/>
      <c r="Z9" s="261"/>
    </row>
    <row r="10" spans="2:26" ht="13.35" customHeight="1" x14ac:dyDescent="0.25">
      <c r="B10" s="44"/>
      <c r="C10" s="235"/>
      <c r="D10" s="236"/>
      <c r="E10" s="44"/>
      <c r="F10" s="32"/>
      <c r="G10" s="33" t="str">
        <f t="shared" si="0"/>
        <v/>
      </c>
      <c r="H10" s="33"/>
      <c r="I10" s="33"/>
      <c r="J10" s="33" t="str">
        <f t="shared" si="1"/>
        <v/>
      </c>
      <c r="K10" s="33"/>
      <c r="L10" s="33" t="str">
        <f t="shared" si="2"/>
        <v/>
      </c>
      <c r="M10" s="30" t="e">
        <f t="shared" si="3"/>
        <v>#VALUE!</v>
      </c>
      <c r="P10" s="260"/>
      <c r="Q10" s="238"/>
      <c r="R10" s="238"/>
      <c r="S10" s="238"/>
      <c r="T10" s="238"/>
      <c r="U10" s="238"/>
      <c r="V10" s="238"/>
      <c r="W10" s="238"/>
      <c r="X10" s="238"/>
      <c r="Y10" s="238"/>
      <c r="Z10" s="261"/>
    </row>
    <row r="11" spans="2:26" ht="13.35" customHeight="1" x14ac:dyDescent="0.25">
      <c r="B11" s="44"/>
      <c r="C11" s="235"/>
      <c r="D11" s="236"/>
      <c r="E11" s="44"/>
      <c r="F11" s="32"/>
      <c r="G11" s="33" t="str">
        <f t="shared" si="0"/>
        <v/>
      </c>
      <c r="H11" s="33"/>
      <c r="I11" s="33"/>
      <c r="J11" s="33" t="str">
        <f t="shared" si="1"/>
        <v/>
      </c>
      <c r="K11" s="33"/>
      <c r="L11" s="33" t="str">
        <f t="shared" si="2"/>
        <v/>
      </c>
      <c r="M11" s="30" t="e">
        <f t="shared" si="3"/>
        <v>#VALUE!</v>
      </c>
      <c r="P11" s="260"/>
      <c r="Q11" s="238"/>
      <c r="R11" s="238"/>
      <c r="S11" s="238"/>
      <c r="T11" s="238"/>
      <c r="U11" s="238"/>
      <c r="V11" s="238"/>
      <c r="W11" s="238"/>
      <c r="X11" s="238"/>
      <c r="Y11" s="238"/>
      <c r="Z11" s="261"/>
    </row>
    <row r="12" spans="2:26" ht="13.35" customHeight="1" x14ac:dyDescent="0.25">
      <c r="B12" s="44"/>
      <c r="C12" s="235"/>
      <c r="D12" s="236"/>
      <c r="E12" s="44"/>
      <c r="F12" s="32"/>
      <c r="G12" s="33" t="str">
        <f t="shared" si="0"/>
        <v/>
      </c>
      <c r="H12" s="33"/>
      <c r="I12" s="33"/>
      <c r="J12" s="33" t="str">
        <f t="shared" si="1"/>
        <v/>
      </c>
      <c r="K12" s="33"/>
      <c r="L12" s="33" t="str">
        <f t="shared" si="2"/>
        <v/>
      </c>
      <c r="M12" s="30" t="e">
        <f t="shared" si="3"/>
        <v>#VALUE!</v>
      </c>
      <c r="P12" s="260"/>
      <c r="Q12" s="238"/>
      <c r="R12" s="238"/>
      <c r="S12" s="238"/>
      <c r="T12" s="238"/>
      <c r="U12" s="238"/>
      <c r="V12" s="238"/>
      <c r="W12" s="238"/>
      <c r="X12" s="238"/>
      <c r="Y12" s="238"/>
      <c r="Z12" s="261"/>
    </row>
    <row r="13" spans="2:26" ht="13.35" customHeight="1" x14ac:dyDescent="0.25">
      <c r="B13" s="44"/>
      <c r="C13" s="235"/>
      <c r="D13" s="236"/>
      <c r="E13" s="44"/>
      <c r="F13" s="32"/>
      <c r="G13" s="33" t="str">
        <f t="shared" si="0"/>
        <v/>
      </c>
      <c r="H13" s="33"/>
      <c r="I13" s="33"/>
      <c r="J13" s="33" t="str">
        <f t="shared" si="1"/>
        <v/>
      </c>
      <c r="K13" s="33"/>
      <c r="L13" s="33" t="str">
        <f t="shared" si="2"/>
        <v/>
      </c>
      <c r="M13" s="30" t="e">
        <f t="shared" si="3"/>
        <v>#VALUE!</v>
      </c>
      <c r="P13" s="260"/>
      <c r="Q13" s="238"/>
      <c r="R13" s="238"/>
      <c r="S13" s="238"/>
      <c r="T13" s="238"/>
      <c r="U13" s="238"/>
      <c r="V13" s="238"/>
      <c r="W13" s="238"/>
      <c r="X13" s="238"/>
      <c r="Y13" s="238"/>
      <c r="Z13" s="261"/>
    </row>
    <row r="14" spans="2:26" ht="13.35" customHeight="1" x14ac:dyDescent="0.25">
      <c r="B14" s="44"/>
      <c r="C14" s="235"/>
      <c r="D14" s="236"/>
      <c r="E14" s="44"/>
      <c r="F14" s="32"/>
      <c r="G14" s="33" t="str">
        <f t="shared" si="0"/>
        <v/>
      </c>
      <c r="H14" s="33"/>
      <c r="I14" s="33"/>
      <c r="J14" s="33" t="str">
        <f t="shared" si="1"/>
        <v/>
      </c>
      <c r="K14" s="33"/>
      <c r="L14" s="33" t="str">
        <f t="shared" si="2"/>
        <v/>
      </c>
      <c r="M14" s="30" t="e">
        <f t="shared" si="3"/>
        <v>#VALUE!</v>
      </c>
      <c r="P14" s="260"/>
      <c r="Q14" s="238"/>
      <c r="R14" s="238"/>
      <c r="S14" s="238"/>
      <c r="T14" s="238"/>
      <c r="U14" s="238"/>
      <c r="V14" s="238"/>
      <c r="W14" s="238"/>
      <c r="X14" s="238"/>
      <c r="Y14" s="238"/>
      <c r="Z14" s="261"/>
    </row>
    <row r="15" spans="2:26" ht="13.35" customHeight="1" x14ac:dyDescent="0.25">
      <c r="B15" s="44"/>
      <c r="C15" s="235"/>
      <c r="D15" s="236"/>
      <c r="E15" s="44"/>
      <c r="F15" s="32"/>
      <c r="G15" s="33" t="str">
        <f t="shared" si="0"/>
        <v/>
      </c>
      <c r="H15" s="33"/>
      <c r="I15" s="33"/>
      <c r="J15" s="33" t="str">
        <f t="shared" si="1"/>
        <v/>
      </c>
      <c r="K15" s="33"/>
      <c r="L15" s="33" t="str">
        <f t="shared" si="2"/>
        <v/>
      </c>
      <c r="M15" s="30" t="e">
        <f t="shared" si="3"/>
        <v>#VALUE!</v>
      </c>
      <c r="P15" s="260"/>
      <c r="Q15" s="238"/>
      <c r="R15" s="238"/>
      <c r="S15" s="238"/>
      <c r="T15" s="238"/>
      <c r="U15" s="238"/>
      <c r="V15" s="238"/>
      <c r="W15" s="238"/>
      <c r="X15" s="238"/>
      <c r="Y15" s="238"/>
      <c r="Z15" s="261"/>
    </row>
    <row r="16" spans="2:26" ht="13.35" customHeight="1" x14ac:dyDescent="0.25">
      <c r="B16" s="44"/>
      <c r="C16" s="235"/>
      <c r="D16" s="236"/>
      <c r="E16" s="44"/>
      <c r="F16" s="32"/>
      <c r="G16" s="33" t="str">
        <f t="shared" si="0"/>
        <v/>
      </c>
      <c r="H16" s="33"/>
      <c r="I16" s="33"/>
      <c r="J16" s="33" t="str">
        <f t="shared" si="1"/>
        <v/>
      </c>
      <c r="K16" s="33"/>
      <c r="L16" s="33" t="str">
        <f t="shared" si="2"/>
        <v/>
      </c>
      <c r="M16" s="30" t="e">
        <f t="shared" si="3"/>
        <v>#VALUE!</v>
      </c>
      <c r="P16" s="260"/>
      <c r="Q16" s="238"/>
      <c r="R16" s="238"/>
      <c r="S16" s="238"/>
      <c r="T16" s="238"/>
      <c r="U16" s="238"/>
      <c r="V16" s="238"/>
      <c r="W16" s="238"/>
      <c r="X16" s="238"/>
      <c r="Y16" s="238"/>
      <c r="Z16" s="261"/>
    </row>
    <row r="17" spans="2:26" ht="13.35" customHeight="1" x14ac:dyDescent="0.25">
      <c r="B17" s="44"/>
      <c r="C17" s="235"/>
      <c r="D17" s="236"/>
      <c r="E17" s="44"/>
      <c r="F17" s="32"/>
      <c r="G17" s="33" t="str">
        <f t="shared" si="0"/>
        <v/>
      </c>
      <c r="H17" s="33"/>
      <c r="I17" s="33"/>
      <c r="J17" s="33" t="str">
        <f t="shared" si="1"/>
        <v/>
      </c>
      <c r="K17" s="33"/>
      <c r="L17" s="33" t="str">
        <f t="shared" si="2"/>
        <v/>
      </c>
      <c r="M17" s="30" t="e">
        <f t="shared" si="3"/>
        <v>#VALUE!</v>
      </c>
      <c r="P17" s="260"/>
      <c r="Q17" s="238"/>
      <c r="R17" s="238"/>
      <c r="S17" s="238"/>
      <c r="T17" s="238"/>
      <c r="U17" s="238"/>
      <c r="V17" s="238"/>
      <c r="W17" s="238"/>
      <c r="X17" s="238"/>
      <c r="Y17" s="238"/>
      <c r="Z17" s="261"/>
    </row>
    <row r="18" spans="2:26" ht="13.35" customHeight="1" x14ac:dyDescent="0.25">
      <c r="B18" s="44"/>
      <c r="C18" s="235"/>
      <c r="D18" s="236"/>
      <c r="E18" s="44"/>
      <c r="F18" s="32"/>
      <c r="G18" s="33" t="str">
        <f t="shared" si="0"/>
        <v/>
      </c>
      <c r="H18" s="33"/>
      <c r="I18" s="33"/>
      <c r="J18" s="33" t="str">
        <f t="shared" si="1"/>
        <v/>
      </c>
      <c r="K18" s="33"/>
      <c r="L18" s="33" t="str">
        <f t="shared" si="2"/>
        <v/>
      </c>
      <c r="M18" s="30" t="e">
        <f t="shared" si="3"/>
        <v>#VALUE!</v>
      </c>
      <c r="P18" s="260"/>
      <c r="Q18" s="238"/>
      <c r="R18" s="238"/>
      <c r="S18" s="238"/>
      <c r="T18" s="238"/>
      <c r="U18" s="238"/>
      <c r="V18" s="238"/>
      <c r="W18" s="238"/>
      <c r="X18" s="238"/>
      <c r="Y18" s="238"/>
      <c r="Z18" s="261"/>
    </row>
    <row r="19" spans="2:26" ht="13.35" customHeight="1" x14ac:dyDescent="0.25">
      <c r="B19" s="44"/>
      <c r="C19" s="235"/>
      <c r="D19" s="236"/>
      <c r="E19" s="44"/>
      <c r="F19" s="32"/>
      <c r="G19" s="33" t="str">
        <f t="shared" si="0"/>
        <v/>
      </c>
      <c r="H19" s="33"/>
      <c r="I19" s="33"/>
      <c r="J19" s="33" t="str">
        <f t="shared" si="1"/>
        <v/>
      </c>
      <c r="K19" s="33"/>
      <c r="L19" s="33" t="str">
        <f t="shared" si="2"/>
        <v/>
      </c>
      <c r="M19" s="30" t="e">
        <f t="shared" si="3"/>
        <v>#VALUE!</v>
      </c>
      <c r="P19" s="260"/>
      <c r="Q19" s="238"/>
      <c r="R19" s="238"/>
      <c r="S19" s="238"/>
      <c r="T19" s="238"/>
      <c r="U19" s="238"/>
      <c r="V19" s="238"/>
      <c r="W19" s="238"/>
      <c r="X19" s="238"/>
      <c r="Y19" s="238"/>
      <c r="Z19" s="261"/>
    </row>
    <row r="20" spans="2:26" ht="13.35" customHeight="1" x14ac:dyDescent="0.25">
      <c r="B20" s="44"/>
      <c r="C20" s="235"/>
      <c r="D20" s="236"/>
      <c r="E20" s="44"/>
      <c r="F20" s="32"/>
      <c r="G20" s="33" t="str">
        <f t="shared" si="0"/>
        <v/>
      </c>
      <c r="H20" s="33"/>
      <c r="I20" s="33"/>
      <c r="J20" s="33" t="str">
        <f t="shared" si="1"/>
        <v/>
      </c>
      <c r="K20" s="33"/>
      <c r="L20" s="33" t="str">
        <f t="shared" si="2"/>
        <v/>
      </c>
      <c r="M20" s="30" t="e">
        <f t="shared" si="3"/>
        <v>#VALUE!</v>
      </c>
      <c r="P20" s="260"/>
      <c r="Q20" s="238"/>
      <c r="R20" s="238"/>
      <c r="S20" s="238"/>
      <c r="T20" s="238"/>
      <c r="U20" s="238"/>
      <c r="V20" s="238"/>
      <c r="W20" s="238"/>
      <c r="X20" s="238"/>
      <c r="Y20" s="238"/>
      <c r="Z20" s="261"/>
    </row>
    <row r="21" spans="2:26" ht="13.35" customHeight="1" x14ac:dyDescent="0.25">
      <c r="B21" s="44"/>
      <c r="C21" s="235"/>
      <c r="D21" s="236"/>
      <c r="E21" s="44"/>
      <c r="F21" s="32"/>
      <c r="G21" s="33" t="str">
        <f t="shared" si="0"/>
        <v/>
      </c>
      <c r="H21" s="33"/>
      <c r="I21" s="33"/>
      <c r="J21" s="33" t="str">
        <f t="shared" si="1"/>
        <v/>
      </c>
      <c r="K21" s="33"/>
      <c r="L21" s="33" t="str">
        <f t="shared" si="2"/>
        <v/>
      </c>
      <c r="M21" s="30" t="e">
        <f t="shared" si="3"/>
        <v>#VALUE!</v>
      </c>
      <c r="P21" s="260"/>
      <c r="Q21" s="238"/>
      <c r="R21" s="238"/>
      <c r="S21" s="238"/>
      <c r="T21" s="238"/>
      <c r="U21" s="238"/>
      <c r="V21" s="238"/>
      <c r="W21" s="238"/>
      <c r="X21" s="238"/>
      <c r="Y21" s="238"/>
      <c r="Z21" s="261"/>
    </row>
    <row r="22" spans="2:26" ht="13.35" customHeight="1" x14ac:dyDescent="0.25">
      <c r="B22" s="44"/>
      <c r="C22" s="235"/>
      <c r="D22" s="236"/>
      <c r="E22" s="44"/>
      <c r="F22" s="32"/>
      <c r="G22" s="33" t="str">
        <f t="shared" si="0"/>
        <v/>
      </c>
      <c r="H22" s="33"/>
      <c r="I22" s="33"/>
      <c r="J22" s="33" t="str">
        <f t="shared" si="1"/>
        <v/>
      </c>
      <c r="K22" s="33"/>
      <c r="L22" s="33" t="str">
        <f t="shared" si="2"/>
        <v/>
      </c>
      <c r="M22" s="30" t="e">
        <f t="shared" si="3"/>
        <v>#VALUE!</v>
      </c>
      <c r="P22" s="262"/>
      <c r="Q22" s="263"/>
      <c r="R22" s="263"/>
      <c r="S22" s="263"/>
      <c r="T22" s="263"/>
      <c r="U22" s="263"/>
      <c r="V22" s="263"/>
      <c r="W22" s="263"/>
      <c r="X22" s="263"/>
      <c r="Y22" s="263"/>
      <c r="Z22" s="264"/>
    </row>
    <row r="23" spans="2:26" ht="13.35" customHeight="1" x14ac:dyDescent="0.25">
      <c r="C23" s="126" t="s">
        <v>86</v>
      </c>
      <c r="D23" s="126"/>
      <c r="H23" s="45" t="str">
        <f>IF(SUM(H9:H22)=0,"",SUM(H9:H22))</f>
        <v/>
      </c>
      <c r="J23" s="45" t="str">
        <f>IF(SUM(J9:J22)=0,"",SUM(J9:J22))</f>
        <v/>
      </c>
      <c r="L23" s="45" t="str">
        <f>IF(SUM(L9:L22)=0,"",SUM(L9:L22))</f>
        <v/>
      </c>
      <c r="M23" s="35" t="e">
        <f>IF(L23="", J23/H23, L23/H23)</f>
        <v>#VALUE!</v>
      </c>
    </row>
    <row r="25" spans="2:26" ht="13.35" customHeight="1" x14ac:dyDescent="0.25">
      <c r="B25" s="200" t="s">
        <v>2</v>
      </c>
      <c r="C25" s="200"/>
      <c r="D25" s="209">
        <f>'{Equipment Data Entry}'!B82</f>
        <v>0</v>
      </c>
      <c r="E25" s="209"/>
      <c r="F25" s="209"/>
      <c r="G25" s="200" t="s">
        <v>3</v>
      </c>
      <c r="H25" s="200"/>
      <c r="I25" s="210" t="str">
        <f>IF('{Equipment Data Entry}'!C82="","",'{Equipment Data Entry}'!C82)</f>
        <v/>
      </c>
      <c r="J25" s="210"/>
      <c r="K25" s="210"/>
      <c r="L25" s="210"/>
      <c r="M25" s="210"/>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10"/>
      <c r="J26" s="210"/>
      <c r="K26" s="210"/>
      <c r="L26" s="210"/>
      <c r="M26" s="210"/>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227" t="s">
        <v>92</v>
      </c>
      <c r="C28" s="232"/>
      <c r="D28" s="232"/>
      <c r="E28" s="232"/>
      <c r="F28" s="228"/>
      <c r="G28" s="233" t="s">
        <v>85</v>
      </c>
      <c r="H28" s="194" t="s">
        <v>82</v>
      </c>
      <c r="I28" s="188" t="s">
        <v>67</v>
      </c>
      <c r="J28" s="188"/>
      <c r="K28" s="188" t="s">
        <v>68</v>
      </c>
      <c r="L28" s="188"/>
      <c r="M28" s="188" t="s">
        <v>15</v>
      </c>
      <c r="P28" s="260"/>
      <c r="Q28" s="238"/>
      <c r="R28" s="238"/>
      <c r="S28" s="238"/>
      <c r="T28" s="238"/>
      <c r="U28" s="238"/>
      <c r="V28" s="238"/>
      <c r="W28" s="238"/>
      <c r="X28" s="238"/>
      <c r="Y28" s="238"/>
      <c r="Z28" s="261"/>
    </row>
    <row r="29" spans="2:26" ht="13.35" customHeight="1" x14ac:dyDescent="0.25">
      <c r="B29" s="2" t="s">
        <v>81</v>
      </c>
      <c r="C29" s="227" t="s">
        <v>7</v>
      </c>
      <c r="D29" s="228"/>
      <c r="E29" s="6" t="s">
        <v>87</v>
      </c>
      <c r="F29" s="6" t="s">
        <v>306</v>
      </c>
      <c r="G29" s="233"/>
      <c r="H29" s="194"/>
      <c r="I29" s="6" t="s">
        <v>83</v>
      </c>
      <c r="J29" s="6" t="s">
        <v>84</v>
      </c>
      <c r="K29" s="6" t="s">
        <v>83</v>
      </c>
      <c r="L29" s="6" t="s">
        <v>84</v>
      </c>
      <c r="M29" s="188"/>
      <c r="P29" s="260"/>
      <c r="Q29" s="238"/>
      <c r="R29" s="238"/>
      <c r="S29" s="238"/>
      <c r="T29" s="238"/>
      <c r="U29" s="238"/>
      <c r="V29" s="238"/>
      <c r="W29" s="238"/>
      <c r="X29" s="238"/>
      <c r="Y29" s="238"/>
      <c r="Z29" s="261"/>
    </row>
    <row r="30" spans="2:26" ht="13.35" customHeight="1" x14ac:dyDescent="0.25">
      <c r="B30" s="44"/>
      <c r="C30" s="235"/>
      <c r="D30" s="236"/>
      <c r="E30" s="44"/>
      <c r="F30" s="32"/>
      <c r="G30" s="33" t="str">
        <f t="shared" ref="G30:G43" si="4">IF(F30="", "", H30/F30)</f>
        <v/>
      </c>
      <c r="H30" s="33"/>
      <c r="I30" s="33"/>
      <c r="J30" s="33" t="str">
        <f t="shared" ref="J30:J43" si="5">IF(I30="", "", I30*$F30)</f>
        <v/>
      </c>
      <c r="K30" s="33"/>
      <c r="L30" s="33" t="str">
        <f t="shared" ref="L30:L43" si="6">IF(K30="", "", K30*$F30)</f>
        <v/>
      </c>
      <c r="M30" s="30" t="e">
        <f t="shared" ref="M30:M43" si="7">IF(K30="", J30/H30, L30/H30)</f>
        <v>#VALUE!</v>
      </c>
      <c r="P30" s="260"/>
      <c r="Q30" s="238"/>
      <c r="R30" s="238"/>
      <c r="S30" s="238"/>
      <c r="T30" s="238"/>
      <c r="U30" s="238"/>
      <c r="V30" s="238"/>
      <c r="W30" s="238"/>
      <c r="X30" s="238"/>
      <c r="Y30" s="238"/>
      <c r="Z30" s="261"/>
    </row>
    <row r="31" spans="2:26" ht="13.35" customHeight="1" x14ac:dyDescent="0.25">
      <c r="B31" s="44"/>
      <c r="C31" s="235"/>
      <c r="D31" s="236"/>
      <c r="E31" s="44"/>
      <c r="F31" s="32"/>
      <c r="G31" s="33" t="str">
        <f t="shared" si="4"/>
        <v/>
      </c>
      <c r="H31" s="33"/>
      <c r="I31" s="33"/>
      <c r="J31" s="33" t="str">
        <f t="shared" si="5"/>
        <v/>
      </c>
      <c r="K31" s="33"/>
      <c r="L31" s="33" t="str">
        <f t="shared" si="6"/>
        <v/>
      </c>
      <c r="M31" s="30" t="e">
        <f t="shared" si="7"/>
        <v>#VALUE!</v>
      </c>
      <c r="P31" s="260"/>
      <c r="Q31" s="238"/>
      <c r="R31" s="238"/>
      <c r="S31" s="238"/>
      <c r="T31" s="238"/>
      <c r="U31" s="238"/>
      <c r="V31" s="238"/>
      <c r="W31" s="238"/>
      <c r="X31" s="238"/>
      <c r="Y31" s="238"/>
      <c r="Z31" s="261"/>
    </row>
    <row r="32" spans="2:26" ht="13.35" customHeight="1" x14ac:dyDescent="0.25">
      <c r="B32" s="44"/>
      <c r="C32" s="235"/>
      <c r="D32" s="236"/>
      <c r="E32" s="44"/>
      <c r="F32" s="32"/>
      <c r="G32" s="33" t="str">
        <f t="shared" si="4"/>
        <v/>
      </c>
      <c r="H32" s="33"/>
      <c r="I32" s="33"/>
      <c r="J32" s="33" t="str">
        <f t="shared" si="5"/>
        <v/>
      </c>
      <c r="K32" s="33"/>
      <c r="L32" s="33" t="str">
        <f t="shared" si="6"/>
        <v/>
      </c>
      <c r="M32" s="30" t="e">
        <f t="shared" si="7"/>
        <v>#VALUE!</v>
      </c>
      <c r="P32" s="260"/>
      <c r="Q32" s="238"/>
      <c r="R32" s="238"/>
      <c r="S32" s="238"/>
      <c r="T32" s="238"/>
      <c r="U32" s="238"/>
      <c r="V32" s="238"/>
      <c r="W32" s="238"/>
      <c r="X32" s="238"/>
      <c r="Y32" s="238"/>
      <c r="Z32" s="261"/>
    </row>
    <row r="33" spans="2:26" ht="13.35" customHeight="1" x14ac:dyDescent="0.25">
      <c r="B33" s="44"/>
      <c r="C33" s="235"/>
      <c r="D33" s="236"/>
      <c r="E33" s="44"/>
      <c r="F33" s="32"/>
      <c r="G33" s="33" t="str">
        <f t="shared" si="4"/>
        <v/>
      </c>
      <c r="H33" s="33"/>
      <c r="I33" s="33"/>
      <c r="J33" s="33" t="str">
        <f t="shared" si="5"/>
        <v/>
      </c>
      <c r="K33" s="33"/>
      <c r="L33" s="33" t="str">
        <f t="shared" si="6"/>
        <v/>
      </c>
      <c r="M33" s="30" t="e">
        <f t="shared" si="7"/>
        <v>#VALUE!</v>
      </c>
      <c r="P33" s="260"/>
      <c r="Q33" s="238"/>
      <c r="R33" s="238"/>
      <c r="S33" s="238"/>
      <c r="T33" s="238"/>
      <c r="U33" s="238"/>
      <c r="V33" s="238"/>
      <c r="W33" s="238"/>
      <c r="X33" s="238"/>
      <c r="Y33" s="238"/>
      <c r="Z33" s="261"/>
    </row>
    <row r="34" spans="2:26" ht="13.35" customHeight="1" x14ac:dyDescent="0.25">
      <c r="B34" s="44"/>
      <c r="C34" s="235"/>
      <c r="D34" s="236"/>
      <c r="E34" s="44"/>
      <c r="F34" s="32"/>
      <c r="G34" s="33" t="str">
        <f t="shared" si="4"/>
        <v/>
      </c>
      <c r="H34" s="33"/>
      <c r="I34" s="33"/>
      <c r="J34" s="33" t="str">
        <f t="shared" si="5"/>
        <v/>
      </c>
      <c r="K34" s="33"/>
      <c r="L34" s="33" t="str">
        <f t="shared" si="6"/>
        <v/>
      </c>
      <c r="M34" s="30" t="e">
        <f t="shared" si="7"/>
        <v>#VALUE!</v>
      </c>
      <c r="P34" s="260"/>
      <c r="Q34" s="238"/>
      <c r="R34" s="238"/>
      <c r="S34" s="238"/>
      <c r="T34" s="238"/>
      <c r="U34" s="238"/>
      <c r="V34" s="238"/>
      <c r="W34" s="238"/>
      <c r="X34" s="238"/>
      <c r="Y34" s="238"/>
      <c r="Z34" s="261"/>
    </row>
    <row r="35" spans="2:26" ht="13.35" customHeight="1" x14ac:dyDescent="0.25">
      <c r="B35" s="44"/>
      <c r="C35" s="235"/>
      <c r="D35" s="236"/>
      <c r="E35" s="44"/>
      <c r="F35" s="32"/>
      <c r="G35" s="33" t="str">
        <f t="shared" si="4"/>
        <v/>
      </c>
      <c r="H35" s="33"/>
      <c r="I35" s="33"/>
      <c r="J35" s="33" t="str">
        <f t="shared" si="5"/>
        <v/>
      </c>
      <c r="K35" s="33"/>
      <c r="L35" s="33" t="str">
        <f t="shared" si="6"/>
        <v/>
      </c>
      <c r="M35" s="30" t="e">
        <f t="shared" si="7"/>
        <v>#VALUE!</v>
      </c>
      <c r="P35" s="260"/>
      <c r="Q35" s="238"/>
      <c r="R35" s="238"/>
      <c r="S35" s="238"/>
      <c r="T35" s="238"/>
      <c r="U35" s="238"/>
      <c r="V35" s="238"/>
      <c r="W35" s="238"/>
      <c r="X35" s="238"/>
      <c r="Y35" s="238"/>
      <c r="Z35" s="261"/>
    </row>
    <row r="36" spans="2:26" ht="13.35" customHeight="1" x14ac:dyDescent="0.25">
      <c r="B36" s="44"/>
      <c r="C36" s="235"/>
      <c r="D36" s="236"/>
      <c r="E36" s="44"/>
      <c r="F36" s="32"/>
      <c r="G36" s="33" t="str">
        <f t="shared" si="4"/>
        <v/>
      </c>
      <c r="H36" s="33"/>
      <c r="I36" s="33"/>
      <c r="J36" s="33" t="str">
        <f t="shared" si="5"/>
        <v/>
      </c>
      <c r="K36" s="33"/>
      <c r="L36" s="33" t="str">
        <f t="shared" si="6"/>
        <v/>
      </c>
      <c r="M36" s="30" t="e">
        <f t="shared" si="7"/>
        <v>#VALUE!</v>
      </c>
      <c r="P36" s="260"/>
      <c r="Q36" s="238"/>
      <c r="R36" s="238"/>
      <c r="S36" s="238"/>
      <c r="T36" s="238"/>
      <c r="U36" s="238"/>
      <c r="V36" s="238"/>
      <c r="W36" s="238"/>
      <c r="X36" s="238"/>
      <c r="Y36" s="238"/>
      <c r="Z36" s="261"/>
    </row>
    <row r="37" spans="2:26" ht="13.35" customHeight="1" x14ac:dyDescent="0.25">
      <c r="B37" s="44"/>
      <c r="C37" s="235"/>
      <c r="D37" s="236"/>
      <c r="E37" s="44"/>
      <c r="F37" s="32"/>
      <c r="G37" s="33" t="str">
        <f t="shared" si="4"/>
        <v/>
      </c>
      <c r="H37" s="33"/>
      <c r="I37" s="33"/>
      <c r="J37" s="33" t="str">
        <f t="shared" si="5"/>
        <v/>
      </c>
      <c r="K37" s="33"/>
      <c r="L37" s="33" t="str">
        <f t="shared" si="6"/>
        <v/>
      </c>
      <c r="M37" s="30" t="e">
        <f t="shared" si="7"/>
        <v>#VALUE!</v>
      </c>
      <c r="P37" s="260"/>
      <c r="Q37" s="238"/>
      <c r="R37" s="238"/>
      <c r="S37" s="238"/>
      <c r="T37" s="238"/>
      <c r="U37" s="238"/>
      <c r="V37" s="238"/>
      <c r="W37" s="238"/>
      <c r="X37" s="238"/>
      <c r="Y37" s="238"/>
      <c r="Z37" s="261"/>
    </row>
    <row r="38" spans="2:26" ht="13.35" customHeight="1" x14ac:dyDescent="0.25">
      <c r="B38" s="44"/>
      <c r="C38" s="235"/>
      <c r="D38" s="236"/>
      <c r="E38" s="44"/>
      <c r="F38" s="32"/>
      <c r="G38" s="33" t="str">
        <f t="shared" si="4"/>
        <v/>
      </c>
      <c r="H38" s="33"/>
      <c r="I38" s="33"/>
      <c r="J38" s="33" t="str">
        <f t="shared" si="5"/>
        <v/>
      </c>
      <c r="K38" s="33"/>
      <c r="L38" s="33" t="str">
        <f t="shared" si="6"/>
        <v/>
      </c>
      <c r="M38" s="30" t="e">
        <f t="shared" si="7"/>
        <v>#VALUE!</v>
      </c>
      <c r="P38" s="260"/>
      <c r="Q38" s="238"/>
      <c r="R38" s="238"/>
      <c r="S38" s="238"/>
      <c r="T38" s="238"/>
      <c r="U38" s="238"/>
      <c r="V38" s="238"/>
      <c r="W38" s="238"/>
      <c r="X38" s="238"/>
      <c r="Y38" s="238"/>
      <c r="Z38" s="261"/>
    </row>
    <row r="39" spans="2:26" ht="13.35" customHeight="1" x14ac:dyDescent="0.25">
      <c r="B39" s="44"/>
      <c r="C39" s="235"/>
      <c r="D39" s="236"/>
      <c r="E39" s="44"/>
      <c r="F39" s="32"/>
      <c r="G39" s="33" t="str">
        <f t="shared" si="4"/>
        <v/>
      </c>
      <c r="H39" s="33"/>
      <c r="I39" s="33"/>
      <c r="J39" s="33" t="str">
        <f t="shared" si="5"/>
        <v/>
      </c>
      <c r="K39" s="33"/>
      <c r="L39" s="33" t="str">
        <f t="shared" si="6"/>
        <v/>
      </c>
      <c r="M39" s="30" t="e">
        <f t="shared" si="7"/>
        <v>#VALUE!</v>
      </c>
      <c r="P39" s="260"/>
      <c r="Q39" s="238"/>
      <c r="R39" s="238"/>
      <c r="S39" s="238"/>
      <c r="T39" s="238"/>
      <c r="U39" s="238"/>
      <c r="V39" s="238"/>
      <c r="W39" s="238"/>
      <c r="X39" s="238"/>
      <c r="Y39" s="238"/>
      <c r="Z39" s="261"/>
    </row>
    <row r="40" spans="2:26" ht="13.35" customHeight="1" x14ac:dyDescent="0.25">
      <c r="B40" s="44"/>
      <c r="C40" s="235"/>
      <c r="D40" s="236"/>
      <c r="E40" s="44"/>
      <c r="F40" s="32"/>
      <c r="G40" s="33" t="str">
        <f t="shared" si="4"/>
        <v/>
      </c>
      <c r="H40" s="33"/>
      <c r="I40" s="33"/>
      <c r="J40" s="33" t="str">
        <f t="shared" si="5"/>
        <v/>
      </c>
      <c r="K40" s="33"/>
      <c r="L40" s="33" t="str">
        <f t="shared" si="6"/>
        <v/>
      </c>
      <c r="M40" s="30" t="e">
        <f t="shared" si="7"/>
        <v>#VALUE!</v>
      </c>
      <c r="P40" s="260"/>
      <c r="Q40" s="238"/>
      <c r="R40" s="238"/>
      <c r="S40" s="238"/>
      <c r="T40" s="238"/>
      <c r="U40" s="238"/>
      <c r="V40" s="238"/>
      <c r="W40" s="238"/>
      <c r="X40" s="238"/>
      <c r="Y40" s="238"/>
      <c r="Z40" s="261"/>
    </row>
    <row r="41" spans="2:26" ht="13.35" customHeight="1" x14ac:dyDescent="0.25">
      <c r="B41" s="44"/>
      <c r="C41" s="235"/>
      <c r="D41" s="236"/>
      <c r="E41" s="44"/>
      <c r="F41" s="32"/>
      <c r="G41" s="33" t="str">
        <f t="shared" si="4"/>
        <v/>
      </c>
      <c r="H41" s="33"/>
      <c r="I41" s="33"/>
      <c r="J41" s="33" t="str">
        <f t="shared" si="5"/>
        <v/>
      </c>
      <c r="K41" s="33"/>
      <c r="L41" s="33" t="str">
        <f t="shared" si="6"/>
        <v/>
      </c>
      <c r="M41" s="30" t="e">
        <f t="shared" si="7"/>
        <v>#VALUE!</v>
      </c>
      <c r="P41" s="260"/>
      <c r="Q41" s="238"/>
      <c r="R41" s="238"/>
      <c r="S41" s="238"/>
      <c r="T41" s="238"/>
      <c r="U41" s="238"/>
      <c r="V41" s="238"/>
      <c r="W41" s="238"/>
      <c r="X41" s="238"/>
      <c r="Y41" s="238"/>
      <c r="Z41" s="261"/>
    </row>
    <row r="42" spans="2:26" ht="13.35" customHeight="1" x14ac:dyDescent="0.25">
      <c r="B42" s="44"/>
      <c r="C42" s="235"/>
      <c r="D42" s="236"/>
      <c r="E42" s="44"/>
      <c r="F42" s="32"/>
      <c r="G42" s="33" t="str">
        <f t="shared" si="4"/>
        <v/>
      </c>
      <c r="H42" s="33"/>
      <c r="I42" s="33"/>
      <c r="J42" s="33" t="str">
        <f t="shared" si="5"/>
        <v/>
      </c>
      <c r="K42" s="33"/>
      <c r="L42" s="33" t="str">
        <f t="shared" si="6"/>
        <v/>
      </c>
      <c r="M42" s="30" t="e">
        <f t="shared" si="7"/>
        <v>#VALUE!</v>
      </c>
      <c r="P42" s="260"/>
      <c r="Q42" s="238"/>
      <c r="R42" s="238"/>
      <c r="S42" s="238"/>
      <c r="T42" s="238"/>
      <c r="U42" s="238"/>
      <c r="V42" s="238"/>
      <c r="W42" s="238"/>
      <c r="X42" s="238"/>
      <c r="Y42" s="238"/>
      <c r="Z42" s="261"/>
    </row>
    <row r="43" spans="2:26" ht="13.35" customHeight="1" x14ac:dyDescent="0.25">
      <c r="B43" s="44"/>
      <c r="C43" s="235"/>
      <c r="D43" s="236"/>
      <c r="E43" s="44"/>
      <c r="F43" s="32"/>
      <c r="G43" s="33" t="str">
        <f t="shared" si="4"/>
        <v/>
      </c>
      <c r="H43" s="33"/>
      <c r="I43" s="33"/>
      <c r="J43" s="33" t="str">
        <f t="shared" si="5"/>
        <v/>
      </c>
      <c r="K43" s="33"/>
      <c r="L43" s="33" t="str">
        <f t="shared" si="6"/>
        <v/>
      </c>
      <c r="M43" s="30" t="e">
        <f t="shared" si="7"/>
        <v>#VALUE!</v>
      </c>
      <c r="P43" s="262"/>
      <c r="Q43" s="263"/>
      <c r="R43" s="263"/>
      <c r="S43" s="263"/>
      <c r="T43" s="263"/>
      <c r="U43" s="263"/>
      <c r="V43" s="263"/>
      <c r="W43" s="263"/>
      <c r="X43" s="263"/>
      <c r="Y43" s="263"/>
      <c r="Z43" s="264"/>
    </row>
    <row r="44" spans="2:26" ht="13.35" customHeight="1" x14ac:dyDescent="0.25">
      <c r="C44" s="126" t="s">
        <v>86</v>
      </c>
      <c r="D44" s="126"/>
      <c r="H44" s="45" t="str">
        <f>IF(SUM(H30:H43)=0,"",SUM(H30:H43))</f>
        <v/>
      </c>
      <c r="J44" s="45" t="str">
        <f>IF(SUM(J30:J43)=0,"",SUM(J30:J43))</f>
        <v/>
      </c>
      <c r="L44" s="45" t="str">
        <f>IF(SUM(L30:L43)=0,"",SUM(L30:L43))</f>
        <v/>
      </c>
      <c r="M44" s="35" t="e">
        <f>IF(L44="", J44/H44, L44/H44)</f>
        <v>#VALUE!</v>
      </c>
    </row>
    <row r="47" spans="2:26" ht="13.35" customHeight="1" x14ac:dyDescent="0.25">
      <c r="B47" s="227" t="s">
        <v>9</v>
      </c>
      <c r="C47" s="228"/>
      <c r="D47" s="253"/>
      <c r="E47" s="253"/>
      <c r="F47" s="253"/>
      <c r="G47" s="253"/>
      <c r="H47" s="253"/>
      <c r="I47" s="253"/>
      <c r="J47" s="253"/>
      <c r="K47" s="253"/>
      <c r="L47" s="253"/>
      <c r="M47" s="254"/>
    </row>
    <row r="48" spans="2:26" ht="13.35" customHeight="1" x14ac:dyDescent="0.25">
      <c r="B48" s="255"/>
      <c r="C48" s="238"/>
      <c r="D48" s="238"/>
      <c r="E48" s="238"/>
      <c r="F48" s="238"/>
      <c r="G48" s="238"/>
      <c r="H48" s="238"/>
      <c r="I48" s="238"/>
      <c r="J48" s="238"/>
      <c r="K48" s="238"/>
      <c r="L48" s="238"/>
      <c r="M48" s="256"/>
    </row>
    <row r="49" spans="2:26" ht="13.35" customHeight="1" x14ac:dyDescent="0.25">
      <c r="B49" s="255"/>
      <c r="C49" s="238"/>
      <c r="D49" s="238"/>
      <c r="E49" s="238"/>
      <c r="F49" s="238"/>
      <c r="G49" s="238"/>
      <c r="H49" s="238"/>
      <c r="I49" s="238"/>
      <c r="J49" s="238"/>
      <c r="K49" s="238"/>
      <c r="L49" s="238"/>
      <c r="M49" s="256"/>
    </row>
    <row r="50" spans="2:26" ht="13.35" customHeight="1" x14ac:dyDescent="0.25">
      <c r="B50" s="255"/>
      <c r="C50" s="238"/>
      <c r="D50" s="238"/>
      <c r="E50" s="238"/>
      <c r="F50" s="238"/>
      <c r="G50" s="238"/>
      <c r="H50" s="238"/>
      <c r="I50" s="238"/>
      <c r="J50" s="238"/>
      <c r="K50" s="238"/>
      <c r="L50" s="238"/>
      <c r="M50" s="256"/>
    </row>
    <row r="51" spans="2:26" ht="13.35" customHeight="1" x14ac:dyDescent="0.25">
      <c r="B51" s="257"/>
      <c r="C51" s="258"/>
      <c r="D51" s="258"/>
      <c r="E51" s="258"/>
      <c r="F51" s="258"/>
      <c r="G51" s="258"/>
      <c r="H51" s="258"/>
      <c r="I51" s="258"/>
      <c r="J51" s="258"/>
      <c r="K51" s="258"/>
      <c r="L51" s="258"/>
      <c r="M51" s="259"/>
    </row>
    <row r="53" spans="2:26" ht="13.35" customHeight="1" x14ac:dyDescent="0.25">
      <c r="B53" s="200" t="s">
        <v>2</v>
      </c>
      <c r="C53" s="200"/>
      <c r="D53" s="209">
        <f>'{Equipment Data Entry}'!B83</f>
        <v>0</v>
      </c>
      <c r="E53" s="209"/>
      <c r="F53" s="209"/>
      <c r="G53" s="200" t="s">
        <v>3</v>
      </c>
      <c r="H53" s="200"/>
      <c r="I53" s="210" t="str">
        <f>IF('{Equipment Data Entry}'!C83="","",'{Equipment Data Entry}'!C83)</f>
        <v/>
      </c>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227" t="s">
        <v>92</v>
      </c>
      <c r="C56" s="232"/>
      <c r="D56" s="232"/>
      <c r="E56" s="232"/>
      <c r="F56" s="228"/>
      <c r="G56" s="233" t="s">
        <v>85</v>
      </c>
      <c r="H56" s="194" t="s">
        <v>82</v>
      </c>
      <c r="I56" s="188" t="s">
        <v>67</v>
      </c>
      <c r="J56" s="188"/>
      <c r="K56" s="188" t="s">
        <v>68</v>
      </c>
      <c r="L56" s="188"/>
      <c r="M56" s="188" t="s">
        <v>15</v>
      </c>
      <c r="P56" s="260"/>
      <c r="Q56" s="238"/>
      <c r="R56" s="238"/>
      <c r="S56" s="238"/>
      <c r="T56" s="238"/>
      <c r="U56" s="238"/>
      <c r="V56" s="238"/>
      <c r="W56" s="238"/>
      <c r="X56" s="238"/>
      <c r="Y56" s="238"/>
      <c r="Z56" s="261"/>
    </row>
    <row r="57" spans="2:26" ht="13.35" customHeight="1" x14ac:dyDescent="0.25">
      <c r="B57" s="2" t="s">
        <v>81</v>
      </c>
      <c r="C57" s="227" t="s">
        <v>7</v>
      </c>
      <c r="D57" s="228"/>
      <c r="E57" s="6" t="s">
        <v>87</v>
      </c>
      <c r="F57" s="6" t="s">
        <v>306</v>
      </c>
      <c r="G57" s="233"/>
      <c r="H57" s="194"/>
      <c r="I57" s="6" t="s">
        <v>83</v>
      </c>
      <c r="J57" s="6" t="s">
        <v>84</v>
      </c>
      <c r="K57" s="6" t="s">
        <v>83</v>
      </c>
      <c r="L57" s="6" t="s">
        <v>84</v>
      </c>
      <c r="M57" s="188"/>
      <c r="P57" s="260"/>
      <c r="Q57" s="238"/>
      <c r="R57" s="238"/>
      <c r="S57" s="238"/>
      <c r="T57" s="238"/>
      <c r="U57" s="238"/>
      <c r="V57" s="238"/>
      <c r="W57" s="238"/>
      <c r="X57" s="238"/>
      <c r="Y57" s="238"/>
      <c r="Z57" s="261"/>
    </row>
    <row r="58" spans="2:26" ht="13.35" customHeight="1" x14ac:dyDescent="0.25">
      <c r="B58" s="44"/>
      <c r="C58" s="235"/>
      <c r="D58" s="236"/>
      <c r="E58" s="44"/>
      <c r="F58" s="32"/>
      <c r="G58" s="33" t="str">
        <f t="shared" ref="G58:G71" si="8">IF(F58="", "", H58/F58)</f>
        <v/>
      </c>
      <c r="H58" s="33"/>
      <c r="I58" s="33"/>
      <c r="J58" s="33" t="str">
        <f t="shared" ref="J58:J71" si="9">IF(I58="", "", I58*$F58)</f>
        <v/>
      </c>
      <c r="K58" s="33"/>
      <c r="L58" s="33" t="str">
        <f t="shared" ref="L58:L71" si="10">IF(K58="", "", K58*$F58)</f>
        <v/>
      </c>
      <c r="M58" s="30" t="e">
        <f t="shared" ref="M58:M71" si="11">IF(K58="", J58/H58, L58/H58)</f>
        <v>#VALUE!</v>
      </c>
      <c r="P58" s="260"/>
      <c r="Q58" s="238"/>
      <c r="R58" s="238"/>
      <c r="S58" s="238"/>
      <c r="T58" s="238"/>
      <c r="U58" s="238"/>
      <c r="V58" s="238"/>
      <c r="W58" s="238"/>
      <c r="X58" s="238"/>
      <c r="Y58" s="238"/>
      <c r="Z58" s="261"/>
    </row>
    <row r="59" spans="2:26" ht="13.35" customHeight="1" x14ac:dyDescent="0.25">
      <c r="B59" s="44"/>
      <c r="C59" s="235"/>
      <c r="D59" s="236"/>
      <c r="E59" s="44"/>
      <c r="F59" s="32"/>
      <c r="G59" s="33" t="str">
        <f t="shared" si="8"/>
        <v/>
      </c>
      <c r="H59" s="33"/>
      <c r="I59" s="33"/>
      <c r="J59" s="33" t="str">
        <f t="shared" si="9"/>
        <v/>
      </c>
      <c r="K59" s="33"/>
      <c r="L59" s="33" t="str">
        <f t="shared" si="10"/>
        <v/>
      </c>
      <c r="M59" s="30" t="e">
        <f t="shared" si="11"/>
        <v>#VALUE!</v>
      </c>
      <c r="P59" s="260"/>
      <c r="Q59" s="238"/>
      <c r="R59" s="238"/>
      <c r="S59" s="238"/>
      <c r="T59" s="238"/>
      <c r="U59" s="238"/>
      <c r="V59" s="238"/>
      <c r="W59" s="238"/>
      <c r="X59" s="238"/>
      <c r="Y59" s="238"/>
      <c r="Z59" s="261"/>
    </row>
    <row r="60" spans="2:26" ht="13.35" customHeight="1" x14ac:dyDescent="0.25">
      <c r="B60" s="44"/>
      <c r="C60" s="235"/>
      <c r="D60" s="236"/>
      <c r="E60" s="44"/>
      <c r="F60" s="32"/>
      <c r="G60" s="33" t="str">
        <f t="shared" si="8"/>
        <v/>
      </c>
      <c r="H60" s="33"/>
      <c r="I60" s="33"/>
      <c r="J60" s="33" t="str">
        <f t="shared" si="9"/>
        <v/>
      </c>
      <c r="K60" s="33"/>
      <c r="L60" s="33" t="str">
        <f t="shared" si="10"/>
        <v/>
      </c>
      <c r="M60" s="30" t="e">
        <f t="shared" si="11"/>
        <v>#VALUE!</v>
      </c>
      <c r="P60" s="260"/>
      <c r="Q60" s="238"/>
      <c r="R60" s="238"/>
      <c r="S60" s="238"/>
      <c r="T60" s="238"/>
      <c r="U60" s="238"/>
      <c r="V60" s="238"/>
      <c r="W60" s="238"/>
      <c r="X60" s="238"/>
      <c r="Y60" s="238"/>
      <c r="Z60" s="261"/>
    </row>
    <row r="61" spans="2:26" ht="13.35" customHeight="1" x14ac:dyDescent="0.25">
      <c r="B61" s="44"/>
      <c r="C61" s="235"/>
      <c r="D61" s="236"/>
      <c r="E61" s="44"/>
      <c r="F61" s="32"/>
      <c r="G61" s="33" t="str">
        <f t="shared" si="8"/>
        <v/>
      </c>
      <c r="H61" s="33"/>
      <c r="I61" s="33"/>
      <c r="J61" s="33" t="str">
        <f t="shared" si="9"/>
        <v/>
      </c>
      <c r="K61" s="33"/>
      <c r="L61" s="33" t="str">
        <f t="shared" si="10"/>
        <v/>
      </c>
      <c r="M61" s="30" t="e">
        <f t="shared" si="11"/>
        <v>#VALUE!</v>
      </c>
      <c r="P61" s="260"/>
      <c r="Q61" s="238"/>
      <c r="R61" s="238"/>
      <c r="S61" s="238"/>
      <c r="T61" s="238"/>
      <c r="U61" s="238"/>
      <c r="V61" s="238"/>
      <c r="W61" s="238"/>
      <c r="X61" s="238"/>
      <c r="Y61" s="238"/>
      <c r="Z61" s="261"/>
    </row>
    <row r="62" spans="2:26" ht="13.35" customHeight="1" x14ac:dyDescent="0.25">
      <c r="B62" s="44"/>
      <c r="C62" s="235"/>
      <c r="D62" s="236"/>
      <c r="E62" s="44"/>
      <c r="F62" s="32"/>
      <c r="G62" s="33" t="str">
        <f t="shared" si="8"/>
        <v/>
      </c>
      <c r="H62" s="33"/>
      <c r="I62" s="33"/>
      <c r="J62" s="33" t="str">
        <f t="shared" si="9"/>
        <v/>
      </c>
      <c r="K62" s="33"/>
      <c r="L62" s="33" t="str">
        <f t="shared" si="10"/>
        <v/>
      </c>
      <c r="M62" s="30" t="e">
        <f t="shared" si="11"/>
        <v>#VALUE!</v>
      </c>
      <c r="P62" s="260"/>
      <c r="Q62" s="238"/>
      <c r="R62" s="238"/>
      <c r="S62" s="238"/>
      <c r="T62" s="238"/>
      <c r="U62" s="238"/>
      <c r="V62" s="238"/>
      <c r="W62" s="238"/>
      <c r="X62" s="238"/>
      <c r="Y62" s="238"/>
      <c r="Z62" s="261"/>
    </row>
    <row r="63" spans="2:26" ht="13.35" customHeight="1" x14ac:dyDescent="0.25">
      <c r="B63" s="44"/>
      <c r="C63" s="235"/>
      <c r="D63" s="236"/>
      <c r="E63" s="44"/>
      <c r="F63" s="32"/>
      <c r="G63" s="33" t="str">
        <f t="shared" si="8"/>
        <v/>
      </c>
      <c r="H63" s="33"/>
      <c r="I63" s="33"/>
      <c r="J63" s="33" t="str">
        <f t="shared" si="9"/>
        <v/>
      </c>
      <c r="K63" s="33"/>
      <c r="L63" s="33" t="str">
        <f t="shared" si="10"/>
        <v/>
      </c>
      <c r="M63" s="30" t="e">
        <f t="shared" si="11"/>
        <v>#VALUE!</v>
      </c>
      <c r="P63" s="260"/>
      <c r="Q63" s="238"/>
      <c r="R63" s="238"/>
      <c r="S63" s="238"/>
      <c r="T63" s="238"/>
      <c r="U63" s="238"/>
      <c r="V63" s="238"/>
      <c r="W63" s="238"/>
      <c r="X63" s="238"/>
      <c r="Y63" s="238"/>
      <c r="Z63" s="261"/>
    </row>
    <row r="64" spans="2:26" ht="13.35" customHeight="1" x14ac:dyDescent="0.25">
      <c r="B64" s="44"/>
      <c r="C64" s="235"/>
      <c r="D64" s="236"/>
      <c r="E64" s="44"/>
      <c r="F64" s="32"/>
      <c r="G64" s="33" t="str">
        <f t="shared" si="8"/>
        <v/>
      </c>
      <c r="H64" s="33"/>
      <c r="I64" s="33"/>
      <c r="J64" s="33" t="str">
        <f t="shared" si="9"/>
        <v/>
      </c>
      <c r="K64" s="33"/>
      <c r="L64" s="33" t="str">
        <f t="shared" si="10"/>
        <v/>
      </c>
      <c r="M64" s="30" t="e">
        <f t="shared" si="11"/>
        <v>#VALUE!</v>
      </c>
      <c r="P64" s="260"/>
      <c r="Q64" s="238"/>
      <c r="R64" s="238"/>
      <c r="S64" s="238"/>
      <c r="T64" s="238"/>
      <c r="U64" s="238"/>
      <c r="V64" s="238"/>
      <c r="W64" s="238"/>
      <c r="X64" s="238"/>
      <c r="Y64" s="238"/>
      <c r="Z64" s="261"/>
    </row>
    <row r="65" spans="2:26" ht="13.35" customHeight="1" x14ac:dyDescent="0.25">
      <c r="B65" s="44"/>
      <c r="C65" s="235"/>
      <c r="D65" s="236"/>
      <c r="E65" s="44"/>
      <c r="F65" s="32"/>
      <c r="G65" s="33" t="str">
        <f t="shared" si="8"/>
        <v/>
      </c>
      <c r="H65" s="33"/>
      <c r="I65" s="33"/>
      <c r="J65" s="33" t="str">
        <f t="shared" si="9"/>
        <v/>
      </c>
      <c r="K65" s="33"/>
      <c r="L65" s="33" t="str">
        <f t="shared" si="10"/>
        <v/>
      </c>
      <c r="M65" s="30" t="e">
        <f t="shared" si="11"/>
        <v>#VALUE!</v>
      </c>
      <c r="P65" s="260"/>
      <c r="Q65" s="238"/>
      <c r="R65" s="238"/>
      <c r="S65" s="238"/>
      <c r="T65" s="238"/>
      <c r="U65" s="238"/>
      <c r="V65" s="238"/>
      <c r="W65" s="238"/>
      <c r="X65" s="238"/>
      <c r="Y65" s="238"/>
      <c r="Z65" s="261"/>
    </row>
    <row r="66" spans="2:26" ht="13.35" customHeight="1" x14ac:dyDescent="0.25">
      <c r="B66" s="44"/>
      <c r="C66" s="235"/>
      <c r="D66" s="236"/>
      <c r="E66" s="44"/>
      <c r="F66" s="32"/>
      <c r="G66" s="33" t="str">
        <f t="shared" si="8"/>
        <v/>
      </c>
      <c r="H66" s="33"/>
      <c r="I66" s="33"/>
      <c r="J66" s="33" t="str">
        <f t="shared" si="9"/>
        <v/>
      </c>
      <c r="K66" s="33"/>
      <c r="L66" s="33" t="str">
        <f t="shared" si="10"/>
        <v/>
      </c>
      <c r="M66" s="30" t="e">
        <f t="shared" si="11"/>
        <v>#VALUE!</v>
      </c>
      <c r="P66" s="260"/>
      <c r="Q66" s="238"/>
      <c r="R66" s="238"/>
      <c r="S66" s="238"/>
      <c r="T66" s="238"/>
      <c r="U66" s="238"/>
      <c r="V66" s="238"/>
      <c r="W66" s="238"/>
      <c r="X66" s="238"/>
      <c r="Y66" s="238"/>
      <c r="Z66" s="261"/>
    </row>
    <row r="67" spans="2:26" ht="13.35" customHeight="1" x14ac:dyDescent="0.25">
      <c r="B67" s="44"/>
      <c r="C67" s="235"/>
      <c r="D67" s="236"/>
      <c r="E67" s="44"/>
      <c r="F67" s="32"/>
      <c r="G67" s="33" t="str">
        <f t="shared" si="8"/>
        <v/>
      </c>
      <c r="H67" s="33"/>
      <c r="I67" s="33"/>
      <c r="J67" s="33" t="str">
        <f t="shared" si="9"/>
        <v/>
      </c>
      <c r="K67" s="33"/>
      <c r="L67" s="33" t="str">
        <f t="shared" si="10"/>
        <v/>
      </c>
      <c r="M67" s="30" t="e">
        <f t="shared" si="11"/>
        <v>#VALUE!</v>
      </c>
      <c r="P67" s="260"/>
      <c r="Q67" s="238"/>
      <c r="R67" s="238"/>
      <c r="S67" s="238"/>
      <c r="T67" s="238"/>
      <c r="U67" s="238"/>
      <c r="V67" s="238"/>
      <c r="W67" s="238"/>
      <c r="X67" s="238"/>
      <c r="Y67" s="238"/>
      <c r="Z67" s="261"/>
    </row>
    <row r="68" spans="2:26" ht="13.35" customHeight="1" x14ac:dyDescent="0.25">
      <c r="B68" s="44"/>
      <c r="C68" s="235"/>
      <c r="D68" s="236"/>
      <c r="E68" s="44"/>
      <c r="F68" s="32"/>
      <c r="G68" s="33" t="str">
        <f t="shared" si="8"/>
        <v/>
      </c>
      <c r="H68" s="33"/>
      <c r="I68" s="33"/>
      <c r="J68" s="33" t="str">
        <f t="shared" si="9"/>
        <v/>
      </c>
      <c r="K68" s="33"/>
      <c r="L68" s="33" t="str">
        <f t="shared" si="10"/>
        <v/>
      </c>
      <c r="M68" s="30" t="e">
        <f t="shared" si="11"/>
        <v>#VALUE!</v>
      </c>
      <c r="P68" s="260"/>
      <c r="Q68" s="238"/>
      <c r="R68" s="238"/>
      <c r="S68" s="238"/>
      <c r="T68" s="238"/>
      <c r="U68" s="238"/>
      <c r="V68" s="238"/>
      <c r="W68" s="238"/>
      <c r="X68" s="238"/>
      <c r="Y68" s="238"/>
      <c r="Z68" s="261"/>
    </row>
    <row r="69" spans="2:26" ht="13.35" customHeight="1" x14ac:dyDescent="0.25">
      <c r="B69" s="44"/>
      <c r="C69" s="235"/>
      <c r="D69" s="236"/>
      <c r="E69" s="44"/>
      <c r="F69" s="32"/>
      <c r="G69" s="33" t="str">
        <f t="shared" si="8"/>
        <v/>
      </c>
      <c r="H69" s="33"/>
      <c r="I69" s="33"/>
      <c r="J69" s="33" t="str">
        <f t="shared" si="9"/>
        <v/>
      </c>
      <c r="K69" s="33"/>
      <c r="L69" s="33" t="str">
        <f t="shared" si="10"/>
        <v/>
      </c>
      <c r="M69" s="30" t="e">
        <f t="shared" si="11"/>
        <v>#VALUE!</v>
      </c>
      <c r="P69" s="260"/>
      <c r="Q69" s="238"/>
      <c r="R69" s="238"/>
      <c r="S69" s="238"/>
      <c r="T69" s="238"/>
      <c r="U69" s="238"/>
      <c r="V69" s="238"/>
      <c r="W69" s="238"/>
      <c r="X69" s="238"/>
      <c r="Y69" s="238"/>
      <c r="Z69" s="261"/>
    </row>
    <row r="70" spans="2:26" ht="13.35" customHeight="1" x14ac:dyDescent="0.25">
      <c r="B70" s="44"/>
      <c r="C70" s="235"/>
      <c r="D70" s="236"/>
      <c r="E70" s="44"/>
      <c r="F70" s="32"/>
      <c r="G70" s="33" t="str">
        <f t="shared" si="8"/>
        <v/>
      </c>
      <c r="H70" s="33"/>
      <c r="I70" s="33"/>
      <c r="J70" s="33" t="str">
        <f t="shared" si="9"/>
        <v/>
      </c>
      <c r="K70" s="33"/>
      <c r="L70" s="33" t="str">
        <f t="shared" si="10"/>
        <v/>
      </c>
      <c r="M70" s="30" t="e">
        <f t="shared" si="11"/>
        <v>#VALUE!</v>
      </c>
      <c r="P70" s="260"/>
      <c r="Q70" s="238"/>
      <c r="R70" s="238"/>
      <c r="S70" s="238"/>
      <c r="T70" s="238"/>
      <c r="U70" s="238"/>
      <c r="V70" s="238"/>
      <c r="W70" s="238"/>
      <c r="X70" s="238"/>
      <c r="Y70" s="238"/>
      <c r="Z70" s="261"/>
    </row>
    <row r="71" spans="2:26" ht="13.35" customHeight="1" x14ac:dyDescent="0.25">
      <c r="B71" s="44"/>
      <c r="C71" s="235"/>
      <c r="D71" s="236"/>
      <c r="E71" s="44"/>
      <c r="F71" s="32"/>
      <c r="G71" s="33" t="str">
        <f t="shared" si="8"/>
        <v/>
      </c>
      <c r="H71" s="33"/>
      <c r="I71" s="33"/>
      <c r="J71" s="33" t="str">
        <f t="shared" si="9"/>
        <v/>
      </c>
      <c r="K71" s="33"/>
      <c r="L71" s="33" t="str">
        <f t="shared" si="10"/>
        <v/>
      </c>
      <c r="M71" s="30" t="e">
        <f t="shared" si="11"/>
        <v>#VALUE!</v>
      </c>
      <c r="P71" s="262"/>
      <c r="Q71" s="263"/>
      <c r="R71" s="263"/>
      <c r="S71" s="263"/>
      <c r="T71" s="263"/>
      <c r="U71" s="263"/>
      <c r="V71" s="263"/>
      <c r="W71" s="263"/>
      <c r="X71" s="263"/>
      <c r="Y71" s="263"/>
      <c r="Z71" s="264"/>
    </row>
    <row r="72" spans="2:26" ht="13.35" customHeight="1" x14ac:dyDescent="0.25">
      <c r="C72" s="126" t="s">
        <v>86</v>
      </c>
      <c r="D72" s="126"/>
      <c r="H72" s="45" t="str">
        <f>IF(SUM(H58:H71)=0,"",SUM(H58:H71))</f>
        <v/>
      </c>
      <c r="J72" s="45" t="str">
        <f>IF(SUM(J58:J71)=0,"",SUM(J58:J71))</f>
        <v/>
      </c>
      <c r="L72" s="45" t="str">
        <f>IF(SUM(L58:L71)=0,"",SUM(L58:L71))</f>
        <v/>
      </c>
      <c r="M72" s="35" t="e">
        <f>IF(L72="", J72/H72, L72/H72)</f>
        <v>#VALUE!</v>
      </c>
    </row>
    <row r="74" spans="2:26" ht="13.35" customHeight="1" x14ac:dyDescent="0.25">
      <c r="B74" s="200" t="s">
        <v>2</v>
      </c>
      <c r="C74" s="200"/>
      <c r="D74" s="209">
        <f>'{Equipment Data Entry}'!B84</f>
        <v>0</v>
      </c>
      <c r="E74" s="209"/>
      <c r="F74" s="209"/>
      <c r="G74" s="200" t="s">
        <v>3</v>
      </c>
      <c r="H74" s="200"/>
      <c r="I74" s="210" t="str">
        <f>IF('{Equipment Data Entry}'!C84="","",'{Equipment Data Entry}'!C84)</f>
        <v/>
      </c>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227" t="s">
        <v>92</v>
      </c>
      <c r="C77" s="232"/>
      <c r="D77" s="232"/>
      <c r="E77" s="232"/>
      <c r="F77" s="228"/>
      <c r="G77" s="233" t="s">
        <v>85</v>
      </c>
      <c r="H77" s="194" t="s">
        <v>82</v>
      </c>
      <c r="I77" s="188" t="s">
        <v>67</v>
      </c>
      <c r="J77" s="188"/>
      <c r="K77" s="188" t="s">
        <v>68</v>
      </c>
      <c r="L77" s="188"/>
      <c r="M77" s="188" t="s">
        <v>15</v>
      </c>
      <c r="P77" s="260"/>
      <c r="Q77" s="238"/>
      <c r="R77" s="238"/>
      <c r="S77" s="238"/>
      <c r="T77" s="238"/>
      <c r="U77" s="238"/>
      <c r="V77" s="238"/>
      <c r="W77" s="238"/>
      <c r="X77" s="238"/>
      <c r="Y77" s="238"/>
      <c r="Z77" s="261"/>
    </row>
    <row r="78" spans="2:26" ht="13.35" customHeight="1" x14ac:dyDescent="0.25">
      <c r="B78" s="2" t="s">
        <v>81</v>
      </c>
      <c r="C78" s="227" t="s">
        <v>7</v>
      </c>
      <c r="D78" s="228"/>
      <c r="E78" s="6" t="s">
        <v>87</v>
      </c>
      <c r="F78" s="6" t="s">
        <v>306</v>
      </c>
      <c r="G78" s="233"/>
      <c r="H78" s="194"/>
      <c r="I78" s="6" t="s">
        <v>83</v>
      </c>
      <c r="J78" s="6" t="s">
        <v>84</v>
      </c>
      <c r="K78" s="6" t="s">
        <v>83</v>
      </c>
      <c r="L78" s="6" t="s">
        <v>84</v>
      </c>
      <c r="M78" s="188"/>
      <c r="P78" s="260"/>
      <c r="Q78" s="238"/>
      <c r="R78" s="238"/>
      <c r="S78" s="238"/>
      <c r="T78" s="238"/>
      <c r="U78" s="238"/>
      <c r="V78" s="238"/>
      <c r="W78" s="238"/>
      <c r="X78" s="238"/>
      <c r="Y78" s="238"/>
      <c r="Z78" s="261"/>
    </row>
    <row r="79" spans="2:26" ht="13.35" customHeight="1" x14ac:dyDescent="0.25">
      <c r="B79" s="44"/>
      <c r="C79" s="235"/>
      <c r="D79" s="236"/>
      <c r="E79" s="44"/>
      <c r="F79" s="32"/>
      <c r="G79" s="33" t="str">
        <f t="shared" ref="G79:G92" si="12">IF(F79="", "", H79/F79)</f>
        <v/>
      </c>
      <c r="H79" s="33"/>
      <c r="I79" s="33"/>
      <c r="J79" s="33" t="str">
        <f t="shared" ref="J79:J92" si="13">IF(I79="", "", I79*$F79)</f>
        <v/>
      </c>
      <c r="K79" s="33"/>
      <c r="L79" s="33" t="str">
        <f t="shared" ref="L79:L92" si="14">IF(K79="", "", K79*$F79)</f>
        <v/>
      </c>
      <c r="M79" s="30" t="e">
        <f t="shared" ref="M79:M92" si="15">IF(K79="", J79/H79, L79/H79)</f>
        <v>#VALUE!</v>
      </c>
      <c r="P79" s="260"/>
      <c r="Q79" s="238"/>
      <c r="R79" s="238"/>
      <c r="S79" s="238"/>
      <c r="T79" s="238"/>
      <c r="U79" s="238"/>
      <c r="V79" s="238"/>
      <c r="W79" s="238"/>
      <c r="X79" s="238"/>
      <c r="Y79" s="238"/>
      <c r="Z79" s="261"/>
    </row>
    <row r="80" spans="2:26" ht="13.35" customHeight="1" x14ac:dyDescent="0.25">
      <c r="B80" s="44"/>
      <c r="C80" s="235"/>
      <c r="D80" s="236"/>
      <c r="E80" s="44"/>
      <c r="F80" s="32"/>
      <c r="G80" s="33" t="str">
        <f t="shared" si="12"/>
        <v/>
      </c>
      <c r="H80" s="33"/>
      <c r="I80" s="33"/>
      <c r="J80" s="33" t="str">
        <f t="shared" si="13"/>
        <v/>
      </c>
      <c r="K80" s="33"/>
      <c r="L80" s="33" t="str">
        <f t="shared" si="14"/>
        <v/>
      </c>
      <c r="M80" s="30" t="e">
        <f t="shared" si="15"/>
        <v>#VALUE!</v>
      </c>
      <c r="P80" s="260"/>
      <c r="Q80" s="238"/>
      <c r="R80" s="238"/>
      <c r="S80" s="238"/>
      <c r="T80" s="238"/>
      <c r="U80" s="238"/>
      <c r="V80" s="238"/>
      <c r="W80" s="238"/>
      <c r="X80" s="238"/>
      <c r="Y80" s="238"/>
      <c r="Z80" s="261"/>
    </row>
    <row r="81" spans="2:26" ht="13.35" customHeight="1" x14ac:dyDescent="0.25">
      <c r="B81" s="44"/>
      <c r="C81" s="235"/>
      <c r="D81" s="236"/>
      <c r="E81" s="44"/>
      <c r="F81" s="32"/>
      <c r="G81" s="33" t="str">
        <f t="shared" si="12"/>
        <v/>
      </c>
      <c r="H81" s="33"/>
      <c r="I81" s="33"/>
      <c r="J81" s="33" t="str">
        <f t="shared" si="13"/>
        <v/>
      </c>
      <c r="K81" s="33"/>
      <c r="L81" s="33" t="str">
        <f t="shared" si="14"/>
        <v/>
      </c>
      <c r="M81" s="30" t="e">
        <f t="shared" si="15"/>
        <v>#VALUE!</v>
      </c>
      <c r="P81" s="260"/>
      <c r="Q81" s="238"/>
      <c r="R81" s="238"/>
      <c r="S81" s="238"/>
      <c r="T81" s="238"/>
      <c r="U81" s="238"/>
      <c r="V81" s="238"/>
      <c r="W81" s="238"/>
      <c r="X81" s="238"/>
      <c r="Y81" s="238"/>
      <c r="Z81" s="261"/>
    </row>
    <row r="82" spans="2:26" ht="13.35" customHeight="1" x14ac:dyDescent="0.25">
      <c r="B82" s="44"/>
      <c r="C82" s="235"/>
      <c r="D82" s="236"/>
      <c r="E82" s="44"/>
      <c r="F82" s="32"/>
      <c r="G82" s="33" t="str">
        <f t="shared" si="12"/>
        <v/>
      </c>
      <c r="H82" s="33"/>
      <c r="I82" s="33"/>
      <c r="J82" s="33" t="str">
        <f t="shared" si="13"/>
        <v/>
      </c>
      <c r="K82" s="33"/>
      <c r="L82" s="33" t="str">
        <f t="shared" si="14"/>
        <v/>
      </c>
      <c r="M82" s="30" t="e">
        <f t="shared" si="15"/>
        <v>#VALUE!</v>
      </c>
      <c r="P82" s="260"/>
      <c r="Q82" s="238"/>
      <c r="R82" s="238"/>
      <c r="S82" s="238"/>
      <c r="T82" s="238"/>
      <c r="U82" s="238"/>
      <c r="V82" s="238"/>
      <c r="W82" s="238"/>
      <c r="X82" s="238"/>
      <c r="Y82" s="238"/>
      <c r="Z82" s="261"/>
    </row>
    <row r="83" spans="2:26" ht="13.35" customHeight="1" x14ac:dyDescent="0.25">
      <c r="B83" s="44"/>
      <c r="C83" s="235"/>
      <c r="D83" s="236"/>
      <c r="E83" s="44"/>
      <c r="F83" s="32"/>
      <c r="G83" s="33" t="str">
        <f t="shared" si="12"/>
        <v/>
      </c>
      <c r="H83" s="33"/>
      <c r="I83" s="33"/>
      <c r="J83" s="33" t="str">
        <f t="shared" si="13"/>
        <v/>
      </c>
      <c r="K83" s="33"/>
      <c r="L83" s="33" t="str">
        <f t="shared" si="14"/>
        <v/>
      </c>
      <c r="M83" s="30" t="e">
        <f t="shared" si="15"/>
        <v>#VALUE!</v>
      </c>
      <c r="P83" s="260"/>
      <c r="Q83" s="238"/>
      <c r="R83" s="238"/>
      <c r="S83" s="238"/>
      <c r="T83" s="238"/>
      <c r="U83" s="238"/>
      <c r="V83" s="238"/>
      <c r="W83" s="238"/>
      <c r="X83" s="238"/>
      <c r="Y83" s="238"/>
      <c r="Z83" s="261"/>
    </row>
    <row r="84" spans="2:26" ht="13.35" customHeight="1" x14ac:dyDescent="0.25">
      <c r="B84" s="44"/>
      <c r="C84" s="235"/>
      <c r="D84" s="236"/>
      <c r="E84" s="44"/>
      <c r="F84" s="32"/>
      <c r="G84" s="33" t="str">
        <f t="shared" si="12"/>
        <v/>
      </c>
      <c r="H84" s="33"/>
      <c r="I84" s="33"/>
      <c r="J84" s="33" t="str">
        <f t="shared" si="13"/>
        <v/>
      </c>
      <c r="K84" s="33"/>
      <c r="L84" s="33" t="str">
        <f t="shared" si="14"/>
        <v/>
      </c>
      <c r="M84" s="30" t="e">
        <f t="shared" si="15"/>
        <v>#VALUE!</v>
      </c>
      <c r="P84" s="260"/>
      <c r="Q84" s="238"/>
      <c r="R84" s="238"/>
      <c r="S84" s="238"/>
      <c r="T84" s="238"/>
      <c r="U84" s="238"/>
      <c r="V84" s="238"/>
      <c r="W84" s="238"/>
      <c r="X84" s="238"/>
      <c r="Y84" s="238"/>
      <c r="Z84" s="261"/>
    </row>
    <row r="85" spans="2:26" ht="13.35" customHeight="1" x14ac:dyDescent="0.25">
      <c r="B85" s="44"/>
      <c r="C85" s="235"/>
      <c r="D85" s="236"/>
      <c r="E85" s="44"/>
      <c r="F85" s="32"/>
      <c r="G85" s="33" t="str">
        <f t="shared" si="12"/>
        <v/>
      </c>
      <c r="H85" s="33"/>
      <c r="I85" s="33"/>
      <c r="J85" s="33" t="str">
        <f t="shared" si="13"/>
        <v/>
      </c>
      <c r="K85" s="33"/>
      <c r="L85" s="33" t="str">
        <f t="shared" si="14"/>
        <v/>
      </c>
      <c r="M85" s="30" t="e">
        <f t="shared" si="15"/>
        <v>#VALUE!</v>
      </c>
      <c r="P85" s="260"/>
      <c r="Q85" s="238"/>
      <c r="R85" s="238"/>
      <c r="S85" s="238"/>
      <c r="T85" s="238"/>
      <c r="U85" s="238"/>
      <c r="V85" s="238"/>
      <c r="W85" s="238"/>
      <c r="X85" s="238"/>
      <c r="Y85" s="238"/>
      <c r="Z85" s="261"/>
    </row>
    <row r="86" spans="2:26" ht="13.35" customHeight="1" x14ac:dyDescent="0.25">
      <c r="B86" s="44"/>
      <c r="C86" s="235"/>
      <c r="D86" s="236"/>
      <c r="E86" s="44"/>
      <c r="F86" s="32"/>
      <c r="G86" s="33" t="str">
        <f t="shared" si="12"/>
        <v/>
      </c>
      <c r="H86" s="33"/>
      <c r="I86" s="33"/>
      <c r="J86" s="33" t="str">
        <f t="shared" si="13"/>
        <v/>
      </c>
      <c r="K86" s="33"/>
      <c r="L86" s="33" t="str">
        <f t="shared" si="14"/>
        <v/>
      </c>
      <c r="M86" s="30" t="e">
        <f t="shared" si="15"/>
        <v>#VALUE!</v>
      </c>
      <c r="P86" s="260"/>
      <c r="Q86" s="238"/>
      <c r="R86" s="238"/>
      <c r="S86" s="238"/>
      <c r="T86" s="238"/>
      <c r="U86" s="238"/>
      <c r="V86" s="238"/>
      <c r="W86" s="238"/>
      <c r="X86" s="238"/>
      <c r="Y86" s="238"/>
      <c r="Z86" s="261"/>
    </row>
    <row r="87" spans="2:26" ht="13.35" customHeight="1" x14ac:dyDescent="0.25">
      <c r="B87" s="44"/>
      <c r="C87" s="235"/>
      <c r="D87" s="236"/>
      <c r="E87" s="44"/>
      <c r="F87" s="32"/>
      <c r="G87" s="33" t="str">
        <f t="shared" si="12"/>
        <v/>
      </c>
      <c r="H87" s="33"/>
      <c r="I87" s="33"/>
      <c r="J87" s="33" t="str">
        <f t="shared" si="13"/>
        <v/>
      </c>
      <c r="K87" s="33"/>
      <c r="L87" s="33" t="str">
        <f t="shared" si="14"/>
        <v/>
      </c>
      <c r="M87" s="30" t="e">
        <f t="shared" si="15"/>
        <v>#VALUE!</v>
      </c>
      <c r="P87" s="260"/>
      <c r="Q87" s="238"/>
      <c r="R87" s="238"/>
      <c r="S87" s="238"/>
      <c r="T87" s="238"/>
      <c r="U87" s="238"/>
      <c r="V87" s="238"/>
      <c r="W87" s="238"/>
      <c r="X87" s="238"/>
      <c r="Y87" s="238"/>
      <c r="Z87" s="261"/>
    </row>
    <row r="88" spans="2:26" ht="13.35" customHeight="1" x14ac:dyDescent="0.25">
      <c r="B88" s="44"/>
      <c r="C88" s="235"/>
      <c r="D88" s="236"/>
      <c r="E88" s="44"/>
      <c r="F88" s="32"/>
      <c r="G88" s="33" t="str">
        <f t="shared" si="12"/>
        <v/>
      </c>
      <c r="H88" s="33"/>
      <c r="I88" s="33"/>
      <c r="J88" s="33" t="str">
        <f t="shared" si="13"/>
        <v/>
      </c>
      <c r="K88" s="33"/>
      <c r="L88" s="33" t="str">
        <f t="shared" si="14"/>
        <v/>
      </c>
      <c r="M88" s="30" t="e">
        <f t="shared" si="15"/>
        <v>#VALUE!</v>
      </c>
      <c r="P88" s="260"/>
      <c r="Q88" s="238"/>
      <c r="R88" s="238"/>
      <c r="S88" s="238"/>
      <c r="T88" s="238"/>
      <c r="U88" s="238"/>
      <c r="V88" s="238"/>
      <c r="W88" s="238"/>
      <c r="X88" s="238"/>
      <c r="Y88" s="238"/>
      <c r="Z88" s="261"/>
    </row>
    <row r="89" spans="2:26" ht="13.35" customHeight="1" x14ac:dyDescent="0.25">
      <c r="B89" s="44"/>
      <c r="C89" s="235"/>
      <c r="D89" s="236"/>
      <c r="E89" s="44"/>
      <c r="F89" s="32"/>
      <c r="G89" s="33" t="str">
        <f t="shared" si="12"/>
        <v/>
      </c>
      <c r="H89" s="33"/>
      <c r="I89" s="33"/>
      <c r="J89" s="33" t="str">
        <f t="shared" si="13"/>
        <v/>
      </c>
      <c r="K89" s="33"/>
      <c r="L89" s="33" t="str">
        <f t="shared" si="14"/>
        <v/>
      </c>
      <c r="M89" s="30" t="e">
        <f t="shared" si="15"/>
        <v>#VALUE!</v>
      </c>
      <c r="P89" s="260"/>
      <c r="Q89" s="238"/>
      <c r="R89" s="238"/>
      <c r="S89" s="238"/>
      <c r="T89" s="238"/>
      <c r="U89" s="238"/>
      <c r="V89" s="238"/>
      <c r="W89" s="238"/>
      <c r="X89" s="238"/>
      <c r="Y89" s="238"/>
      <c r="Z89" s="261"/>
    </row>
    <row r="90" spans="2:26" ht="13.35" customHeight="1" x14ac:dyDescent="0.25">
      <c r="B90" s="44"/>
      <c r="C90" s="235"/>
      <c r="D90" s="236"/>
      <c r="E90" s="44"/>
      <c r="F90" s="32"/>
      <c r="G90" s="33" t="str">
        <f t="shared" si="12"/>
        <v/>
      </c>
      <c r="H90" s="33"/>
      <c r="I90" s="33"/>
      <c r="J90" s="33" t="str">
        <f t="shared" si="13"/>
        <v/>
      </c>
      <c r="K90" s="33"/>
      <c r="L90" s="33" t="str">
        <f t="shared" si="14"/>
        <v/>
      </c>
      <c r="M90" s="30" t="e">
        <f t="shared" si="15"/>
        <v>#VALUE!</v>
      </c>
      <c r="P90" s="260"/>
      <c r="Q90" s="238"/>
      <c r="R90" s="238"/>
      <c r="S90" s="238"/>
      <c r="T90" s="238"/>
      <c r="U90" s="238"/>
      <c r="V90" s="238"/>
      <c r="W90" s="238"/>
      <c r="X90" s="238"/>
      <c r="Y90" s="238"/>
      <c r="Z90" s="261"/>
    </row>
    <row r="91" spans="2:26" ht="13.35" customHeight="1" x14ac:dyDescent="0.25">
      <c r="B91" s="44"/>
      <c r="C91" s="235"/>
      <c r="D91" s="236"/>
      <c r="E91" s="44"/>
      <c r="F91" s="32"/>
      <c r="G91" s="33" t="str">
        <f t="shared" si="12"/>
        <v/>
      </c>
      <c r="H91" s="33"/>
      <c r="I91" s="33"/>
      <c r="J91" s="33" t="str">
        <f t="shared" si="13"/>
        <v/>
      </c>
      <c r="K91" s="33"/>
      <c r="L91" s="33" t="str">
        <f t="shared" si="14"/>
        <v/>
      </c>
      <c r="M91" s="30" t="e">
        <f t="shared" si="15"/>
        <v>#VALUE!</v>
      </c>
      <c r="P91" s="260"/>
      <c r="Q91" s="238"/>
      <c r="R91" s="238"/>
      <c r="S91" s="238"/>
      <c r="T91" s="238"/>
      <c r="U91" s="238"/>
      <c r="V91" s="238"/>
      <c r="W91" s="238"/>
      <c r="X91" s="238"/>
      <c r="Y91" s="238"/>
      <c r="Z91" s="261"/>
    </row>
    <row r="92" spans="2:26" ht="13.35" customHeight="1" x14ac:dyDescent="0.25">
      <c r="B92" s="44"/>
      <c r="C92" s="235"/>
      <c r="D92" s="236"/>
      <c r="E92" s="44"/>
      <c r="F92" s="32"/>
      <c r="G92" s="33" t="str">
        <f t="shared" si="12"/>
        <v/>
      </c>
      <c r="H92" s="33"/>
      <c r="I92" s="33"/>
      <c r="J92" s="33" t="str">
        <f t="shared" si="13"/>
        <v/>
      </c>
      <c r="K92" s="33"/>
      <c r="L92" s="33" t="str">
        <f t="shared" si="14"/>
        <v/>
      </c>
      <c r="M92" s="30" t="e">
        <f t="shared" si="15"/>
        <v>#VALUE!</v>
      </c>
      <c r="P92" s="262"/>
      <c r="Q92" s="263"/>
      <c r="R92" s="263"/>
      <c r="S92" s="263"/>
      <c r="T92" s="263"/>
      <c r="U92" s="263"/>
      <c r="V92" s="263"/>
      <c r="W92" s="263"/>
      <c r="X92" s="263"/>
      <c r="Y92" s="263"/>
      <c r="Z92" s="264"/>
    </row>
    <row r="93" spans="2:26" ht="13.35" customHeight="1" x14ac:dyDescent="0.25">
      <c r="C93" s="126" t="s">
        <v>86</v>
      </c>
      <c r="D93" s="126"/>
      <c r="H93" s="45" t="str">
        <f>IF(SUM(H79:H92)=0,"",SUM(H79:H92))</f>
        <v/>
      </c>
      <c r="J93" s="45" t="str">
        <f>IF(SUM(J79:J92)=0,"",SUM(J79:J92))</f>
        <v/>
      </c>
      <c r="L93" s="45" t="str">
        <f>IF(SUM(L79:L92)=0,"",SUM(L79:L92))</f>
        <v/>
      </c>
      <c r="M93" s="35" t="e">
        <f>IF(L93="", J93/H93, L93/H93)</f>
        <v>#VALUE!</v>
      </c>
    </row>
    <row r="96" spans="2:26" ht="13.35" customHeight="1" x14ac:dyDescent="0.25">
      <c r="B96" s="227" t="s">
        <v>9</v>
      </c>
      <c r="C96" s="228"/>
      <c r="D96" s="253"/>
      <c r="E96" s="253"/>
      <c r="F96" s="253"/>
      <c r="G96" s="253"/>
      <c r="H96" s="253"/>
      <c r="I96" s="253"/>
      <c r="J96" s="253"/>
      <c r="K96" s="253"/>
      <c r="L96" s="253"/>
      <c r="M96" s="254"/>
    </row>
    <row r="97" spans="2:26" ht="13.35" customHeight="1" x14ac:dyDescent="0.25">
      <c r="B97" s="255"/>
      <c r="C97" s="238"/>
      <c r="D97" s="238"/>
      <c r="E97" s="238"/>
      <c r="F97" s="238"/>
      <c r="G97" s="238"/>
      <c r="H97" s="238"/>
      <c r="I97" s="238"/>
      <c r="J97" s="238"/>
      <c r="K97" s="238"/>
      <c r="L97" s="238"/>
      <c r="M97" s="256"/>
    </row>
    <row r="98" spans="2:26" ht="13.35" customHeight="1" x14ac:dyDescent="0.25">
      <c r="B98" s="255"/>
      <c r="C98" s="238"/>
      <c r="D98" s="238"/>
      <c r="E98" s="238"/>
      <c r="F98" s="238"/>
      <c r="G98" s="238"/>
      <c r="H98" s="238"/>
      <c r="I98" s="238"/>
      <c r="J98" s="238"/>
      <c r="K98" s="238"/>
      <c r="L98" s="238"/>
      <c r="M98" s="256"/>
    </row>
    <row r="99" spans="2:26" ht="13.35" customHeight="1" x14ac:dyDescent="0.25">
      <c r="B99" s="255"/>
      <c r="C99" s="238"/>
      <c r="D99" s="238"/>
      <c r="E99" s="238"/>
      <c r="F99" s="238"/>
      <c r="G99" s="238"/>
      <c r="H99" s="238"/>
      <c r="I99" s="238"/>
      <c r="J99" s="238"/>
      <c r="K99" s="238"/>
      <c r="L99" s="238"/>
      <c r="M99" s="256"/>
    </row>
    <row r="100" spans="2:26" ht="13.35" customHeight="1" x14ac:dyDescent="0.25">
      <c r="B100" s="257"/>
      <c r="C100" s="258"/>
      <c r="D100" s="258"/>
      <c r="E100" s="258"/>
      <c r="F100" s="258"/>
      <c r="G100" s="258"/>
      <c r="H100" s="258"/>
      <c r="I100" s="258"/>
      <c r="J100" s="258"/>
      <c r="K100" s="258"/>
      <c r="L100" s="258"/>
      <c r="M100" s="259"/>
    </row>
    <row r="102" spans="2:26" ht="13.35" customHeight="1" x14ac:dyDescent="0.25">
      <c r="B102" s="200" t="s">
        <v>2</v>
      </c>
      <c r="C102" s="200"/>
      <c r="D102" s="209">
        <f>'{Equipment Data Entry}'!B85</f>
        <v>0</v>
      </c>
      <c r="E102" s="209"/>
      <c r="F102" s="209"/>
      <c r="G102" s="200" t="s">
        <v>3</v>
      </c>
      <c r="H102" s="200"/>
      <c r="I102" s="210" t="str">
        <f>IF('{Equipment Data Entry}'!C85="","",'{Equipment Data Entry}'!C85)</f>
        <v/>
      </c>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227" t="s">
        <v>92</v>
      </c>
      <c r="C105" s="232"/>
      <c r="D105" s="232"/>
      <c r="E105" s="232"/>
      <c r="F105" s="228"/>
      <c r="G105" s="233" t="s">
        <v>85</v>
      </c>
      <c r="H105" s="194" t="s">
        <v>82</v>
      </c>
      <c r="I105" s="188" t="s">
        <v>67</v>
      </c>
      <c r="J105" s="188"/>
      <c r="K105" s="188" t="s">
        <v>68</v>
      </c>
      <c r="L105" s="188"/>
      <c r="M105" s="188" t="s">
        <v>15</v>
      </c>
      <c r="P105" s="260"/>
      <c r="Q105" s="238"/>
      <c r="R105" s="238"/>
      <c r="S105" s="238"/>
      <c r="T105" s="238"/>
      <c r="U105" s="238"/>
      <c r="V105" s="238"/>
      <c r="W105" s="238"/>
      <c r="X105" s="238"/>
      <c r="Y105" s="238"/>
      <c r="Z105" s="261"/>
    </row>
    <row r="106" spans="2:26" ht="13.35" customHeight="1" x14ac:dyDescent="0.25">
      <c r="B106" s="2" t="s">
        <v>81</v>
      </c>
      <c r="C106" s="227" t="s">
        <v>7</v>
      </c>
      <c r="D106" s="228"/>
      <c r="E106" s="6" t="s">
        <v>87</v>
      </c>
      <c r="F106" s="6" t="s">
        <v>306</v>
      </c>
      <c r="G106" s="233"/>
      <c r="H106" s="194"/>
      <c r="I106" s="6" t="s">
        <v>83</v>
      </c>
      <c r="J106" s="6" t="s">
        <v>84</v>
      </c>
      <c r="K106" s="6" t="s">
        <v>83</v>
      </c>
      <c r="L106" s="6" t="s">
        <v>84</v>
      </c>
      <c r="M106" s="188"/>
      <c r="P106" s="260"/>
      <c r="Q106" s="238"/>
      <c r="R106" s="238"/>
      <c r="S106" s="238"/>
      <c r="T106" s="238"/>
      <c r="U106" s="238"/>
      <c r="V106" s="238"/>
      <c r="W106" s="238"/>
      <c r="X106" s="238"/>
      <c r="Y106" s="238"/>
      <c r="Z106" s="261"/>
    </row>
    <row r="107" spans="2:26" ht="13.35" customHeight="1" x14ac:dyDescent="0.25">
      <c r="B107" s="44"/>
      <c r="C107" s="235"/>
      <c r="D107" s="236"/>
      <c r="E107" s="44"/>
      <c r="F107" s="32"/>
      <c r="G107" s="33" t="str">
        <f t="shared" ref="G107:G120" si="16">IF(F107="", "", H107/F107)</f>
        <v/>
      </c>
      <c r="H107" s="33"/>
      <c r="I107" s="33"/>
      <c r="J107" s="33" t="str">
        <f t="shared" ref="J107:J120" si="17">IF(I107="", "", I107*$F107)</f>
        <v/>
      </c>
      <c r="K107" s="33"/>
      <c r="L107" s="33" t="str">
        <f t="shared" ref="L107:L120" si="18">IF(K107="", "", K107*$F107)</f>
        <v/>
      </c>
      <c r="M107" s="30" t="e">
        <f t="shared" ref="M107:M120" si="19">IF(K107="", J107/H107, L107/H107)</f>
        <v>#VALUE!</v>
      </c>
      <c r="P107" s="260"/>
      <c r="Q107" s="238"/>
      <c r="R107" s="238"/>
      <c r="S107" s="238"/>
      <c r="T107" s="238"/>
      <c r="U107" s="238"/>
      <c r="V107" s="238"/>
      <c r="W107" s="238"/>
      <c r="X107" s="238"/>
      <c r="Y107" s="238"/>
      <c r="Z107" s="261"/>
    </row>
    <row r="108" spans="2:26" ht="13.35" customHeight="1" x14ac:dyDescent="0.25">
      <c r="B108" s="44"/>
      <c r="C108" s="235"/>
      <c r="D108" s="236"/>
      <c r="E108" s="44"/>
      <c r="F108" s="32"/>
      <c r="G108" s="33" t="str">
        <f t="shared" si="16"/>
        <v/>
      </c>
      <c r="H108" s="33"/>
      <c r="I108" s="33"/>
      <c r="J108" s="33" t="str">
        <f t="shared" si="17"/>
        <v/>
      </c>
      <c r="K108" s="33"/>
      <c r="L108" s="33" t="str">
        <f t="shared" si="18"/>
        <v/>
      </c>
      <c r="M108" s="30" t="e">
        <f t="shared" si="19"/>
        <v>#VALUE!</v>
      </c>
      <c r="P108" s="260"/>
      <c r="Q108" s="238"/>
      <c r="R108" s="238"/>
      <c r="S108" s="238"/>
      <c r="T108" s="238"/>
      <c r="U108" s="238"/>
      <c r="V108" s="238"/>
      <c r="W108" s="238"/>
      <c r="X108" s="238"/>
      <c r="Y108" s="238"/>
      <c r="Z108" s="261"/>
    </row>
    <row r="109" spans="2:26" ht="13.35" customHeight="1" x14ac:dyDescent="0.25">
      <c r="B109" s="44"/>
      <c r="C109" s="235"/>
      <c r="D109" s="236"/>
      <c r="E109" s="44"/>
      <c r="F109" s="32"/>
      <c r="G109" s="33" t="str">
        <f t="shared" si="16"/>
        <v/>
      </c>
      <c r="H109" s="33"/>
      <c r="I109" s="33"/>
      <c r="J109" s="33" t="str">
        <f t="shared" si="17"/>
        <v/>
      </c>
      <c r="K109" s="33"/>
      <c r="L109" s="33" t="str">
        <f t="shared" si="18"/>
        <v/>
      </c>
      <c r="M109" s="30" t="e">
        <f t="shared" si="19"/>
        <v>#VALUE!</v>
      </c>
      <c r="P109" s="260"/>
      <c r="Q109" s="238"/>
      <c r="R109" s="238"/>
      <c r="S109" s="238"/>
      <c r="T109" s="238"/>
      <c r="U109" s="238"/>
      <c r="V109" s="238"/>
      <c r="W109" s="238"/>
      <c r="X109" s="238"/>
      <c r="Y109" s="238"/>
      <c r="Z109" s="261"/>
    </row>
    <row r="110" spans="2:26" ht="13.35" customHeight="1" x14ac:dyDescent="0.25">
      <c r="B110" s="44"/>
      <c r="C110" s="235"/>
      <c r="D110" s="236"/>
      <c r="E110" s="44"/>
      <c r="F110" s="32"/>
      <c r="G110" s="33" t="str">
        <f t="shared" si="16"/>
        <v/>
      </c>
      <c r="H110" s="33"/>
      <c r="I110" s="33"/>
      <c r="J110" s="33" t="str">
        <f t="shared" si="17"/>
        <v/>
      </c>
      <c r="K110" s="33"/>
      <c r="L110" s="33" t="str">
        <f t="shared" si="18"/>
        <v/>
      </c>
      <c r="M110" s="30" t="e">
        <f t="shared" si="19"/>
        <v>#VALUE!</v>
      </c>
      <c r="P110" s="260"/>
      <c r="Q110" s="238"/>
      <c r="R110" s="238"/>
      <c r="S110" s="238"/>
      <c r="T110" s="238"/>
      <c r="U110" s="238"/>
      <c r="V110" s="238"/>
      <c r="W110" s="238"/>
      <c r="X110" s="238"/>
      <c r="Y110" s="238"/>
      <c r="Z110" s="261"/>
    </row>
    <row r="111" spans="2:26" ht="13.35" customHeight="1" x14ac:dyDescent="0.25">
      <c r="B111" s="44"/>
      <c r="C111" s="235"/>
      <c r="D111" s="236"/>
      <c r="E111" s="44"/>
      <c r="F111" s="32"/>
      <c r="G111" s="33" t="str">
        <f t="shared" si="16"/>
        <v/>
      </c>
      <c r="H111" s="33"/>
      <c r="I111" s="33"/>
      <c r="J111" s="33" t="str">
        <f t="shared" si="17"/>
        <v/>
      </c>
      <c r="K111" s="33"/>
      <c r="L111" s="33" t="str">
        <f t="shared" si="18"/>
        <v/>
      </c>
      <c r="M111" s="30" t="e">
        <f t="shared" si="19"/>
        <v>#VALUE!</v>
      </c>
      <c r="P111" s="260"/>
      <c r="Q111" s="238"/>
      <c r="R111" s="238"/>
      <c r="S111" s="238"/>
      <c r="T111" s="238"/>
      <c r="U111" s="238"/>
      <c r="V111" s="238"/>
      <c r="W111" s="238"/>
      <c r="X111" s="238"/>
      <c r="Y111" s="238"/>
      <c r="Z111" s="261"/>
    </row>
    <row r="112" spans="2:26" ht="13.35" customHeight="1" x14ac:dyDescent="0.25">
      <c r="B112" s="44"/>
      <c r="C112" s="235"/>
      <c r="D112" s="236"/>
      <c r="E112" s="44"/>
      <c r="F112" s="32"/>
      <c r="G112" s="33" t="str">
        <f t="shared" si="16"/>
        <v/>
      </c>
      <c r="H112" s="33"/>
      <c r="I112" s="33"/>
      <c r="J112" s="33" t="str">
        <f t="shared" si="17"/>
        <v/>
      </c>
      <c r="K112" s="33"/>
      <c r="L112" s="33" t="str">
        <f t="shared" si="18"/>
        <v/>
      </c>
      <c r="M112" s="30" t="e">
        <f t="shared" si="19"/>
        <v>#VALUE!</v>
      </c>
      <c r="P112" s="260"/>
      <c r="Q112" s="238"/>
      <c r="R112" s="238"/>
      <c r="S112" s="238"/>
      <c r="T112" s="238"/>
      <c r="U112" s="238"/>
      <c r="V112" s="238"/>
      <c r="W112" s="238"/>
      <c r="X112" s="238"/>
      <c r="Y112" s="238"/>
      <c r="Z112" s="261"/>
    </row>
    <row r="113" spans="2:26" ht="13.35" customHeight="1" x14ac:dyDescent="0.25">
      <c r="B113" s="44"/>
      <c r="C113" s="235"/>
      <c r="D113" s="236"/>
      <c r="E113" s="44"/>
      <c r="F113" s="32"/>
      <c r="G113" s="33" t="str">
        <f t="shared" si="16"/>
        <v/>
      </c>
      <c r="H113" s="33"/>
      <c r="I113" s="33"/>
      <c r="J113" s="33" t="str">
        <f t="shared" si="17"/>
        <v/>
      </c>
      <c r="K113" s="33"/>
      <c r="L113" s="33" t="str">
        <f t="shared" si="18"/>
        <v/>
      </c>
      <c r="M113" s="30" t="e">
        <f t="shared" si="19"/>
        <v>#VALUE!</v>
      </c>
      <c r="P113" s="260"/>
      <c r="Q113" s="238"/>
      <c r="R113" s="238"/>
      <c r="S113" s="238"/>
      <c r="T113" s="238"/>
      <c r="U113" s="238"/>
      <c r="V113" s="238"/>
      <c r="W113" s="238"/>
      <c r="X113" s="238"/>
      <c r="Y113" s="238"/>
      <c r="Z113" s="261"/>
    </row>
    <row r="114" spans="2:26" ht="13.35" customHeight="1" x14ac:dyDescent="0.25">
      <c r="B114" s="44"/>
      <c r="C114" s="235"/>
      <c r="D114" s="236"/>
      <c r="E114" s="44"/>
      <c r="F114" s="32"/>
      <c r="G114" s="33" t="str">
        <f t="shared" si="16"/>
        <v/>
      </c>
      <c r="H114" s="33"/>
      <c r="I114" s="33"/>
      <c r="J114" s="33" t="str">
        <f t="shared" si="17"/>
        <v/>
      </c>
      <c r="K114" s="33"/>
      <c r="L114" s="33" t="str">
        <f t="shared" si="18"/>
        <v/>
      </c>
      <c r="M114" s="30" t="e">
        <f t="shared" si="19"/>
        <v>#VALUE!</v>
      </c>
      <c r="P114" s="260"/>
      <c r="Q114" s="238"/>
      <c r="R114" s="238"/>
      <c r="S114" s="238"/>
      <c r="T114" s="238"/>
      <c r="U114" s="238"/>
      <c r="V114" s="238"/>
      <c r="W114" s="238"/>
      <c r="X114" s="238"/>
      <c r="Y114" s="238"/>
      <c r="Z114" s="261"/>
    </row>
    <row r="115" spans="2:26" ht="13.35" customHeight="1" x14ac:dyDescent="0.25">
      <c r="B115" s="44"/>
      <c r="C115" s="235"/>
      <c r="D115" s="236"/>
      <c r="E115" s="44"/>
      <c r="F115" s="32"/>
      <c r="G115" s="33" t="str">
        <f t="shared" si="16"/>
        <v/>
      </c>
      <c r="H115" s="33"/>
      <c r="I115" s="33"/>
      <c r="J115" s="33" t="str">
        <f t="shared" si="17"/>
        <v/>
      </c>
      <c r="K115" s="33"/>
      <c r="L115" s="33" t="str">
        <f t="shared" si="18"/>
        <v/>
      </c>
      <c r="M115" s="30" t="e">
        <f t="shared" si="19"/>
        <v>#VALUE!</v>
      </c>
      <c r="P115" s="260"/>
      <c r="Q115" s="238"/>
      <c r="R115" s="238"/>
      <c r="S115" s="238"/>
      <c r="T115" s="238"/>
      <c r="U115" s="238"/>
      <c r="V115" s="238"/>
      <c r="W115" s="238"/>
      <c r="X115" s="238"/>
      <c r="Y115" s="238"/>
      <c r="Z115" s="261"/>
    </row>
    <row r="116" spans="2:26" ht="13.35" customHeight="1" x14ac:dyDescent="0.25">
      <c r="B116" s="44"/>
      <c r="C116" s="235"/>
      <c r="D116" s="236"/>
      <c r="E116" s="44"/>
      <c r="F116" s="32"/>
      <c r="G116" s="33" t="str">
        <f t="shared" si="16"/>
        <v/>
      </c>
      <c r="H116" s="33"/>
      <c r="I116" s="33"/>
      <c r="J116" s="33" t="str">
        <f t="shared" si="17"/>
        <v/>
      </c>
      <c r="K116" s="33"/>
      <c r="L116" s="33" t="str">
        <f t="shared" si="18"/>
        <v/>
      </c>
      <c r="M116" s="30" t="e">
        <f t="shared" si="19"/>
        <v>#VALUE!</v>
      </c>
      <c r="P116" s="260"/>
      <c r="Q116" s="238"/>
      <c r="R116" s="238"/>
      <c r="S116" s="238"/>
      <c r="T116" s="238"/>
      <c r="U116" s="238"/>
      <c r="V116" s="238"/>
      <c r="W116" s="238"/>
      <c r="X116" s="238"/>
      <c r="Y116" s="238"/>
      <c r="Z116" s="261"/>
    </row>
    <row r="117" spans="2:26" ht="13.35" customHeight="1" x14ac:dyDescent="0.25">
      <c r="B117" s="44"/>
      <c r="C117" s="235"/>
      <c r="D117" s="236"/>
      <c r="E117" s="44"/>
      <c r="F117" s="32"/>
      <c r="G117" s="33" t="str">
        <f t="shared" si="16"/>
        <v/>
      </c>
      <c r="H117" s="33"/>
      <c r="I117" s="33"/>
      <c r="J117" s="33" t="str">
        <f t="shared" si="17"/>
        <v/>
      </c>
      <c r="K117" s="33"/>
      <c r="L117" s="33" t="str">
        <f t="shared" si="18"/>
        <v/>
      </c>
      <c r="M117" s="30" t="e">
        <f t="shared" si="19"/>
        <v>#VALUE!</v>
      </c>
      <c r="P117" s="260"/>
      <c r="Q117" s="238"/>
      <c r="R117" s="238"/>
      <c r="S117" s="238"/>
      <c r="T117" s="238"/>
      <c r="U117" s="238"/>
      <c r="V117" s="238"/>
      <c r="W117" s="238"/>
      <c r="X117" s="238"/>
      <c r="Y117" s="238"/>
      <c r="Z117" s="261"/>
    </row>
    <row r="118" spans="2:26" ht="13.35" customHeight="1" x14ac:dyDescent="0.25">
      <c r="B118" s="44"/>
      <c r="C118" s="235"/>
      <c r="D118" s="236"/>
      <c r="E118" s="44"/>
      <c r="F118" s="32"/>
      <c r="G118" s="33" t="str">
        <f t="shared" si="16"/>
        <v/>
      </c>
      <c r="H118" s="33"/>
      <c r="I118" s="33"/>
      <c r="J118" s="33" t="str">
        <f t="shared" si="17"/>
        <v/>
      </c>
      <c r="K118" s="33"/>
      <c r="L118" s="33" t="str">
        <f t="shared" si="18"/>
        <v/>
      </c>
      <c r="M118" s="30" t="e">
        <f t="shared" si="19"/>
        <v>#VALUE!</v>
      </c>
      <c r="P118" s="260"/>
      <c r="Q118" s="238"/>
      <c r="R118" s="238"/>
      <c r="S118" s="238"/>
      <c r="T118" s="238"/>
      <c r="U118" s="238"/>
      <c r="V118" s="238"/>
      <c r="W118" s="238"/>
      <c r="X118" s="238"/>
      <c r="Y118" s="238"/>
      <c r="Z118" s="261"/>
    </row>
    <row r="119" spans="2:26" ht="13.35" customHeight="1" x14ac:dyDescent="0.25">
      <c r="B119" s="44"/>
      <c r="C119" s="235"/>
      <c r="D119" s="236"/>
      <c r="E119" s="44"/>
      <c r="F119" s="32"/>
      <c r="G119" s="33" t="str">
        <f t="shared" si="16"/>
        <v/>
      </c>
      <c r="H119" s="33"/>
      <c r="I119" s="33"/>
      <c r="J119" s="33" t="str">
        <f t="shared" si="17"/>
        <v/>
      </c>
      <c r="K119" s="33"/>
      <c r="L119" s="33" t="str">
        <f t="shared" si="18"/>
        <v/>
      </c>
      <c r="M119" s="30" t="e">
        <f t="shared" si="19"/>
        <v>#VALUE!</v>
      </c>
      <c r="P119" s="260"/>
      <c r="Q119" s="238"/>
      <c r="R119" s="238"/>
      <c r="S119" s="238"/>
      <c r="T119" s="238"/>
      <c r="U119" s="238"/>
      <c r="V119" s="238"/>
      <c r="W119" s="238"/>
      <c r="X119" s="238"/>
      <c r="Y119" s="238"/>
      <c r="Z119" s="261"/>
    </row>
    <row r="120" spans="2:26" ht="13.35" customHeight="1" x14ac:dyDescent="0.25">
      <c r="B120" s="44"/>
      <c r="C120" s="235"/>
      <c r="D120" s="236"/>
      <c r="E120" s="44"/>
      <c r="F120" s="32"/>
      <c r="G120" s="33" t="str">
        <f t="shared" si="16"/>
        <v/>
      </c>
      <c r="H120" s="33"/>
      <c r="I120" s="33"/>
      <c r="J120" s="33" t="str">
        <f t="shared" si="17"/>
        <v/>
      </c>
      <c r="K120" s="33"/>
      <c r="L120" s="33" t="str">
        <f t="shared" si="18"/>
        <v/>
      </c>
      <c r="M120" s="30" t="e">
        <f t="shared" si="19"/>
        <v>#VALUE!</v>
      </c>
      <c r="P120" s="262"/>
      <c r="Q120" s="263"/>
      <c r="R120" s="263"/>
      <c r="S120" s="263"/>
      <c r="T120" s="263"/>
      <c r="U120" s="263"/>
      <c r="V120" s="263"/>
      <c r="W120" s="263"/>
      <c r="X120" s="263"/>
      <c r="Y120" s="263"/>
      <c r="Z120" s="264"/>
    </row>
    <row r="121" spans="2:26" ht="13.35" customHeight="1" x14ac:dyDescent="0.25">
      <c r="C121" s="126" t="s">
        <v>86</v>
      </c>
      <c r="D121" s="126"/>
      <c r="H121" s="45" t="str">
        <f>IF(SUM(H107:H120)=0,"",SUM(H107:H120))</f>
        <v/>
      </c>
      <c r="J121" s="45" t="str">
        <f>IF(SUM(J107:J120)=0,"",SUM(J107:J120))</f>
        <v/>
      </c>
      <c r="L121" s="45" t="str">
        <f>IF(SUM(L107:L120)=0,"",SUM(L107:L120))</f>
        <v/>
      </c>
      <c r="M121" s="35" t="e">
        <f>IF(L121="", J121/H121, L121/H121)</f>
        <v>#VALUE!</v>
      </c>
    </row>
    <row r="123" spans="2:26" ht="13.35" customHeight="1" x14ac:dyDescent="0.25">
      <c r="B123" s="200" t="s">
        <v>2</v>
      </c>
      <c r="C123" s="200"/>
      <c r="D123" s="209">
        <f>'{Equipment Data Entry}'!B86</f>
        <v>0</v>
      </c>
      <c r="E123" s="209"/>
      <c r="F123" s="209"/>
      <c r="G123" s="200" t="s">
        <v>3</v>
      </c>
      <c r="H123" s="200"/>
      <c r="I123" s="210" t="str">
        <f>IF('{Equipment Data Entry}'!C86="","",'{Equipment Data Entry}'!C86)</f>
        <v/>
      </c>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227" t="s">
        <v>92</v>
      </c>
      <c r="C126" s="232"/>
      <c r="D126" s="232"/>
      <c r="E126" s="232"/>
      <c r="F126" s="228"/>
      <c r="G126" s="233" t="s">
        <v>85</v>
      </c>
      <c r="H126" s="194" t="s">
        <v>82</v>
      </c>
      <c r="I126" s="188" t="s">
        <v>67</v>
      </c>
      <c r="J126" s="188"/>
      <c r="K126" s="188" t="s">
        <v>68</v>
      </c>
      <c r="L126" s="188"/>
      <c r="M126" s="188" t="s">
        <v>15</v>
      </c>
      <c r="P126" s="260"/>
      <c r="Q126" s="238"/>
      <c r="R126" s="238"/>
      <c r="S126" s="238"/>
      <c r="T126" s="238"/>
      <c r="U126" s="238"/>
      <c r="V126" s="238"/>
      <c r="W126" s="238"/>
      <c r="X126" s="238"/>
      <c r="Y126" s="238"/>
      <c r="Z126" s="261"/>
    </row>
    <row r="127" spans="2:26" ht="13.35" customHeight="1" x14ac:dyDescent="0.25">
      <c r="B127" s="2" t="s">
        <v>81</v>
      </c>
      <c r="C127" s="227" t="s">
        <v>7</v>
      </c>
      <c r="D127" s="228"/>
      <c r="E127" s="6" t="s">
        <v>87</v>
      </c>
      <c r="F127" s="6" t="s">
        <v>306</v>
      </c>
      <c r="G127" s="233"/>
      <c r="H127" s="194"/>
      <c r="I127" s="6" t="s">
        <v>83</v>
      </c>
      <c r="J127" s="6" t="s">
        <v>84</v>
      </c>
      <c r="K127" s="6" t="s">
        <v>83</v>
      </c>
      <c r="L127" s="6" t="s">
        <v>84</v>
      </c>
      <c r="M127" s="188"/>
      <c r="P127" s="260"/>
      <c r="Q127" s="238"/>
      <c r="R127" s="238"/>
      <c r="S127" s="238"/>
      <c r="T127" s="238"/>
      <c r="U127" s="238"/>
      <c r="V127" s="238"/>
      <c r="W127" s="238"/>
      <c r="X127" s="238"/>
      <c r="Y127" s="238"/>
      <c r="Z127" s="261"/>
    </row>
    <row r="128" spans="2:26" ht="13.35" customHeight="1" x14ac:dyDescent="0.25">
      <c r="B128" s="44"/>
      <c r="C128" s="235"/>
      <c r="D128" s="236"/>
      <c r="E128" s="44"/>
      <c r="F128" s="32"/>
      <c r="G128" s="33" t="str">
        <f t="shared" ref="G128:G141" si="20">IF(F128="", "", H128/F128)</f>
        <v/>
      </c>
      <c r="H128" s="33"/>
      <c r="I128" s="33"/>
      <c r="J128" s="33" t="str">
        <f t="shared" ref="J128:J141" si="21">IF(I128="", "", I128*$F128)</f>
        <v/>
      </c>
      <c r="K128" s="33"/>
      <c r="L128" s="33" t="str">
        <f t="shared" ref="L128:L141" si="22">IF(K128="", "", K128*$F128)</f>
        <v/>
      </c>
      <c r="M128" s="30" t="e">
        <f t="shared" ref="M128:M141" si="23">IF(K128="", J128/H128, L128/H128)</f>
        <v>#VALUE!</v>
      </c>
      <c r="P128" s="260"/>
      <c r="Q128" s="238"/>
      <c r="R128" s="238"/>
      <c r="S128" s="238"/>
      <c r="T128" s="238"/>
      <c r="U128" s="238"/>
      <c r="V128" s="238"/>
      <c r="W128" s="238"/>
      <c r="X128" s="238"/>
      <c r="Y128" s="238"/>
      <c r="Z128" s="261"/>
    </row>
    <row r="129" spans="2:26" ht="13.35" customHeight="1" x14ac:dyDescent="0.25">
      <c r="B129" s="44"/>
      <c r="C129" s="235"/>
      <c r="D129" s="236"/>
      <c r="E129" s="44"/>
      <c r="F129" s="32"/>
      <c r="G129" s="33" t="str">
        <f t="shared" si="20"/>
        <v/>
      </c>
      <c r="H129" s="33"/>
      <c r="I129" s="33"/>
      <c r="J129" s="33" t="str">
        <f t="shared" si="21"/>
        <v/>
      </c>
      <c r="K129" s="33"/>
      <c r="L129" s="33" t="str">
        <f t="shared" si="22"/>
        <v/>
      </c>
      <c r="M129" s="30" t="e">
        <f t="shared" si="23"/>
        <v>#VALUE!</v>
      </c>
      <c r="P129" s="260"/>
      <c r="Q129" s="238"/>
      <c r="R129" s="238"/>
      <c r="S129" s="238"/>
      <c r="T129" s="238"/>
      <c r="U129" s="238"/>
      <c r="V129" s="238"/>
      <c r="W129" s="238"/>
      <c r="X129" s="238"/>
      <c r="Y129" s="238"/>
      <c r="Z129" s="261"/>
    </row>
    <row r="130" spans="2:26" ht="13.35" customHeight="1" x14ac:dyDescent="0.25">
      <c r="B130" s="44"/>
      <c r="C130" s="235"/>
      <c r="D130" s="236"/>
      <c r="E130" s="44"/>
      <c r="F130" s="32"/>
      <c r="G130" s="33" t="str">
        <f t="shared" si="20"/>
        <v/>
      </c>
      <c r="H130" s="33"/>
      <c r="I130" s="33"/>
      <c r="J130" s="33" t="str">
        <f t="shared" si="21"/>
        <v/>
      </c>
      <c r="K130" s="33"/>
      <c r="L130" s="33" t="str">
        <f t="shared" si="22"/>
        <v/>
      </c>
      <c r="M130" s="30" t="e">
        <f t="shared" si="23"/>
        <v>#VALUE!</v>
      </c>
      <c r="P130" s="260"/>
      <c r="Q130" s="238"/>
      <c r="R130" s="238"/>
      <c r="S130" s="238"/>
      <c r="T130" s="238"/>
      <c r="U130" s="238"/>
      <c r="V130" s="238"/>
      <c r="W130" s="238"/>
      <c r="X130" s="238"/>
      <c r="Y130" s="238"/>
      <c r="Z130" s="261"/>
    </row>
    <row r="131" spans="2:26" ht="13.35" customHeight="1" x14ac:dyDescent="0.25">
      <c r="B131" s="44"/>
      <c r="C131" s="235"/>
      <c r="D131" s="236"/>
      <c r="E131" s="44"/>
      <c r="F131" s="32"/>
      <c r="G131" s="33" t="str">
        <f t="shared" si="20"/>
        <v/>
      </c>
      <c r="H131" s="33"/>
      <c r="I131" s="33"/>
      <c r="J131" s="33" t="str">
        <f t="shared" si="21"/>
        <v/>
      </c>
      <c r="K131" s="33"/>
      <c r="L131" s="33" t="str">
        <f t="shared" si="22"/>
        <v/>
      </c>
      <c r="M131" s="30" t="e">
        <f t="shared" si="23"/>
        <v>#VALUE!</v>
      </c>
      <c r="P131" s="260"/>
      <c r="Q131" s="238"/>
      <c r="R131" s="238"/>
      <c r="S131" s="238"/>
      <c r="T131" s="238"/>
      <c r="U131" s="238"/>
      <c r="V131" s="238"/>
      <c r="W131" s="238"/>
      <c r="X131" s="238"/>
      <c r="Y131" s="238"/>
      <c r="Z131" s="261"/>
    </row>
    <row r="132" spans="2:26" ht="13.35" customHeight="1" x14ac:dyDescent="0.25">
      <c r="B132" s="44"/>
      <c r="C132" s="235"/>
      <c r="D132" s="236"/>
      <c r="E132" s="44"/>
      <c r="F132" s="32"/>
      <c r="G132" s="33" t="str">
        <f t="shared" si="20"/>
        <v/>
      </c>
      <c r="H132" s="33"/>
      <c r="I132" s="33"/>
      <c r="J132" s="33" t="str">
        <f t="shared" si="21"/>
        <v/>
      </c>
      <c r="K132" s="33"/>
      <c r="L132" s="33" t="str">
        <f t="shared" si="22"/>
        <v/>
      </c>
      <c r="M132" s="30" t="e">
        <f t="shared" si="23"/>
        <v>#VALUE!</v>
      </c>
      <c r="P132" s="260"/>
      <c r="Q132" s="238"/>
      <c r="R132" s="238"/>
      <c r="S132" s="238"/>
      <c r="T132" s="238"/>
      <c r="U132" s="238"/>
      <c r="V132" s="238"/>
      <c r="W132" s="238"/>
      <c r="X132" s="238"/>
      <c r="Y132" s="238"/>
      <c r="Z132" s="261"/>
    </row>
    <row r="133" spans="2:26" ht="13.35" customHeight="1" x14ac:dyDescent="0.25">
      <c r="B133" s="44"/>
      <c r="C133" s="235"/>
      <c r="D133" s="236"/>
      <c r="E133" s="44"/>
      <c r="F133" s="32"/>
      <c r="G133" s="33" t="str">
        <f t="shared" si="20"/>
        <v/>
      </c>
      <c r="H133" s="33"/>
      <c r="I133" s="33"/>
      <c r="J133" s="33" t="str">
        <f t="shared" si="21"/>
        <v/>
      </c>
      <c r="K133" s="33"/>
      <c r="L133" s="33" t="str">
        <f t="shared" si="22"/>
        <v/>
      </c>
      <c r="M133" s="30" t="e">
        <f t="shared" si="23"/>
        <v>#VALUE!</v>
      </c>
      <c r="P133" s="260"/>
      <c r="Q133" s="238"/>
      <c r="R133" s="238"/>
      <c r="S133" s="238"/>
      <c r="T133" s="238"/>
      <c r="U133" s="238"/>
      <c r="V133" s="238"/>
      <c r="W133" s="238"/>
      <c r="X133" s="238"/>
      <c r="Y133" s="238"/>
      <c r="Z133" s="261"/>
    </row>
    <row r="134" spans="2:26" ht="13.35" customHeight="1" x14ac:dyDescent="0.25">
      <c r="B134" s="44"/>
      <c r="C134" s="235"/>
      <c r="D134" s="236"/>
      <c r="E134" s="44"/>
      <c r="F134" s="32"/>
      <c r="G134" s="33" t="str">
        <f t="shared" si="20"/>
        <v/>
      </c>
      <c r="H134" s="33"/>
      <c r="I134" s="33"/>
      <c r="J134" s="33" t="str">
        <f t="shared" si="21"/>
        <v/>
      </c>
      <c r="K134" s="33"/>
      <c r="L134" s="33" t="str">
        <f t="shared" si="22"/>
        <v/>
      </c>
      <c r="M134" s="30" t="e">
        <f t="shared" si="23"/>
        <v>#VALUE!</v>
      </c>
      <c r="P134" s="260"/>
      <c r="Q134" s="238"/>
      <c r="R134" s="238"/>
      <c r="S134" s="238"/>
      <c r="T134" s="238"/>
      <c r="U134" s="238"/>
      <c r="V134" s="238"/>
      <c r="W134" s="238"/>
      <c r="X134" s="238"/>
      <c r="Y134" s="238"/>
      <c r="Z134" s="261"/>
    </row>
    <row r="135" spans="2:26" ht="13.35" customHeight="1" x14ac:dyDescent="0.25">
      <c r="B135" s="44"/>
      <c r="C135" s="235"/>
      <c r="D135" s="236"/>
      <c r="E135" s="44"/>
      <c r="F135" s="32"/>
      <c r="G135" s="33" t="str">
        <f t="shared" si="20"/>
        <v/>
      </c>
      <c r="H135" s="33"/>
      <c r="I135" s="33"/>
      <c r="J135" s="33" t="str">
        <f t="shared" si="21"/>
        <v/>
      </c>
      <c r="K135" s="33"/>
      <c r="L135" s="33" t="str">
        <f t="shared" si="22"/>
        <v/>
      </c>
      <c r="M135" s="30" t="e">
        <f t="shared" si="23"/>
        <v>#VALUE!</v>
      </c>
      <c r="P135" s="260"/>
      <c r="Q135" s="238"/>
      <c r="R135" s="238"/>
      <c r="S135" s="238"/>
      <c r="T135" s="238"/>
      <c r="U135" s="238"/>
      <c r="V135" s="238"/>
      <c r="W135" s="238"/>
      <c r="X135" s="238"/>
      <c r="Y135" s="238"/>
      <c r="Z135" s="261"/>
    </row>
    <row r="136" spans="2:26" ht="13.35" customHeight="1" x14ac:dyDescent="0.25">
      <c r="B136" s="44"/>
      <c r="C136" s="235"/>
      <c r="D136" s="236"/>
      <c r="E136" s="44"/>
      <c r="F136" s="32"/>
      <c r="G136" s="33" t="str">
        <f t="shared" si="20"/>
        <v/>
      </c>
      <c r="H136" s="33"/>
      <c r="I136" s="33"/>
      <c r="J136" s="33" t="str">
        <f t="shared" si="21"/>
        <v/>
      </c>
      <c r="K136" s="33"/>
      <c r="L136" s="33" t="str">
        <f t="shared" si="22"/>
        <v/>
      </c>
      <c r="M136" s="30" t="e">
        <f t="shared" si="23"/>
        <v>#VALUE!</v>
      </c>
      <c r="P136" s="260"/>
      <c r="Q136" s="238"/>
      <c r="R136" s="238"/>
      <c r="S136" s="238"/>
      <c r="T136" s="238"/>
      <c r="U136" s="238"/>
      <c r="V136" s="238"/>
      <c r="W136" s="238"/>
      <c r="X136" s="238"/>
      <c r="Y136" s="238"/>
      <c r="Z136" s="261"/>
    </row>
    <row r="137" spans="2:26" ht="13.35" customHeight="1" x14ac:dyDescent="0.25">
      <c r="B137" s="44"/>
      <c r="C137" s="235"/>
      <c r="D137" s="236"/>
      <c r="E137" s="44"/>
      <c r="F137" s="32"/>
      <c r="G137" s="33" t="str">
        <f t="shared" si="20"/>
        <v/>
      </c>
      <c r="H137" s="33"/>
      <c r="I137" s="33"/>
      <c r="J137" s="33" t="str">
        <f t="shared" si="21"/>
        <v/>
      </c>
      <c r="K137" s="33"/>
      <c r="L137" s="33" t="str">
        <f t="shared" si="22"/>
        <v/>
      </c>
      <c r="M137" s="30" t="e">
        <f t="shared" si="23"/>
        <v>#VALUE!</v>
      </c>
      <c r="P137" s="260"/>
      <c r="Q137" s="238"/>
      <c r="R137" s="238"/>
      <c r="S137" s="238"/>
      <c r="T137" s="238"/>
      <c r="U137" s="238"/>
      <c r="V137" s="238"/>
      <c r="W137" s="238"/>
      <c r="X137" s="238"/>
      <c r="Y137" s="238"/>
      <c r="Z137" s="261"/>
    </row>
    <row r="138" spans="2:26" ht="13.35" customHeight="1" x14ac:dyDescent="0.25">
      <c r="B138" s="44"/>
      <c r="C138" s="235"/>
      <c r="D138" s="236"/>
      <c r="E138" s="44"/>
      <c r="F138" s="32"/>
      <c r="G138" s="33" t="str">
        <f t="shared" si="20"/>
        <v/>
      </c>
      <c r="H138" s="33"/>
      <c r="I138" s="33"/>
      <c r="J138" s="33" t="str">
        <f t="shared" si="21"/>
        <v/>
      </c>
      <c r="K138" s="33"/>
      <c r="L138" s="33" t="str">
        <f t="shared" si="22"/>
        <v/>
      </c>
      <c r="M138" s="30" t="e">
        <f t="shared" si="23"/>
        <v>#VALUE!</v>
      </c>
      <c r="P138" s="260"/>
      <c r="Q138" s="238"/>
      <c r="R138" s="238"/>
      <c r="S138" s="238"/>
      <c r="T138" s="238"/>
      <c r="U138" s="238"/>
      <c r="V138" s="238"/>
      <c r="W138" s="238"/>
      <c r="X138" s="238"/>
      <c r="Y138" s="238"/>
      <c r="Z138" s="261"/>
    </row>
    <row r="139" spans="2:26" ht="13.35" customHeight="1" x14ac:dyDescent="0.25">
      <c r="B139" s="44"/>
      <c r="C139" s="235"/>
      <c r="D139" s="236"/>
      <c r="E139" s="44"/>
      <c r="F139" s="32"/>
      <c r="G139" s="33" t="str">
        <f t="shared" si="20"/>
        <v/>
      </c>
      <c r="H139" s="33"/>
      <c r="I139" s="33"/>
      <c r="J139" s="33" t="str">
        <f t="shared" si="21"/>
        <v/>
      </c>
      <c r="K139" s="33"/>
      <c r="L139" s="33" t="str">
        <f t="shared" si="22"/>
        <v/>
      </c>
      <c r="M139" s="30" t="e">
        <f t="shared" si="23"/>
        <v>#VALUE!</v>
      </c>
      <c r="P139" s="260"/>
      <c r="Q139" s="238"/>
      <c r="R139" s="238"/>
      <c r="S139" s="238"/>
      <c r="T139" s="238"/>
      <c r="U139" s="238"/>
      <c r="V139" s="238"/>
      <c r="W139" s="238"/>
      <c r="X139" s="238"/>
      <c r="Y139" s="238"/>
      <c r="Z139" s="261"/>
    </row>
    <row r="140" spans="2:26" ht="13.35" customHeight="1" x14ac:dyDescent="0.25">
      <c r="B140" s="44"/>
      <c r="C140" s="235"/>
      <c r="D140" s="236"/>
      <c r="E140" s="44"/>
      <c r="F140" s="32"/>
      <c r="G140" s="33" t="str">
        <f t="shared" si="20"/>
        <v/>
      </c>
      <c r="H140" s="33"/>
      <c r="I140" s="33"/>
      <c r="J140" s="33" t="str">
        <f t="shared" si="21"/>
        <v/>
      </c>
      <c r="K140" s="33"/>
      <c r="L140" s="33" t="str">
        <f t="shared" si="22"/>
        <v/>
      </c>
      <c r="M140" s="30" t="e">
        <f t="shared" si="23"/>
        <v>#VALUE!</v>
      </c>
      <c r="P140" s="260"/>
      <c r="Q140" s="238"/>
      <c r="R140" s="238"/>
      <c r="S140" s="238"/>
      <c r="T140" s="238"/>
      <c r="U140" s="238"/>
      <c r="V140" s="238"/>
      <c r="W140" s="238"/>
      <c r="X140" s="238"/>
      <c r="Y140" s="238"/>
      <c r="Z140" s="261"/>
    </row>
    <row r="141" spans="2:26" ht="13.35" customHeight="1" x14ac:dyDescent="0.25">
      <c r="B141" s="44"/>
      <c r="C141" s="235"/>
      <c r="D141" s="236"/>
      <c r="E141" s="44"/>
      <c r="F141" s="32"/>
      <c r="G141" s="33" t="str">
        <f t="shared" si="20"/>
        <v/>
      </c>
      <c r="H141" s="33"/>
      <c r="I141" s="33"/>
      <c r="J141" s="33" t="str">
        <f t="shared" si="21"/>
        <v/>
      </c>
      <c r="K141" s="33"/>
      <c r="L141" s="33" t="str">
        <f t="shared" si="22"/>
        <v/>
      </c>
      <c r="M141" s="30" t="e">
        <f t="shared" si="23"/>
        <v>#VALUE!</v>
      </c>
      <c r="P141" s="262"/>
      <c r="Q141" s="263"/>
      <c r="R141" s="263"/>
      <c r="S141" s="263"/>
      <c r="T141" s="263"/>
      <c r="U141" s="263"/>
      <c r="V141" s="263"/>
      <c r="W141" s="263"/>
      <c r="X141" s="263"/>
      <c r="Y141" s="263"/>
      <c r="Z141" s="264"/>
    </row>
    <row r="142" spans="2:26" ht="13.35" customHeight="1" x14ac:dyDescent="0.25">
      <c r="C142" s="126" t="s">
        <v>86</v>
      </c>
      <c r="D142" s="126"/>
      <c r="H142" s="45" t="str">
        <f>IF(SUM(H128:H141)=0,"",SUM(H128:H141))</f>
        <v/>
      </c>
      <c r="J142" s="45" t="str">
        <f>IF(SUM(J128:J141)=0,"",SUM(J128:J141))</f>
        <v/>
      </c>
      <c r="L142" s="45" t="str">
        <f>IF(SUM(L128:L141)=0,"",SUM(L128:L141))</f>
        <v/>
      </c>
      <c r="M142" s="35" t="e">
        <f>IF(L142="", J142/H142, L142/H142)</f>
        <v>#VALUE!</v>
      </c>
    </row>
    <row r="145" spans="2:26" ht="13.35" customHeight="1" x14ac:dyDescent="0.25">
      <c r="B145" s="227" t="s">
        <v>9</v>
      </c>
      <c r="C145" s="228"/>
      <c r="D145" s="253"/>
      <c r="E145" s="253"/>
      <c r="F145" s="253"/>
      <c r="G145" s="253"/>
      <c r="H145" s="253"/>
      <c r="I145" s="253"/>
      <c r="J145" s="253"/>
      <c r="K145" s="253"/>
      <c r="L145" s="253"/>
      <c r="M145" s="254"/>
    </row>
    <row r="146" spans="2:26" ht="13.35" customHeight="1" x14ac:dyDescent="0.25">
      <c r="B146" s="255"/>
      <c r="C146" s="238"/>
      <c r="D146" s="238"/>
      <c r="E146" s="238"/>
      <c r="F146" s="238"/>
      <c r="G146" s="238"/>
      <c r="H146" s="238"/>
      <c r="I146" s="238"/>
      <c r="J146" s="238"/>
      <c r="K146" s="238"/>
      <c r="L146" s="238"/>
      <c r="M146" s="256"/>
    </row>
    <row r="147" spans="2:26" ht="13.35" customHeight="1" x14ac:dyDescent="0.25">
      <c r="B147" s="255"/>
      <c r="C147" s="238"/>
      <c r="D147" s="238"/>
      <c r="E147" s="238"/>
      <c r="F147" s="238"/>
      <c r="G147" s="238"/>
      <c r="H147" s="238"/>
      <c r="I147" s="238"/>
      <c r="J147" s="238"/>
      <c r="K147" s="238"/>
      <c r="L147" s="238"/>
      <c r="M147" s="256"/>
    </row>
    <row r="148" spans="2:26" ht="13.35" customHeight="1" x14ac:dyDescent="0.25">
      <c r="B148" s="255"/>
      <c r="C148" s="238"/>
      <c r="D148" s="238"/>
      <c r="E148" s="238"/>
      <c r="F148" s="238"/>
      <c r="G148" s="238"/>
      <c r="H148" s="238"/>
      <c r="I148" s="238"/>
      <c r="J148" s="238"/>
      <c r="K148" s="238"/>
      <c r="L148" s="238"/>
      <c r="M148" s="256"/>
    </row>
    <row r="149" spans="2:26" ht="13.35" customHeight="1" x14ac:dyDescent="0.25">
      <c r="B149" s="257"/>
      <c r="C149" s="258"/>
      <c r="D149" s="258"/>
      <c r="E149" s="258"/>
      <c r="F149" s="258"/>
      <c r="G149" s="258"/>
      <c r="H149" s="258"/>
      <c r="I149" s="258"/>
      <c r="J149" s="258"/>
      <c r="K149" s="258"/>
      <c r="L149" s="258"/>
      <c r="M149" s="259"/>
    </row>
    <row r="151" spans="2:26" ht="13.35" customHeight="1" x14ac:dyDescent="0.25">
      <c r="B151" s="200" t="s">
        <v>2</v>
      </c>
      <c r="C151" s="200"/>
      <c r="D151" s="209">
        <f>'{Equipment Data Entry}'!B87</f>
        <v>0</v>
      </c>
      <c r="E151" s="209"/>
      <c r="F151" s="209"/>
      <c r="G151" s="200" t="s">
        <v>3</v>
      </c>
      <c r="H151" s="200"/>
      <c r="I151" s="210" t="str">
        <f>IF('{Equipment Data Entry}'!C87="","",'{Equipment Data Entry}'!C87)</f>
        <v/>
      </c>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227" t="s">
        <v>92</v>
      </c>
      <c r="C154" s="232"/>
      <c r="D154" s="232"/>
      <c r="E154" s="232"/>
      <c r="F154" s="228"/>
      <c r="G154" s="233" t="s">
        <v>85</v>
      </c>
      <c r="H154" s="194" t="s">
        <v>82</v>
      </c>
      <c r="I154" s="188" t="s">
        <v>67</v>
      </c>
      <c r="J154" s="188"/>
      <c r="K154" s="188" t="s">
        <v>68</v>
      </c>
      <c r="L154" s="188"/>
      <c r="M154" s="188" t="s">
        <v>15</v>
      </c>
      <c r="P154" s="260"/>
      <c r="Q154" s="238"/>
      <c r="R154" s="238"/>
      <c r="S154" s="238"/>
      <c r="T154" s="238"/>
      <c r="U154" s="238"/>
      <c r="V154" s="238"/>
      <c r="W154" s="238"/>
      <c r="X154" s="238"/>
      <c r="Y154" s="238"/>
      <c r="Z154" s="261"/>
    </row>
    <row r="155" spans="2:26" ht="13.35" customHeight="1" x14ac:dyDescent="0.25">
      <c r="B155" s="2" t="s">
        <v>81</v>
      </c>
      <c r="C155" s="227" t="s">
        <v>7</v>
      </c>
      <c r="D155" s="228"/>
      <c r="E155" s="6" t="s">
        <v>87</v>
      </c>
      <c r="F155" s="6" t="s">
        <v>306</v>
      </c>
      <c r="G155" s="233"/>
      <c r="H155" s="194"/>
      <c r="I155" s="6" t="s">
        <v>83</v>
      </c>
      <c r="J155" s="6" t="s">
        <v>84</v>
      </c>
      <c r="K155" s="6" t="s">
        <v>83</v>
      </c>
      <c r="L155" s="6" t="s">
        <v>84</v>
      </c>
      <c r="M155" s="188"/>
      <c r="P155" s="260"/>
      <c r="Q155" s="238"/>
      <c r="R155" s="238"/>
      <c r="S155" s="238"/>
      <c r="T155" s="238"/>
      <c r="U155" s="238"/>
      <c r="V155" s="238"/>
      <c r="W155" s="238"/>
      <c r="X155" s="238"/>
      <c r="Y155" s="238"/>
      <c r="Z155" s="261"/>
    </row>
    <row r="156" spans="2:26" ht="13.35" customHeight="1" x14ac:dyDescent="0.25">
      <c r="B156" s="44"/>
      <c r="C156" s="235"/>
      <c r="D156" s="236"/>
      <c r="E156" s="44"/>
      <c r="F156" s="32"/>
      <c r="G156" s="33" t="str">
        <f t="shared" ref="G156:G169" si="24">IF(F156="", "", H156/F156)</f>
        <v/>
      </c>
      <c r="H156" s="33"/>
      <c r="I156" s="33"/>
      <c r="J156" s="33" t="str">
        <f t="shared" ref="J156:J169" si="25">IF(I156="", "", I156*$F156)</f>
        <v/>
      </c>
      <c r="K156" s="33"/>
      <c r="L156" s="33" t="str">
        <f t="shared" ref="L156:L169" si="26">IF(K156="", "", K156*$F156)</f>
        <v/>
      </c>
      <c r="M156" s="30" t="e">
        <f t="shared" ref="M156:M169" si="27">IF(K156="", J156/H156, L156/H156)</f>
        <v>#VALUE!</v>
      </c>
      <c r="P156" s="260"/>
      <c r="Q156" s="238"/>
      <c r="R156" s="238"/>
      <c r="S156" s="238"/>
      <c r="T156" s="238"/>
      <c r="U156" s="238"/>
      <c r="V156" s="238"/>
      <c r="W156" s="238"/>
      <c r="X156" s="238"/>
      <c r="Y156" s="238"/>
      <c r="Z156" s="261"/>
    </row>
    <row r="157" spans="2:26" ht="13.35" customHeight="1" x14ac:dyDescent="0.25">
      <c r="B157" s="44"/>
      <c r="C157" s="235"/>
      <c r="D157" s="236"/>
      <c r="E157" s="44"/>
      <c r="F157" s="32"/>
      <c r="G157" s="33" t="str">
        <f t="shared" si="24"/>
        <v/>
      </c>
      <c r="H157" s="33"/>
      <c r="I157" s="33"/>
      <c r="J157" s="33" t="str">
        <f t="shared" si="25"/>
        <v/>
      </c>
      <c r="K157" s="33"/>
      <c r="L157" s="33" t="str">
        <f t="shared" si="26"/>
        <v/>
      </c>
      <c r="M157" s="30" t="e">
        <f t="shared" si="27"/>
        <v>#VALUE!</v>
      </c>
      <c r="P157" s="260"/>
      <c r="Q157" s="238"/>
      <c r="R157" s="238"/>
      <c r="S157" s="238"/>
      <c r="T157" s="238"/>
      <c r="U157" s="238"/>
      <c r="V157" s="238"/>
      <c r="W157" s="238"/>
      <c r="X157" s="238"/>
      <c r="Y157" s="238"/>
      <c r="Z157" s="261"/>
    </row>
    <row r="158" spans="2:26" ht="13.35" customHeight="1" x14ac:dyDescent="0.25">
      <c r="B158" s="44"/>
      <c r="C158" s="235"/>
      <c r="D158" s="236"/>
      <c r="E158" s="44"/>
      <c r="F158" s="32"/>
      <c r="G158" s="33" t="str">
        <f t="shared" si="24"/>
        <v/>
      </c>
      <c r="H158" s="33"/>
      <c r="I158" s="33"/>
      <c r="J158" s="33" t="str">
        <f t="shared" si="25"/>
        <v/>
      </c>
      <c r="K158" s="33"/>
      <c r="L158" s="33" t="str">
        <f t="shared" si="26"/>
        <v/>
      </c>
      <c r="M158" s="30" t="e">
        <f t="shared" si="27"/>
        <v>#VALUE!</v>
      </c>
      <c r="P158" s="260"/>
      <c r="Q158" s="238"/>
      <c r="R158" s="238"/>
      <c r="S158" s="238"/>
      <c r="T158" s="238"/>
      <c r="U158" s="238"/>
      <c r="V158" s="238"/>
      <c r="W158" s="238"/>
      <c r="X158" s="238"/>
      <c r="Y158" s="238"/>
      <c r="Z158" s="261"/>
    </row>
    <row r="159" spans="2:26" ht="13.35" customHeight="1" x14ac:dyDescent="0.25">
      <c r="B159" s="44"/>
      <c r="C159" s="235"/>
      <c r="D159" s="236"/>
      <c r="E159" s="44"/>
      <c r="F159" s="32"/>
      <c r="G159" s="33" t="str">
        <f t="shared" si="24"/>
        <v/>
      </c>
      <c r="H159" s="33"/>
      <c r="I159" s="33"/>
      <c r="J159" s="33" t="str">
        <f t="shared" si="25"/>
        <v/>
      </c>
      <c r="K159" s="33"/>
      <c r="L159" s="33" t="str">
        <f t="shared" si="26"/>
        <v/>
      </c>
      <c r="M159" s="30" t="e">
        <f t="shared" si="27"/>
        <v>#VALUE!</v>
      </c>
      <c r="P159" s="260"/>
      <c r="Q159" s="238"/>
      <c r="R159" s="238"/>
      <c r="S159" s="238"/>
      <c r="T159" s="238"/>
      <c r="U159" s="238"/>
      <c r="V159" s="238"/>
      <c r="W159" s="238"/>
      <c r="X159" s="238"/>
      <c r="Y159" s="238"/>
      <c r="Z159" s="261"/>
    </row>
    <row r="160" spans="2:26" ht="13.35" customHeight="1" x14ac:dyDescent="0.25">
      <c r="B160" s="44"/>
      <c r="C160" s="235"/>
      <c r="D160" s="236"/>
      <c r="E160" s="44"/>
      <c r="F160" s="32"/>
      <c r="G160" s="33" t="str">
        <f t="shared" si="24"/>
        <v/>
      </c>
      <c r="H160" s="33"/>
      <c r="I160" s="33"/>
      <c r="J160" s="33" t="str">
        <f t="shared" si="25"/>
        <v/>
      </c>
      <c r="K160" s="33"/>
      <c r="L160" s="33" t="str">
        <f t="shared" si="26"/>
        <v/>
      </c>
      <c r="M160" s="30" t="e">
        <f t="shared" si="27"/>
        <v>#VALUE!</v>
      </c>
      <c r="P160" s="260"/>
      <c r="Q160" s="238"/>
      <c r="R160" s="238"/>
      <c r="S160" s="238"/>
      <c r="T160" s="238"/>
      <c r="U160" s="238"/>
      <c r="V160" s="238"/>
      <c r="W160" s="238"/>
      <c r="X160" s="238"/>
      <c r="Y160" s="238"/>
      <c r="Z160" s="261"/>
    </row>
    <row r="161" spans="2:26" ht="13.35" customHeight="1" x14ac:dyDescent="0.25">
      <c r="B161" s="44"/>
      <c r="C161" s="235"/>
      <c r="D161" s="236"/>
      <c r="E161" s="44"/>
      <c r="F161" s="32"/>
      <c r="G161" s="33" t="str">
        <f t="shared" si="24"/>
        <v/>
      </c>
      <c r="H161" s="33"/>
      <c r="I161" s="33"/>
      <c r="J161" s="33" t="str">
        <f t="shared" si="25"/>
        <v/>
      </c>
      <c r="K161" s="33"/>
      <c r="L161" s="33" t="str">
        <f t="shared" si="26"/>
        <v/>
      </c>
      <c r="M161" s="30" t="e">
        <f t="shared" si="27"/>
        <v>#VALUE!</v>
      </c>
      <c r="P161" s="260"/>
      <c r="Q161" s="238"/>
      <c r="R161" s="238"/>
      <c r="S161" s="238"/>
      <c r="T161" s="238"/>
      <c r="U161" s="238"/>
      <c r="V161" s="238"/>
      <c r="W161" s="238"/>
      <c r="X161" s="238"/>
      <c r="Y161" s="238"/>
      <c r="Z161" s="261"/>
    </row>
    <row r="162" spans="2:26" ht="13.35" customHeight="1" x14ac:dyDescent="0.25">
      <c r="B162" s="44"/>
      <c r="C162" s="235"/>
      <c r="D162" s="236"/>
      <c r="E162" s="44"/>
      <c r="F162" s="32"/>
      <c r="G162" s="33" t="str">
        <f t="shared" si="24"/>
        <v/>
      </c>
      <c r="H162" s="33"/>
      <c r="I162" s="33"/>
      <c r="J162" s="33" t="str">
        <f t="shared" si="25"/>
        <v/>
      </c>
      <c r="K162" s="33"/>
      <c r="L162" s="33" t="str">
        <f t="shared" si="26"/>
        <v/>
      </c>
      <c r="M162" s="30" t="e">
        <f t="shared" si="27"/>
        <v>#VALUE!</v>
      </c>
      <c r="P162" s="260"/>
      <c r="Q162" s="238"/>
      <c r="R162" s="238"/>
      <c r="S162" s="238"/>
      <c r="T162" s="238"/>
      <c r="U162" s="238"/>
      <c r="V162" s="238"/>
      <c r="W162" s="238"/>
      <c r="X162" s="238"/>
      <c r="Y162" s="238"/>
      <c r="Z162" s="261"/>
    </row>
    <row r="163" spans="2:26" ht="13.35" customHeight="1" x14ac:dyDescent="0.25">
      <c r="B163" s="44"/>
      <c r="C163" s="235"/>
      <c r="D163" s="236"/>
      <c r="E163" s="44"/>
      <c r="F163" s="32"/>
      <c r="G163" s="33" t="str">
        <f t="shared" si="24"/>
        <v/>
      </c>
      <c r="H163" s="33"/>
      <c r="I163" s="33"/>
      <c r="J163" s="33" t="str">
        <f t="shared" si="25"/>
        <v/>
      </c>
      <c r="K163" s="33"/>
      <c r="L163" s="33" t="str">
        <f t="shared" si="26"/>
        <v/>
      </c>
      <c r="M163" s="30" t="e">
        <f t="shared" si="27"/>
        <v>#VALUE!</v>
      </c>
      <c r="P163" s="260"/>
      <c r="Q163" s="238"/>
      <c r="R163" s="238"/>
      <c r="S163" s="238"/>
      <c r="T163" s="238"/>
      <c r="U163" s="238"/>
      <c r="V163" s="238"/>
      <c r="W163" s="238"/>
      <c r="X163" s="238"/>
      <c r="Y163" s="238"/>
      <c r="Z163" s="261"/>
    </row>
    <row r="164" spans="2:26" ht="13.35" customHeight="1" x14ac:dyDescent="0.25">
      <c r="B164" s="44"/>
      <c r="C164" s="235"/>
      <c r="D164" s="236"/>
      <c r="E164" s="44"/>
      <c r="F164" s="32"/>
      <c r="G164" s="33" t="str">
        <f t="shared" si="24"/>
        <v/>
      </c>
      <c r="H164" s="33"/>
      <c r="I164" s="33"/>
      <c r="J164" s="33" t="str">
        <f t="shared" si="25"/>
        <v/>
      </c>
      <c r="K164" s="33"/>
      <c r="L164" s="33" t="str">
        <f t="shared" si="26"/>
        <v/>
      </c>
      <c r="M164" s="30" t="e">
        <f t="shared" si="27"/>
        <v>#VALUE!</v>
      </c>
      <c r="P164" s="260"/>
      <c r="Q164" s="238"/>
      <c r="R164" s="238"/>
      <c r="S164" s="238"/>
      <c r="T164" s="238"/>
      <c r="U164" s="238"/>
      <c r="V164" s="238"/>
      <c r="W164" s="238"/>
      <c r="X164" s="238"/>
      <c r="Y164" s="238"/>
      <c r="Z164" s="261"/>
    </row>
    <row r="165" spans="2:26" ht="13.35" customHeight="1" x14ac:dyDescent="0.25">
      <c r="B165" s="44"/>
      <c r="C165" s="235"/>
      <c r="D165" s="236"/>
      <c r="E165" s="44"/>
      <c r="F165" s="32"/>
      <c r="G165" s="33" t="str">
        <f t="shared" si="24"/>
        <v/>
      </c>
      <c r="H165" s="33"/>
      <c r="I165" s="33"/>
      <c r="J165" s="33" t="str">
        <f t="shared" si="25"/>
        <v/>
      </c>
      <c r="K165" s="33"/>
      <c r="L165" s="33" t="str">
        <f t="shared" si="26"/>
        <v/>
      </c>
      <c r="M165" s="30" t="e">
        <f t="shared" si="27"/>
        <v>#VALUE!</v>
      </c>
      <c r="P165" s="260"/>
      <c r="Q165" s="238"/>
      <c r="R165" s="238"/>
      <c r="S165" s="238"/>
      <c r="T165" s="238"/>
      <c r="U165" s="238"/>
      <c r="V165" s="238"/>
      <c r="W165" s="238"/>
      <c r="X165" s="238"/>
      <c r="Y165" s="238"/>
      <c r="Z165" s="261"/>
    </row>
    <row r="166" spans="2:26" ht="13.35" customHeight="1" x14ac:dyDescent="0.25">
      <c r="B166" s="44"/>
      <c r="C166" s="235"/>
      <c r="D166" s="236"/>
      <c r="E166" s="44"/>
      <c r="F166" s="32"/>
      <c r="G166" s="33" t="str">
        <f t="shared" si="24"/>
        <v/>
      </c>
      <c r="H166" s="33"/>
      <c r="I166" s="33"/>
      <c r="J166" s="33" t="str">
        <f t="shared" si="25"/>
        <v/>
      </c>
      <c r="K166" s="33"/>
      <c r="L166" s="33" t="str">
        <f t="shared" si="26"/>
        <v/>
      </c>
      <c r="M166" s="30" t="e">
        <f t="shared" si="27"/>
        <v>#VALUE!</v>
      </c>
      <c r="P166" s="260"/>
      <c r="Q166" s="238"/>
      <c r="R166" s="238"/>
      <c r="S166" s="238"/>
      <c r="T166" s="238"/>
      <c r="U166" s="238"/>
      <c r="V166" s="238"/>
      <c r="W166" s="238"/>
      <c r="X166" s="238"/>
      <c r="Y166" s="238"/>
      <c r="Z166" s="261"/>
    </row>
    <row r="167" spans="2:26" ht="13.35" customHeight="1" x14ac:dyDescent="0.25">
      <c r="B167" s="44"/>
      <c r="C167" s="235"/>
      <c r="D167" s="236"/>
      <c r="E167" s="44"/>
      <c r="F167" s="32"/>
      <c r="G167" s="33" t="str">
        <f t="shared" si="24"/>
        <v/>
      </c>
      <c r="H167" s="33"/>
      <c r="I167" s="33"/>
      <c r="J167" s="33" t="str">
        <f t="shared" si="25"/>
        <v/>
      </c>
      <c r="K167" s="33"/>
      <c r="L167" s="33" t="str">
        <f t="shared" si="26"/>
        <v/>
      </c>
      <c r="M167" s="30" t="e">
        <f t="shared" si="27"/>
        <v>#VALUE!</v>
      </c>
      <c r="P167" s="260"/>
      <c r="Q167" s="238"/>
      <c r="R167" s="238"/>
      <c r="S167" s="238"/>
      <c r="T167" s="238"/>
      <c r="U167" s="238"/>
      <c r="V167" s="238"/>
      <c r="W167" s="238"/>
      <c r="X167" s="238"/>
      <c r="Y167" s="238"/>
      <c r="Z167" s="261"/>
    </row>
    <row r="168" spans="2:26" ht="13.35" customHeight="1" x14ac:dyDescent="0.25">
      <c r="B168" s="44"/>
      <c r="C168" s="235"/>
      <c r="D168" s="236"/>
      <c r="E168" s="44"/>
      <c r="F168" s="32"/>
      <c r="G168" s="33" t="str">
        <f t="shared" si="24"/>
        <v/>
      </c>
      <c r="H168" s="33"/>
      <c r="I168" s="33"/>
      <c r="J168" s="33" t="str">
        <f t="shared" si="25"/>
        <v/>
      </c>
      <c r="K168" s="33"/>
      <c r="L168" s="33" t="str">
        <f t="shared" si="26"/>
        <v/>
      </c>
      <c r="M168" s="30" t="e">
        <f t="shared" si="27"/>
        <v>#VALUE!</v>
      </c>
      <c r="P168" s="260"/>
      <c r="Q168" s="238"/>
      <c r="R168" s="238"/>
      <c r="S168" s="238"/>
      <c r="T168" s="238"/>
      <c r="U168" s="238"/>
      <c r="V168" s="238"/>
      <c r="W168" s="238"/>
      <c r="X168" s="238"/>
      <c r="Y168" s="238"/>
      <c r="Z168" s="261"/>
    </row>
    <row r="169" spans="2:26" ht="13.35" customHeight="1" x14ac:dyDescent="0.25">
      <c r="B169" s="44"/>
      <c r="C169" s="235"/>
      <c r="D169" s="236"/>
      <c r="E169" s="44"/>
      <c r="F169" s="32"/>
      <c r="G169" s="33" t="str">
        <f t="shared" si="24"/>
        <v/>
      </c>
      <c r="H169" s="33"/>
      <c r="I169" s="33"/>
      <c r="J169" s="33" t="str">
        <f t="shared" si="25"/>
        <v/>
      </c>
      <c r="K169" s="33"/>
      <c r="L169" s="33" t="str">
        <f t="shared" si="26"/>
        <v/>
      </c>
      <c r="M169" s="30" t="e">
        <f t="shared" si="27"/>
        <v>#VALUE!</v>
      </c>
      <c r="P169" s="262"/>
      <c r="Q169" s="263"/>
      <c r="R169" s="263"/>
      <c r="S169" s="263"/>
      <c r="T169" s="263"/>
      <c r="U169" s="263"/>
      <c r="V169" s="263"/>
      <c r="W169" s="263"/>
      <c r="X169" s="263"/>
      <c r="Y169" s="263"/>
      <c r="Z169" s="264"/>
    </row>
    <row r="170" spans="2:26" ht="13.35" customHeight="1" x14ac:dyDescent="0.25">
      <c r="C170" s="126" t="s">
        <v>86</v>
      </c>
      <c r="D170" s="126"/>
      <c r="H170" s="45" t="str">
        <f>IF(SUM(H156:H169)=0,"",SUM(H156:H169))</f>
        <v/>
      </c>
      <c r="J170" s="45" t="str">
        <f>IF(SUM(J156:J169)=0,"",SUM(J156:J169))</f>
        <v/>
      </c>
      <c r="L170" s="45" t="str">
        <f>IF(SUM(L156:L169)=0,"",SUM(L156:L169))</f>
        <v/>
      </c>
      <c r="M170" s="35" t="e">
        <f>IF(L170="", J170/H170, L170/H170)</f>
        <v>#VALUE!</v>
      </c>
    </row>
    <row r="172" spans="2:26" ht="13.35" customHeight="1" x14ac:dyDescent="0.25">
      <c r="B172" s="200" t="s">
        <v>2</v>
      </c>
      <c r="C172" s="200"/>
      <c r="D172" s="209">
        <f>'{Equipment Data Entry}'!B88</f>
        <v>0</v>
      </c>
      <c r="E172" s="209"/>
      <c r="F172" s="209"/>
      <c r="G172" s="200" t="s">
        <v>3</v>
      </c>
      <c r="H172" s="200"/>
      <c r="I172" s="210" t="str">
        <f>IF('{Equipment Data Entry}'!C88="","",'{Equipment Data Entry}'!C88)</f>
        <v/>
      </c>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227" t="s">
        <v>92</v>
      </c>
      <c r="C175" s="232"/>
      <c r="D175" s="232"/>
      <c r="E175" s="232"/>
      <c r="F175" s="228"/>
      <c r="G175" s="233" t="s">
        <v>85</v>
      </c>
      <c r="H175" s="194" t="s">
        <v>82</v>
      </c>
      <c r="I175" s="188" t="s">
        <v>67</v>
      </c>
      <c r="J175" s="188"/>
      <c r="K175" s="188" t="s">
        <v>68</v>
      </c>
      <c r="L175" s="188"/>
      <c r="M175" s="188" t="s">
        <v>15</v>
      </c>
      <c r="P175" s="260"/>
      <c r="Q175" s="238"/>
      <c r="R175" s="238"/>
      <c r="S175" s="238"/>
      <c r="T175" s="238"/>
      <c r="U175" s="238"/>
      <c r="V175" s="238"/>
      <c r="W175" s="238"/>
      <c r="X175" s="238"/>
      <c r="Y175" s="238"/>
      <c r="Z175" s="261"/>
    </row>
    <row r="176" spans="2:26" ht="13.35" customHeight="1" x14ac:dyDescent="0.25">
      <c r="B176" s="2" t="s">
        <v>81</v>
      </c>
      <c r="C176" s="227" t="s">
        <v>7</v>
      </c>
      <c r="D176" s="228"/>
      <c r="E176" s="6" t="s">
        <v>87</v>
      </c>
      <c r="F176" s="6" t="s">
        <v>306</v>
      </c>
      <c r="G176" s="233"/>
      <c r="H176" s="194"/>
      <c r="I176" s="6" t="s">
        <v>83</v>
      </c>
      <c r="J176" s="6" t="s">
        <v>84</v>
      </c>
      <c r="K176" s="6" t="s">
        <v>83</v>
      </c>
      <c r="L176" s="6" t="s">
        <v>84</v>
      </c>
      <c r="M176" s="188"/>
      <c r="P176" s="260"/>
      <c r="Q176" s="238"/>
      <c r="R176" s="238"/>
      <c r="S176" s="238"/>
      <c r="T176" s="238"/>
      <c r="U176" s="238"/>
      <c r="V176" s="238"/>
      <c r="W176" s="238"/>
      <c r="X176" s="238"/>
      <c r="Y176" s="238"/>
      <c r="Z176" s="261"/>
    </row>
    <row r="177" spans="2:26" ht="13.35" customHeight="1" x14ac:dyDescent="0.25">
      <c r="B177" s="44"/>
      <c r="C177" s="235"/>
      <c r="D177" s="236"/>
      <c r="E177" s="44"/>
      <c r="F177" s="32"/>
      <c r="G177" s="33" t="str">
        <f t="shared" ref="G177:G190" si="28">IF(F177="", "", H177/F177)</f>
        <v/>
      </c>
      <c r="H177" s="33"/>
      <c r="I177" s="33"/>
      <c r="J177" s="33" t="str">
        <f t="shared" ref="J177:J190" si="29">IF(I177="", "", I177*$F177)</f>
        <v/>
      </c>
      <c r="K177" s="33"/>
      <c r="L177" s="33" t="str">
        <f t="shared" ref="L177:L190" si="30">IF(K177="", "", K177*$F177)</f>
        <v/>
      </c>
      <c r="M177" s="30" t="e">
        <f t="shared" ref="M177:M190" si="31">IF(K177="", J177/H177, L177/H177)</f>
        <v>#VALUE!</v>
      </c>
      <c r="P177" s="260"/>
      <c r="Q177" s="238"/>
      <c r="R177" s="238"/>
      <c r="S177" s="238"/>
      <c r="T177" s="238"/>
      <c r="U177" s="238"/>
      <c r="V177" s="238"/>
      <c r="W177" s="238"/>
      <c r="X177" s="238"/>
      <c r="Y177" s="238"/>
      <c r="Z177" s="261"/>
    </row>
    <row r="178" spans="2:26" ht="13.35" customHeight="1" x14ac:dyDescent="0.25">
      <c r="B178" s="44"/>
      <c r="C178" s="235"/>
      <c r="D178" s="236"/>
      <c r="E178" s="44"/>
      <c r="F178" s="32"/>
      <c r="G178" s="33" t="str">
        <f t="shared" si="28"/>
        <v/>
      </c>
      <c r="H178" s="33"/>
      <c r="I178" s="33"/>
      <c r="J178" s="33" t="str">
        <f t="shared" si="29"/>
        <v/>
      </c>
      <c r="K178" s="33"/>
      <c r="L178" s="33" t="str">
        <f t="shared" si="30"/>
        <v/>
      </c>
      <c r="M178" s="30" t="e">
        <f t="shared" si="31"/>
        <v>#VALUE!</v>
      </c>
      <c r="P178" s="260"/>
      <c r="Q178" s="238"/>
      <c r="R178" s="238"/>
      <c r="S178" s="238"/>
      <c r="T178" s="238"/>
      <c r="U178" s="238"/>
      <c r="V178" s="238"/>
      <c r="W178" s="238"/>
      <c r="X178" s="238"/>
      <c r="Y178" s="238"/>
      <c r="Z178" s="261"/>
    </row>
    <row r="179" spans="2:26" ht="13.35" customHeight="1" x14ac:dyDescent="0.25">
      <c r="B179" s="44"/>
      <c r="C179" s="235"/>
      <c r="D179" s="236"/>
      <c r="E179" s="44"/>
      <c r="F179" s="32"/>
      <c r="G179" s="33" t="str">
        <f t="shared" si="28"/>
        <v/>
      </c>
      <c r="H179" s="33"/>
      <c r="I179" s="33"/>
      <c r="J179" s="33" t="str">
        <f t="shared" si="29"/>
        <v/>
      </c>
      <c r="K179" s="33"/>
      <c r="L179" s="33" t="str">
        <f t="shared" si="30"/>
        <v/>
      </c>
      <c r="M179" s="30" t="e">
        <f t="shared" si="31"/>
        <v>#VALUE!</v>
      </c>
      <c r="P179" s="260"/>
      <c r="Q179" s="238"/>
      <c r="R179" s="238"/>
      <c r="S179" s="238"/>
      <c r="T179" s="238"/>
      <c r="U179" s="238"/>
      <c r="V179" s="238"/>
      <c r="W179" s="238"/>
      <c r="X179" s="238"/>
      <c r="Y179" s="238"/>
      <c r="Z179" s="261"/>
    </row>
    <row r="180" spans="2:26" ht="13.35" customHeight="1" x14ac:dyDescent="0.25">
      <c r="B180" s="44"/>
      <c r="C180" s="235"/>
      <c r="D180" s="236"/>
      <c r="E180" s="44"/>
      <c r="F180" s="32"/>
      <c r="G180" s="33" t="str">
        <f t="shared" si="28"/>
        <v/>
      </c>
      <c r="H180" s="33"/>
      <c r="I180" s="33"/>
      <c r="J180" s="33" t="str">
        <f t="shared" si="29"/>
        <v/>
      </c>
      <c r="K180" s="33"/>
      <c r="L180" s="33" t="str">
        <f t="shared" si="30"/>
        <v/>
      </c>
      <c r="M180" s="30" t="e">
        <f t="shared" si="31"/>
        <v>#VALUE!</v>
      </c>
      <c r="P180" s="260"/>
      <c r="Q180" s="238"/>
      <c r="R180" s="238"/>
      <c r="S180" s="238"/>
      <c r="T180" s="238"/>
      <c r="U180" s="238"/>
      <c r="V180" s="238"/>
      <c r="W180" s="238"/>
      <c r="X180" s="238"/>
      <c r="Y180" s="238"/>
      <c r="Z180" s="261"/>
    </row>
    <row r="181" spans="2:26" ht="13.35" customHeight="1" x14ac:dyDescent="0.25">
      <c r="B181" s="44"/>
      <c r="C181" s="235"/>
      <c r="D181" s="236"/>
      <c r="E181" s="44"/>
      <c r="F181" s="32"/>
      <c r="G181" s="33" t="str">
        <f t="shared" si="28"/>
        <v/>
      </c>
      <c r="H181" s="33"/>
      <c r="I181" s="33"/>
      <c r="J181" s="33" t="str">
        <f t="shared" si="29"/>
        <v/>
      </c>
      <c r="K181" s="33"/>
      <c r="L181" s="33" t="str">
        <f t="shared" si="30"/>
        <v/>
      </c>
      <c r="M181" s="30" t="e">
        <f t="shared" si="31"/>
        <v>#VALUE!</v>
      </c>
      <c r="P181" s="260"/>
      <c r="Q181" s="238"/>
      <c r="R181" s="238"/>
      <c r="S181" s="238"/>
      <c r="T181" s="238"/>
      <c r="U181" s="238"/>
      <c r="V181" s="238"/>
      <c r="W181" s="238"/>
      <c r="X181" s="238"/>
      <c r="Y181" s="238"/>
      <c r="Z181" s="261"/>
    </row>
    <row r="182" spans="2:26" ht="13.35" customHeight="1" x14ac:dyDescent="0.25">
      <c r="B182" s="44"/>
      <c r="C182" s="235"/>
      <c r="D182" s="236"/>
      <c r="E182" s="44"/>
      <c r="F182" s="32"/>
      <c r="G182" s="33" t="str">
        <f t="shared" si="28"/>
        <v/>
      </c>
      <c r="H182" s="33"/>
      <c r="I182" s="33"/>
      <c r="J182" s="33" t="str">
        <f t="shared" si="29"/>
        <v/>
      </c>
      <c r="K182" s="33"/>
      <c r="L182" s="33" t="str">
        <f t="shared" si="30"/>
        <v/>
      </c>
      <c r="M182" s="30" t="e">
        <f t="shared" si="31"/>
        <v>#VALUE!</v>
      </c>
      <c r="P182" s="260"/>
      <c r="Q182" s="238"/>
      <c r="R182" s="238"/>
      <c r="S182" s="238"/>
      <c r="T182" s="238"/>
      <c r="U182" s="238"/>
      <c r="V182" s="238"/>
      <c r="W182" s="238"/>
      <c r="X182" s="238"/>
      <c r="Y182" s="238"/>
      <c r="Z182" s="261"/>
    </row>
    <row r="183" spans="2:26" ht="13.35" customHeight="1" x14ac:dyDescent="0.25">
      <c r="B183" s="44"/>
      <c r="C183" s="235"/>
      <c r="D183" s="236"/>
      <c r="E183" s="44"/>
      <c r="F183" s="32"/>
      <c r="G183" s="33" t="str">
        <f t="shared" si="28"/>
        <v/>
      </c>
      <c r="H183" s="33"/>
      <c r="I183" s="33"/>
      <c r="J183" s="33" t="str">
        <f t="shared" si="29"/>
        <v/>
      </c>
      <c r="K183" s="33"/>
      <c r="L183" s="33" t="str">
        <f t="shared" si="30"/>
        <v/>
      </c>
      <c r="M183" s="30" t="e">
        <f t="shared" si="31"/>
        <v>#VALUE!</v>
      </c>
      <c r="P183" s="260"/>
      <c r="Q183" s="238"/>
      <c r="R183" s="238"/>
      <c r="S183" s="238"/>
      <c r="T183" s="238"/>
      <c r="U183" s="238"/>
      <c r="V183" s="238"/>
      <c r="W183" s="238"/>
      <c r="X183" s="238"/>
      <c r="Y183" s="238"/>
      <c r="Z183" s="261"/>
    </row>
    <row r="184" spans="2:26" ht="13.35" customHeight="1" x14ac:dyDescent="0.25">
      <c r="B184" s="44"/>
      <c r="C184" s="235"/>
      <c r="D184" s="236"/>
      <c r="E184" s="44"/>
      <c r="F184" s="32"/>
      <c r="G184" s="33" t="str">
        <f t="shared" si="28"/>
        <v/>
      </c>
      <c r="H184" s="33"/>
      <c r="I184" s="33"/>
      <c r="J184" s="33" t="str">
        <f t="shared" si="29"/>
        <v/>
      </c>
      <c r="K184" s="33"/>
      <c r="L184" s="33" t="str">
        <f t="shared" si="30"/>
        <v/>
      </c>
      <c r="M184" s="30" t="e">
        <f t="shared" si="31"/>
        <v>#VALUE!</v>
      </c>
      <c r="P184" s="260"/>
      <c r="Q184" s="238"/>
      <c r="R184" s="238"/>
      <c r="S184" s="238"/>
      <c r="T184" s="238"/>
      <c r="U184" s="238"/>
      <c r="V184" s="238"/>
      <c r="W184" s="238"/>
      <c r="X184" s="238"/>
      <c r="Y184" s="238"/>
      <c r="Z184" s="261"/>
    </row>
    <row r="185" spans="2:26" ht="13.35" customHeight="1" x14ac:dyDescent="0.25">
      <c r="B185" s="44"/>
      <c r="C185" s="235"/>
      <c r="D185" s="236"/>
      <c r="E185" s="44"/>
      <c r="F185" s="32"/>
      <c r="G185" s="33" t="str">
        <f t="shared" si="28"/>
        <v/>
      </c>
      <c r="H185" s="33"/>
      <c r="I185" s="33"/>
      <c r="J185" s="33" t="str">
        <f t="shared" si="29"/>
        <v/>
      </c>
      <c r="K185" s="33"/>
      <c r="L185" s="33" t="str">
        <f t="shared" si="30"/>
        <v/>
      </c>
      <c r="M185" s="30" t="e">
        <f t="shared" si="31"/>
        <v>#VALUE!</v>
      </c>
      <c r="P185" s="260"/>
      <c r="Q185" s="238"/>
      <c r="R185" s="238"/>
      <c r="S185" s="238"/>
      <c r="T185" s="238"/>
      <c r="U185" s="238"/>
      <c r="V185" s="238"/>
      <c r="W185" s="238"/>
      <c r="X185" s="238"/>
      <c r="Y185" s="238"/>
      <c r="Z185" s="261"/>
    </row>
    <row r="186" spans="2:26" ht="13.35" customHeight="1" x14ac:dyDescent="0.25">
      <c r="B186" s="44"/>
      <c r="C186" s="235"/>
      <c r="D186" s="236"/>
      <c r="E186" s="44"/>
      <c r="F186" s="32"/>
      <c r="G186" s="33" t="str">
        <f t="shared" si="28"/>
        <v/>
      </c>
      <c r="H186" s="33"/>
      <c r="I186" s="33"/>
      <c r="J186" s="33" t="str">
        <f t="shared" si="29"/>
        <v/>
      </c>
      <c r="K186" s="33"/>
      <c r="L186" s="33" t="str">
        <f t="shared" si="30"/>
        <v/>
      </c>
      <c r="M186" s="30" t="e">
        <f t="shared" si="31"/>
        <v>#VALUE!</v>
      </c>
      <c r="P186" s="260"/>
      <c r="Q186" s="238"/>
      <c r="R186" s="238"/>
      <c r="S186" s="238"/>
      <c r="T186" s="238"/>
      <c r="U186" s="238"/>
      <c r="V186" s="238"/>
      <c r="W186" s="238"/>
      <c r="X186" s="238"/>
      <c r="Y186" s="238"/>
      <c r="Z186" s="261"/>
    </row>
    <row r="187" spans="2:26" ht="13.35" customHeight="1" x14ac:dyDescent="0.25">
      <c r="B187" s="44"/>
      <c r="C187" s="235"/>
      <c r="D187" s="236"/>
      <c r="E187" s="44"/>
      <c r="F187" s="32"/>
      <c r="G187" s="33" t="str">
        <f t="shared" si="28"/>
        <v/>
      </c>
      <c r="H187" s="33"/>
      <c r="I187" s="33"/>
      <c r="J187" s="33" t="str">
        <f t="shared" si="29"/>
        <v/>
      </c>
      <c r="K187" s="33"/>
      <c r="L187" s="33" t="str">
        <f t="shared" si="30"/>
        <v/>
      </c>
      <c r="M187" s="30" t="e">
        <f t="shared" si="31"/>
        <v>#VALUE!</v>
      </c>
      <c r="P187" s="260"/>
      <c r="Q187" s="238"/>
      <c r="R187" s="238"/>
      <c r="S187" s="238"/>
      <c r="T187" s="238"/>
      <c r="U187" s="238"/>
      <c r="V187" s="238"/>
      <c r="W187" s="238"/>
      <c r="X187" s="238"/>
      <c r="Y187" s="238"/>
      <c r="Z187" s="261"/>
    </row>
    <row r="188" spans="2:26" ht="13.35" customHeight="1" x14ac:dyDescent="0.25">
      <c r="B188" s="44"/>
      <c r="C188" s="235"/>
      <c r="D188" s="236"/>
      <c r="E188" s="44"/>
      <c r="F188" s="32"/>
      <c r="G188" s="33" t="str">
        <f t="shared" si="28"/>
        <v/>
      </c>
      <c r="H188" s="33"/>
      <c r="I188" s="33"/>
      <c r="J188" s="33" t="str">
        <f t="shared" si="29"/>
        <v/>
      </c>
      <c r="K188" s="33"/>
      <c r="L188" s="33" t="str">
        <f t="shared" si="30"/>
        <v/>
      </c>
      <c r="M188" s="30" t="e">
        <f t="shared" si="31"/>
        <v>#VALUE!</v>
      </c>
      <c r="P188" s="260"/>
      <c r="Q188" s="238"/>
      <c r="R188" s="238"/>
      <c r="S188" s="238"/>
      <c r="T188" s="238"/>
      <c r="U188" s="238"/>
      <c r="V188" s="238"/>
      <c r="W188" s="238"/>
      <c r="X188" s="238"/>
      <c r="Y188" s="238"/>
      <c r="Z188" s="261"/>
    </row>
    <row r="189" spans="2:26" ht="13.35" customHeight="1" x14ac:dyDescent="0.25">
      <c r="B189" s="44"/>
      <c r="C189" s="235"/>
      <c r="D189" s="236"/>
      <c r="E189" s="44"/>
      <c r="F189" s="32"/>
      <c r="G189" s="33" t="str">
        <f t="shared" si="28"/>
        <v/>
      </c>
      <c r="H189" s="33"/>
      <c r="I189" s="33"/>
      <c r="J189" s="33" t="str">
        <f t="shared" si="29"/>
        <v/>
      </c>
      <c r="K189" s="33"/>
      <c r="L189" s="33" t="str">
        <f t="shared" si="30"/>
        <v/>
      </c>
      <c r="M189" s="30" t="e">
        <f t="shared" si="31"/>
        <v>#VALUE!</v>
      </c>
      <c r="P189" s="260"/>
      <c r="Q189" s="238"/>
      <c r="R189" s="238"/>
      <c r="S189" s="238"/>
      <c r="T189" s="238"/>
      <c r="U189" s="238"/>
      <c r="V189" s="238"/>
      <c r="W189" s="238"/>
      <c r="X189" s="238"/>
      <c r="Y189" s="238"/>
      <c r="Z189" s="261"/>
    </row>
    <row r="190" spans="2:26" ht="13.35" customHeight="1" x14ac:dyDescent="0.25">
      <c r="B190" s="44"/>
      <c r="C190" s="235"/>
      <c r="D190" s="236"/>
      <c r="E190" s="44"/>
      <c r="F190" s="32"/>
      <c r="G190" s="33" t="str">
        <f t="shared" si="28"/>
        <v/>
      </c>
      <c r="H190" s="33"/>
      <c r="I190" s="33"/>
      <c r="J190" s="33" t="str">
        <f t="shared" si="29"/>
        <v/>
      </c>
      <c r="K190" s="33"/>
      <c r="L190" s="33" t="str">
        <f t="shared" si="30"/>
        <v/>
      </c>
      <c r="M190" s="30" t="e">
        <f t="shared" si="31"/>
        <v>#VALUE!</v>
      </c>
      <c r="P190" s="262"/>
      <c r="Q190" s="263"/>
      <c r="R190" s="263"/>
      <c r="S190" s="263"/>
      <c r="T190" s="263"/>
      <c r="U190" s="263"/>
      <c r="V190" s="263"/>
      <c r="W190" s="263"/>
      <c r="X190" s="263"/>
      <c r="Y190" s="263"/>
      <c r="Z190" s="264"/>
    </row>
    <row r="191" spans="2:26" ht="13.35" customHeight="1" x14ac:dyDescent="0.25">
      <c r="C191" s="126" t="s">
        <v>86</v>
      </c>
      <c r="D191" s="126"/>
      <c r="H191" s="45" t="str">
        <f>IF(SUM(H177:H190)=0,"",SUM(H177:H190))</f>
        <v/>
      </c>
      <c r="J191" s="45" t="str">
        <f>IF(SUM(J177:J190)=0,"",SUM(J177:J190))</f>
        <v/>
      </c>
      <c r="L191" s="45" t="str">
        <f>IF(SUM(L177:L190)=0,"",SUM(L177:L190))</f>
        <v/>
      </c>
      <c r="M191" s="35" t="e">
        <f>IF(L191="", J191/H191, L191/H191)</f>
        <v>#VALUE!</v>
      </c>
    </row>
    <row r="194" spans="2:26" ht="13.35" customHeight="1" x14ac:dyDescent="0.25">
      <c r="B194" s="227" t="s">
        <v>9</v>
      </c>
      <c r="C194" s="228"/>
      <c r="D194" s="253"/>
      <c r="E194" s="253"/>
      <c r="F194" s="253"/>
      <c r="G194" s="253"/>
      <c r="H194" s="253"/>
      <c r="I194" s="253"/>
      <c r="J194" s="253"/>
      <c r="K194" s="253"/>
      <c r="L194" s="253"/>
      <c r="M194" s="254"/>
    </row>
    <row r="195" spans="2:26" ht="13.35" customHeight="1" x14ac:dyDescent="0.25">
      <c r="B195" s="255"/>
      <c r="C195" s="238"/>
      <c r="D195" s="238"/>
      <c r="E195" s="238"/>
      <c r="F195" s="238"/>
      <c r="G195" s="238"/>
      <c r="H195" s="238"/>
      <c r="I195" s="238"/>
      <c r="J195" s="238"/>
      <c r="K195" s="238"/>
      <c r="L195" s="238"/>
      <c r="M195" s="256"/>
    </row>
    <row r="196" spans="2:26" ht="13.35" customHeight="1" x14ac:dyDescent="0.25">
      <c r="B196" s="255"/>
      <c r="C196" s="238"/>
      <c r="D196" s="238"/>
      <c r="E196" s="238"/>
      <c r="F196" s="238"/>
      <c r="G196" s="238"/>
      <c r="H196" s="238"/>
      <c r="I196" s="238"/>
      <c r="J196" s="238"/>
      <c r="K196" s="238"/>
      <c r="L196" s="238"/>
      <c r="M196" s="256"/>
    </row>
    <row r="197" spans="2:26" ht="13.35" customHeight="1" x14ac:dyDescent="0.25">
      <c r="B197" s="255"/>
      <c r="C197" s="238"/>
      <c r="D197" s="238"/>
      <c r="E197" s="238"/>
      <c r="F197" s="238"/>
      <c r="G197" s="238"/>
      <c r="H197" s="238"/>
      <c r="I197" s="238"/>
      <c r="J197" s="238"/>
      <c r="K197" s="238"/>
      <c r="L197" s="238"/>
      <c r="M197" s="256"/>
    </row>
    <row r="198" spans="2:26" ht="13.35" customHeight="1" x14ac:dyDescent="0.25">
      <c r="B198" s="257"/>
      <c r="C198" s="258"/>
      <c r="D198" s="258"/>
      <c r="E198" s="258"/>
      <c r="F198" s="258"/>
      <c r="G198" s="258"/>
      <c r="H198" s="258"/>
      <c r="I198" s="258"/>
      <c r="J198" s="258"/>
      <c r="K198" s="258"/>
      <c r="L198" s="258"/>
      <c r="M198" s="259"/>
    </row>
    <row r="200" spans="2:26" ht="13.35" customHeight="1" x14ac:dyDescent="0.25">
      <c r="B200" s="200" t="s">
        <v>2</v>
      </c>
      <c r="C200" s="200"/>
      <c r="D200" s="209">
        <f>'{Equipment Data Entry}'!B89</f>
        <v>0</v>
      </c>
      <c r="E200" s="209"/>
      <c r="F200" s="209"/>
      <c r="G200" s="200" t="s">
        <v>3</v>
      </c>
      <c r="H200" s="200"/>
      <c r="I200" s="210" t="str">
        <f>IF('{Equipment Data Entry}'!C89="","",'{Equipment Data Entry}'!C89)</f>
        <v/>
      </c>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227" t="s">
        <v>92</v>
      </c>
      <c r="C203" s="232"/>
      <c r="D203" s="232"/>
      <c r="E203" s="232"/>
      <c r="F203" s="228"/>
      <c r="G203" s="233" t="s">
        <v>85</v>
      </c>
      <c r="H203" s="194" t="s">
        <v>82</v>
      </c>
      <c r="I203" s="188" t="s">
        <v>67</v>
      </c>
      <c r="J203" s="188"/>
      <c r="K203" s="188" t="s">
        <v>68</v>
      </c>
      <c r="L203" s="188"/>
      <c r="M203" s="188" t="s">
        <v>15</v>
      </c>
      <c r="P203" s="260"/>
      <c r="Q203" s="238"/>
      <c r="R203" s="238"/>
      <c r="S203" s="238"/>
      <c r="T203" s="238"/>
      <c r="U203" s="238"/>
      <c r="V203" s="238"/>
      <c r="W203" s="238"/>
      <c r="X203" s="238"/>
      <c r="Y203" s="238"/>
      <c r="Z203" s="261"/>
    </row>
    <row r="204" spans="2:26" ht="13.35" customHeight="1" x14ac:dyDescent="0.25">
      <c r="B204" s="2" t="s">
        <v>81</v>
      </c>
      <c r="C204" s="227" t="s">
        <v>7</v>
      </c>
      <c r="D204" s="228"/>
      <c r="E204" s="6" t="s">
        <v>87</v>
      </c>
      <c r="F204" s="6" t="s">
        <v>306</v>
      </c>
      <c r="G204" s="233"/>
      <c r="H204" s="194"/>
      <c r="I204" s="6" t="s">
        <v>83</v>
      </c>
      <c r="J204" s="6" t="s">
        <v>84</v>
      </c>
      <c r="K204" s="6" t="s">
        <v>83</v>
      </c>
      <c r="L204" s="6" t="s">
        <v>84</v>
      </c>
      <c r="M204" s="188"/>
      <c r="P204" s="260"/>
      <c r="Q204" s="238"/>
      <c r="R204" s="238"/>
      <c r="S204" s="238"/>
      <c r="T204" s="238"/>
      <c r="U204" s="238"/>
      <c r="V204" s="238"/>
      <c r="W204" s="238"/>
      <c r="X204" s="238"/>
      <c r="Y204" s="238"/>
      <c r="Z204" s="261"/>
    </row>
    <row r="205" spans="2:26" ht="13.35" customHeight="1" x14ac:dyDescent="0.25">
      <c r="B205" s="44"/>
      <c r="C205" s="235"/>
      <c r="D205" s="236"/>
      <c r="E205" s="44"/>
      <c r="F205" s="32"/>
      <c r="G205" s="33" t="str">
        <f t="shared" ref="G205:G218" si="32">IF(F205="", "", H205/F205)</f>
        <v/>
      </c>
      <c r="H205" s="33"/>
      <c r="I205" s="33"/>
      <c r="J205" s="33" t="str">
        <f t="shared" ref="J205:J218" si="33">IF(I205="", "", I205*$F205)</f>
        <v/>
      </c>
      <c r="K205" s="33"/>
      <c r="L205" s="33" t="str">
        <f t="shared" ref="L205:L218" si="34">IF(K205="", "", K205*$F205)</f>
        <v/>
      </c>
      <c r="M205" s="30" t="e">
        <f t="shared" ref="M205:M218" si="35">IF(K205="", J205/H205, L205/H205)</f>
        <v>#VALUE!</v>
      </c>
      <c r="P205" s="260"/>
      <c r="Q205" s="238"/>
      <c r="R205" s="238"/>
      <c r="S205" s="238"/>
      <c r="T205" s="238"/>
      <c r="U205" s="238"/>
      <c r="V205" s="238"/>
      <c r="W205" s="238"/>
      <c r="X205" s="238"/>
      <c r="Y205" s="238"/>
      <c r="Z205" s="261"/>
    </row>
    <row r="206" spans="2:26" ht="13.35" customHeight="1" x14ac:dyDescent="0.25">
      <c r="B206" s="44"/>
      <c r="C206" s="235"/>
      <c r="D206" s="236"/>
      <c r="E206" s="44"/>
      <c r="F206" s="32"/>
      <c r="G206" s="33" t="str">
        <f t="shared" si="32"/>
        <v/>
      </c>
      <c r="H206" s="33"/>
      <c r="I206" s="33"/>
      <c r="J206" s="33" t="str">
        <f t="shared" si="33"/>
        <v/>
      </c>
      <c r="K206" s="33"/>
      <c r="L206" s="33" t="str">
        <f t="shared" si="34"/>
        <v/>
      </c>
      <c r="M206" s="30" t="e">
        <f t="shared" si="35"/>
        <v>#VALUE!</v>
      </c>
      <c r="P206" s="260"/>
      <c r="Q206" s="238"/>
      <c r="R206" s="238"/>
      <c r="S206" s="238"/>
      <c r="T206" s="238"/>
      <c r="U206" s="238"/>
      <c r="V206" s="238"/>
      <c r="W206" s="238"/>
      <c r="X206" s="238"/>
      <c r="Y206" s="238"/>
      <c r="Z206" s="261"/>
    </row>
    <row r="207" spans="2:26" ht="13.35" customHeight="1" x14ac:dyDescent="0.25">
      <c r="B207" s="44"/>
      <c r="C207" s="235"/>
      <c r="D207" s="236"/>
      <c r="E207" s="44"/>
      <c r="F207" s="32"/>
      <c r="G207" s="33" t="str">
        <f t="shared" si="32"/>
        <v/>
      </c>
      <c r="H207" s="33"/>
      <c r="I207" s="33"/>
      <c r="J207" s="33" t="str">
        <f t="shared" si="33"/>
        <v/>
      </c>
      <c r="K207" s="33"/>
      <c r="L207" s="33" t="str">
        <f t="shared" si="34"/>
        <v/>
      </c>
      <c r="M207" s="30" t="e">
        <f t="shared" si="35"/>
        <v>#VALUE!</v>
      </c>
      <c r="P207" s="260"/>
      <c r="Q207" s="238"/>
      <c r="R207" s="238"/>
      <c r="S207" s="238"/>
      <c r="T207" s="238"/>
      <c r="U207" s="238"/>
      <c r="V207" s="238"/>
      <c r="W207" s="238"/>
      <c r="X207" s="238"/>
      <c r="Y207" s="238"/>
      <c r="Z207" s="261"/>
    </row>
    <row r="208" spans="2:26" ht="13.35" customHeight="1" x14ac:dyDescent="0.25">
      <c r="B208" s="44"/>
      <c r="C208" s="235"/>
      <c r="D208" s="236"/>
      <c r="E208" s="44"/>
      <c r="F208" s="32"/>
      <c r="G208" s="33" t="str">
        <f t="shared" si="32"/>
        <v/>
      </c>
      <c r="H208" s="33"/>
      <c r="I208" s="33"/>
      <c r="J208" s="33" t="str">
        <f t="shared" si="33"/>
        <v/>
      </c>
      <c r="K208" s="33"/>
      <c r="L208" s="33" t="str">
        <f t="shared" si="34"/>
        <v/>
      </c>
      <c r="M208" s="30" t="e">
        <f t="shared" si="35"/>
        <v>#VALUE!</v>
      </c>
      <c r="P208" s="260"/>
      <c r="Q208" s="238"/>
      <c r="R208" s="238"/>
      <c r="S208" s="238"/>
      <c r="T208" s="238"/>
      <c r="U208" s="238"/>
      <c r="V208" s="238"/>
      <c r="W208" s="238"/>
      <c r="X208" s="238"/>
      <c r="Y208" s="238"/>
      <c r="Z208" s="261"/>
    </row>
    <row r="209" spans="2:26" ht="13.35" customHeight="1" x14ac:dyDescent="0.25">
      <c r="B209" s="44"/>
      <c r="C209" s="235"/>
      <c r="D209" s="236"/>
      <c r="E209" s="44"/>
      <c r="F209" s="32"/>
      <c r="G209" s="33" t="str">
        <f t="shared" si="32"/>
        <v/>
      </c>
      <c r="H209" s="33"/>
      <c r="I209" s="33"/>
      <c r="J209" s="33" t="str">
        <f t="shared" si="33"/>
        <v/>
      </c>
      <c r="K209" s="33"/>
      <c r="L209" s="33" t="str">
        <f t="shared" si="34"/>
        <v/>
      </c>
      <c r="M209" s="30" t="e">
        <f t="shared" si="35"/>
        <v>#VALUE!</v>
      </c>
      <c r="P209" s="260"/>
      <c r="Q209" s="238"/>
      <c r="R209" s="238"/>
      <c r="S209" s="238"/>
      <c r="T209" s="238"/>
      <c r="U209" s="238"/>
      <c r="V209" s="238"/>
      <c r="W209" s="238"/>
      <c r="X209" s="238"/>
      <c r="Y209" s="238"/>
      <c r="Z209" s="261"/>
    </row>
    <row r="210" spans="2:26" ht="13.35" customHeight="1" x14ac:dyDescent="0.25">
      <c r="B210" s="44"/>
      <c r="C210" s="235"/>
      <c r="D210" s="236"/>
      <c r="E210" s="44"/>
      <c r="F210" s="32"/>
      <c r="G210" s="33" t="str">
        <f t="shared" si="32"/>
        <v/>
      </c>
      <c r="H210" s="33"/>
      <c r="I210" s="33"/>
      <c r="J210" s="33" t="str">
        <f t="shared" si="33"/>
        <v/>
      </c>
      <c r="K210" s="33"/>
      <c r="L210" s="33" t="str">
        <f t="shared" si="34"/>
        <v/>
      </c>
      <c r="M210" s="30" t="e">
        <f t="shared" si="35"/>
        <v>#VALUE!</v>
      </c>
      <c r="P210" s="260"/>
      <c r="Q210" s="238"/>
      <c r="R210" s="238"/>
      <c r="S210" s="238"/>
      <c r="T210" s="238"/>
      <c r="U210" s="238"/>
      <c r="V210" s="238"/>
      <c r="W210" s="238"/>
      <c r="X210" s="238"/>
      <c r="Y210" s="238"/>
      <c r="Z210" s="261"/>
    </row>
    <row r="211" spans="2:26" ht="13.35" customHeight="1" x14ac:dyDescent="0.25">
      <c r="B211" s="44"/>
      <c r="C211" s="235"/>
      <c r="D211" s="236"/>
      <c r="E211" s="44"/>
      <c r="F211" s="32"/>
      <c r="G211" s="33" t="str">
        <f t="shared" si="32"/>
        <v/>
      </c>
      <c r="H211" s="33"/>
      <c r="I211" s="33"/>
      <c r="J211" s="33" t="str">
        <f t="shared" si="33"/>
        <v/>
      </c>
      <c r="K211" s="33"/>
      <c r="L211" s="33" t="str">
        <f t="shared" si="34"/>
        <v/>
      </c>
      <c r="M211" s="30" t="e">
        <f t="shared" si="35"/>
        <v>#VALUE!</v>
      </c>
      <c r="P211" s="260"/>
      <c r="Q211" s="238"/>
      <c r="R211" s="238"/>
      <c r="S211" s="238"/>
      <c r="T211" s="238"/>
      <c r="U211" s="238"/>
      <c r="V211" s="238"/>
      <c r="W211" s="238"/>
      <c r="X211" s="238"/>
      <c r="Y211" s="238"/>
      <c r="Z211" s="261"/>
    </row>
    <row r="212" spans="2:26" ht="13.35" customHeight="1" x14ac:dyDescent="0.25">
      <c r="B212" s="44"/>
      <c r="C212" s="235"/>
      <c r="D212" s="236"/>
      <c r="E212" s="44"/>
      <c r="F212" s="32"/>
      <c r="G212" s="33" t="str">
        <f t="shared" si="32"/>
        <v/>
      </c>
      <c r="H212" s="33"/>
      <c r="I212" s="33"/>
      <c r="J212" s="33" t="str">
        <f t="shared" si="33"/>
        <v/>
      </c>
      <c r="K212" s="33"/>
      <c r="L212" s="33" t="str">
        <f t="shared" si="34"/>
        <v/>
      </c>
      <c r="M212" s="30" t="e">
        <f t="shared" si="35"/>
        <v>#VALUE!</v>
      </c>
      <c r="P212" s="260"/>
      <c r="Q212" s="238"/>
      <c r="R212" s="238"/>
      <c r="S212" s="238"/>
      <c r="T212" s="238"/>
      <c r="U212" s="238"/>
      <c r="V212" s="238"/>
      <c r="W212" s="238"/>
      <c r="X212" s="238"/>
      <c r="Y212" s="238"/>
      <c r="Z212" s="261"/>
    </row>
    <row r="213" spans="2:26" ht="13.35" customHeight="1" x14ac:dyDescent="0.25">
      <c r="B213" s="44"/>
      <c r="C213" s="235"/>
      <c r="D213" s="236"/>
      <c r="E213" s="44"/>
      <c r="F213" s="32"/>
      <c r="G213" s="33" t="str">
        <f t="shared" si="32"/>
        <v/>
      </c>
      <c r="H213" s="33"/>
      <c r="I213" s="33"/>
      <c r="J213" s="33" t="str">
        <f t="shared" si="33"/>
        <v/>
      </c>
      <c r="K213" s="33"/>
      <c r="L213" s="33" t="str">
        <f t="shared" si="34"/>
        <v/>
      </c>
      <c r="M213" s="30" t="e">
        <f t="shared" si="35"/>
        <v>#VALUE!</v>
      </c>
      <c r="P213" s="260"/>
      <c r="Q213" s="238"/>
      <c r="R213" s="238"/>
      <c r="S213" s="238"/>
      <c r="T213" s="238"/>
      <c r="U213" s="238"/>
      <c r="V213" s="238"/>
      <c r="W213" s="238"/>
      <c r="X213" s="238"/>
      <c r="Y213" s="238"/>
      <c r="Z213" s="261"/>
    </row>
    <row r="214" spans="2:26" ht="13.35" customHeight="1" x14ac:dyDescent="0.25">
      <c r="B214" s="44"/>
      <c r="C214" s="235"/>
      <c r="D214" s="236"/>
      <c r="E214" s="44"/>
      <c r="F214" s="32"/>
      <c r="G214" s="33" t="str">
        <f t="shared" si="32"/>
        <v/>
      </c>
      <c r="H214" s="33"/>
      <c r="I214" s="33"/>
      <c r="J214" s="33" t="str">
        <f t="shared" si="33"/>
        <v/>
      </c>
      <c r="K214" s="33"/>
      <c r="L214" s="33" t="str">
        <f t="shared" si="34"/>
        <v/>
      </c>
      <c r="M214" s="30" t="e">
        <f t="shared" si="35"/>
        <v>#VALUE!</v>
      </c>
      <c r="P214" s="260"/>
      <c r="Q214" s="238"/>
      <c r="R214" s="238"/>
      <c r="S214" s="238"/>
      <c r="T214" s="238"/>
      <c r="U214" s="238"/>
      <c r="V214" s="238"/>
      <c r="W214" s="238"/>
      <c r="X214" s="238"/>
      <c r="Y214" s="238"/>
      <c r="Z214" s="261"/>
    </row>
    <row r="215" spans="2:26" ht="13.35" customHeight="1" x14ac:dyDescent="0.25">
      <c r="B215" s="44"/>
      <c r="C215" s="235"/>
      <c r="D215" s="236"/>
      <c r="E215" s="44"/>
      <c r="F215" s="32"/>
      <c r="G215" s="33" t="str">
        <f t="shared" si="32"/>
        <v/>
      </c>
      <c r="H215" s="33"/>
      <c r="I215" s="33"/>
      <c r="J215" s="33" t="str">
        <f t="shared" si="33"/>
        <v/>
      </c>
      <c r="K215" s="33"/>
      <c r="L215" s="33" t="str">
        <f t="shared" si="34"/>
        <v/>
      </c>
      <c r="M215" s="30" t="e">
        <f t="shared" si="35"/>
        <v>#VALUE!</v>
      </c>
      <c r="P215" s="260"/>
      <c r="Q215" s="238"/>
      <c r="R215" s="238"/>
      <c r="S215" s="238"/>
      <c r="T215" s="238"/>
      <c r="U215" s="238"/>
      <c r="V215" s="238"/>
      <c r="W215" s="238"/>
      <c r="X215" s="238"/>
      <c r="Y215" s="238"/>
      <c r="Z215" s="261"/>
    </row>
    <row r="216" spans="2:26" ht="13.35" customHeight="1" x14ac:dyDescent="0.25">
      <c r="B216" s="44"/>
      <c r="C216" s="235"/>
      <c r="D216" s="236"/>
      <c r="E216" s="44"/>
      <c r="F216" s="32"/>
      <c r="G216" s="33" t="str">
        <f t="shared" si="32"/>
        <v/>
      </c>
      <c r="H216" s="33"/>
      <c r="I216" s="33"/>
      <c r="J216" s="33" t="str">
        <f t="shared" si="33"/>
        <v/>
      </c>
      <c r="K216" s="33"/>
      <c r="L216" s="33" t="str">
        <f t="shared" si="34"/>
        <v/>
      </c>
      <c r="M216" s="30" t="e">
        <f t="shared" si="35"/>
        <v>#VALUE!</v>
      </c>
      <c r="P216" s="260"/>
      <c r="Q216" s="238"/>
      <c r="R216" s="238"/>
      <c r="S216" s="238"/>
      <c r="T216" s="238"/>
      <c r="U216" s="238"/>
      <c r="V216" s="238"/>
      <c r="W216" s="238"/>
      <c r="X216" s="238"/>
      <c r="Y216" s="238"/>
      <c r="Z216" s="261"/>
    </row>
    <row r="217" spans="2:26" ht="13.35" customHeight="1" x14ac:dyDescent="0.25">
      <c r="B217" s="44"/>
      <c r="C217" s="235"/>
      <c r="D217" s="236"/>
      <c r="E217" s="44"/>
      <c r="F217" s="32"/>
      <c r="G217" s="33" t="str">
        <f t="shared" si="32"/>
        <v/>
      </c>
      <c r="H217" s="33"/>
      <c r="I217" s="33"/>
      <c r="J217" s="33" t="str">
        <f t="shared" si="33"/>
        <v/>
      </c>
      <c r="K217" s="33"/>
      <c r="L217" s="33" t="str">
        <f t="shared" si="34"/>
        <v/>
      </c>
      <c r="M217" s="30" t="e">
        <f t="shared" si="35"/>
        <v>#VALUE!</v>
      </c>
      <c r="P217" s="260"/>
      <c r="Q217" s="238"/>
      <c r="R217" s="238"/>
      <c r="S217" s="238"/>
      <c r="T217" s="238"/>
      <c r="U217" s="238"/>
      <c r="V217" s="238"/>
      <c r="W217" s="238"/>
      <c r="X217" s="238"/>
      <c r="Y217" s="238"/>
      <c r="Z217" s="261"/>
    </row>
    <row r="218" spans="2:26" ht="13.35" customHeight="1" x14ac:dyDescent="0.25">
      <c r="B218" s="44"/>
      <c r="C218" s="235"/>
      <c r="D218" s="236"/>
      <c r="E218" s="44"/>
      <c r="F218" s="32"/>
      <c r="G218" s="33" t="str">
        <f t="shared" si="32"/>
        <v/>
      </c>
      <c r="H218" s="33"/>
      <c r="I218" s="33"/>
      <c r="J218" s="33" t="str">
        <f t="shared" si="33"/>
        <v/>
      </c>
      <c r="K218" s="33"/>
      <c r="L218" s="33" t="str">
        <f t="shared" si="34"/>
        <v/>
      </c>
      <c r="M218" s="30" t="e">
        <f t="shared" si="35"/>
        <v>#VALUE!</v>
      </c>
      <c r="P218" s="262"/>
      <c r="Q218" s="263"/>
      <c r="R218" s="263"/>
      <c r="S218" s="263"/>
      <c r="T218" s="263"/>
      <c r="U218" s="263"/>
      <c r="V218" s="263"/>
      <c r="W218" s="263"/>
      <c r="X218" s="263"/>
      <c r="Y218" s="263"/>
      <c r="Z218" s="264"/>
    </row>
    <row r="219" spans="2:26" ht="13.35" customHeight="1" x14ac:dyDescent="0.25">
      <c r="C219" s="126" t="s">
        <v>86</v>
      </c>
      <c r="D219" s="126"/>
      <c r="H219" s="45" t="str">
        <f>IF(SUM(H205:H218)=0,"",SUM(H205:H218))</f>
        <v/>
      </c>
      <c r="J219" s="45" t="str">
        <f>IF(SUM(J205:J218)=0,"",SUM(J205:J218))</f>
        <v/>
      </c>
      <c r="L219" s="45" t="str">
        <f>IF(SUM(L205:L218)=0,"",SUM(L205:L218))</f>
        <v/>
      </c>
      <c r="M219" s="35" t="e">
        <f>IF(L219="", J219/H219, L219/H219)</f>
        <v>#VALUE!</v>
      </c>
    </row>
    <row r="221" spans="2:26" ht="13.35" customHeight="1" x14ac:dyDescent="0.25">
      <c r="B221" s="200" t="s">
        <v>2</v>
      </c>
      <c r="C221" s="200"/>
      <c r="D221" s="209">
        <f>'{Equipment Data Entry}'!B90</f>
        <v>0</v>
      </c>
      <c r="E221" s="209"/>
      <c r="F221" s="209"/>
      <c r="G221" s="200" t="s">
        <v>3</v>
      </c>
      <c r="H221" s="200"/>
      <c r="I221" s="210" t="str">
        <f>IF('{Equipment Data Entry}'!C90="","",'{Equipment Data Entry}'!C90)</f>
        <v/>
      </c>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227" t="s">
        <v>92</v>
      </c>
      <c r="C224" s="232"/>
      <c r="D224" s="232"/>
      <c r="E224" s="232"/>
      <c r="F224" s="228"/>
      <c r="G224" s="233" t="s">
        <v>85</v>
      </c>
      <c r="H224" s="194" t="s">
        <v>82</v>
      </c>
      <c r="I224" s="188" t="s">
        <v>67</v>
      </c>
      <c r="J224" s="188"/>
      <c r="K224" s="188" t="s">
        <v>68</v>
      </c>
      <c r="L224" s="188"/>
      <c r="M224" s="188" t="s">
        <v>15</v>
      </c>
      <c r="P224" s="260"/>
      <c r="Q224" s="238"/>
      <c r="R224" s="238"/>
      <c r="S224" s="238"/>
      <c r="T224" s="238"/>
      <c r="U224" s="238"/>
      <c r="V224" s="238"/>
      <c r="W224" s="238"/>
      <c r="X224" s="238"/>
      <c r="Y224" s="238"/>
      <c r="Z224" s="261"/>
    </row>
    <row r="225" spans="2:26" ht="13.35" customHeight="1" x14ac:dyDescent="0.25">
      <c r="B225" s="2" t="s">
        <v>81</v>
      </c>
      <c r="C225" s="227" t="s">
        <v>7</v>
      </c>
      <c r="D225" s="228"/>
      <c r="E225" s="6" t="s">
        <v>87</v>
      </c>
      <c r="F225" s="6" t="s">
        <v>306</v>
      </c>
      <c r="G225" s="233"/>
      <c r="H225" s="194"/>
      <c r="I225" s="6" t="s">
        <v>83</v>
      </c>
      <c r="J225" s="6" t="s">
        <v>84</v>
      </c>
      <c r="K225" s="6" t="s">
        <v>83</v>
      </c>
      <c r="L225" s="6" t="s">
        <v>84</v>
      </c>
      <c r="M225" s="188"/>
      <c r="P225" s="260"/>
      <c r="Q225" s="238"/>
      <c r="R225" s="238"/>
      <c r="S225" s="238"/>
      <c r="T225" s="238"/>
      <c r="U225" s="238"/>
      <c r="V225" s="238"/>
      <c r="W225" s="238"/>
      <c r="X225" s="238"/>
      <c r="Y225" s="238"/>
      <c r="Z225" s="261"/>
    </row>
    <row r="226" spans="2:26" ht="13.35" customHeight="1" x14ac:dyDescent="0.25">
      <c r="B226" s="44"/>
      <c r="C226" s="235"/>
      <c r="D226" s="236"/>
      <c r="E226" s="44"/>
      <c r="F226" s="32"/>
      <c r="G226" s="33" t="str">
        <f t="shared" ref="G226:G239" si="36">IF(F226="", "", H226/F226)</f>
        <v/>
      </c>
      <c r="H226" s="33"/>
      <c r="I226" s="33"/>
      <c r="J226" s="33" t="str">
        <f t="shared" ref="J226:J239" si="37">IF(I226="", "", I226*$F226)</f>
        <v/>
      </c>
      <c r="K226" s="33"/>
      <c r="L226" s="33" t="str">
        <f t="shared" ref="L226:L239" si="38">IF(K226="", "", K226*$F226)</f>
        <v/>
      </c>
      <c r="M226" s="30" t="e">
        <f t="shared" ref="M226:M239" si="39">IF(K226="", J226/H226, L226/H226)</f>
        <v>#VALUE!</v>
      </c>
      <c r="P226" s="260"/>
      <c r="Q226" s="238"/>
      <c r="R226" s="238"/>
      <c r="S226" s="238"/>
      <c r="T226" s="238"/>
      <c r="U226" s="238"/>
      <c r="V226" s="238"/>
      <c r="W226" s="238"/>
      <c r="X226" s="238"/>
      <c r="Y226" s="238"/>
      <c r="Z226" s="261"/>
    </row>
    <row r="227" spans="2:26" ht="13.35" customHeight="1" x14ac:dyDescent="0.25">
      <c r="B227" s="44"/>
      <c r="C227" s="235"/>
      <c r="D227" s="236"/>
      <c r="E227" s="44"/>
      <c r="F227" s="32"/>
      <c r="G227" s="33" t="str">
        <f t="shared" si="36"/>
        <v/>
      </c>
      <c r="H227" s="33"/>
      <c r="I227" s="33"/>
      <c r="J227" s="33" t="str">
        <f t="shared" si="37"/>
        <v/>
      </c>
      <c r="K227" s="33"/>
      <c r="L227" s="33" t="str">
        <f t="shared" si="38"/>
        <v/>
      </c>
      <c r="M227" s="30" t="e">
        <f t="shared" si="39"/>
        <v>#VALUE!</v>
      </c>
      <c r="P227" s="260"/>
      <c r="Q227" s="238"/>
      <c r="R227" s="238"/>
      <c r="S227" s="238"/>
      <c r="T227" s="238"/>
      <c r="U227" s="238"/>
      <c r="V227" s="238"/>
      <c r="W227" s="238"/>
      <c r="X227" s="238"/>
      <c r="Y227" s="238"/>
      <c r="Z227" s="261"/>
    </row>
    <row r="228" spans="2:26" ht="13.35" customHeight="1" x14ac:dyDescent="0.25">
      <c r="B228" s="44"/>
      <c r="C228" s="235"/>
      <c r="D228" s="236"/>
      <c r="E228" s="44"/>
      <c r="F228" s="32"/>
      <c r="G228" s="33" t="str">
        <f t="shared" si="36"/>
        <v/>
      </c>
      <c r="H228" s="33"/>
      <c r="I228" s="33"/>
      <c r="J228" s="33" t="str">
        <f t="shared" si="37"/>
        <v/>
      </c>
      <c r="K228" s="33"/>
      <c r="L228" s="33" t="str">
        <f t="shared" si="38"/>
        <v/>
      </c>
      <c r="M228" s="30" t="e">
        <f t="shared" si="39"/>
        <v>#VALUE!</v>
      </c>
      <c r="P228" s="260"/>
      <c r="Q228" s="238"/>
      <c r="R228" s="238"/>
      <c r="S228" s="238"/>
      <c r="T228" s="238"/>
      <c r="U228" s="238"/>
      <c r="V228" s="238"/>
      <c r="W228" s="238"/>
      <c r="X228" s="238"/>
      <c r="Y228" s="238"/>
      <c r="Z228" s="261"/>
    </row>
    <row r="229" spans="2:26" ht="13.35" customHeight="1" x14ac:dyDescent="0.25">
      <c r="B229" s="44"/>
      <c r="C229" s="235"/>
      <c r="D229" s="236"/>
      <c r="E229" s="44"/>
      <c r="F229" s="32"/>
      <c r="G229" s="33" t="str">
        <f t="shared" si="36"/>
        <v/>
      </c>
      <c r="H229" s="33"/>
      <c r="I229" s="33"/>
      <c r="J229" s="33" t="str">
        <f t="shared" si="37"/>
        <v/>
      </c>
      <c r="K229" s="33"/>
      <c r="L229" s="33" t="str">
        <f t="shared" si="38"/>
        <v/>
      </c>
      <c r="M229" s="30" t="e">
        <f t="shared" si="39"/>
        <v>#VALUE!</v>
      </c>
      <c r="P229" s="260"/>
      <c r="Q229" s="238"/>
      <c r="R229" s="238"/>
      <c r="S229" s="238"/>
      <c r="T229" s="238"/>
      <c r="U229" s="238"/>
      <c r="V229" s="238"/>
      <c r="W229" s="238"/>
      <c r="X229" s="238"/>
      <c r="Y229" s="238"/>
      <c r="Z229" s="261"/>
    </row>
    <row r="230" spans="2:26" ht="13.35" customHeight="1" x14ac:dyDescent="0.25">
      <c r="B230" s="44"/>
      <c r="C230" s="235"/>
      <c r="D230" s="236"/>
      <c r="E230" s="44"/>
      <c r="F230" s="32"/>
      <c r="G230" s="33" t="str">
        <f t="shared" si="36"/>
        <v/>
      </c>
      <c r="H230" s="33"/>
      <c r="I230" s="33"/>
      <c r="J230" s="33" t="str">
        <f t="shared" si="37"/>
        <v/>
      </c>
      <c r="K230" s="33"/>
      <c r="L230" s="33" t="str">
        <f t="shared" si="38"/>
        <v/>
      </c>
      <c r="M230" s="30" t="e">
        <f t="shared" si="39"/>
        <v>#VALUE!</v>
      </c>
      <c r="P230" s="260"/>
      <c r="Q230" s="238"/>
      <c r="R230" s="238"/>
      <c r="S230" s="238"/>
      <c r="T230" s="238"/>
      <c r="U230" s="238"/>
      <c r="V230" s="238"/>
      <c r="W230" s="238"/>
      <c r="X230" s="238"/>
      <c r="Y230" s="238"/>
      <c r="Z230" s="261"/>
    </row>
    <row r="231" spans="2:26" ht="13.35" customHeight="1" x14ac:dyDescent="0.25">
      <c r="B231" s="44"/>
      <c r="C231" s="235"/>
      <c r="D231" s="236"/>
      <c r="E231" s="44"/>
      <c r="F231" s="32"/>
      <c r="G231" s="33" t="str">
        <f t="shared" si="36"/>
        <v/>
      </c>
      <c r="H231" s="33"/>
      <c r="I231" s="33"/>
      <c r="J231" s="33" t="str">
        <f t="shared" si="37"/>
        <v/>
      </c>
      <c r="K231" s="33"/>
      <c r="L231" s="33" t="str">
        <f t="shared" si="38"/>
        <v/>
      </c>
      <c r="M231" s="30" t="e">
        <f t="shared" si="39"/>
        <v>#VALUE!</v>
      </c>
      <c r="P231" s="260"/>
      <c r="Q231" s="238"/>
      <c r="R231" s="238"/>
      <c r="S231" s="238"/>
      <c r="T231" s="238"/>
      <c r="U231" s="238"/>
      <c r="V231" s="238"/>
      <c r="W231" s="238"/>
      <c r="X231" s="238"/>
      <c r="Y231" s="238"/>
      <c r="Z231" s="261"/>
    </row>
    <row r="232" spans="2:26" ht="13.35" customHeight="1" x14ac:dyDescent="0.25">
      <c r="B232" s="44"/>
      <c r="C232" s="235"/>
      <c r="D232" s="236"/>
      <c r="E232" s="44"/>
      <c r="F232" s="32"/>
      <c r="G232" s="33" t="str">
        <f t="shared" si="36"/>
        <v/>
      </c>
      <c r="H232" s="33"/>
      <c r="I232" s="33"/>
      <c r="J232" s="33" t="str">
        <f t="shared" si="37"/>
        <v/>
      </c>
      <c r="K232" s="33"/>
      <c r="L232" s="33" t="str">
        <f t="shared" si="38"/>
        <v/>
      </c>
      <c r="M232" s="30" t="e">
        <f t="shared" si="39"/>
        <v>#VALUE!</v>
      </c>
      <c r="P232" s="260"/>
      <c r="Q232" s="238"/>
      <c r="R232" s="238"/>
      <c r="S232" s="238"/>
      <c r="T232" s="238"/>
      <c r="U232" s="238"/>
      <c r="V232" s="238"/>
      <c r="W232" s="238"/>
      <c r="X232" s="238"/>
      <c r="Y232" s="238"/>
      <c r="Z232" s="261"/>
    </row>
    <row r="233" spans="2:26" ht="13.35" customHeight="1" x14ac:dyDescent="0.25">
      <c r="B233" s="44"/>
      <c r="C233" s="235"/>
      <c r="D233" s="236"/>
      <c r="E233" s="44"/>
      <c r="F233" s="32"/>
      <c r="G233" s="33" t="str">
        <f t="shared" si="36"/>
        <v/>
      </c>
      <c r="H233" s="33"/>
      <c r="I233" s="33"/>
      <c r="J233" s="33" t="str">
        <f t="shared" si="37"/>
        <v/>
      </c>
      <c r="K233" s="33"/>
      <c r="L233" s="33" t="str">
        <f t="shared" si="38"/>
        <v/>
      </c>
      <c r="M233" s="30" t="e">
        <f t="shared" si="39"/>
        <v>#VALUE!</v>
      </c>
      <c r="P233" s="260"/>
      <c r="Q233" s="238"/>
      <c r="R233" s="238"/>
      <c r="S233" s="238"/>
      <c r="T233" s="238"/>
      <c r="U233" s="238"/>
      <c r="V233" s="238"/>
      <c r="W233" s="238"/>
      <c r="X233" s="238"/>
      <c r="Y233" s="238"/>
      <c r="Z233" s="261"/>
    </row>
    <row r="234" spans="2:26" ht="13.35" customHeight="1" x14ac:dyDescent="0.25">
      <c r="B234" s="44"/>
      <c r="C234" s="235"/>
      <c r="D234" s="236"/>
      <c r="E234" s="44"/>
      <c r="F234" s="32"/>
      <c r="G234" s="33" t="str">
        <f t="shared" si="36"/>
        <v/>
      </c>
      <c r="H234" s="33"/>
      <c r="I234" s="33"/>
      <c r="J234" s="33" t="str">
        <f t="shared" si="37"/>
        <v/>
      </c>
      <c r="K234" s="33"/>
      <c r="L234" s="33" t="str">
        <f t="shared" si="38"/>
        <v/>
      </c>
      <c r="M234" s="30" t="e">
        <f t="shared" si="39"/>
        <v>#VALUE!</v>
      </c>
      <c r="P234" s="260"/>
      <c r="Q234" s="238"/>
      <c r="R234" s="238"/>
      <c r="S234" s="238"/>
      <c r="T234" s="238"/>
      <c r="U234" s="238"/>
      <c r="V234" s="238"/>
      <c r="W234" s="238"/>
      <c r="X234" s="238"/>
      <c r="Y234" s="238"/>
      <c r="Z234" s="261"/>
    </row>
    <row r="235" spans="2:26" ht="13.35" customHeight="1" x14ac:dyDescent="0.25">
      <c r="B235" s="44"/>
      <c r="C235" s="235"/>
      <c r="D235" s="236"/>
      <c r="E235" s="44"/>
      <c r="F235" s="32"/>
      <c r="G235" s="33" t="str">
        <f t="shared" si="36"/>
        <v/>
      </c>
      <c r="H235" s="33"/>
      <c r="I235" s="33"/>
      <c r="J235" s="33" t="str">
        <f t="shared" si="37"/>
        <v/>
      </c>
      <c r="K235" s="33"/>
      <c r="L235" s="33" t="str">
        <f t="shared" si="38"/>
        <v/>
      </c>
      <c r="M235" s="30" t="e">
        <f t="shared" si="39"/>
        <v>#VALUE!</v>
      </c>
      <c r="P235" s="260"/>
      <c r="Q235" s="238"/>
      <c r="R235" s="238"/>
      <c r="S235" s="238"/>
      <c r="T235" s="238"/>
      <c r="U235" s="238"/>
      <c r="V235" s="238"/>
      <c r="W235" s="238"/>
      <c r="X235" s="238"/>
      <c r="Y235" s="238"/>
      <c r="Z235" s="261"/>
    </row>
    <row r="236" spans="2:26" ht="13.35" customHeight="1" x14ac:dyDescent="0.25">
      <c r="B236" s="44"/>
      <c r="C236" s="235"/>
      <c r="D236" s="236"/>
      <c r="E236" s="44"/>
      <c r="F236" s="32"/>
      <c r="G236" s="33" t="str">
        <f t="shared" si="36"/>
        <v/>
      </c>
      <c r="H236" s="33"/>
      <c r="I236" s="33"/>
      <c r="J236" s="33" t="str">
        <f t="shared" si="37"/>
        <v/>
      </c>
      <c r="K236" s="33"/>
      <c r="L236" s="33" t="str">
        <f t="shared" si="38"/>
        <v/>
      </c>
      <c r="M236" s="30" t="e">
        <f t="shared" si="39"/>
        <v>#VALUE!</v>
      </c>
      <c r="P236" s="260"/>
      <c r="Q236" s="238"/>
      <c r="R236" s="238"/>
      <c r="S236" s="238"/>
      <c r="T236" s="238"/>
      <c r="U236" s="238"/>
      <c r="V236" s="238"/>
      <c r="W236" s="238"/>
      <c r="X236" s="238"/>
      <c r="Y236" s="238"/>
      <c r="Z236" s="261"/>
    </row>
    <row r="237" spans="2:26" ht="13.35" customHeight="1" x14ac:dyDescent="0.25">
      <c r="B237" s="44"/>
      <c r="C237" s="235"/>
      <c r="D237" s="236"/>
      <c r="E237" s="44"/>
      <c r="F237" s="32"/>
      <c r="G237" s="33" t="str">
        <f t="shared" si="36"/>
        <v/>
      </c>
      <c r="H237" s="33"/>
      <c r="I237" s="33"/>
      <c r="J237" s="33" t="str">
        <f t="shared" si="37"/>
        <v/>
      </c>
      <c r="K237" s="33"/>
      <c r="L237" s="33" t="str">
        <f t="shared" si="38"/>
        <v/>
      </c>
      <c r="M237" s="30" t="e">
        <f t="shared" si="39"/>
        <v>#VALUE!</v>
      </c>
      <c r="P237" s="260"/>
      <c r="Q237" s="238"/>
      <c r="R237" s="238"/>
      <c r="S237" s="238"/>
      <c r="T237" s="238"/>
      <c r="U237" s="238"/>
      <c r="V237" s="238"/>
      <c r="W237" s="238"/>
      <c r="X237" s="238"/>
      <c r="Y237" s="238"/>
      <c r="Z237" s="261"/>
    </row>
    <row r="238" spans="2:26" ht="13.35" customHeight="1" x14ac:dyDescent="0.25">
      <c r="B238" s="44"/>
      <c r="C238" s="235"/>
      <c r="D238" s="236"/>
      <c r="E238" s="44"/>
      <c r="F238" s="32"/>
      <c r="G238" s="33" t="str">
        <f t="shared" si="36"/>
        <v/>
      </c>
      <c r="H238" s="33"/>
      <c r="I238" s="33"/>
      <c r="J238" s="33" t="str">
        <f t="shared" si="37"/>
        <v/>
      </c>
      <c r="K238" s="33"/>
      <c r="L238" s="33" t="str">
        <f t="shared" si="38"/>
        <v/>
      </c>
      <c r="M238" s="30" t="e">
        <f t="shared" si="39"/>
        <v>#VALUE!</v>
      </c>
      <c r="P238" s="260"/>
      <c r="Q238" s="238"/>
      <c r="R238" s="238"/>
      <c r="S238" s="238"/>
      <c r="T238" s="238"/>
      <c r="U238" s="238"/>
      <c r="V238" s="238"/>
      <c r="W238" s="238"/>
      <c r="X238" s="238"/>
      <c r="Y238" s="238"/>
      <c r="Z238" s="261"/>
    </row>
    <row r="239" spans="2:26" ht="13.35" customHeight="1" x14ac:dyDescent="0.25">
      <c r="B239" s="44"/>
      <c r="C239" s="235"/>
      <c r="D239" s="236"/>
      <c r="E239" s="44"/>
      <c r="F239" s="32"/>
      <c r="G239" s="33" t="str">
        <f t="shared" si="36"/>
        <v/>
      </c>
      <c r="H239" s="33"/>
      <c r="I239" s="33"/>
      <c r="J239" s="33" t="str">
        <f t="shared" si="37"/>
        <v/>
      </c>
      <c r="K239" s="33"/>
      <c r="L239" s="33" t="str">
        <f t="shared" si="38"/>
        <v/>
      </c>
      <c r="M239" s="30" t="e">
        <f t="shared" si="39"/>
        <v>#VALUE!</v>
      </c>
      <c r="P239" s="262"/>
      <c r="Q239" s="263"/>
      <c r="R239" s="263"/>
      <c r="S239" s="263"/>
      <c r="T239" s="263"/>
      <c r="U239" s="263"/>
      <c r="V239" s="263"/>
      <c r="W239" s="263"/>
      <c r="X239" s="263"/>
      <c r="Y239" s="263"/>
      <c r="Z239" s="264"/>
    </row>
    <row r="240" spans="2:26" ht="13.35" customHeight="1" x14ac:dyDescent="0.25">
      <c r="C240" s="126" t="s">
        <v>86</v>
      </c>
      <c r="D240" s="126"/>
      <c r="H240" s="45" t="str">
        <f>IF(SUM(H226:H239)=0,"",SUM(H226:H239))</f>
        <v/>
      </c>
      <c r="J240" s="45" t="str">
        <f>IF(SUM(J226:J239)=0,"",SUM(J226:J239))</f>
        <v/>
      </c>
      <c r="L240" s="45" t="str">
        <f>IF(SUM(L226:L239)=0,"",SUM(L226:L239))</f>
        <v/>
      </c>
      <c r="M240" s="35" t="e">
        <f>IF(L240="", J240/H240, L240/H240)</f>
        <v>#VALUE!</v>
      </c>
    </row>
    <row r="243" spans="2:26" ht="13.35" customHeight="1" x14ac:dyDescent="0.25">
      <c r="B243" s="227" t="s">
        <v>9</v>
      </c>
      <c r="C243" s="228"/>
      <c r="D243" s="253"/>
      <c r="E243" s="253"/>
      <c r="F243" s="253"/>
      <c r="G243" s="253"/>
      <c r="H243" s="253"/>
      <c r="I243" s="253"/>
      <c r="J243" s="253"/>
      <c r="K243" s="253"/>
      <c r="L243" s="253"/>
      <c r="M243" s="254"/>
    </row>
    <row r="244" spans="2:26" ht="13.35" customHeight="1" x14ac:dyDescent="0.25">
      <c r="B244" s="255"/>
      <c r="C244" s="238"/>
      <c r="D244" s="238"/>
      <c r="E244" s="238"/>
      <c r="F244" s="238"/>
      <c r="G244" s="238"/>
      <c r="H244" s="238"/>
      <c r="I244" s="238"/>
      <c r="J244" s="238"/>
      <c r="K244" s="238"/>
      <c r="L244" s="238"/>
      <c r="M244" s="256"/>
    </row>
    <row r="245" spans="2:26" ht="13.35" customHeight="1" x14ac:dyDescent="0.25">
      <c r="B245" s="255"/>
      <c r="C245" s="238"/>
      <c r="D245" s="238"/>
      <c r="E245" s="238"/>
      <c r="F245" s="238"/>
      <c r="G245" s="238"/>
      <c r="H245" s="238"/>
      <c r="I245" s="238"/>
      <c r="J245" s="238"/>
      <c r="K245" s="238"/>
      <c r="L245" s="238"/>
      <c r="M245" s="256"/>
    </row>
    <row r="246" spans="2:26" ht="13.35" customHeight="1" x14ac:dyDescent="0.25">
      <c r="B246" s="255"/>
      <c r="C246" s="238"/>
      <c r="D246" s="238"/>
      <c r="E246" s="238"/>
      <c r="F246" s="238"/>
      <c r="G246" s="238"/>
      <c r="H246" s="238"/>
      <c r="I246" s="238"/>
      <c r="J246" s="238"/>
      <c r="K246" s="238"/>
      <c r="L246" s="238"/>
      <c r="M246" s="256"/>
    </row>
    <row r="247" spans="2:26" ht="13.35" customHeight="1" x14ac:dyDescent="0.25">
      <c r="B247" s="257"/>
      <c r="C247" s="258"/>
      <c r="D247" s="258"/>
      <c r="E247" s="258"/>
      <c r="F247" s="258"/>
      <c r="G247" s="258"/>
      <c r="H247" s="258"/>
      <c r="I247" s="258"/>
      <c r="J247" s="258"/>
      <c r="K247" s="258"/>
      <c r="L247" s="258"/>
      <c r="M247" s="259"/>
    </row>
    <row r="249" spans="2:26" ht="13.35" customHeight="1" x14ac:dyDescent="0.25">
      <c r="B249" s="200" t="s">
        <v>2</v>
      </c>
      <c r="C249" s="200"/>
      <c r="D249" s="209">
        <f>'{Equipment Data Entry}'!B91</f>
        <v>0</v>
      </c>
      <c r="E249" s="209"/>
      <c r="F249" s="209"/>
      <c r="G249" s="200" t="s">
        <v>3</v>
      </c>
      <c r="H249" s="200"/>
      <c r="I249" s="210" t="str">
        <f>IF('{Equipment Data Entry}'!C91="","",'{Equipment Data Entry}'!C91)</f>
        <v/>
      </c>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227" t="s">
        <v>92</v>
      </c>
      <c r="C252" s="232"/>
      <c r="D252" s="232"/>
      <c r="E252" s="232"/>
      <c r="F252" s="228"/>
      <c r="G252" s="233" t="s">
        <v>85</v>
      </c>
      <c r="H252" s="194" t="s">
        <v>82</v>
      </c>
      <c r="I252" s="188" t="s">
        <v>67</v>
      </c>
      <c r="J252" s="188"/>
      <c r="K252" s="188" t="s">
        <v>68</v>
      </c>
      <c r="L252" s="188"/>
      <c r="M252" s="188" t="s">
        <v>15</v>
      </c>
      <c r="P252" s="260"/>
      <c r="Q252" s="238"/>
      <c r="R252" s="238"/>
      <c r="S252" s="238"/>
      <c r="T252" s="238"/>
      <c r="U252" s="238"/>
      <c r="V252" s="238"/>
      <c r="W252" s="238"/>
      <c r="X252" s="238"/>
      <c r="Y252" s="238"/>
      <c r="Z252" s="261"/>
    </row>
    <row r="253" spans="2:26" ht="13.35" customHeight="1" x14ac:dyDescent="0.25">
      <c r="B253" s="2" t="s">
        <v>81</v>
      </c>
      <c r="C253" s="227" t="s">
        <v>7</v>
      </c>
      <c r="D253" s="228"/>
      <c r="E253" s="6" t="s">
        <v>87</v>
      </c>
      <c r="F253" s="6" t="s">
        <v>306</v>
      </c>
      <c r="G253" s="233"/>
      <c r="H253" s="194"/>
      <c r="I253" s="6" t="s">
        <v>83</v>
      </c>
      <c r="J253" s="6" t="s">
        <v>84</v>
      </c>
      <c r="K253" s="6" t="s">
        <v>83</v>
      </c>
      <c r="L253" s="6" t="s">
        <v>84</v>
      </c>
      <c r="M253" s="188"/>
      <c r="P253" s="260"/>
      <c r="Q253" s="238"/>
      <c r="R253" s="238"/>
      <c r="S253" s="238"/>
      <c r="T253" s="238"/>
      <c r="U253" s="238"/>
      <c r="V253" s="238"/>
      <c r="W253" s="238"/>
      <c r="X253" s="238"/>
      <c r="Y253" s="238"/>
      <c r="Z253" s="261"/>
    </row>
    <row r="254" spans="2:26" ht="13.35" customHeight="1" x14ac:dyDescent="0.25">
      <c r="B254" s="44"/>
      <c r="C254" s="235"/>
      <c r="D254" s="236"/>
      <c r="E254" s="44"/>
      <c r="F254" s="32"/>
      <c r="G254" s="33" t="str">
        <f t="shared" ref="G254:G267" si="40">IF(F254="", "", H254/F254)</f>
        <v/>
      </c>
      <c r="H254" s="33"/>
      <c r="I254" s="33"/>
      <c r="J254" s="33" t="str">
        <f t="shared" ref="J254:J267" si="41">IF(I254="", "", I254*$F254)</f>
        <v/>
      </c>
      <c r="K254" s="33"/>
      <c r="L254" s="33" t="str">
        <f t="shared" ref="L254:L267" si="42">IF(K254="", "", K254*$F254)</f>
        <v/>
      </c>
      <c r="M254" s="30" t="e">
        <f t="shared" ref="M254:M267" si="43">IF(K254="", J254/H254, L254/H254)</f>
        <v>#VALUE!</v>
      </c>
      <c r="P254" s="260"/>
      <c r="Q254" s="238"/>
      <c r="R254" s="238"/>
      <c r="S254" s="238"/>
      <c r="T254" s="238"/>
      <c r="U254" s="238"/>
      <c r="V254" s="238"/>
      <c r="W254" s="238"/>
      <c r="X254" s="238"/>
      <c r="Y254" s="238"/>
      <c r="Z254" s="261"/>
    </row>
    <row r="255" spans="2:26" ht="13.35" customHeight="1" x14ac:dyDescent="0.25">
      <c r="B255" s="44"/>
      <c r="C255" s="235"/>
      <c r="D255" s="236"/>
      <c r="E255" s="44"/>
      <c r="F255" s="32"/>
      <c r="G255" s="33" t="str">
        <f t="shared" si="40"/>
        <v/>
      </c>
      <c r="H255" s="33"/>
      <c r="I255" s="33"/>
      <c r="J255" s="33" t="str">
        <f t="shared" si="41"/>
        <v/>
      </c>
      <c r="K255" s="33"/>
      <c r="L255" s="33" t="str">
        <f t="shared" si="42"/>
        <v/>
      </c>
      <c r="M255" s="30" t="e">
        <f t="shared" si="43"/>
        <v>#VALUE!</v>
      </c>
      <c r="P255" s="260"/>
      <c r="Q255" s="238"/>
      <c r="R255" s="238"/>
      <c r="S255" s="238"/>
      <c r="T255" s="238"/>
      <c r="U255" s="238"/>
      <c r="V255" s="238"/>
      <c r="W255" s="238"/>
      <c r="X255" s="238"/>
      <c r="Y255" s="238"/>
      <c r="Z255" s="261"/>
    </row>
    <row r="256" spans="2:26" ht="13.35" customHeight="1" x14ac:dyDescent="0.25">
      <c r="B256" s="44"/>
      <c r="C256" s="235"/>
      <c r="D256" s="236"/>
      <c r="E256" s="44"/>
      <c r="F256" s="32"/>
      <c r="G256" s="33" t="str">
        <f t="shared" si="40"/>
        <v/>
      </c>
      <c r="H256" s="33"/>
      <c r="I256" s="33"/>
      <c r="J256" s="33" t="str">
        <f t="shared" si="41"/>
        <v/>
      </c>
      <c r="K256" s="33"/>
      <c r="L256" s="33" t="str">
        <f t="shared" si="42"/>
        <v/>
      </c>
      <c r="M256" s="30" t="e">
        <f t="shared" si="43"/>
        <v>#VALUE!</v>
      </c>
      <c r="P256" s="260"/>
      <c r="Q256" s="238"/>
      <c r="R256" s="238"/>
      <c r="S256" s="238"/>
      <c r="T256" s="238"/>
      <c r="U256" s="238"/>
      <c r="V256" s="238"/>
      <c r="W256" s="238"/>
      <c r="X256" s="238"/>
      <c r="Y256" s="238"/>
      <c r="Z256" s="261"/>
    </row>
    <row r="257" spans="2:26" ht="13.35" customHeight="1" x14ac:dyDescent="0.25">
      <c r="B257" s="44"/>
      <c r="C257" s="235"/>
      <c r="D257" s="236"/>
      <c r="E257" s="44"/>
      <c r="F257" s="32"/>
      <c r="G257" s="33" t="str">
        <f t="shared" si="40"/>
        <v/>
      </c>
      <c r="H257" s="33"/>
      <c r="I257" s="33"/>
      <c r="J257" s="33" t="str">
        <f t="shared" si="41"/>
        <v/>
      </c>
      <c r="K257" s="33"/>
      <c r="L257" s="33" t="str">
        <f t="shared" si="42"/>
        <v/>
      </c>
      <c r="M257" s="30" t="e">
        <f t="shared" si="43"/>
        <v>#VALUE!</v>
      </c>
      <c r="P257" s="260"/>
      <c r="Q257" s="238"/>
      <c r="R257" s="238"/>
      <c r="S257" s="238"/>
      <c r="T257" s="238"/>
      <c r="U257" s="238"/>
      <c r="V257" s="238"/>
      <c r="W257" s="238"/>
      <c r="X257" s="238"/>
      <c r="Y257" s="238"/>
      <c r="Z257" s="261"/>
    </row>
    <row r="258" spans="2:26" ht="13.35" customHeight="1" x14ac:dyDescent="0.25">
      <c r="B258" s="44"/>
      <c r="C258" s="235"/>
      <c r="D258" s="236"/>
      <c r="E258" s="44"/>
      <c r="F258" s="32"/>
      <c r="G258" s="33" t="str">
        <f t="shared" si="40"/>
        <v/>
      </c>
      <c r="H258" s="33"/>
      <c r="I258" s="33"/>
      <c r="J258" s="33" t="str">
        <f t="shared" si="41"/>
        <v/>
      </c>
      <c r="K258" s="33"/>
      <c r="L258" s="33" t="str">
        <f t="shared" si="42"/>
        <v/>
      </c>
      <c r="M258" s="30" t="e">
        <f t="shared" si="43"/>
        <v>#VALUE!</v>
      </c>
      <c r="P258" s="260"/>
      <c r="Q258" s="238"/>
      <c r="R258" s="238"/>
      <c r="S258" s="238"/>
      <c r="T258" s="238"/>
      <c r="U258" s="238"/>
      <c r="V258" s="238"/>
      <c r="W258" s="238"/>
      <c r="X258" s="238"/>
      <c r="Y258" s="238"/>
      <c r="Z258" s="261"/>
    </row>
    <row r="259" spans="2:26" ht="13.35" customHeight="1" x14ac:dyDescent="0.25">
      <c r="B259" s="44"/>
      <c r="C259" s="235"/>
      <c r="D259" s="236"/>
      <c r="E259" s="44"/>
      <c r="F259" s="32"/>
      <c r="G259" s="33" t="str">
        <f t="shared" si="40"/>
        <v/>
      </c>
      <c r="H259" s="33"/>
      <c r="I259" s="33"/>
      <c r="J259" s="33" t="str">
        <f t="shared" si="41"/>
        <v/>
      </c>
      <c r="K259" s="33"/>
      <c r="L259" s="33" t="str">
        <f t="shared" si="42"/>
        <v/>
      </c>
      <c r="M259" s="30" t="e">
        <f t="shared" si="43"/>
        <v>#VALUE!</v>
      </c>
      <c r="P259" s="260"/>
      <c r="Q259" s="238"/>
      <c r="R259" s="238"/>
      <c r="S259" s="238"/>
      <c r="T259" s="238"/>
      <c r="U259" s="238"/>
      <c r="V259" s="238"/>
      <c r="W259" s="238"/>
      <c r="X259" s="238"/>
      <c r="Y259" s="238"/>
      <c r="Z259" s="261"/>
    </row>
    <row r="260" spans="2:26" ht="13.35" customHeight="1" x14ac:dyDescent="0.25">
      <c r="B260" s="44"/>
      <c r="C260" s="235"/>
      <c r="D260" s="236"/>
      <c r="E260" s="44"/>
      <c r="F260" s="32"/>
      <c r="G260" s="33" t="str">
        <f t="shared" si="40"/>
        <v/>
      </c>
      <c r="H260" s="33"/>
      <c r="I260" s="33"/>
      <c r="J260" s="33" t="str">
        <f t="shared" si="41"/>
        <v/>
      </c>
      <c r="K260" s="33"/>
      <c r="L260" s="33" t="str">
        <f t="shared" si="42"/>
        <v/>
      </c>
      <c r="M260" s="30" t="e">
        <f t="shared" si="43"/>
        <v>#VALUE!</v>
      </c>
      <c r="P260" s="260"/>
      <c r="Q260" s="238"/>
      <c r="R260" s="238"/>
      <c r="S260" s="238"/>
      <c r="T260" s="238"/>
      <c r="U260" s="238"/>
      <c r="V260" s="238"/>
      <c r="W260" s="238"/>
      <c r="X260" s="238"/>
      <c r="Y260" s="238"/>
      <c r="Z260" s="261"/>
    </row>
    <row r="261" spans="2:26" ht="13.35" customHeight="1" x14ac:dyDescent="0.25">
      <c r="B261" s="44"/>
      <c r="C261" s="235"/>
      <c r="D261" s="236"/>
      <c r="E261" s="44"/>
      <c r="F261" s="32"/>
      <c r="G261" s="33" t="str">
        <f t="shared" si="40"/>
        <v/>
      </c>
      <c r="H261" s="33"/>
      <c r="I261" s="33"/>
      <c r="J261" s="33" t="str">
        <f t="shared" si="41"/>
        <v/>
      </c>
      <c r="K261" s="33"/>
      <c r="L261" s="33" t="str">
        <f t="shared" si="42"/>
        <v/>
      </c>
      <c r="M261" s="30" t="e">
        <f t="shared" si="43"/>
        <v>#VALUE!</v>
      </c>
      <c r="P261" s="260"/>
      <c r="Q261" s="238"/>
      <c r="R261" s="238"/>
      <c r="S261" s="238"/>
      <c r="T261" s="238"/>
      <c r="U261" s="238"/>
      <c r="V261" s="238"/>
      <c r="W261" s="238"/>
      <c r="X261" s="238"/>
      <c r="Y261" s="238"/>
      <c r="Z261" s="261"/>
    </row>
    <row r="262" spans="2:26" ht="13.35" customHeight="1" x14ac:dyDescent="0.25">
      <c r="B262" s="44"/>
      <c r="C262" s="235"/>
      <c r="D262" s="236"/>
      <c r="E262" s="44"/>
      <c r="F262" s="32"/>
      <c r="G262" s="33" t="str">
        <f t="shared" si="40"/>
        <v/>
      </c>
      <c r="H262" s="33"/>
      <c r="I262" s="33"/>
      <c r="J262" s="33" t="str">
        <f t="shared" si="41"/>
        <v/>
      </c>
      <c r="K262" s="33"/>
      <c r="L262" s="33" t="str">
        <f t="shared" si="42"/>
        <v/>
      </c>
      <c r="M262" s="30" t="e">
        <f t="shared" si="43"/>
        <v>#VALUE!</v>
      </c>
      <c r="P262" s="260"/>
      <c r="Q262" s="238"/>
      <c r="R262" s="238"/>
      <c r="S262" s="238"/>
      <c r="T262" s="238"/>
      <c r="U262" s="238"/>
      <c r="V262" s="238"/>
      <c r="W262" s="238"/>
      <c r="X262" s="238"/>
      <c r="Y262" s="238"/>
      <c r="Z262" s="261"/>
    </row>
    <row r="263" spans="2:26" ht="13.35" customHeight="1" x14ac:dyDescent="0.25">
      <c r="B263" s="44"/>
      <c r="C263" s="235"/>
      <c r="D263" s="236"/>
      <c r="E263" s="44"/>
      <c r="F263" s="32"/>
      <c r="G263" s="33" t="str">
        <f t="shared" si="40"/>
        <v/>
      </c>
      <c r="H263" s="33"/>
      <c r="I263" s="33"/>
      <c r="J263" s="33" t="str">
        <f t="shared" si="41"/>
        <v/>
      </c>
      <c r="K263" s="33"/>
      <c r="L263" s="33" t="str">
        <f t="shared" si="42"/>
        <v/>
      </c>
      <c r="M263" s="30" t="e">
        <f t="shared" si="43"/>
        <v>#VALUE!</v>
      </c>
      <c r="P263" s="260"/>
      <c r="Q263" s="238"/>
      <c r="R263" s="238"/>
      <c r="S263" s="238"/>
      <c r="T263" s="238"/>
      <c r="U263" s="238"/>
      <c r="V263" s="238"/>
      <c r="W263" s="238"/>
      <c r="X263" s="238"/>
      <c r="Y263" s="238"/>
      <c r="Z263" s="261"/>
    </row>
    <row r="264" spans="2:26" ht="13.35" customHeight="1" x14ac:dyDescent="0.25">
      <c r="B264" s="44"/>
      <c r="C264" s="235"/>
      <c r="D264" s="236"/>
      <c r="E264" s="44"/>
      <c r="F264" s="32"/>
      <c r="G264" s="33" t="str">
        <f t="shared" si="40"/>
        <v/>
      </c>
      <c r="H264" s="33"/>
      <c r="I264" s="33"/>
      <c r="J264" s="33" t="str">
        <f t="shared" si="41"/>
        <v/>
      </c>
      <c r="K264" s="33"/>
      <c r="L264" s="33" t="str">
        <f t="shared" si="42"/>
        <v/>
      </c>
      <c r="M264" s="30" t="e">
        <f t="shared" si="43"/>
        <v>#VALUE!</v>
      </c>
      <c r="P264" s="260"/>
      <c r="Q264" s="238"/>
      <c r="R264" s="238"/>
      <c r="S264" s="238"/>
      <c r="T264" s="238"/>
      <c r="U264" s="238"/>
      <c r="V264" s="238"/>
      <c r="W264" s="238"/>
      <c r="X264" s="238"/>
      <c r="Y264" s="238"/>
      <c r="Z264" s="261"/>
    </row>
    <row r="265" spans="2:26" ht="13.35" customHeight="1" x14ac:dyDescent="0.25">
      <c r="B265" s="44"/>
      <c r="C265" s="235"/>
      <c r="D265" s="236"/>
      <c r="E265" s="44"/>
      <c r="F265" s="32"/>
      <c r="G265" s="33" t="str">
        <f t="shared" si="40"/>
        <v/>
      </c>
      <c r="H265" s="33"/>
      <c r="I265" s="33"/>
      <c r="J265" s="33" t="str">
        <f t="shared" si="41"/>
        <v/>
      </c>
      <c r="K265" s="33"/>
      <c r="L265" s="33" t="str">
        <f t="shared" si="42"/>
        <v/>
      </c>
      <c r="M265" s="30" t="e">
        <f t="shared" si="43"/>
        <v>#VALUE!</v>
      </c>
      <c r="P265" s="260"/>
      <c r="Q265" s="238"/>
      <c r="R265" s="238"/>
      <c r="S265" s="238"/>
      <c r="T265" s="238"/>
      <c r="U265" s="238"/>
      <c r="V265" s="238"/>
      <c r="W265" s="238"/>
      <c r="X265" s="238"/>
      <c r="Y265" s="238"/>
      <c r="Z265" s="261"/>
    </row>
    <row r="266" spans="2:26" ht="13.35" customHeight="1" x14ac:dyDescent="0.25">
      <c r="B266" s="44"/>
      <c r="C266" s="235"/>
      <c r="D266" s="236"/>
      <c r="E266" s="44"/>
      <c r="F266" s="32"/>
      <c r="G266" s="33" t="str">
        <f t="shared" si="40"/>
        <v/>
      </c>
      <c r="H266" s="33"/>
      <c r="I266" s="33"/>
      <c r="J266" s="33" t="str">
        <f t="shared" si="41"/>
        <v/>
      </c>
      <c r="K266" s="33"/>
      <c r="L266" s="33" t="str">
        <f t="shared" si="42"/>
        <v/>
      </c>
      <c r="M266" s="30" t="e">
        <f t="shared" si="43"/>
        <v>#VALUE!</v>
      </c>
      <c r="P266" s="260"/>
      <c r="Q266" s="238"/>
      <c r="R266" s="238"/>
      <c r="S266" s="238"/>
      <c r="T266" s="238"/>
      <c r="U266" s="238"/>
      <c r="V266" s="238"/>
      <c r="W266" s="238"/>
      <c r="X266" s="238"/>
      <c r="Y266" s="238"/>
      <c r="Z266" s="261"/>
    </row>
    <row r="267" spans="2:26" ht="13.35" customHeight="1" x14ac:dyDescent="0.25">
      <c r="B267" s="44"/>
      <c r="C267" s="235"/>
      <c r="D267" s="236"/>
      <c r="E267" s="44"/>
      <c r="F267" s="32"/>
      <c r="G267" s="33" t="str">
        <f t="shared" si="40"/>
        <v/>
      </c>
      <c r="H267" s="33"/>
      <c r="I267" s="33"/>
      <c r="J267" s="33" t="str">
        <f t="shared" si="41"/>
        <v/>
      </c>
      <c r="K267" s="33"/>
      <c r="L267" s="33" t="str">
        <f t="shared" si="42"/>
        <v/>
      </c>
      <c r="M267" s="30" t="e">
        <f t="shared" si="43"/>
        <v>#VALUE!</v>
      </c>
      <c r="P267" s="262"/>
      <c r="Q267" s="263"/>
      <c r="R267" s="263"/>
      <c r="S267" s="263"/>
      <c r="T267" s="263"/>
      <c r="U267" s="263"/>
      <c r="V267" s="263"/>
      <c r="W267" s="263"/>
      <c r="X267" s="263"/>
      <c r="Y267" s="263"/>
      <c r="Z267" s="264"/>
    </row>
    <row r="268" spans="2:26" ht="13.35" customHeight="1" x14ac:dyDescent="0.25">
      <c r="C268" s="126" t="s">
        <v>86</v>
      </c>
      <c r="D268" s="126"/>
      <c r="H268" s="45" t="str">
        <f>IF(SUM(H254:H267)=0,"",SUM(H254:H267))</f>
        <v/>
      </c>
      <c r="J268" s="45" t="str">
        <f>IF(SUM(J254:J267)=0,"",SUM(J254:J267))</f>
        <v/>
      </c>
      <c r="L268" s="45" t="str">
        <f>IF(SUM(L254:L267)=0,"",SUM(L254:L267))</f>
        <v/>
      </c>
      <c r="M268" s="35" t="e">
        <f>IF(L268="", J268/H268, L268/H268)</f>
        <v>#VALUE!</v>
      </c>
    </row>
    <row r="270" spans="2:26" ht="13.35" customHeight="1" x14ac:dyDescent="0.25">
      <c r="B270" s="200" t="s">
        <v>2</v>
      </c>
      <c r="C270" s="200"/>
      <c r="D270" s="209">
        <f>'{Equipment Data Entry}'!B92</f>
        <v>0</v>
      </c>
      <c r="E270" s="209"/>
      <c r="F270" s="209"/>
      <c r="G270" s="200" t="s">
        <v>3</v>
      </c>
      <c r="H270" s="200"/>
      <c r="I270" s="210" t="str">
        <f>IF('{Equipment Data Entry}'!C92="","",'{Equipment Data Entry}'!C92)</f>
        <v/>
      </c>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227" t="s">
        <v>92</v>
      </c>
      <c r="C273" s="232"/>
      <c r="D273" s="232"/>
      <c r="E273" s="232"/>
      <c r="F273" s="228"/>
      <c r="G273" s="233" t="s">
        <v>85</v>
      </c>
      <c r="H273" s="194" t="s">
        <v>82</v>
      </c>
      <c r="I273" s="188" t="s">
        <v>67</v>
      </c>
      <c r="J273" s="188"/>
      <c r="K273" s="188" t="s">
        <v>68</v>
      </c>
      <c r="L273" s="188"/>
      <c r="M273" s="188" t="s">
        <v>15</v>
      </c>
      <c r="P273" s="260"/>
      <c r="Q273" s="238"/>
      <c r="R273" s="238"/>
      <c r="S273" s="238"/>
      <c r="T273" s="238"/>
      <c r="U273" s="238"/>
      <c r="V273" s="238"/>
      <c r="W273" s="238"/>
      <c r="X273" s="238"/>
      <c r="Y273" s="238"/>
      <c r="Z273" s="261"/>
    </row>
    <row r="274" spans="2:26" ht="13.35" customHeight="1" x14ac:dyDescent="0.25">
      <c r="B274" s="2" t="s">
        <v>81</v>
      </c>
      <c r="C274" s="227" t="s">
        <v>7</v>
      </c>
      <c r="D274" s="228"/>
      <c r="E274" s="6" t="s">
        <v>87</v>
      </c>
      <c r="F274" s="6" t="s">
        <v>306</v>
      </c>
      <c r="G274" s="233"/>
      <c r="H274" s="194"/>
      <c r="I274" s="6" t="s">
        <v>83</v>
      </c>
      <c r="J274" s="6" t="s">
        <v>84</v>
      </c>
      <c r="K274" s="6" t="s">
        <v>83</v>
      </c>
      <c r="L274" s="6" t="s">
        <v>84</v>
      </c>
      <c r="M274" s="188"/>
      <c r="P274" s="260"/>
      <c r="Q274" s="238"/>
      <c r="R274" s="238"/>
      <c r="S274" s="238"/>
      <c r="T274" s="238"/>
      <c r="U274" s="238"/>
      <c r="V274" s="238"/>
      <c r="W274" s="238"/>
      <c r="X274" s="238"/>
      <c r="Y274" s="238"/>
      <c r="Z274" s="261"/>
    </row>
    <row r="275" spans="2:26" ht="13.35" customHeight="1" x14ac:dyDescent="0.25">
      <c r="B275" s="44"/>
      <c r="C275" s="235"/>
      <c r="D275" s="236"/>
      <c r="E275" s="44"/>
      <c r="F275" s="32"/>
      <c r="G275" s="33" t="str">
        <f t="shared" ref="G275:G288" si="44">IF(F275="", "", H275/F275)</f>
        <v/>
      </c>
      <c r="H275" s="33"/>
      <c r="I275" s="33"/>
      <c r="J275" s="33" t="str">
        <f t="shared" ref="J275:J288" si="45">IF(I275="", "", I275*$F275)</f>
        <v/>
      </c>
      <c r="K275" s="33"/>
      <c r="L275" s="33" t="str">
        <f t="shared" ref="L275:L288" si="46">IF(K275="", "", K275*$F275)</f>
        <v/>
      </c>
      <c r="M275" s="30" t="e">
        <f t="shared" ref="M275:M288" si="47">IF(K275="", J275/H275, L275/H275)</f>
        <v>#VALUE!</v>
      </c>
      <c r="P275" s="260"/>
      <c r="Q275" s="238"/>
      <c r="R275" s="238"/>
      <c r="S275" s="238"/>
      <c r="T275" s="238"/>
      <c r="U275" s="238"/>
      <c r="V275" s="238"/>
      <c r="W275" s="238"/>
      <c r="X275" s="238"/>
      <c r="Y275" s="238"/>
      <c r="Z275" s="261"/>
    </row>
    <row r="276" spans="2:26" ht="13.35" customHeight="1" x14ac:dyDescent="0.25">
      <c r="B276" s="44"/>
      <c r="C276" s="235"/>
      <c r="D276" s="236"/>
      <c r="E276" s="44"/>
      <c r="F276" s="32"/>
      <c r="G276" s="33" t="str">
        <f t="shared" si="44"/>
        <v/>
      </c>
      <c r="H276" s="33"/>
      <c r="I276" s="33"/>
      <c r="J276" s="33" t="str">
        <f t="shared" si="45"/>
        <v/>
      </c>
      <c r="K276" s="33"/>
      <c r="L276" s="33" t="str">
        <f t="shared" si="46"/>
        <v/>
      </c>
      <c r="M276" s="30" t="e">
        <f t="shared" si="47"/>
        <v>#VALUE!</v>
      </c>
      <c r="P276" s="260"/>
      <c r="Q276" s="238"/>
      <c r="R276" s="238"/>
      <c r="S276" s="238"/>
      <c r="T276" s="238"/>
      <c r="U276" s="238"/>
      <c r="V276" s="238"/>
      <c r="W276" s="238"/>
      <c r="X276" s="238"/>
      <c r="Y276" s="238"/>
      <c r="Z276" s="261"/>
    </row>
    <row r="277" spans="2:26" ht="13.35" customHeight="1" x14ac:dyDescent="0.25">
      <c r="B277" s="44"/>
      <c r="C277" s="235"/>
      <c r="D277" s="236"/>
      <c r="E277" s="44"/>
      <c r="F277" s="32"/>
      <c r="G277" s="33" t="str">
        <f t="shared" si="44"/>
        <v/>
      </c>
      <c r="H277" s="33"/>
      <c r="I277" s="33"/>
      <c r="J277" s="33" t="str">
        <f t="shared" si="45"/>
        <v/>
      </c>
      <c r="K277" s="33"/>
      <c r="L277" s="33" t="str">
        <f t="shared" si="46"/>
        <v/>
      </c>
      <c r="M277" s="30" t="e">
        <f t="shared" si="47"/>
        <v>#VALUE!</v>
      </c>
      <c r="P277" s="260"/>
      <c r="Q277" s="238"/>
      <c r="R277" s="238"/>
      <c r="S277" s="238"/>
      <c r="T277" s="238"/>
      <c r="U277" s="238"/>
      <c r="V277" s="238"/>
      <c r="W277" s="238"/>
      <c r="X277" s="238"/>
      <c r="Y277" s="238"/>
      <c r="Z277" s="261"/>
    </row>
    <row r="278" spans="2:26" ht="13.35" customHeight="1" x14ac:dyDescent="0.25">
      <c r="B278" s="44"/>
      <c r="C278" s="235"/>
      <c r="D278" s="236"/>
      <c r="E278" s="44"/>
      <c r="F278" s="32"/>
      <c r="G278" s="33" t="str">
        <f t="shared" si="44"/>
        <v/>
      </c>
      <c r="H278" s="33"/>
      <c r="I278" s="33"/>
      <c r="J278" s="33" t="str">
        <f t="shared" si="45"/>
        <v/>
      </c>
      <c r="K278" s="33"/>
      <c r="L278" s="33" t="str">
        <f t="shared" si="46"/>
        <v/>
      </c>
      <c r="M278" s="30" t="e">
        <f t="shared" si="47"/>
        <v>#VALUE!</v>
      </c>
      <c r="P278" s="260"/>
      <c r="Q278" s="238"/>
      <c r="R278" s="238"/>
      <c r="S278" s="238"/>
      <c r="T278" s="238"/>
      <c r="U278" s="238"/>
      <c r="V278" s="238"/>
      <c r="W278" s="238"/>
      <c r="X278" s="238"/>
      <c r="Y278" s="238"/>
      <c r="Z278" s="261"/>
    </row>
    <row r="279" spans="2:26" ht="13.35" customHeight="1" x14ac:dyDescent="0.25">
      <c r="B279" s="44"/>
      <c r="C279" s="235"/>
      <c r="D279" s="236"/>
      <c r="E279" s="44"/>
      <c r="F279" s="32"/>
      <c r="G279" s="33" t="str">
        <f t="shared" si="44"/>
        <v/>
      </c>
      <c r="H279" s="33"/>
      <c r="I279" s="33"/>
      <c r="J279" s="33" t="str">
        <f t="shared" si="45"/>
        <v/>
      </c>
      <c r="K279" s="33"/>
      <c r="L279" s="33" t="str">
        <f t="shared" si="46"/>
        <v/>
      </c>
      <c r="M279" s="30" t="e">
        <f t="shared" si="47"/>
        <v>#VALUE!</v>
      </c>
      <c r="P279" s="260"/>
      <c r="Q279" s="238"/>
      <c r="R279" s="238"/>
      <c r="S279" s="238"/>
      <c r="T279" s="238"/>
      <c r="U279" s="238"/>
      <c r="V279" s="238"/>
      <c r="W279" s="238"/>
      <c r="X279" s="238"/>
      <c r="Y279" s="238"/>
      <c r="Z279" s="261"/>
    </row>
    <row r="280" spans="2:26" ht="13.35" customHeight="1" x14ac:dyDescent="0.25">
      <c r="B280" s="44"/>
      <c r="C280" s="235"/>
      <c r="D280" s="236"/>
      <c r="E280" s="44"/>
      <c r="F280" s="32"/>
      <c r="G280" s="33" t="str">
        <f t="shared" si="44"/>
        <v/>
      </c>
      <c r="H280" s="33"/>
      <c r="I280" s="33"/>
      <c r="J280" s="33" t="str">
        <f t="shared" si="45"/>
        <v/>
      </c>
      <c r="K280" s="33"/>
      <c r="L280" s="33" t="str">
        <f t="shared" si="46"/>
        <v/>
      </c>
      <c r="M280" s="30" t="e">
        <f t="shared" si="47"/>
        <v>#VALUE!</v>
      </c>
      <c r="P280" s="260"/>
      <c r="Q280" s="238"/>
      <c r="R280" s="238"/>
      <c r="S280" s="238"/>
      <c r="T280" s="238"/>
      <c r="U280" s="238"/>
      <c r="V280" s="238"/>
      <c r="W280" s="238"/>
      <c r="X280" s="238"/>
      <c r="Y280" s="238"/>
      <c r="Z280" s="261"/>
    </row>
    <row r="281" spans="2:26" ht="13.35" customHeight="1" x14ac:dyDescent="0.25">
      <c r="B281" s="44"/>
      <c r="C281" s="235"/>
      <c r="D281" s="236"/>
      <c r="E281" s="44"/>
      <c r="F281" s="32"/>
      <c r="G281" s="33" t="str">
        <f t="shared" si="44"/>
        <v/>
      </c>
      <c r="H281" s="33"/>
      <c r="I281" s="33"/>
      <c r="J281" s="33" t="str">
        <f t="shared" si="45"/>
        <v/>
      </c>
      <c r="K281" s="33"/>
      <c r="L281" s="33" t="str">
        <f t="shared" si="46"/>
        <v/>
      </c>
      <c r="M281" s="30" t="e">
        <f t="shared" si="47"/>
        <v>#VALUE!</v>
      </c>
      <c r="P281" s="260"/>
      <c r="Q281" s="238"/>
      <c r="R281" s="238"/>
      <c r="S281" s="238"/>
      <c r="T281" s="238"/>
      <c r="U281" s="238"/>
      <c r="V281" s="238"/>
      <c r="W281" s="238"/>
      <c r="X281" s="238"/>
      <c r="Y281" s="238"/>
      <c r="Z281" s="261"/>
    </row>
    <row r="282" spans="2:26" ht="13.35" customHeight="1" x14ac:dyDescent="0.25">
      <c r="B282" s="44"/>
      <c r="C282" s="235"/>
      <c r="D282" s="236"/>
      <c r="E282" s="44"/>
      <c r="F282" s="32"/>
      <c r="G282" s="33" t="str">
        <f t="shared" si="44"/>
        <v/>
      </c>
      <c r="H282" s="33"/>
      <c r="I282" s="33"/>
      <c r="J282" s="33" t="str">
        <f t="shared" si="45"/>
        <v/>
      </c>
      <c r="K282" s="33"/>
      <c r="L282" s="33" t="str">
        <f t="shared" si="46"/>
        <v/>
      </c>
      <c r="M282" s="30" t="e">
        <f t="shared" si="47"/>
        <v>#VALUE!</v>
      </c>
      <c r="P282" s="260"/>
      <c r="Q282" s="238"/>
      <c r="R282" s="238"/>
      <c r="S282" s="238"/>
      <c r="T282" s="238"/>
      <c r="U282" s="238"/>
      <c r="V282" s="238"/>
      <c r="W282" s="238"/>
      <c r="X282" s="238"/>
      <c r="Y282" s="238"/>
      <c r="Z282" s="261"/>
    </row>
    <row r="283" spans="2:26" ht="13.35" customHeight="1" x14ac:dyDescent="0.25">
      <c r="B283" s="44"/>
      <c r="C283" s="235"/>
      <c r="D283" s="236"/>
      <c r="E283" s="44"/>
      <c r="F283" s="32"/>
      <c r="G283" s="33" t="str">
        <f t="shared" si="44"/>
        <v/>
      </c>
      <c r="H283" s="33"/>
      <c r="I283" s="33"/>
      <c r="J283" s="33" t="str">
        <f t="shared" si="45"/>
        <v/>
      </c>
      <c r="K283" s="33"/>
      <c r="L283" s="33" t="str">
        <f t="shared" si="46"/>
        <v/>
      </c>
      <c r="M283" s="30" t="e">
        <f t="shared" si="47"/>
        <v>#VALUE!</v>
      </c>
      <c r="P283" s="260"/>
      <c r="Q283" s="238"/>
      <c r="R283" s="238"/>
      <c r="S283" s="238"/>
      <c r="T283" s="238"/>
      <c r="U283" s="238"/>
      <c r="V283" s="238"/>
      <c r="W283" s="238"/>
      <c r="X283" s="238"/>
      <c r="Y283" s="238"/>
      <c r="Z283" s="261"/>
    </row>
    <row r="284" spans="2:26" ht="13.35" customHeight="1" x14ac:dyDescent="0.25">
      <c r="B284" s="44"/>
      <c r="C284" s="235"/>
      <c r="D284" s="236"/>
      <c r="E284" s="44"/>
      <c r="F284" s="32"/>
      <c r="G284" s="33" t="str">
        <f t="shared" si="44"/>
        <v/>
      </c>
      <c r="H284" s="33"/>
      <c r="I284" s="33"/>
      <c r="J284" s="33" t="str">
        <f t="shared" si="45"/>
        <v/>
      </c>
      <c r="K284" s="33"/>
      <c r="L284" s="33" t="str">
        <f t="shared" si="46"/>
        <v/>
      </c>
      <c r="M284" s="30" t="e">
        <f t="shared" si="47"/>
        <v>#VALUE!</v>
      </c>
      <c r="P284" s="260"/>
      <c r="Q284" s="238"/>
      <c r="R284" s="238"/>
      <c r="S284" s="238"/>
      <c r="T284" s="238"/>
      <c r="U284" s="238"/>
      <c r="V284" s="238"/>
      <c r="W284" s="238"/>
      <c r="X284" s="238"/>
      <c r="Y284" s="238"/>
      <c r="Z284" s="261"/>
    </row>
    <row r="285" spans="2:26" ht="13.35" customHeight="1" x14ac:dyDescent="0.25">
      <c r="B285" s="44"/>
      <c r="C285" s="235"/>
      <c r="D285" s="236"/>
      <c r="E285" s="44"/>
      <c r="F285" s="32"/>
      <c r="G285" s="33" t="str">
        <f t="shared" si="44"/>
        <v/>
      </c>
      <c r="H285" s="33"/>
      <c r="I285" s="33"/>
      <c r="J285" s="33" t="str">
        <f t="shared" si="45"/>
        <v/>
      </c>
      <c r="K285" s="33"/>
      <c r="L285" s="33" t="str">
        <f t="shared" si="46"/>
        <v/>
      </c>
      <c r="M285" s="30" t="e">
        <f t="shared" si="47"/>
        <v>#VALUE!</v>
      </c>
      <c r="P285" s="260"/>
      <c r="Q285" s="238"/>
      <c r="R285" s="238"/>
      <c r="S285" s="238"/>
      <c r="T285" s="238"/>
      <c r="U285" s="238"/>
      <c r="V285" s="238"/>
      <c r="W285" s="238"/>
      <c r="X285" s="238"/>
      <c r="Y285" s="238"/>
      <c r="Z285" s="261"/>
    </row>
    <row r="286" spans="2:26" ht="13.35" customHeight="1" x14ac:dyDescent="0.25">
      <c r="B286" s="44"/>
      <c r="C286" s="235"/>
      <c r="D286" s="236"/>
      <c r="E286" s="44"/>
      <c r="F286" s="32"/>
      <c r="G286" s="33" t="str">
        <f t="shared" si="44"/>
        <v/>
      </c>
      <c r="H286" s="33"/>
      <c r="I286" s="33"/>
      <c r="J286" s="33" t="str">
        <f t="shared" si="45"/>
        <v/>
      </c>
      <c r="K286" s="33"/>
      <c r="L286" s="33" t="str">
        <f t="shared" si="46"/>
        <v/>
      </c>
      <c r="M286" s="30" t="e">
        <f t="shared" si="47"/>
        <v>#VALUE!</v>
      </c>
      <c r="P286" s="260"/>
      <c r="Q286" s="238"/>
      <c r="R286" s="238"/>
      <c r="S286" s="238"/>
      <c r="T286" s="238"/>
      <c r="U286" s="238"/>
      <c r="V286" s="238"/>
      <c r="W286" s="238"/>
      <c r="X286" s="238"/>
      <c r="Y286" s="238"/>
      <c r="Z286" s="261"/>
    </row>
    <row r="287" spans="2:26" ht="13.35" customHeight="1" x14ac:dyDescent="0.25">
      <c r="B287" s="44"/>
      <c r="C287" s="235"/>
      <c r="D287" s="236"/>
      <c r="E287" s="44"/>
      <c r="F287" s="32"/>
      <c r="G287" s="33" t="str">
        <f t="shared" si="44"/>
        <v/>
      </c>
      <c r="H287" s="33"/>
      <c r="I287" s="33"/>
      <c r="J287" s="33" t="str">
        <f t="shared" si="45"/>
        <v/>
      </c>
      <c r="K287" s="33"/>
      <c r="L287" s="33" t="str">
        <f t="shared" si="46"/>
        <v/>
      </c>
      <c r="M287" s="30" t="e">
        <f t="shared" si="47"/>
        <v>#VALUE!</v>
      </c>
      <c r="P287" s="260"/>
      <c r="Q287" s="238"/>
      <c r="R287" s="238"/>
      <c r="S287" s="238"/>
      <c r="T287" s="238"/>
      <c r="U287" s="238"/>
      <c r="V287" s="238"/>
      <c r="W287" s="238"/>
      <c r="X287" s="238"/>
      <c r="Y287" s="238"/>
      <c r="Z287" s="261"/>
    </row>
    <row r="288" spans="2:26" ht="13.35" customHeight="1" x14ac:dyDescent="0.25">
      <c r="B288" s="44"/>
      <c r="C288" s="235"/>
      <c r="D288" s="236"/>
      <c r="E288" s="44"/>
      <c r="F288" s="32"/>
      <c r="G288" s="33" t="str">
        <f t="shared" si="44"/>
        <v/>
      </c>
      <c r="H288" s="33"/>
      <c r="I288" s="33"/>
      <c r="J288" s="33" t="str">
        <f t="shared" si="45"/>
        <v/>
      </c>
      <c r="K288" s="33"/>
      <c r="L288" s="33" t="str">
        <f t="shared" si="46"/>
        <v/>
      </c>
      <c r="M288" s="30" t="e">
        <f t="shared" si="47"/>
        <v>#VALUE!</v>
      </c>
      <c r="P288" s="262"/>
      <c r="Q288" s="263"/>
      <c r="R288" s="263"/>
      <c r="S288" s="263"/>
      <c r="T288" s="263"/>
      <c r="U288" s="263"/>
      <c r="V288" s="263"/>
      <c r="W288" s="263"/>
      <c r="X288" s="263"/>
      <c r="Y288" s="263"/>
      <c r="Z288" s="264"/>
    </row>
    <row r="289" spans="2:26" ht="13.35" customHeight="1" x14ac:dyDescent="0.25">
      <c r="C289" s="126" t="s">
        <v>86</v>
      </c>
      <c r="D289" s="126"/>
      <c r="H289" s="45" t="str">
        <f>IF(SUM(H275:H288)=0,"",SUM(H275:H288))</f>
        <v/>
      </c>
      <c r="J289" s="45" t="str">
        <f>IF(SUM(J275:J288)=0,"",SUM(J275:J288))</f>
        <v/>
      </c>
      <c r="L289" s="45" t="str">
        <f>IF(SUM(L275:L288)=0,"",SUM(L275:L288))</f>
        <v/>
      </c>
      <c r="M289" s="35" t="e">
        <f>IF(L289="", J289/H289, L289/H289)</f>
        <v>#VALUE!</v>
      </c>
    </row>
    <row r="292" spans="2:26" ht="13.35" customHeight="1" x14ac:dyDescent="0.25">
      <c r="B292" s="227" t="s">
        <v>9</v>
      </c>
      <c r="C292" s="228"/>
      <c r="D292" s="253"/>
      <c r="E292" s="253"/>
      <c r="F292" s="253"/>
      <c r="G292" s="253"/>
      <c r="H292" s="253"/>
      <c r="I292" s="253"/>
      <c r="J292" s="253"/>
      <c r="K292" s="253"/>
      <c r="L292" s="253"/>
      <c r="M292" s="254"/>
    </row>
    <row r="293" spans="2:26" ht="13.35" customHeight="1" x14ac:dyDescent="0.25">
      <c r="B293" s="255"/>
      <c r="C293" s="238"/>
      <c r="D293" s="238"/>
      <c r="E293" s="238"/>
      <c r="F293" s="238"/>
      <c r="G293" s="238"/>
      <c r="H293" s="238"/>
      <c r="I293" s="238"/>
      <c r="J293" s="238"/>
      <c r="K293" s="238"/>
      <c r="L293" s="238"/>
      <c r="M293" s="256"/>
    </row>
    <row r="294" spans="2:26" ht="13.35" customHeight="1" x14ac:dyDescent="0.25">
      <c r="B294" s="255"/>
      <c r="C294" s="238"/>
      <c r="D294" s="238"/>
      <c r="E294" s="238"/>
      <c r="F294" s="238"/>
      <c r="G294" s="238"/>
      <c r="H294" s="238"/>
      <c r="I294" s="238"/>
      <c r="J294" s="238"/>
      <c r="K294" s="238"/>
      <c r="L294" s="238"/>
      <c r="M294" s="256"/>
    </row>
    <row r="295" spans="2:26" ht="13.35" customHeight="1" x14ac:dyDescent="0.25">
      <c r="B295" s="255"/>
      <c r="C295" s="238"/>
      <c r="D295" s="238"/>
      <c r="E295" s="238"/>
      <c r="F295" s="238"/>
      <c r="G295" s="238"/>
      <c r="H295" s="238"/>
      <c r="I295" s="238"/>
      <c r="J295" s="238"/>
      <c r="K295" s="238"/>
      <c r="L295" s="238"/>
      <c r="M295" s="256"/>
    </row>
    <row r="296" spans="2:26" ht="13.35" customHeight="1" x14ac:dyDescent="0.25">
      <c r="B296" s="257"/>
      <c r="C296" s="258"/>
      <c r="D296" s="258"/>
      <c r="E296" s="258"/>
      <c r="F296" s="258"/>
      <c r="G296" s="258"/>
      <c r="H296" s="258"/>
      <c r="I296" s="258"/>
      <c r="J296" s="258"/>
      <c r="K296" s="258"/>
      <c r="L296" s="258"/>
      <c r="M296" s="259"/>
    </row>
    <row r="298" spans="2:26" ht="13.35" customHeight="1" x14ac:dyDescent="0.25">
      <c r="B298" s="200" t="s">
        <v>2</v>
      </c>
      <c r="C298" s="200"/>
      <c r="D298" s="209">
        <f>'{Equipment Data Entry}'!B93</f>
        <v>0</v>
      </c>
      <c r="E298" s="209"/>
      <c r="F298" s="209"/>
      <c r="G298" s="200" t="s">
        <v>3</v>
      </c>
      <c r="H298" s="200"/>
      <c r="I298" s="210" t="str">
        <f>IF('{Equipment Data Entry}'!C93="","",'{Equipment Data Entry}'!C93)</f>
        <v/>
      </c>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227" t="s">
        <v>92</v>
      </c>
      <c r="C301" s="232"/>
      <c r="D301" s="232"/>
      <c r="E301" s="232"/>
      <c r="F301" s="228"/>
      <c r="G301" s="233" t="s">
        <v>85</v>
      </c>
      <c r="H301" s="194" t="s">
        <v>82</v>
      </c>
      <c r="I301" s="188" t="s">
        <v>67</v>
      </c>
      <c r="J301" s="188"/>
      <c r="K301" s="188" t="s">
        <v>68</v>
      </c>
      <c r="L301" s="188"/>
      <c r="M301" s="188" t="s">
        <v>15</v>
      </c>
      <c r="P301" s="260"/>
      <c r="Q301" s="238"/>
      <c r="R301" s="238"/>
      <c r="S301" s="238"/>
      <c r="T301" s="238"/>
      <c r="U301" s="238"/>
      <c r="V301" s="238"/>
      <c r="W301" s="238"/>
      <c r="X301" s="238"/>
      <c r="Y301" s="238"/>
      <c r="Z301" s="261"/>
    </row>
    <row r="302" spans="2:26" ht="13.35" customHeight="1" x14ac:dyDescent="0.25">
      <c r="B302" s="2" t="s">
        <v>81</v>
      </c>
      <c r="C302" s="227" t="s">
        <v>7</v>
      </c>
      <c r="D302" s="228"/>
      <c r="E302" s="6" t="s">
        <v>87</v>
      </c>
      <c r="F302" s="6" t="s">
        <v>306</v>
      </c>
      <c r="G302" s="233"/>
      <c r="H302" s="194"/>
      <c r="I302" s="6" t="s">
        <v>83</v>
      </c>
      <c r="J302" s="6" t="s">
        <v>84</v>
      </c>
      <c r="K302" s="6" t="s">
        <v>83</v>
      </c>
      <c r="L302" s="6" t="s">
        <v>84</v>
      </c>
      <c r="M302" s="188"/>
      <c r="P302" s="260"/>
      <c r="Q302" s="238"/>
      <c r="R302" s="238"/>
      <c r="S302" s="238"/>
      <c r="T302" s="238"/>
      <c r="U302" s="238"/>
      <c r="V302" s="238"/>
      <c r="W302" s="238"/>
      <c r="X302" s="238"/>
      <c r="Y302" s="238"/>
      <c r="Z302" s="261"/>
    </row>
    <row r="303" spans="2:26" ht="13.35" customHeight="1" x14ac:dyDescent="0.25">
      <c r="B303" s="44"/>
      <c r="C303" s="235"/>
      <c r="D303" s="236"/>
      <c r="E303" s="44"/>
      <c r="F303" s="32"/>
      <c r="G303" s="33" t="str">
        <f t="shared" ref="G303:G316" si="48">IF(F303="", "", H303/F303)</f>
        <v/>
      </c>
      <c r="H303" s="33"/>
      <c r="I303" s="33"/>
      <c r="J303" s="33" t="str">
        <f t="shared" ref="J303:J316" si="49">IF(I303="", "", I303*$F303)</f>
        <v/>
      </c>
      <c r="K303" s="33"/>
      <c r="L303" s="33" t="str">
        <f t="shared" ref="L303:L316" si="50">IF(K303="", "", K303*$F303)</f>
        <v/>
      </c>
      <c r="M303" s="30" t="e">
        <f t="shared" ref="M303:M316" si="51">IF(K303="", J303/H303, L303/H303)</f>
        <v>#VALUE!</v>
      </c>
      <c r="P303" s="260"/>
      <c r="Q303" s="238"/>
      <c r="R303" s="238"/>
      <c r="S303" s="238"/>
      <c r="T303" s="238"/>
      <c r="U303" s="238"/>
      <c r="V303" s="238"/>
      <c r="W303" s="238"/>
      <c r="X303" s="238"/>
      <c r="Y303" s="238"/>
      <c r="Z303" s="261"/>
    </row>
    <row r="304" spans="2:26" ht="13.35" customHeight="1" x14ac:dyDescent="0.25">
      <c r="B304" s="44"/>
      <c r="C304" s="235"/>
      <c r="D304" s="236"/>
      <c r="E304" s="44"/>
      <c r="F304" s="32"/>
      <c r="G304" s="33" t="str">
        <f t="shared" si="48"/>
        <v/>
      </c>
      <c r="H304" s="33"/>
      <c r="I304" s="33"/>
      <c r="J304" s="33" t="str">
        <f t="shared" si="49"/>
        <v/>
      </c>
      <c r="K304" s="33"/>
      <c r="L304" s="33" t="str">
        <f t="shared" si="50"/>
        <v/>
      </c>
      <c r="M304" s="30" t="e">
        <f t="shared" si="51"/>
        <v>#VALUE!</v>
      </c>
      <c r="P304" s="260"/>
      <c r="Q304" s="238"/>
      <c r="R304" s="238"/>
      <c r="S304" s="238"/>
      <c r="T304" s="238"/>
      <c r="U304" s="238"/>
      <c r="V304" s="238"/>
      <c r="W304" s="238"/>
      <c r="X304" s="238"/>
      <c r="Y304" s="238"/>
      <c r="Z304" s="261"/>
    </row>
    <row r="305" spans="2:26" ht="13.35" customHeight="1" x14ac:dyDescent="0.25">
      <c r="B305" s="44"/>
      <c r="C305" s="235"/>
      <c r="D305" s="236"/>
      <c r="E305" s="44"/>
      <c r="F305" s="32"/>
      <c r="G305" s="33" t="str">
        <f t="shared" si="48"/>
        <v/>
      </c>
      <c r="H305" s="33"/>
      <c r="I305" s="33"/>
      <c r="J305" s="33" t="str">
        <f t="shared" si="49"/>
        <v/>
      </c>
      <c r="K305" s="33"/>
      <c r="L305" s="33" t="str">
        <f t="shared" si="50"/>
        <v/>
      </c>
      <c r="M305" s="30" t="e">
        <f t="shared" si="51"/>
        <v>#VALUE!</v>
      </c>
      <c r="P305" s="260"/>
      <c r="Q305" s="238"/>
      <c r="R305" s="238"/>
      <c r="S305" s="238"/>
      <c r="T305" s="238"/>
      <c r="U305" s="238"/>
      <c r="V305" s="238"/>
      <c r="W305" s="238"/>
      <c r="X305" s="238"/>
      <c r="Y305" s="238"/>
      <c r="Z305" s="261"/>
    </row>
    <row r="306" spans="2:26" ht="13.35" customHeight="1" x14ac:dyDescent="0.25">
      <c r="B306" s="44"/>
      <c r="C306" s="235"/>
      <c r="D306" s="236"/>
      <c r="E306" s="44"/>
      <c r="F306" s="32"/>
      <c r="G306" s="33" t="str">
        <f t="shared" si="48"/>
        <v/>
      </c>
      <c r="H306" s="33"/>
      <c r="I306" s="33"/>
      <c r="J306" s="33" t="str">
        <f t="shared" si="49"/>
        <v/>
      </c>
      <c r="K306" s="33"/>
      <c r="L306" s="33" t="str">
        <f t="shared" si="50"/>
        <v/>
      </c>
      <c r="M306" s="30" t="e">
        <f t="shared" si="51"/>
        <v>#VALUE!</v>
      </c>
      <c r="P306" s="260"/>
      <c r="Q306" s="238"/>
      <c r="R306" s="238"/>
      <c r="S306" s="238"/>
      <c r="T306" s="238"/>
      <c r="U306" s="238"/>
      <c r="V306" s="238"/>
      <c r="W306" s="238"/>
      <c r="X306" s="238"/>
      <c r="Y306" s="238"/>
      <c r="Z306" s="261"/>
    </row>
    <row r="307" spans="2:26" ht="13.35" customHeight="1" x14ac:dyDescent="0.25">
      <c r="B307" s="44"/>
      <c r="C307" s="235"/>
      <c r="D307" s="236"/>
      <c r="E307" s="44"/>
      <c r="F307" s="32"/>
      <c r="G307" s="33" t="str">
        <f t="shared" si="48"/>
        <v/>
      </c>
      <c r="H307" s="33"/>
      <c r="I307" s="33"/>
      <c r="J307" s="33" t="str">
        <f t="shared" si="49"/>
        <v/>
      </c>
      <c r="K307" s="33"/>
      <c r="L307" s="33" t="str">
        <f t="shared" si="50"/>
        <v/>
      </c>
      <c r="M307" s="30" t="e">
        <f t="shared" si="51"/>
        <v>#VALUE!</v>
      </c>
      <c r="P307" s="260"/>
      <c r="Q307" s="238"/>
      <c r="R307" s="238"/>
      <c r="S307" s="238"/>
      <c r="T307" s="238"/>
      <c r="U307" s="238"/>
      <c r="V307" s="238"/>
      <c r="W307" s="238"/>
      <c r="X307" s="238"/>
      <c r="Y307" s="238"/>
      <c r="Z307" s="261"/>
    </row>
    <row r="308" spans="2:26" ht="13.35" customHeight="1" x14ac:dyDescent="0.25">
      <c r="B308" s="44"/>
      <c r="C308" s="235"/>
      <c r="D308" s="236"/>
      <c r="E308" s="44"/>
      <c r="F308" s="32"/>
      <c r="G308" s="33" t="str">
        <f t="shared" si="48"/>
        <v/>
      </c>
      <c r="H308" s="33"/>
      <c r="I308" s="33"/>
      <c r="J308" s="33" t="str">
        <f t="shared" si="49"/>
        <v/>
      </c>
      <c r="K308" s="33"/>
      <c r="L308" s="33" t="str">
        <f t="shared" si="50"/>
        <v/>
      </c>
      <c r="M308" s="30" t="e">
        <f t="shared" si="51"/>
        <v>#VALUE!</v>
      </c>
      <c r="P308" s="260"/>
      <c r="Q308" s="238"/>
      <c r="R308" s="238"/>
      <c r="S308" s="238"/>
      <c r="T308" s="238"/>
      <c r="U308" s="238"/>
      <c r="V308" s="238"/>
      <c r="W308" s="238"/>
      <c r="X308" s="238"/>
      <c r="Y308" s="238"/>
      <c r="Z308" s="261"/>
    </row>
    <row r="309" spans="2:26" ht="13.35" customHeight="1" x14ac:dyDescent="0.25">
      <c r="B309" s="44"/>
      <c r="C309" s="235"/>
      <c r="D309" s="236"/>
      <c r="E309" s="44"/>
      <c r="F309" s="32"/>
      <c r="G309" s="33" t="str">
        <f t="shared" si="48"/>
        <v/>
      </c>
      <c r="H309" s="33"/>
      <c r="I309" s="33"/>
      <c r="J309" s="33" t="str">
        <f t="shared" si="49"/>
        <v/>
      </c>
      <c r="K309" s="33"/>
      <c r="L309" s="33" t="str">
        <f t="shared" si="50"/>
        <v/>
      </c>
      <c r="M309" s="30" t="e">
        <f t="shared" si="51"/>
        <v>#VALUE!</v>
      </c>
      <c r="P309" s="260"/>
      <c r="Q309" s="238"/>
      <c r="R309" s="238"/>
      <c r="S309" s="238"/>
      <c r="T309" s="238"/>
      <c r="U309" s="238"/>
      <c r="V309" s="238"/>
      <c r="W309" s="238"/>
      <c r="X309" s="238"/>
      <c r="Y309" s="238"/>
      <c r="Z309" s="261"/>
    </row>
    <row r="310" spans="2:26" ht="13.35" customHeight="1" x14ac:dyDescent="0.25">
      <c r="B310" s="44"/>
      <c r="C310" s="235"/>
      <c r="D310" s="236"/>
      <c r="E310" s="44"/>
      <c r="F310" s="32"/>
      <c r="G310" s="33" t="str">
        <f t="shared" si="48"/>
        <v/>
      </c>
      <c r="H310" s="33"/>
      <c r="I310" s="33"/>
      <c r="J310" s="33" t="str">
        <f t="shared" si="49"/>
        <v/>
      </c>
      <c r="K310" s="33"/>
      <c r="L310" s="33" t="str">
        <f t="shared" si="50"/>
        <v/>
      </c>
      <c r="M310" s="30" t="e">
        <f t="shared" si="51"/>
        <v>#VALUE!</v>
      </c>
      <c r="P310" s="260"/>
      <c r="Q310" s="238"/>
      <c r="R310" s="238"/>
      <c r="S310" s="238"/>
      <c r="T310" s="238"/>
      <c r="U310" s="238"/>
      <c r="V310" s="238"/>
      <c r="W310" s="238"/>
      <c r="X310" s="238"/>
      <c r="Y310" s="238"/>
      <c r="Z310" s="261"/>
    </row>
    <row r="311" spans="2:26" ht="13.35" customHeight="1" x14ac:dyDescent="0.25">
      <c r="B311" s="44"/>
      <c r="C311" s="235"/>
      <c r="D311" s="236"/>
      <c r="E311" s="44"/>
      <c r="F311" s="32"/>
      <c r="G311" s="33" t="str">
        <f t="shared" si="48"/>
        <v/>
      </c>
      <c r="H311" s="33"/>
      <c r="I311" s="33"/>
      <c r="J311" s="33" t="str">
        <f t="shared" si="49"/>
        <v/>
      </c>
      <c r="K311" s="33"/>
      <c r="L311" s="33" t="str">
        <f t="shared" si="50"/>
        <v/>
      </c>
      <c r="M311" s="30" t="e">
        <f t="shared" si="51"/>
        <v>#VALUE!</v>
      </c>
      <c r="P311" s="260"/>
      <c r="Q311" s="238"/>
      <c r="R311" s="238"/>
      <c r="S311" s="238"/>
      <c r="T311" s="238"/>
      <c r="U311" s="238"/>
      <c r="V311" s="238"/>
      <c r="W311" s="238"/>
      <c r="X311" s="238"/>
      <c r="Y311" s="238"/>
      <c r="Z311" s="261"/>
    </row>
    <row r="312" spans="2:26" ht="13.35" customHeight="1" x14ac:dyDescent="0.25">
      <c r="B312" s="44"/>
      <c r="C312" s="235"/>
      <c r="D312" s="236"/>
      <c r="E312" s="44"/>
      <c r="F312" s="32"/>
      <c r="G312" s="33" t="str">
        <f t="shared" si="48"/>
        <v/>
      </c>
      <c r="H312" s="33"/>
      <c r="I312" s="33"/>
      <c r="J312" s="33" t="str">
        <f t="shared" si="49"/>
        <v/>
      </c>
      <c r="K312" s="33"/>
      <c r="L312" s="33" t="str">
        <f t="shared" si="50"/>
        <v/>
      </c>
      <c r="M312" s="30" t="e">
        <f t="shared" si="51"/>
        <v>#VALUE!</v>
      </c>
      <c r="P312" s="260"/>
      <c r="Q312" s="238"/>
      <c r="R312" s="238"/>
      <c r="S312" s="238"/>
      <c r="T312" s="238"/>
      <c r="U312" s="238"/>
      <c r="V312" s="238"/>
      <c r="W312" s="238"/>
      <c r="X312" s="238"/>
      <c r="Y312" s="238"/>
      <c r="Z312" s="261"/>
    </row>
    <row r="313" spans="2:26" ht="13.35" customHeight="1" x14ac:dyDescent="0.25">
      <c r="B313" s="44"/>
      <c r="C313" s="235"/>
      <c r="D313" s="236"/>
      <c r="E313" s="44"/>
      <c r="F313" s="32"/>
      <c r="G313" s="33" t="str">
        <f t="shared" si="48"/>
        <v/>
      </c>
      <c r="H313" s="33"/>
      <c r="I313" s="33"/>
      <c r="J313" s="33" t="str">
        <f t="shared" si="49"/>
        <v/>
      </c>
      <c r="K313" s="33"/>
      <c r="L313" s="33" t="str">
        <f t="shared" si="50"/>
        <v/>
      </c>
      <c r="M313" s="30" t="e">
        <f t="shared" si="51"/>
        <v>#VALUE!</v>
      </c>
      <c r="P313" s="260"/>
      <c r="Q313" s="238"/>
      <c r="R313" s="238"/>
      <c r="S313" s="238"/>
      <c r="T313" s="238"/>
      <c r="U313" s="238"/>
      <c r="V313" s="238"/>
      <c r="W313" s="238"/>
      <c r="X313" s="238"/>
      <c r="Y313" s="238"/>
      <c r="Z313" s="261"/>
    </row>
    <row r="314" spans="2:26" ht="13.35" customHeight="1" x14ac:dyDescent="0.25">
      <c r="B314" s="44"/>
      <c r="C314" s="235"/>
      <c r="D314" s="236"/>
      <c r="E314" s="44"/>
      <c r="F314" s="32"/>
      <c r="G314" s="33" t="str">
        <f t="shared" si="48"/>
        <v/>
      </c>
      <c r="H314" s="33"/>
      <c r="I314" s="33"/>
      <c r="J314" s="33" t="str">
        <f t="shared" si="49"/>
        <v/>
      </c>
      <c r="K314" s="33"/>
      <c r="L314" s="33" t="str">
        <f t="shared" si="50"/>
        <v/>
      </c>
      <c r="M314" s="30" t="e">
        <f t="shared" si="51"/>
        <v>#VALUE!</v>
      </c>
      <c r="P314" s="260"/>
      <c r="Q314" s="238"/>
      <c r="R314" s="238"/>
      <c r="S314" s="238"/>
      <c r="T314" s="238"/>
      <c r="U314" s="238"/>
      <c r="V314" s="238"/>
      <c r="W314" s="238"/>
      <c r="X314" s="238"/>
      <c r="Y314" s="238"/>
      <c r="Z314" s="261"/>
    </row>
    <row r="315" spans="2:26" ht="13.35" customHeight="1" x14ac:dyDescent="0.25">
      <c r="B315" s="44"/>
      <c r="C315" s="235"/>
      <c r="D315" s="236"/>
      <c r="E315" s="44"/>
      <c r="F315" s="32"/>
      <c r="G315" s="33" t="str">
        <f t="shared" si="48"/>
        <v/>
      </c>
      <c r="H315" s="33"/>
      <c r="I315" s="33"/>
      <c r="J315" s="33" t="str">
        <f t="shared" si="49"/>
        <v/>
      </c>
      <c r="K315" s="33"/>
      <c r="L315" s="33" t="str">
        <f t="shared" si="50"/>
        <v/>
      </c>
      <c r="M315" s="30" t="e">
        <f t="shared" si="51"/>
        <v>#VALUE!</v>
      </c>
      <c r="P315" s="260"/>
      <c r="Q315" s="238"/>
      <c r="R315" s="238"/>
      <c r="S315" s="238"/>
      <c r="T315" s="238"/>
      <c r="U315" s="238"/>
      <c r="V315" s="238"/>
      <c r="W315" s="238"/>
      <c r="X315" s="238"/>
      <c r="Y315" s="238"/>
      <c r="Z315" s="261"/>
    </row>
    <row r="316" spans="2:26" ht="13.35" customHeight="1" x14ac:dyDescent="0.25">
      <c r="B316" s="44"/>
      <c r="C316" s="235"/>
      <c r="D316" s="236"/>
      <c r="E316" s="44"/>
      <c r="F316" s="32"/>
      <c r="G316" s="33" t="str">
        <f t="shared" si="48"/>
        <v/>
      </c>
      <c r="H316" s="33"/>
      <c r="I316" s="33"/>
      <c r="J316" s="33" t="str">
        <f t="shared" si="49"/>
        <v/>
      </c>
      <c r="K316" s="33"/>
      <c r="L316" s="33" t="str">
        <f t="shared" si="50"/>
        <v/>
      </c>
      <c r="M316" s="30" t="e">
        <f t="shared" si="51"/>
        <v>#VALUE!</v>
      </c>
      <c r="P316" s="262"/>
      <c r="Q316" s="263"/>
      <c r="R316" s="263"/>
      <c r="S316" s="263"/>
      <c r="T316" s="263"/>
      <c r="U316" s="263"/>
      <c r="V316" s="263"/>
      <c r="W316" s="263"/>
      <c r="X316" s="263"/>
      <c r="Y316" s="263"/>
      <c r="Z316" s="264"/>
    </row>
    <row r="317" spans="2:26" ht="13.35" customHeight="1" x14ac:dyDescent="0.25">
      <c r="C317" s="126" t="s">
        <v>86</v>
      </c>
      <c r="D317" s="126"/>
      <c r="H317" s="45" t="str">
        <f>IF(SUM(H303:H316)=0,"",SUM(H303:H316))</f>
        <v/>
      </c>
      <c r="J317" s="45" t="str">
        <f>IF(SUM(J303:J316)=0,"",SUM(J303:J316))</f>
        <v/>
      </c>
      <c r="L317" s="45" t="str">
        <f>IF(SUM(L303:L316)=0,"",SUM(L303:L316))</f>
        <v/>
      </c>
      <c r="M317" s="35" t="e">
        <f>IF(L317="", J317/H317, L317/H317)</f>
        <v>#VALUE!</v>
      </c>
    </row>
    <row r="319" spans="2:26" ht="13.35" customHeight="1" x14ac:dyDescent="0.25">
      <c r="B319" s="200" t="s">
        <v>2</v>
      </c>
      <c r="C319" s="200"/>
      <c r="D319" s="209">
        <f>'{Equipment Data Entry}'!B94</f>
        <v>0</v>
      </c>
      <c r="E319" s="209"/>
      <c r="F319" s="209"/>
      <c r="G319" s="200" t="s">
        <v>3</v>
      </c>
      <c r="H319" s="200"/>
      <c r="I319" s="210" t="str">
        <f>IF('{Equipment Data Entry}'!C94="","",'{Equipment Data Entry}'!C94)</f>
        <v/>
      </c>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227" t="s">
        <v>92</v>
      </c>
      <c r="C322" s="232"/>
      <c r="D322" s="232"/>
      <c r="E322" s="232"/>
      <c r="F322" s="228"/>
      <c r="G322" s="233" t="s">
        <v>85</v>
      </c>
      <c r="H322" s="194" t="s">
        <v>82</v>
      </c>
      <c r="I322" s="188" t="s">
        <v>67</v>
      </c>
      <c r="J322" s="188"/>
      <c r="K322" s="188" t="s">
        <v>68</v>
      </c>
      <c r="L322" s="188"/>
      <c r="M322" s="188" t="s">
        <v>15</v>
      </c>
      <c r="P322" s="260"/>
      <c r="Q322" s="238"/>
      <c r="R322" s="238"/>
      <c r="S322" s="238"/>
      <c r="T322" s="238"/>
      <c r="U322" s="238"/>
      <c r="V322" s="238"/>
      <c r="W322" s="238"/>
      <c r="X322" s="238"/>
      <c r="Y322" s="238"/>
      <c r="Z322" s="261"/>
    </row>
    <row r="323" spans="2:26" ht="13.35" customHeight="1" x14ac:dyDescent="0.25">
      <c r="B323" s="2" t="s">
        <v>81</v>
      </c>
      <c r="C323" s="227" t="s">
        <v>7</v>
      </c>
      <c r="D323" s="228"/>
      <c r="E323" s="6" t="s">
        <v>87</v>
      </c>
      <c r="F323" s="6" t="s">
        <v>306</v>
      </c>
      <c r="G323" s="233"/>
      <c r="H323" s="194"/>
      <c r="I323" s="6" t="s">
        <v>83</v>
      </c>
      <c r="J323" s="6" t="s">
        <v>84</v>
      </c>
      <c r="K323" s="6" t="s">
        <v>83</v>
      </c>
      <c r="L323" s="6" t="s">
        <v>84</v>
      </c>
      <c r="M323" s="188"/>
      <c r="P323" s="260"/>
      <c r="Q323" s="238"/>
      <c r="R323" s="238"/>
      <c r="S323" s="238"/>
      <c r="T323" s="238"/>
      <c r="U323" s="238"/>
      <c r="V323" s="238"/>
      <c r="W323" s="238"/>
      <c r="X323" s="238"/>
      <c r="Y323" s="238"/>
      <c r="Z323" s="261"/>
    </row>
    <row r="324" spans="2:26" ht="13.35" customHeight="1" x14ac:dyDescent="0.25">
      <c r="B324" s="44"/>
      <c r="C324" s="235"/>
      <c r="D324" s="236"/>
      <c r="E324" s="44"/>
      <c r="F324" s="32"/>
      <c r="G324" s="33" t="str">
        <f t="shared" ref="G324:G337" si="52">IF(F324="", "", H324/F324)</f>
        <v/>
      </c>
      <c r="H324" s="33"/>
      <c r="I324" s="33"/>
      <c r="J324" s="33" t="str">
        <f t="shared" ref="J324:J337" si="53">IF(I324="", "", I324*$F324)</f>
        <v/>
      </c>
      <c r="K324" s="33"/>
      <c r="L324" s="33" t="str">
        <f t="shared" ref="L324:L337" si="54">IF(K324="", "", K324*$F324)</f>
        <v/>
      </c>
      <c r="M324" s="30" t="e">
        <f t="shared" ref="M324:M337" si="55">IF(K324="", J324/H324, L324/H324)</f>
        <v>#VALUE!</v>
      </c>
      <c r="P324" s="260"/>
      <c r="Q324" s="238"/>
      <c r="R324" s="238"/>
      <c r="S324" s="238"/>
      <c r="T324" s="238"/>
      <c r="U324" s="238"/>
      <c r="V324" s="238"/>
      <c r="W324" s="238"/>
      <c r="X324" s="238"/>
      <c r="Y324" s="238"/>
      <c r="Z324" s="261"/>
    </row>
    <row r="325" spans="2:26" ht="13.35" customHeight="1" x14ac:dyDescent="0.25">
      <c r="B325" s="44"/>
      <c r="C325" s="235"/>
      <c r="D325" s="236"/>
      <c r="E325" s="44"/>
      <c r="F325" s="32"/>
      <c r="G325" s="33" t="str">
        <f t="shared" si="52"/>
        <v/>
      </c>
      <c r="H325" s="33"/>
      <c r="I325" s="33"/>
      <c r="J325" s="33" t="str">
        <f t="shared" si="53"/>
        <v/>
      </c>
      <c r="K325" s="33"/>
      <c r="L325" s="33" t="str">
        <f t="shared" si="54"/>
        <v/>
      </c>
      <c r="M325" s="30" t="e">
        <f t="shared" si="55"/>
        <v>#VALUE!</v>
      </c>
      <c r="P325" s="260"/>
      <c r="Q325" s="238"/>
      <c r="R325" s="238"/>
      <c r="S325" s="238"/>
      <c r="T325" s="238"/>
      <c r="U325" s="238"/>
      <c r="V325" s="238"/>
      <c r="W325" s="238"/>
      <c r="X325" s="238"/>
      <c r="Y325" s="238"/>
      <c r="Z325" s="261"/>
    </row>
    <row r="326" spans="2:26" ht="13.35" customHeight="1" x14ac:dyDescent="0.25">
      <c r="B326" s="44"/>
      <c r="C326" s="235"/>
      <c r="D326" s="236"/>
      <c r="E326" s="44"/>
      <c r="F326" s="32"/>
      <c r="G326" s="33" t="str">
        <f t="shared" si="52"/>
        <v/>
      </c>
      <c r="H326" s="33"/>
      <c r="I326" s="33"/>
      <c r="J326" s="33" t="str">
        <f t="shared" si="53"/>
        <v/>
      </c>
      <c r="K326" s="33"/>
      <c r="L326" s="33" t="str">
        <f t="shared" si="54"/>
        <v/>
      </c>
      <c r="M326" s="30" t="e">
        <f t="shared" si="55"/>
        <v>#VALUE!</v>
      </c>
      <c r="P326" s="260"/>
      <c r="Q326" s="238"/>
      <c r="R326" s="238"/>
      <c r="S326" s="238"/>
      <c r="T326" s="238"/>
      <c r="U326" s="238"/>
      <c r="V326" s="238"/>
      <c r="W326" s="238"/>
      <c r="X326" s="238"/>
      <c r="Y326" s="238"/>
      <c r="Z326" s="261"/>
    </row>
    <row r="327" spans="2:26" ht="13.35" customHeight="1" x14ac:dyDescent="0.25">
      <c r="B327" s="44"/>
      <c r="C327" s="235"/>
      <c r="D327" s="236"/>
      <c r="E327" s="44"/>
      <c r="F327" s="32"/>
      <c r="G327" s="33" t="str">
        <f t="shared" si="52"/>
        <v/>
      </c>
      <c r="H327" s="33"/>
      <c r="I327" s="33"/>
      <c r="J327" s="33" t="str">
        <f t="shared" si="53"/>
        <v/>
      </c>
      <c r="K327" s="33"/>
      <c r="L327" s="33" t="str">
        <f t="shared" si="54"/>
        <v/>
      </c>
      <c r="M327" s="30" t="e">
        <f t="shared" si="55"/>
        <v>#VALUE!</v>
      </c>
      <c r="P327" s="260"/>
      <c r="Q327" s="238"/>
      <c r="R327" s="238"/>
      <c r="S327" s="238"/>
      <c r="T327" s="238"/>
      <c r="U327" s="238"/>
      <c r="V327" s="238"/>
      <c r="W327" s="238"/>
      <c r="X327" s="238"/>
      <c r="Y327" s="238"/>
      <c r="Z327" s="261"/>
    </row>
    <row r="328" spans="2:26" ht="13.35" customHeight="1" x14ac:dyDescent="0.25">
      <c r="B328" s="44"/>
      <c r="C328" s="235"/>
      <c r="D328" s="236"/>
      <c r="E328" s="44"/>
      <c r="F328" s="32"/>
      <c r="G328" s="33" t="str">
        <f t="shared" si="52"/>
        <v/>
      </c>
      <c r="H328" s="33"/>
      <c r="I328" s="33"/>
      <c r="J328" s="33" t="str">
        <f t="shared" si="53"/>
        <v/>
      </c>
      <c r="K328" s="33"/>
      <c r="L328" s="33" t="str">
        <f t="shared" si="54"/>
        <v/>
      </c>
      <c r="M328" s="30" t="e">
        <f t="shared" si="55"/>
        <v>#VALUE!</v>
      </c>
      <c r="P328" s="260"/>
      <c r="Q328" s="238"/>
      <c r="R328" s="238"/>
      <c r="S328" s="238"/>
      <c r="T328" s="238"/>
      <c r="U328" s="238"/>
      <c r="V328" s="238"/>
      <c r="W328" s="238"/>
      <c r="X328" s="238"/>
      <c r="Y328" s="238"/>
      <c r="Z328" s="261"/>
    </row>
    <row r="329" spans="2:26" ht="13.35" customHeight="1" x14ac:dyDescent="0.25">
      <c r="B329" s="44"/>
      <c r="C329" s="235"/>
      <c r="D329" s="236"/>
      <c r="E329" s="44"/>
      <c r="F329" s="32"/>
      <c r="G329" s="33" t="str">
        <f t="shared" si="52"/>
        <v/>
      </c>
      <c r="H329" s="33"/>
      <c r="I329" s="33"/>
      <c r="J329" s="33" t="str">
        <f t="shared" si="53"/>
        <v/>
      </c>
      <c r="K329" s="33"/>
      <c r="L329" s="33" t="str">
        <f t="shared" si="54"/>
        <v/>
      </c>
      <c r="M329" s="30" t="e">
        <f t="shared" si="55"/>
        <v>#VALUE!</v>
      </c>
      <c r="P329" s="260"/>
      <c r="Q329" s="238"/>
      <c r="R329" s="238"/>
      <c r="S329" s="238"/>
      <c r="T329" s="238"/>
      <c r="U329" s="238"/>
      <c r="V329" s="238"/>
      <c r="W329" s="238"/>
      <c r="X329" s="238"/>
      <c r="Y329" s="238"/>
      <c r="Z329" s="261"/>
    </row>
    <row r="330" spans="2:26" ht="13.35" customHeight="1" x14ac:dyDescent="0.25">
      <c r="B330" s="44"/>
      <c r="C330" s="235"/>
      <c r="D330" s="236"/>
      <c r="E330" s="44"/>
      <c r="F330" s="32"/>
      <c r="G330" s="33" t="str">
        <f t="shared" si="52"/>
        <v/>
      </c>
      <c r="H330" s="33"/>
      <c r="I330" s="33"/>
      <c r="J330" s="33" t="str">
        <f t="shared" si="53"/>
        <v/>
      </c>
      <c r="K330" s="33"/>
      <c r="L330" s="33" t="str">
        <f t="shared" si="54"/>
        <v/>
      </c>
      <c r="M330" s="30" t="e">
        <f t="shared" si="55"/>
        <v>#VALUE!</v>
      </c>
      <c r="P330" s="260"/>
      <c r="Q330" s="238"/>
      <c r="R330" s="238"/>
      <c r="S330" s="238"/>
      <c r="T330" s="238"/>
      <c r="U330" s="238"/>
      <c r="V330" s="238"/>
      <c r="W330" s="238"/>
      <c r="X330" s="238"/>
      <c r="Y330" s="238"/>
      <c r="Z330" s="261"/>
    </row>
    <row r="331" spans="2:26" ht="13.35" customHeight="1" x14ac:dyDescent="0.25">
      <c r="B331" s="44"/>
      <c r="C331" s="235"/>
      <c r="D331" s="236"/>
      <c r="E331" s="44"/>
      <c r="F331" s="32"/>
      <c r="G331" s="33" t="str">
        <f t="shared" si="52"/>
        <v/>
      </c>
      <c r="H331" s="33"/>
      <c r="I331" s="33"/>
      <c r="J331" s="33" t="str">
        <f t="shared" si="53"/>
        <v/>
      </c>
      <c r="K331" s="33"/>
      <c r="L331" s="33" t="str">
        <f t="shared" si="54"/>
        <v/>
      </c>
      <c r="M331" s="30" t="e">
        <f t="shared" si="55"/>
        <v>#VALUE!</v>
      </c>
      <c r="P331" s="260"/>
      <c r="Q331" s="238"/>
      <c r="R331" s="238"/>
      <c r="S331" s="238"/>
      <c r="T331" s="238"/>
      <c r="U331" s="238"/>
      <c r="V331" s="238"/>
      <c r="W331" s="238"/>
      <c r="X331" s="238"/>
      <c r="Y331" s="238"/>
      <c r="Z331" s="261"/>
    </row>
    <row r="332" spans="2:26" ht="13.35" customHeight="1" x14ac:dyDescent="0.25">
      <c r="B332" s="44"/>
      <c r="C332" s="235"/>
      <c r="D332" s="236"/>
      <c r="E332" s="44"/>
      <c r="F332" s="32"/>
      <c r="G332" s="33" t="str">
        <f t="shared" si="52"/>
        <v/>
      </c>
      <c r="H332" s="33"/>
      <c r="I332" s="33"/>
      <c r="J332" s="33" t="str">
        <f t="shared" si="53"/>
        <v/>
      </c>
      <c r="K332" s="33"/>
      <c r="L332" s="33" t="str">
        <f t="shared" si="54"/>
        <v/>
      </c>
      <c r="M332" s="30" t="e">
        <f t="shared" si="55"/>
        <v>#VALUE!</v>
      </c>
      <c r="P332" s="260"/>
      <c r="Q332" s="238"/>
      <c r="R332" s="238"/>
      <c r="S332" s="238"/>
      <c r="T332" s="238"/>
      <c r="U332" s="238"/>
      <c r="V332" s="238"/>
      <c r="W332" s="238"/>
      <c r="X332" s="238"/>
      <c r="Y332" s="238"/>
      <c r="Z332" s="261"/>
    </row>
    <row r="333" spans="2:26" ht="13.35" customHeight="1" x14ac:dyDescent="0.25">
      <c r="B333" s="44"/>
      <c r="C333" s="235"/>
      <c r="D333" s="236"/>
      <c r="E333" s="44"/>
      <c r="F333" s="32"/>
      <c r="G333" s="33" t="str">
        <f t="shared" si="52"/>
        <v/>
      </c>
      <c r="H333" s="33"/>
      <c r="I333" s="33"/>
      <c r="J333" s="33" t="str">
        <f t="shared" si="53"/>
        <v/>
      </c>
      <c r="K333" s="33"/>
      <c r="L333" s="33" t="str">
        <f t="shared" si="54"/>
        <v/>
      </c>
      <c r="M333" s="30" t="e">
        <f t="shared" si="55"/>
        <v>#VALUE!</v>
      </c>
      <c r="P333" s="260"/>
      <c r="Q333" s="238"/>
      <c r="R333" s="238"/>
      <c r="S333" s="238"/>
      <c r="T333" s="238"/>
      <c r="U333" s="238"/>
      <c r="V333" s="238"/>
      <c r="W333" s="238"/>
      <c r="X333" s="238"/>
      <c r="Y333" s="238"/>
      <c r="Z333" s="261"/>
    </row>
    <row r="334" spans="2:26" ht="13.35" customHeight="1" x14ac:dyDescent="0.25">
      <c r="B334" s="44"/>
      <c r="C334" s="235"/>
      <c r="D334" s="236"/>
      <c r="E334" s="44"/>
      <c r="F334" s="32"/>
      <c r="G334" s="33" t="str">
        <f t="shared" si="52"/>
        <v/>
      </c>
      <c r="H334" s="33"/>
      <c r="I334" s="33"/>
      <c r="J334" s="33" t="str">
        <f t="shared" si="53"/>
        <v/>
      </c>
      <c r="K334" s="33"/>
      <c r="L334" s="33" t="str">
        <f t="shared" si="54"/>
        <v/>
      </c>
      <c r="M334" s="30" t="e">
        <f t="shared" si="55"/>
        <v>#VALUE!</v>
      </c>
      <c r="P334" s="260"/>
      <c r="Q334" s="238"/>
      <c r="R334" s="238"/>
      <c r="S334" s="238"/>
      <c r="T334" s="238"/>
      <c r="U334" s="238"/>
      <c r="V334" s="238"/>
      <c r="W334" s="238"/>
      <c r="X334" s="238"/>
      <c r="Y334" s="238"/>
      <c r="Z334" s="261"/>
    </row>
    <row r="335" spans="2:26" ht="13.35" customHeight="1" x14ac:dyDescent="0.25">
      <c r="B335" s="44"/>
      <c r="C335" s="235"/>
      <c r="D335" s="236"/>
      <c r="E335" s="44"/>
      <c r="F335" s="32"/>
      <c r="G335" s="33" t="str">
        <f t="shared" si="52"/>
        <v/>
      </c>
      <c r="H335" s="33"/>
      <c r="I335" s="33"/>
      <c r="J335" s="33" t="str">
        <f t="shared" si="53"/>
        <v/>
      </c>
      <c r="K335" s="33"/>
      <c r="L335" s="33" t="str">
        <f t="shared" si="54"/>
        <v/>
      </c>
      <c r="M335" s="30" t="e">
        <f t="shared" si="55"/>
        <v>#VALUE!</v>
      </c>
      <c r="P335" s="260"/>
      <c r="Q335" s="238"/>
      <c r="R335" s="238"/>
      <c r="S335" s="238"/>
      <c r="T335" s="238"/>
      <c r="U335" s="238"/>
      <c r="V335" s="238"/>
      <c r="W335" s="238"/>
      <c r="X335" s="238"/>
      <c r="Y335" s="238"/>
      <c r="Z335" s="261"/>
    </row>
    <row r="336" spans="2:26" ht="13.35" customHeight="1" x14ac:dyDescent="0.25">
      <c r="B336" s="44"/>
      <c r="C336" s="235"/>
      <c r="D336" s="236"/>
      <c r="E336" s="44"/>
      <c r="F336" s="32"/>
      <c r="G336" s="33" t="str">
        <f t="shared" si="52"/>
        <v/>
      </c>
      <c r="H336" s="33"/>
      <c r="I336" s="33"/>
      <c r="J336" s="33" t="str">
        <f t="shared" si="53"/>
        <v/>
      </c>
      <c r="K336" s="33"/>
      <c r="L336" s="33" t="str">
        <f t="shared" si="54"/>
        <v/>
      </c>
      <c r="M336" s="30" t="e">
        <f t="shared" si="55"/>
        <v>#VALUE!</v>
      </c>
      <c r="P336" s="260"/>
      <c r="Q336" s="238"/>
      <c r="R336" s="238"/>
      <c r="S336" s="238"/>
      <c r="T336" s="238"/>
      <c r="U336" s="238"/>
      <c r="V336" s="238"/>
      <c r="W336" s="238"/>
      <c r="X336" s="238"/>
      <c r="Y336" s="238"/>
      <c r="Z336" s="261"/>
    </row>
    <row r="337" spans="2:26" ht="13.35" customHeight="1" x14ac:dyDescent="0.25">
      <c r="B337" s="44"/>
      <c r="C337" s="235"/>
      <c r="D337" s="236"/>
      <c r="E337" s="44"/>
      <c r="F337" s="32"/>
      <c r="G337" s="33" t="str">
        <f t="shared" si="52"/>
        <v/>
      </c>
      <c r="H337" s="33"/>
      <c r="I337" s="33"/>
      <c r="J337" s="33" t="str">
        <f t="shared" si="53"/>
        <v/>
      </c>
      <c r="K337" s="33"/>
      <c r="L337" s="33" t="str">
        <f t="shared" si="54"/>
        <v/>
      </c>
      <c r="M337" s="30" t="e">
        <f t="shared" si="55"/>
        <v>#VALUE!</v>
      </c>
      <c r="P337" s="262"/>
      <c r="Q337" s="263"/>
      <c r="R337" s="263"/>
      <c r="S337" s="263"/>
      <c r="T337" s="263"/>
      <c r="U337" s="263"/>
      <c r="V337" s="263"/>
      <c r="W337" s="263"/>
      <c r="X337" s="263"/>
      <c r="Y337" s="263"/>
      <c r="Z337" s="264"/>
    </row>
    <row r="338" spans="2:26" ht="13.35" customHeight="1" x14ac:dyDescent="0.25">
      <c r="C338" s="126" t="s">
        <v>86</v>
      </c>
      <c r="D338" s="126"/>
      <c r="H338" s="45" t="str">
        <f>IF(SUM(H324:H337)=0,"",SUM(H324:H337))</f>
        <v/>
      </c>
      <c r="J338" s="45" t="str">
        <f>IF(SUM(J324:J337)=0,"",SUM(J324:J337))</f>
        <v/>
      </c>
      <c r="L338" s="45" t="str">
        <f>IF(SUM(L324:L337)=0,"",SUM(L324:L337))</f>
        <v/>
      </c>
      <c r="M338" s="35" t="e">
        <f>IF(L338="", J338/H338, L338/H338)</f>
        <v>#VALUE!</v>
      </c>
    </row>
    <row r="341" spans="2:26" ht="13.35" customHeight="1" x14ac:dyDescent="0.25">
      <c r="B341" s="227" t="s">
        <v>9</v>
      </c>
      <c r="C341" s="228"/>
      <c r="D341" s="253"/>
      <c r="E341" s="253"/>
      <c r="F341" s="253"/>
      <c r="G341" s="253"/>
      <c r="H341" s="253"/>
      <c r="I341" s="253"/>
      <c r="J341" s="253"/>
      <c r="K341" s="253"/>
      <c r="L341" s="253"/>
      <c r="M341" s="254"/>
    </row>
    <row r="342" spans="2:26" ht="13.35" customHeight="1" x14ac:dyDescent="0.25">
      <c r="B342" s="255"/>
      <c r="C342" s="238"/>
      <c r="D342" s="238"/>
      <c r="E342" s="238"/>
      <c r="F342" s="238"/>
      <c r="G342" s="238"/>
      <c r="H342" s="238"/>
      <c r="I342" s="238"/>
      <c r="J342" s="238"/>
      <c r="K342" s="238"/>
      <c r="L342" s="238"/>
      <c r="M342" s="256"/>
    </row>
    <row r="343" spans="2:26" ht="13.35" customHeight="1" x14ac:dyDescent="0.25">
      <c r="B343" s="255"/>
      <c r="C343" s="238"/>
      <c r="D343" s="238"/>
      <c r="E343" s="238"/>
      <c r="F343" s="238"/>
      <c r="G343" s="238"/>
      <c r="H343" s="238"/>
      <c r="I343" s="238"/>
      <c r="J343" s="238"/>
      <c r="K343" s="238"/>
      <c r="L343" s="238"/>
      <c r="M343" s="256"/>
    </row>
    <row r="344" spans="2:26" ht="13.35" customHeight="1" x14ac:dyDescent="0.25">
      <c r="B344" s="255"/>
      <c r="C344" s="238"/>
      <c r="D344" s="238"/>
      <c r="E344" s="238"/>
      <c r="F344" s="238"/>
      <c r="G344" s="238"/>
      <c r="H344" s="238"/>
      <c r="I344" s="238"/>
      <c r="J344" s="238"/>
      <c r="K344" s="238"/>
      <c r="L344" s="238"/>
      <c r="M344" s="256"/>
    </row>
    <row r="345" spans="2:26" ht="13.35" customHeight="1" x14ac:dyDescent="0.25">
      <c r="B345" s="257"/>
      <c r="C345" s="258"/>
      <c r="D345" s="258"/>
      <c r="E345" s="258"/>
      <c r="F345" s="258"/>
      <c r="G345" s="258"/>
      <c r="H345" s="258"/>
      <c r="I345" s="258"/>
      <c r="J345" s="258"/>
      <c r="K345" s="258"/>
      <c r="L345" s="258"/>
      <c r="M345" s="259"/>
    </row>
    <row r="347" spans="2:26" ht="13.35" customHeight="1" x14ac:dyDescent="0.25">
      <c r="B347" s="200" t="s">
        <v>2</v>
      </c>
      <c r="C347" s="200"/>
      <c r="D347" s="209">
        <f>'{Equipment Data Entry}'!B95</f>
        <v>0</v>
      </c>
      <c r="E347" s="209"/>
      <c r="F347" s="209"/>
      <c r="G347" s="200" t="s">
        <v>3</v>
      </c>
      <c r="H347" s="200"/>
      <c r="I347" s="210" t="str">
        <f>IF('{Equipment Data Entry}'!C95="","",'{Equipment Data Entry}'!C95)</f>
        <v/>
      </c>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227" t="s">
        <v>92</v>
      </c>
      <c r="C350" s="232"/>
      <c r="D350" s="232"/>
      <c r="E350" s="232"/>
      <c r="F350" s="228"/>
      <c r="G350" s="233" t="s">
        <v>85</v>
      </c>
      <c r="H350" s="194" t="s">
        <v>82</v>
      </c>
      <c r="I350" s="188" t="s">
        <v>67</v>
      </c>
      <c r="J350" s="188"/>
      <c r="K350" s="188" t="s">
        <v>68</v>
      </c>
      <c r="L350" s="188"/>
      <c r="M350" s="188" t="s">
        <v>15</v>
      </c>
      <c r="P350" s="260"/>
      <c r="Q350" s="238"/>
      <c r="R350" s="238"/>
      <c r="S350" s="238"/>
      <c r="T350" s="238"/>
      <c r="U350" s="238"/>
      <c r="V350" s="238"/>
      <c r="W350" s="238"/>
      <c r="X350" s="238"/>
      <c r="Y350" s="238"/>
      <c r="Z350" s="261"/>
    </row>
    <row r="351" spans="2:26" ht="13.35" customHeight="1" x14ac:dyDescent="0.25">
      <c r="B351" s="2" t="s">
        <v>81</v>
      </c>
      <c r="C351" s="227" t="s">
        <v>7</v>
      </c>
      <c r="D351" s="228"/>
      <c r="E351" s="6" t="s">
        <v>87</v>
      </c>
      <c r="F351" s="6" t="s">
        <v>306</v>
      </c>
      <c r="G351" s="233"/>
      <c r="H351" s="194"/>
      <c r="I351" s="6" t="s">
        <v>83</v>
      </c>
      <c r="J351" s="6" t="s">
        <v>84</v>
      </c>
      <c r="K351" s="6" t="s">
        <v>83</v>
      </c>
      <c r="L351" s="6" t="s">
        <v>84</v>
      </c>
      <c r="M351" s="188"/>
      <c r="P351" s="260"/>
      <c r="Q351" s="238"/>
      <c r="R351" s="238"/>
      <c r="S351" s="238"/>
      <c r="T351" s="238"/>
      <c r="U351" s="238"/>
      <c r="V351" s="238"/>
      <c r="W351" s="238"/>
      <c r="X351" s="238"/>
      <c r="Y351" s="238"/>
      <c r="Z351" s="261"/>
    </row>
    <row r="352" spans="2:26" ht="13.35" customHeight="1" x14ac:dyDescent="0.25">
      <c r="B352" s="44"/>
      <c r="C352" s="235"/>
      <c r="D352" s="236"/>
      <c r="E352" s="44"/>
      <c r="F352" s="32"/>
      <c r="G352" s="33" t="str">
        <f t="shared" ref="G352:G365" si="56">IF(F352="", "", H352/F352)</f>
        <v/>
      </c>
      <c r="H352" s="33"/>
      <c r="I352" s="33"/>
      <c r="J352" s="33" t="str">
        <f t="shared" ref="J352:J365" si="57">IF(I352="", "", I352*$F352)</f>
        <v/>
      </c>
      <c r="K352" s="33"/>
      <c r="L352" s="33" t="str">
        <f t="shared" ref="L352:L365" si="58">IF(K352="", "", K352*$F352)</f>
        <v/>
      </c>
      <c r="M352" s="30" t="e">
        <f t="shared" ref="M352:M365" si="59">IF(K352="", J352/H352, L352/H352)</f>
        <v>#VALUE!</v>
      </c>
      <c r="P352" s="260"/>
      <c r="Q352" s="238"/>
      <c r="R352" s="238"/>
      <c r="S352" s="238"/>
      <c r="T352" s="238"/>
      <c r="U352" s="238"/>
      <c r="V352" s="238"/>
      <c r="W352" s="238"/>
      <c r="X352" s="238"/>
      <c r="Y352" s="238"/>
      <c r="Z352" s="261"/>
    </row>
    <row r="353" spans="2:26" ht="13.35" customHeight="1" x14ac:dyDescent="0.25">
      <c r="B353" s="44"/>
      <c r="C353" s="235"/>
      <c r="D353" s="236"/>
      <c r="E353" s="44"/>
      <c r="F353" s="32"/>
      <c r="G353" s="33" t="str">
        <f t="shared" si="56"/>
        <v/>
      </c>
      <c r="H353" s="33"/>
      <c r="I353" s="33"/>
      <c r="J353" s="33" t="str">
        <f t="shared" si="57"/>
        <v/>
      </c>
      <c r="K353" s="33"/>
      <c r="L353" s="33" t="str">
        <f t="shared" si="58"/>
        <v/>
      </c>
      <c r="M353" s="30" t="e">
        <f t="shared" si="59"/>
        <v>#VALUE!</v>
      </c>
      <c r="P353" s="260"/>
      <c r="Q353" s="238"/>
      <c r="R353" s="238"/>
      <c r="S353" s="238"/>
      <c r="T353" s="238"/>
      <c r="U353" s="238"/>
      <c r="V353" s="238"/>
      <c r="W353" s="238"/>
      <c r="X353" s="238"/>
      <c r="Y353" s="238"/>
      <c r="Z353" s="261"/>
    </row>
    <row r="354" spans="2:26" ht="13.35" customHeight="1" x14ac:dyDescent="0.25">
      <c r="B354" s="44"/>
      <c r="C354" s="235"/>
      <c r="D354" s="236"/>
      <c r="E354" s="44"/>
      <c r="F354" s="32"/>
      <c r="G354" s="33" t="str">
        <f t="shared" si="56"/>
        <v/>
      </c>
      <c r="H354" s="33"/>
      <c r="I354" s="33"/>
      <c r="J354" s="33" t="str">
        <f t="shared" si="57"/>
        <v/>
      </c>
      <c r="K354" s="33"/>
      <c r="L354" s="33" t="str">
        <f t="shared" si="58"/>
        <v/>
      </c>
      <c r="M354" s="30" t="e">
        <f t="shared" si="59"/>
        <v>#VALUE!</v>
      </c>
      <c r="P354" s="260"/>
      <c r="Q354" s="238"/>
      <c r="R354" s="238"/>
      <c r="S354" s="238"/>
      <c r="T354" s="238"/>
      <c r="U354" s="238"/>
      <c r="V354" s="238"/>
      <c r="W354" s="238"/>
      <c r="X354" s="238"/>
      <c r="Y354" s="238"/>
      <c r="Z354" s="261"/>
    </row>
    <row r="355" spans="2:26" ht="13.35" customHeight="1" x14ac:dyDescent="0.25">
      <c r="B355" s="44"/>
      <c r="C355" s="235"/>
      <c r="D355" s="236"/>
      <c r="E355" s="44"/>
      <c r="F355" s="32"/>
      <c r="G355" s="33" t="str">
        <f t="shared" si="56"/>
        <v/>
      </c>
      <c r="H355" s="33"/>
      <c r="I355" s="33"/>
      <c r="J355" s="33" t="str">
        <f t="shared" si="57"/>
        <v/>
      </c>
      <c r="K355" s="33"/>
      <c r="L355" s="33" t="str">
        <f t="shared" si="58"/>
        <v/>
      </c>
      <c r="M355" s="30" t="e">
        <f t="shared" si="59"/>
        <v>#VALUE!</v>
      </c>
      <c r="P355" s="260"/>
      <c r="Q355" s="238"/>
      <c r="R355" s="238"/>
      <c r="S355" s="238"/>
      <c r="T355" s="238"/>
      <c r="U355" s="238"/>
      <c r="V355" s="238"/>
      <c r="W355" s="238"/>
      <c r="X355" s="238"/>
      <c r="Y355" s="238"/>
      <c r="Z355" s="261"/>
    </row>
    <row r="356" spans="2:26" ht="13.35" customHeight="1" x14ac:dyDescent="0.25">
      <c r="B356" s="44"/>
      <c r="C356" s="235"/>
      <c r="D356" s="236"/>
      <c r="E356" s="44"/>
      <c r="F356" s="32"/>
      <c r="G356" s="33" t="str">
        <f t="shared" si="56"/>
        <v/>
      </c>
      <c r="H356" s="33"/>
      <c r="I356" s="33"/>
      <c r="J356" s="33" t="str">
        <f t="shared" si="57"/>
        <v/>
      </c>
      <c r="K356" s="33"/>
      <c r="L356" s="33" t="str">
        <f t="shared" si="58"/>
        <v/>
      </c>
      <c r="M356" s="30" t="e">
        <f t="shared" si="59"/>
        <v>#VALUE!</v>
      </c>
      <c r="P356" s="260"/>
      <c r="Q356" s="238"/>
      <c r="R356" s="238"/>
      <c r="S356" s="238"/>
      <c r="T356" s="238"/>
      <c r="U356" s="238"/>
      <c r="V356" s="238"/>
      <c r="W356" s="238"/>
      <c r="X356" s="238"/>
      <c r="Y356" s="238"/>
      <c r="Z356" s="261"/>
    </row>
    <row r="357" spans="2:26" ht="13.35" customHeight="1" x14ac:dyDescent="0.25">
      <c r="B357" s="44"/>
      <c r="C357" s="235"/>
      <c r="D357" s="236"/>
      <c r="E357" s="44"/>
      <c r="F357" s="32"/>
      <c r="G357" s="33" t="str">
        <f t="shared" si="56"/>
        <v/>
      </c>
      <c r="H357" s="33"/>
      <c r="I357" s="33"/>
      <c r="J357" s="33" t="str">
        <f t="shared" si="57"/>
        <v/>
      </c>
      <c r="K357" s="33"/>
      <c r="L357" s="33" t="str">
        <f t="shared" si="58"/>
        <v/>
      </c>
      <c r="M357" s="30" t="e">
        <f t="shared" si="59"/>
        <v>#VALUE!</v>
      </c>
      <c r="P357" s="260"/>
      <c r="Q357" s="238"/>
      <c r="R357" s="238"/>
      <c r="S357" s="238"/>
      <c r="T357" s="238"/>
      <c r="U357" s="238"/>
      <c r="V357" s="238"/>
      <c r="W357" s="238"/>
      <c r="X357" s="238"/>
      <c r="Y357" s="238"/>
      <c r="Z357" s="261"/>
    </row>
    <row r="358" spans="2:26" ht="13.35" customHeight="1" x14ac:dyDescent="0.25">
      <c r="B358" s="44"/>
      <c r="C358" s="235"/>
      <c r="D358" s="236"/>
      <c r="E358" s="44"/>
      <c r="F358" s="32"/>
      <c r="G358" s="33" t="str">
        <f t="shared" si="56"/>
        <v/>
      </c>
      <c r="H358" s="33"/>
      <c r="I358" s="33"/>
      <c r="J358" s="33" t="str">
        <f t="shared" si="57"/>
        <v/>
      </c>
      <c r="K358" s="33"/>
      <c r="L358" s="33" t="str">
        <f t="shared" si="58"/>
        <v/>
      </c>
      <c r="M358" s="30" t="e">
        <f t="shared" si="59"/>
        <v>#VALUE!</v>
      </c>
      <c r="P358" s="260"/>
      <c r="Q358" s="238"/>
      <c r="R358" s="238"/>
      <c r="S358" s="238"/>
      <c r="T358" s="238"/>
      <c r="U358" s="238"/>
      <c r="V358" s="238"/>
      <c r="W358" s="238"/>
      <c r="X358" s="238"/>
      <c r="Y358" s="238"/>
      <c r="Z358" s="261"/>
    </row>
    <row r="359" spans="2:26" ht="13.35" customHeight="1" x14ac:dyDescent="0.25">
      <c r="B359" s="44"/>
      <c r="C359" s="235"/>
      <c r="D359" s="236"/>
      <c r="E359" s="44"/>
      <c r="F359" s="32"/>
      <c r="G359" s="33" t="str">
        <f t="shared" si="56"/>
        <v/>
      </c>
      <c r="H359" s="33"/>
      <c r="I359" s="33"/>
      <c r="J359" s="33" t="str">
        <f t="shared" si="57"/>
        <v/>
      </c>
      <c r="K359" s="33"/>
      <c r="L359" s="33" t="str">
        <f t="shared" si="58"/>
        <v/>
      </c>
      <c r="M359" s="30" t="e">
        <f t="shared" si="59"/>
        <v>#VALUE!</v>
      </c>
      <c r="P359" s="260"/>
      <c r="Q359" s="238"/>
      <c r="R359" s="238"/>
      <c r="S359" s="238"/>
      <c r="T359" s="238"/>
      <c r="U359" s="238"/>
      <c r="V359" s="238"/>
      <c r="W359" s="238"/>
      <c r="X359" s="238"/>
      <c r="Y359" s="238"/>
      <c r="Z359" s="261"/>
    </row>
    <row r="360" spans="2:26" ht="13.35" customHeight="1" x14ac:dyDescent="0.25">
      <c r="B360" s="44"/>
      <c r="C360" s="235"/>
      <c r="D360" s="236"/>
      <c r="E360" s="44"/>
      <c r="F360" s="32"/>
      <c r="G360" s="33" t="str">
        <f t="shared" si="56"/>
        <v/>
      </c>
      <c r="H360" s="33"/>
      <c r="I360" s="33"/>
      <c r="J360" s="33" t="str">
        <f t="shared" si="57"/>
        <v/>
      </c>
      <c r="K360" s="33"/>
      <c r="L360" s="33" t="str">
        <f t="shared" si="58"/>
        <v/>
      </c>
      <c r="M360" s="30" t="e">
        <f t="shared" si="59"/>
        <v>#VALUE!</v>
      </c>
      <c r="P360" s="260"/>
      <c r="Q360" s="238"/>
      <c r="R360" s="238"/>
      <c r="S360" s="238"/>
      <c r="T360" s="238"/>
      <c r="U360" s="238"/>
      <c r="V360" s="238"/>
      <c r="W360" s="238"/>
      <c r="X360" s="238"/>
      <c r="Y360" s="238"/>
      <c r="Z360" s="261"/>
    </row>
    <row r="361" spans="2:26" ht="13.35" customHeight="1" x14ac:dyDescent="0.25">
      <c r="B361" s="44"/>
      <c r="C361" s="235"/>
      <c r="D361" s="236"/>
      <c r="E361" s="44"/>
      <c r="F361" s="32"/>
      <c r="G361" s="33" t="str">
        <f t="shared" si="56"/>
        <v/>
      </c>
      <c r="H361" s="33"/>
      <c r="I361" s="33"/>
      <c r="J361" s="33" t="str">
        <f t="shared" si="57"/>
        <v/>
      </c>
      <c r="K361" s="33"/>
      <c r="L361" s="33" t="str">
        <f t="shared" si="58"/>
        <v/>
      </c>
      <c r="M361" s="30" t="e">
        <f t="shared" si="59"/>
        <v>#VALUE!</v>
      </c>
      <c r="P361" s="260"/>
      <c r="Q361" s="238"/>
      <c r="R361" s="238"/>
      <c r="S361" s="238"/>
      <c r="T361" s="238"/>
      <c r="U361" s="238"/>
      <c r="V361" s="238"/>
      <c r="W361" s="238"/>
      <c r="X361" s="238"/>
      <c r="Y361" s="238"/>
      <c r="Z361" s="261"/>
    </row>
    <row r="362" spans="2:26" ht="13.35" customHeight="1" x14ac:dyDescent="0.25">
      <c r="B362" s="44"/>
      <c r="C362" s="235"/>
      <c r="D362" s="236"/>
      <c r="E362" s="44"/>
      <c r="F362" s="32"/>
      <c r="G362" s="33" t="str">
        <f t="shared" si="56"/>
        <v/>
      </c>
      <c r="H362" s="33"/>
      <c r="I362" s="33"/>
      <c r="J362" s="33" t="str">
        <f t="shared" si="57"/>
        <v/>
      </c>
      <c r="K362" s="33"/>
      <c r="L362" s="33" t="str">
        <f t="shared" si="58"/>
        <v/>
      </c>
      <c r="M362" s="30" t="e">
        <f t="shared" si="59"/>
        <v>#VALUE!</v>
      </c>
      <c r="P362" s="260"/>
      <c r="Q362" s="238"/>
      <c r="R362" s="238"/>
      <c r="S362" s="238"/>
      <c r="T362" s="238"/>
      <c r="U362" s="238"/>
      <c r="V362" s="238"/>
      <c r="W362" s="238"/>
      <c r="X362" s="238"/>
      <c r="Y362" s="238"/>
      <c r="Z362" s="261"/>
    </row>
    <row r="363" spans="2:26" ht="13.35" customHeight="1" x14ac:dyDescent="0.25">
      <c r="B363" s="44"/>
      <c r="C363" s="235"/>
      <c r="D363" s="236"/>
      <c r="E363" s="44"/>
      <c r="F363" s="32"/>
      <c r="G363" s="33" t="str">
        <f t="shared" si="56"/>
        <v/>
      </c>
      <c r="H363" s="33"/>
      <c r="I363" s="33"/>
      <c r="J363" s="33" t="str">
        <f t="shared" si="57"/>
        <v/>
      </c>
      <c r="K363" s="33"/>
      <c r="L363" s="33" t="str">
        <f t="shared" si="58"/>
        <v/>
      </c>
      <c r="M363" s="30" t="e">
        <f t="shared" si="59"/>
        <v>#VALUE!</v>
      </c>
      <c r="P363" s="260"/>
      <c r="Q363" s="238"/>
      <c r="R363" s="238"/>
      <c r="S363" s="238"/>
      <c r="T363" s="238"/>
      <c r="U363" s="238"/>
      <c r="V363" s="238"/>
      <c r="W363" s="238"/>
      <c r="X363" s="238"/>
      <c r="Y363" s="238"/>
      <c r="Z363" s="261"/>
    </row>
    <row r="364" spans="2:26" ht="13.35" customHeight="1" x14ac:dyDescent="0.25">
      <c r="B364" s="44"/>
      <c r="C364" s="235"/>
      <c r="D364" s="236"/>
      <c r="E364" s="44"/>
      <c r="F364" s="32"/>
      <c r="G364" s="33" t="str">
        <f t="shared" si="56"/>
        <v/>
      </c>
      <c r="H364" s="33"/>
      <c r="I364" s="33"/>
      <c r="J364" s="33" t="str">
        <f t="shared" si="57"/>
        <v/>
      </c>
      <c r="K364" s="33"/>
      <c r="L364" s="33" t="str">
        <f t="shared" si="58"/>
        <v/>
      </c>
      <c r="M364" s="30" t="e">
        <f t="shared" si="59"/>
        <v>#VALUE!</v>
      </c>
      <c r="P364" s="260"/>
      <c r="Q364" s="238"/>
      <c r="R364" s="238"/>
      <c r="S364" s="238"/>
      <c r="T364" s="238"/>
      <c r="U364" s="238"/>
      <c r="V364" s="238"/>
      <c r="W364" s="238"/>
      <c r="X364" s="238"/>
      <c r="Y364" s="238"/>
      <c r="Z364" s="261"/>
    </row>
    <row r="365" spans="2:26" ht="13.35" customHeight="1" x14ac:dyDescent="0.25">
      <c r="B365" s="44"/>
      <c r="C365" s="235"/>
      <c r="D365" s="236"/>
      <c r="E365" s="44"/>
      <c r="F365" s="32"/>
      <c r="G365" s="33" t="str">
        <f t="shared" si="56"/>
        <v/>
      </c>
      <c r="H365" s="33"/>
      <c r="I365" s="33"/>
      <c r="J365" s="33" t="str">
        <f t="shared" si="57"/>
        <v/>
      </c>
      <c r="K365" s="33"/>
      <c r="L365" s="33" t="str">
        <f t="shared" si="58"/>
        <v/>
      </c>
      <c r="M365" s="30" t="e">
        <f t="shared" si="59"/>
        <v>#VALUE!</v>
      </c>
      <c r="P365" s="262"/>
      <c r="Q365" s="263"/>
      <c r="R365" s="263"/>
      <c r="S365" s="263"/>
      <c r="T365" s="263"/>
      <c r="U365" s="263"/>
      <c r="V365" s="263"/>
      <c r="W365" s="263"/>
      <c r="X365" s="263"/>
      <c r="Y365" s="263"/>
      <c r="Z365" s="264"/>
    </row>
    <row r="366" spans="2:26" ht="13.35" customHeight="1" x14ac:dyDescent="0.25">
      <c r="C366" s="126" t="s">
        <v>86</v>
      </c>
      <c r="D366" s="126"/>
      <c r="H366" s="45" t="str">
        <f>IF(SUM(H352:H365)=0,"",SUM(H352:H365))</f>
        <v/>
      </c>
      <c r="J366" s="45" t="str">
        <f>IF(SUM(J352:J365)=0,"",SUM(J352:J365))</f>
        <v/>
      </c>
      <c r="L366" s="45" t="str">
        <f>IF(SUM(L352:L365)=0,"",SUM(L352:L365))</f>
        <v/>
      </c>
      <c r="M366" s="35" t="e">
        <f>IF(L366="", J366/H366, L366/H366)</f>
        <v>#VALUE!</v>
      </c>
    </row>
    <row r="368" spans="2:26" ht="13.35" customHeight="1" x14ac:dyDescent="0.25">
      <c r="B368" s="200" t="s">
        <v>2</v>
      </c>
      <c r="C368" s="200"/>
      <c r="D368" s="209">
        <f>'{Equipment Data Entry}'!B96</f>
        <v>0</v>
      </c>
      <c r="E368" s="209"/>
      <c r="F368" s="209"/>
      <c r="G368" s="200" t="s">
        <v>3</v>
      </c>
      <c r="H368" s="200"/>
      <c r="I368" s="210" t="str">
        <f>IF('{Equipment Data Entry}'!C96="","",'{Equipment Data Entry}'!C96)</f>
        <v/>
      </c>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227" t="s">
        <v>92</v>
      </c>
      <c r="C371" s="232"/>
      <c r="D371" s="232"/>
      <c r="E371" s="232"/>
      <c r="F371" s="228"/>
      <c r="G371" s="233" t="s">
        <v>85</v>
      </c>
      <c r="H371" s="194" t="s">
        <v>82</v>
      </c>
      <c r="I371" s="188" t="s">
        <v>67</v>
      </c>
      <c r="J371" s="188"/>
      <c r="K371" s="188" t="s">
        <v>68</v>
      </c>
      <c r="L371" s="188"/>
      <c r="M371" s="188" t="s">
        <v>15</v>
      </c>
      <c r="P371" s="260"/>
      <c r="Q371" s="238"/>
      <c r="R371" s="238"/>
      <c r="S371" s="238"/>
      <c r="T371" s="238"/>
      <c r="U371" s="238"/>
      <c r="V371" s="238"/>
      <c r="W371" s="238"/>
      <c r="X371" s="238"/>
      <c r="Y371" s="238"/>
      <c r="Z371" s="261"/>
    </row>
    <row r="372" spans="2:26" ht="13.35" customHeight="1" x14ac:dyDescent="0.25">
      <c r="B372" s="2" t="s">
        <v>81</v>
      </c>
      <c r="C372" s="227" t="s">
        <v>7</v>
      </c>
      <c r="D372" s="228"/>
      <c r="E372" s="6" t="s">
        <v>87</v>
      </c>
      <c r="F372" s="6" t="s">
        <v>306</v>
      </c>
      <c r="G372" s="233"/>
      <c r="H372" s="194"/>
      <c r="I372" s="6" t="s">
        <v>83</v>
      </c>
      <c r="J372" s="6" t="s">
        <v>84</v>
      </c>
      <c r="K372" s="6" t="s">
        <v>83</v>
      </c>
      <c r="L372" s="6" t="s">
        <v>84</v>
      </c>
      <c r="M372" s="188"/>
      <c r="P372" s="260"/>
      <c r="Q372" s="238"/>
      <c r="R372" s="238"/>
      <c r="S372" s="238"/>
      <c r="T372" s="238"/>
      <c r="U372" s="238"/>
      <c r="V372" s="238"/>
      <c r="W372" s="238"/>
      <c r="X372" s="238"/>
      <c r="Y372" s="238"/>
      <c r="Z372" s="261"/>
    </row>
    <row r="373" spans="2:26" ht="13.35" customHeight="1" x14ac:dyDescent="0.25">
      <c r="B373" s="44"/>
      <c r="C373" s="235"/>
      <c r="D373" s="236"/>
      <c r="E373" s="44"/>
      <c r="F373" s="32"/>
      <c r="G373" s="33" t="str">
        <f t="shared" ref="G373:G386" si="60">IF(F373="", "", H373/F373)</f>
        <v/>
      </c>
      <c r="H373" s="33"/>
      <c r="I373" s="33"/>
      <c r="J373" s="33" t="str">
        <f t="shared" ref="J373:J386" si="61">IF(I373="", "", I373*$F373)</f>
        <v/>
      </c>
      <c r="K373" s="33"/>
      <c r="L373" s="33" t="str">
        <f t="shared" ref="L373:L386" si="62">IF(K373="", "", K373*$F373)</f>
        <v/>
      </c>
      <c r="M373" s="30" t="e">
        <f t="shared" ref="M373:M386" si="63">IF(K373="", J373/H373, L373/H373)</f>
        <v>#VALUE!</v>
      </c>
      <c r="P373" s="260"/>
      <c r="Q373" s="238"/>
      <c r="R373" s="238"/>
      <c r="S373" s="238"/>
      <c r="T373" s="238"/>
      <c r="U373" s="238"/>
      <c r="V373" s="238"/>
      <c r="W373" s="238"/>
      <c r="X373" s="238"/>
      <c r="Y373" s="238"/>
      <c r="Z373" s="261"/>
    </row>
    <row r="374" spans="2:26" ht="13.35" customHeight="1" x14ac:dyDescent="0.25">
      <c r="B374" s="44"/>
      <c r="C374" s="235"/>
      <c r="D374" s="236"/>
      <c r="E374" s="44"/>
      <c r="F374" s="32"/>
      <c r="G374" s="33" t="str">
        <f t="shared" si="60"/>
        <v/>
      </c>
      <c r="H374" s="33"/>
      <c r="I374" s="33"/>
      <c r="J374" s="33" t="str">
        <f t="shared" si="61"/>
        <v/>
      </c>
      <c r="K374" s="33"/>
      <c r="L374" s="33" t="str">
        <f t="shared" si="62"/>
        <v/>
      </c>
      <c r="M374" s="30" t="e">
        <f t="shared" si="63"/>
        <v>#VALUE!</v>
      </c>
      <c r="P374" s="260"/>
      <c r="Q374" s="238"/>
      <c r="R374" s="238"/>
      <c r="S374" s="238"/>
      <c r="T374" s="238"/>
      <c r="U374" s="238"/>
      <c r="V374" s="238"/>
      <c r="W374" s="238"/>
      <c r="X374" s="238"/>
      <c r="Y374" s="238"/>
      <c r="Z374" s="261"/>
    </row>
    <row r="375" spans="2:26" ht="13.35" customHeight="1" x14ac:dyDescent="0.25">
      <c r="B375" s="44"/>
      <c r="C375" s="235"/>
      <c r="D375" s="236"/>
      <c r="E375" s="44"/>
      <c r="F375" s="32"/>
      <c r="G375" s="33" t="str">
        <f t="shared" si="60"/>
        <v/>
      </c>
      <c r="H375" s="33"/>
      <c r="I375" s="33"/>
      <c r="J375" s="33" t="str">
        <f t="shared" si="61"/>
        <v/>
      </c>
      <c r="K375" s="33"/>
      <c r="L375" s="33" t="str">
        <f t="shared" si="62"/>
        <v/>
      </c>
      <c r="M375" s="30" t="e">
        <f t="shared" si="63"/>
        <v>#VALUE!</v>
      </c>
      <c r="P375" s="260"/>
      <c r="Q375" s="238"/>
      <c r="R375" s="238"/>
      <c r="S375" s="238"/>
      <c r="T375" s="238"/>
      <c r="U375" s="238"/>
      <c r="V375" s="238"/>
      <c r="W375" s="238"/>
      <c r="X375" s="238"/>
      <c r="Y375" s="238"/>
      <c r="Z375" s="261"/>
    </row>
    <row r="376" spans="2:26" ht="13.35" customHeight="1" x14ac:dyDescent="0.25">
      <c r="B376" s="44"/>
      <c r="C376" s="235"/>
      <c r="D376" s="236"/>
      <c r="E376" s="44"/>
      <c r="F376" s="32"/>
      <c r="G376" s="33" t="str">
        <f t="shared" si="60"/>
        <v/>
      </c>
      <c r="H376" s="33"/>
      <c r="I376" s="33"/>
      <c r="J376" s="33" t="str">
        <f t="shared" si="61"/>
        <v/>
      </c>
      <c r="K376" s="33"/>
      <c r="L376" s="33" t="str">
        <f t="shared" si="62"/>
        <v/>
      </c>
      <c r="M376" s="30" t="e">
        <f t="shared" si="63"/>
        <v>#VALUE!</v>
      </c>
      <c r="P376" s="260"/>
      <c r="Q376" s="238"/>
      <c r="R376" s="238"/>
      <c r="S376" s="238"/>
      <c r="T376" s="238"/>
      <c r="U376" s="238"/>
      <c r="V376" s="238"/>
      <c r="W376" s="238"/>
      <c r="X376" s="238"/>
      <c r="Y376" s="238"/>
      <c r="Z376" s="261"/>
    </row>
    <row r="377" spans="2:26" ht="13.35" customHeight="1" x14ac:dyDescent="0.25">
      <c r="B377" s="44"/>
      <c r="C377" s="235"/>
      <c r="D377" s="236"/>
      <c r="E377" s="44"/>
      <c r="F377" s="32"/>
      <c r="G377" s="33" t="str">
        <f t="shared" si="60"/>
        <v/>
      </c>
      <c r="H377" s="33"/>
      <c r="I377" s="33"/>
      <c r="J377" s="33" t="str">
        <f t="shared" si="61"/>
        <v/>
      </c>
      <c r="K377" s="33"/>
      <c r="L377" s="33" t="str">
        <f t="shared" si="62"/>
        <v/>
      </c>
      <c r="M377" s="30" t="e">
        <f t="shared" si="63"/>
        <v>#VALUE!</v>
      </c>
      <c r="P377" s="260"/>
      <c r="Q377" s="238"/>
      <c r="R377" s="238"/>
      <c r="S377" s="238"/>
      <c r="T377" s="238"/>
      <c r="U377" s="238"/>
      <c r="V377" s="238"/>
      <c r="W377" s="238"/>
      <c r="X377" s="238"/>
      <c r="Y377" s="238"/>
      <c r="Z377" s="261"/>
    </row>
    <row r="378" spans="2:26" ht="13.35" customHeight="1" x14ac:dyDescent="0.25">
      <c r="B378" s="44"/>
      <c r="C378" s="235"/>
      <c r="D378" s="236"/>
      <c r="E378" s="44"/>
      <c r="F378" s="32"/>
      <c r="G378" s="33" t="str">
        <f t="shared" si="60"/>
        <v/>
      </c>
      <c r="H378" s="33"/>
      <c r="I378" s="33"/>
      <c r="J378" s="33" t="str">
        <f t="shared" si="61"/>
        <v/>
      </c>
      <c r="K378" s="33"/>
      <c r="L378" s="33" t="str">
        <f t="shared" si="62"/>
        <v/>
      </c>
      <c r="M378" s="30" t="e">
        <f t="shared" si="63"/>
        <v>#VALUE!</v>
      </c>
      <c r="P378" s="260"/>
      <c r="Q378" s="238"/>
      <c r="R378" s="238"/>
      <c r="S378" s="238"/>
      <c r="T378" s="238"/>
      <c r="U378" s="238"/>
      <c r="V378" s="238"/>
      <c r="W378" s="238"/>
      <c r="X378" s="238"/>
      <c r="Y378" s="238"/>
      <c r="Z378" s="261"/>
    </row>
    <row r="379" spans="2:26" ht="13.35" customHeight="1" x14ac:dyDescent="0.25">
      <c r="B379" s="44"/>
      <c r="C379" s="235"/>
      <c r="D379" s="236"/>
      <c r="E379" s="44"/>
      <c r="F379" s="32"/>
      <c r="G379" s="33" t="str">
        <f t="shared" si="60"/>
        <v/>
      </c>
      <c r="H379" s="33"/>
      <c r="I379" s="33"/>
      <c r="J379" s="33" t="str">
        <f t="shared" si="61"/>
        <v/>
      </c>
      <c r="K379" s="33"/>
      <c r="L379" s="33" t="str">
        <f t="shared" si="62"/>
        <v/>
      </c>
      <c r="M379" s="30" t="e">
        <f t="shared" si="63"/>
        <v>#VALUE!</v>
      </c>
      <c r="P379" s="260"/>
      <c r="Q379" s="238"/>
      <c r="R379" s="238"/>
      <c r="S379" s="238"/>
      <c r="T379" s="238"/>
      <c r="U379" s="238"/>
      <c r="V379" s="238"/>
      <c r="W379" s="238"/>
      <c r="X379" s="238"/>
      <c r="Y379" s="238"/>
      <c r="Z379" s="261"/>
    </row>
    <row r="380" spans="2:26" ht="13.35" customHeight="1" x14ac:dyDescent="0.25">
      <c r="B380" s="44"/>
      <c r="C380" s="235"/>
      <c r="D380" s="236"/>
      <c r="E380" s="44"/>
      <c r="F380" s="32"/>
      <c r="G380" s="33" t="str">
        <f t="shared" si="60"/>
        <v/>
      </c>
      <c r="H380" s="33"/>
      <c r="I380" s="33"/>
      <c r="J380" s="33" t="str">
        <f t="shared" si="61"/>
        <v/>
      </c>
      <c r="K380" s="33"/>
      <c r="L380" s="33" t="str">
        <f t="shared" si="62"/>
        <v/>
      </c>
      <c r="M380" s="30" t="e">
        <f t="shared" si="63"/>
        <v>#VALUE!</v>
      </c>
      <c r="P380" s="260"/>
      <c r="Q380" s="238"/>
      <c r="R380" s="238"/>
      <c r="S380" s="238"/>
      <c r="T380" s="238"/>
      <c r="U380" s="238"/>
      <c r="V380" s="238"/>
      <c r="W380" s="238"/>
      <c r="X380" s="238"/>
      <c r="Y380" s="238"/>
      <c r="Z380" s="261"/>
    </row>
    <row r="381" spans="2:26" ht="13.35" customHeight="1" x14ac:dyDescent="0.25">
      <c r="B381" s="44"/>
      <c r="C381" s="235"/>
      <c r="D381" s="236"/>
      <c r="E381" s="44"/>
      <c r="F381" s="32"/>
      <c r="G381" s="33" t="str">
        <f t="shared" si="60"/>
        <v/>
      </c>
      <c r="H381" s="33"/>
      <c r="I381" s="33"/>
      <c r="J381" s="33" t="str">
        <f t="shared" si="61"/>
        <v/>
      </c>
      <c r="K381" s="33"/>
      <c r="L381" s="33" t="str">
        <f t="shared" si="62"/>
        <v/>
      </c>
      <c r="M381" s="30" t="e">
        <f t="shared" si="63"/>
        <v>#VALUE!</v>
      </c>
      <c r="P381" s="260"/>
      <c r="Q381" s="238"/>
      <c r="R381" s="238"/>
      <c r="S381" s="238"/>
      <c r="T381" s="238"/>
      <c r="U381" s="238"/>
      <c r="V381" s="238"/>
      <c r="W381" s="238"/>
      <c r="X381" s="238"/>
      <c r="Y381" s="238"/>
      <c r="Z381" s="261"/>
    </row>
    <row r="382" spans="2:26" ht="13.35" customHeight="1" x14ac:dyDescent="0.25">
      <c r="B382" s="44"/>
      <c r="C382" s="235"/>
      <c r="D382" s="236"/>
      <c r="E382" s="44"/>
      <c r="F382" s="32"/>
      <c r="G382" s="33" t="str">
        <f t="shared" si="60"/>
        <v/>
      </c>
      <c r="H382" s="33"/>
      <c r="I382" s="33"/>
      <c r="J382" s="33" t="str">
        <f t="shared" si="61"/>
        <v/>
      </c>
      <c r="K382" s="33"/>
      <c r="L382" s="33" t="str">
        <f t="shared" si="62"/>
        <v/>
      </c>
      <c r="M382" s="30" t="e">
        <f t="shared" si="63"/>
        <v>#VALUE!</v>
      </c>
      <c r="P382" s="260"/>
      <c r="Q382" s="238"/>
      <c r="R382" s="238"/>
      <c r="S382" s="238"/>
      <c r="T382" s="238"/>
      <c r="U382" s="238"/>
      <c r="V382" s="238"/>
      <c r="W382" s="238"/>
      <c r="X382" s="238"/>
      <c r="Y382" s="238"/>
      <c r="Z382" s="261"/>
    </row>
    <row r="383" spans="2:26" ht="13.35" customHeight="1" x14ac:dyDescent="0.25">
      <c r="B383" s="44"/>
      <c r="C383" s="235"/>
      <c r="D383" s="236"/>
      <c r="E383" s="44"/>
      <c r="F383" s="32"/>
      <c r="G383" s="33" t="str">
        <f t="shared" si="60"/>
        <v/>
      </c>
      <c r="H383" s="33"/>
      <c r="I383" s="33"/>
      <c r="J383" s="33" t="str">
        <f t="shared" si="61"/>
        <v/>
      </c>
      <c r="K383" s="33"/>
      <c r="L383" s="33" t="str">
        <f t="shared" si="62"/>
        <v/>
      </c>
      <c r="M383" s="30" t="e">
        <f t="shared" si="63"/>
        <v>#VALUE!</v>
      </c>
      <c r="P383" s="260"/>
      <c r="Q383" s="238"/>
      <c r="R383" s="238"/>
      <c r="S383" s="238"/>
      <c r="T383" s="238"/>
      <c r="U383" s="238"/>
      <c r="V383" s="238"/>
      <c r="W383" s="238"/>
      <c r="X383" s="238"/>
      <c r="Y383" s="238"/>
      <c r="Z383" s="261"/>
    </row>
    <row r="384" spans="2:26" ht="13.35" customHeight="1" x14ac:dyDescent="0.25">
      <c r="B384" s="44"/>
      <c r="C384" s="235"/>
      <c r="D384" s="236"/>
      <c r="E384" s="44"/>
      <c r="F384" s="32"/>
      <c r="G384" s="33" t="str">
        <f t="shared" si="60"/>
        <v/>
      </c>
      <c r="H384" s="33"/>
      <c r="I384" s="33"/>
      <c r="J384" s="33" t="str">
        <f t="shared" si="61"/>
        <v/>
      </c>
      <c r="K384" s="33"/>
      <c r="L384" s="33" t="str">
        <f t="shared" si="62"/>
        <v/>
      </c>
      <c r="M384" s="30" t="e">
        <f t="shared" si="63"/>
        <v>#VALUE!</v>
      </c>
      <c r="P384" s="260"/>
      <c r="Q384" s="238"/>
      <c r="R384" s="238"/>
      <c r="S384" s="238"/>
      <c r="T384" s="238"/>
      <c r="U384" s="238"/>
      <c r="V384" s="238"/>
      <c r="W384" s="238"/>
      <c r="X384" s="238"/>
      <c r="Y384" s="238"/>
      <c r="Z384" s="261"/>
    </row>
    <row r="385" spans="2:26" ht="13.35" customHeight="1" x14ac:dyDescent="0.25">
      <c r="B385" s="44"/>
      <c r="C385" s="235"/>
      <c r="D385" s="236"/>
      <c r="E385" s="44"/>
      <c r="F385" s="32"/>
      <c r="G385" s="33" t="str">
        <f t="shared" si="60"/>
        <v/>
      </c>
      <c r="H385" s="33"/>
      <c r="I385" s="33"/>
      <c r="J385" s="33" t="str">
        <f t="shared" si="61"/>
        <v/>
      </c>
      <c r="K385" s="33"/>
      <c r="L385" s="33" t="str">
        <f t="shared" si="62"/>
        <v/>
      </c>
      <c r="M385" s="30" t="e">
        <f t="shared" si="63"/>
        <v>#VALUE!</v>
      </c>
      <c r="P385" s="260"/>
      <c r="Q385" s="238"/>
      <c r="R385" s="238"/>
      <c r="S385" s="238"/>
      <c r="T385" s="238"/>
      <c r="U385" s="238"/>
      <c r="V385" s="238"/>
      <c r="W385" s="238"/>
      <c r="X385" s="238"/>
      <c r="Y385" s="238"/>
      <c r="Z385" s="261"/>
    </row>
    <row r="386" spans="2:26" ht="13.35" customHeight="1" x14ac:dyDescent="0.25">
      <c r="B386" s="44"/>
      <c r="C386" s="235"/>
      <c r="D386" s="236"/>
      <c r="E386" s="44"/>
      <c r="F386" s="32"/>
      <c r="G386" s="33" t="str">
        <f t="shared" si="60"/>
        <v/>
      </c>
      <c r="H386" s="33"/>
      <c r="I386" s="33"/>
      <c r="J386" s="33" t="str">
        <f t="shared" si="61"/>
        <v/>
      </c>
      <c r="K386" s="33"/>
      <c r="L386" s="33" t="str">
        <f t="shared" si="62"/>
        <v/>
      </c>
      <c r="M386" s="30" t="e">
        <f t="shared" si="63"/>
        <v>#VALUE!</v>
      </c>
      <c r="P386" s="262"/>
      <c r="Q386" s="263"/>
      <c r="R386" s="263"/>
      <c r="S386" s="263"/>
      <c r="T386" s="263"/>
      <c r="U386" s="263"/>
      <c r="V386" s="263"/>
      <c r="W386" s="263"/>
      <c r="X386" s="263"/>
      <c r="Y386" s="263"/>
      <c r="Z386" s="264"/>
    </row>
    <row r="387" spans="2:26" ht="13.35" customHeight="1" x14ac:dyDescent="0.25">
      <c r="C387" s="126" t="s">
        <v>86</v>
      </c>
      <c r="D387" s="126"/>
      <c r="H387" s="45" t="str">
        <f>IF(SUM(H373:H386)=0,"",SUM(H373:H386))</f>
        <v/>
      </c>
      <c r="J387" s="45" t="str">
        <f>IF(SUM(J373:J386)=0,"",SUM(J373:J386))</f>
        <v/>
      </c>
      <c r="L387" s="45" t="str">
        <f>IF(SUM(L373:L386)=0,"",SUM(L373:L386))</f>
        <v/>
      </c>
      <c r="M387" s="35" t="e">
        <f>IF(L387="", J387/H387, L387/H387)</f>
        <v>#VALUE!</v>
      </c>
    </row>
    <row r="390" spans="2:26" ht="13.35" customHeight="1" x14ac:dyDescent="0.25">
      <c r="B390" s="227" t="s">
        <v>9</v>
      </c>
      <c r="C390" s="228"/>
      <c r="D390" s="253"/>
      <c r="E390" s="253"/>
      <c r="F390" s="253"/>
      <c r="G390" s="253"/>
      <c r="H390" s="253"/>
      <c r="I390" s="253"/>
      <c r="J390" s="253"/>
      <c r="K390" s="253"/>
      <c r="L390" s="253"/>
      <c r="M390" s="254"/>
    </row>
    <row r="391" spans="2:26" ht="13.35" customHeight="1" x14ac:dyDescent="0.25">
      <c r="B391" s="255"/>
      <c r="C391" s="238"/>
      <c r="D391" s="238"/>
      <c r="E391" s="238"/>
      <c r="F391" s="238"/>
      <c r="G391" s="238"/>
      <c r="H391" s="238"/>
      <c r="I391" s="238"/>
      <c r="J391" s="238"/>
      <c r="K391" s="238"/>
      <c r="L391" s="238"/>
      <c r="M391" s="256"/>
    </row>
    <row r="392" spans="2:26" ht="13.35" customHeight="1" x14ac:dyDescent="0.25">
      <c r="B392" s="255"/>
      <c r="C392" s="238"/>
      <c r="D392" s="238"/>
      <c r="E392" s="238"/>
      <c r="F392" s="238"/>
      <c r="G392" s="238"/>
      <c r="H392" s="238"/>
      <c r="I392" s="238"/>
      <c r="J392" s="238"/>
      <c r="K392" s="238"/>
      <c r="L392" s="238"/>
      <c r="M392" s="256"/>
    </row>
    <row r="393" spans="2:26" ht="13.35" customHeight="1" x14ac:dyDescent="0.25">
      <c r="B393" s="255"/>
      <c r="C393" s="238"/>
      <c r="D393" s="238"/>
      <c r="E393" s="238"/>
      <c r="F393" s="238"/>
      <c r="G393" s="238"/>
      <c r="H393" s="238"/>
      <c r="I393" s="238"/>
      <c r="J393" s="238"/>
      <c r="K393" s="238"/>
      <c r="L393" s="238"/>
      <c r="M393" s="256"/>
    </row>
    <row r="394" spans="2:26" ht="13.35" customHeight="1" x14ac:dyDescent="0.25">
      <c r="B394" s="257"/>
      <c r="C394" s="258"/>
      <c r="D394" s="258"/>
      <c r="E394" s="258"/>
      <c r="F394" s="258"/>
      <c r="G394" s="258"/>
      <c r="H394" s="258"/>
      <c r="I394" s="258"/>
      <c r="J394" s="258"/>
      <c r="K394" s="258"/>
      <c r="L394" s="258"/>
      <c r="M394" s="259"/>
    </row>
    <row r="396" spans="2:26" ht="13.35" customHeight="1" x14ac:dyDescent="0.25">
      <c r="B396" s="200" t="s">
        <v>2</v>
      </c>
      <c r="C396" s="200"/>
      <c r="D396" s="209">
        <f>'{Equipment Data Entry}'!B97</f>
        <v>0</v>
      </c>
      <c r="E396" s="209"/>
      <c r="F396" s="209"/>
      <c r="G396" s="200" t="s">
        <v>3</v>
      </c>
      <c r="H396" s="200"/>
      <c r="I396" s="210" t="str">
        <f>IF('{Equipment Data Entry}'!C97="","",'{Equipment Data Entry}'!C97)</f>
        <v/>
      </c>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227" t="s">
        <v>92</v>
      </c>
      <c r="C399" s="232"/>
      <c r="D399" s="232"/>
      <c r="E399" s="232"/>
      <c r="F399" s="228"/>
      <c r="G399" s="233" t="s">
        <v>85</v>
      </c>
      <c r="H399" s="194" t="s">
        <v>82</v>
      </c>
      <c r="I399" s="188" t="s">
        <v>67</v>
      </c>
      <c r="J399" s="188"/>
      <c r="K399" s="188" t="s">
        <v>68</v>
      </c>
      <c r="L399" s="188"/>
      <c r="M399" s="188" t="s">
        <v>15</v>
      </c>
      <c r="P399" s="260"/>
      <c r="Q399" s="238"/>
      <c r="R399" s="238"/>
      <c r="S399" s="238"/>
      <c r="T399" s="238"/>
      <c r="U399" s="238"/>
      <c r="V399" s="238"/>
      <c r="W399" s="238"/>
      <c r="X399" s="238"/>
      <c r="Y399" s="238"/>
      <c r="Z399" s="261"/>
    </row>
    <row r="400" spans="2:26" ht="13.35" customHeight="1" x14ac:dyDescent="0.25">
      <c r="B400" s="2" t="s">
        <v>81</v>
      </c>
      <c r="C400" s="227" t="s">
        <v>7</v>
      </c>
      <c r="D400" s="228"/>
      <c r="E400" s="6" t="s">
        <v>87</v>
      </c>
      <c r="F400" s="6" t="s">
        <v>306</v>
      </c>
      <c r="G400" s="233"/>
      <c r="H400" s="194"/>
      <c r="I400" s="6" t="s">
        <v>83</v>
      </c>
      <c r="J400" s="6" t="s">
        <v>84</v>
      </c>
      <c r="K400" s="6" t="s">
        <v>83</v>
      </c>
      <c r="L400" s="6" t="s">
        <v>84</v>
      </c>
      <c r="M400" s="188"/>
      <c r="P400" s="260"/>
      <c r="Q400" s="238"/>
      <c r="R400" s="238"/>
      <c r="S400" s="238"/>
      <c r="T400" s="238"/>
      <c r="U400" s="238"/>
      <c r="V400" s="238"/>
      <c r="W400" s="238"/>
      <c r="X400" s="238"/>
      <c r="Y400" s="238"/>
      <c r="Z400" s="261"/>
    </row>
    <row r="401" spans="2:26" ht="13.35" customHeight="1" x14ac:dyDescent="0.25">
      <c r="B401" s="44"/>
      <c r="C401" s="235"/>
      <c r="D401" s="236"/>
      <c r="E401" s="44"/>
      <c r="F401" s="32"/>
      <c r="G401" s="33" t="str">
        <f t="shared" ref="G401:G414" si="64">IF(F401="", "", H401/F401)</f>
        <v/>
      </c>
      <c r="H401" s="33"/>
      <c r="I401" s="33"/>
      <c r="J401" s="33" t="str">
        <f t="shared" ref="J401:J414" si="65">IF(I401="", "", I401*$F401)</f>
        <v/>
      </c>
      <c r="K401" s="33"/>
      <c r="L401" s="33" t="str">
        <f t="shared" ref="L401:L414" si="66">IF(K401="", "", K401*$F401)</f>
        <v/>
      </c>
      <c r="M401" s="30" t="e">
        <f t="shared" ref="M401:M414" si="67">IF(K401="", J401/H401, L401/H401)</f>
        <v>#VALUE!</v>
      </c>
      <c r="P401" s="260"/>
      <c r="Q401" s="238"/>
      <c r="R401" s="238"/>
      <c r="S401" s="238"/>
      <c r="T401" s="238"/>
      <c r="U401" s="238"/>
      <c r="V401" s="238"/>
      <c r="W401" s="238"/>
      <c r="X401" s="238"/>
      <c r="Y401" s="238"/>
      <c r="Z401" s="261"/>
    </row>
    <row r="402" spans="2:26" ht="13.35" customHeight="1" x14ac:dyDescent="0.25">
      <c r="B402" s="44"/>
      <c r="C402" s="235"/>
      <c r="D402" s="236"/>
      <c r="E402" s="44"/>
      <c r="F402" s="32"/>
      <c r="G402" s="33" t="str">
        <f t="shared" si="64"/>
        <v/>
      </c>
      <c r="H402" s="33"/>
      <c r="I402" s="33"/>
      <c r="J402" s="33" t="str">
        <f t="shared" si="65"/>
        <v/>
      </c>
      <c r="K402" s="33"/>
      <c r="L402" s="33" t="str">
        <f t="shared" si="66"/>
        <v/>
      </c>
      <c r="M402" s="30" t="e">
        <f t="shared" si="67"/>
        <v>#VALUE!</v>
      </c>
      <c r="P402" s="260"/>
      <c r="Q402" s="238"/>
      <c r="R402" s="238"/>
      <c r="S402" s="238"/>
      <c r="T402" s="238"/>
      <c r="U402" s="238"/>
      <c r="V402" s="238"/>
      <c r="W402" s="238"/>
      <c r="X402" s="238"/>
      <c r="Y402" s="238"/>
      <c r="Z402" s="261"/>
    </row>
    <row r="403" spans="2:26" ht="13.35" customHeight="1" x14ac:dyDescent="0.25">
      <c r="B403" s="44"/>
      <c r="C403" s="235"/>
      <c r="D403" s="236"/>
      <c r="E403" s="44"/>
      <c r="F403" s="32"/>
      <c r="G403" s="33" t="str">
        <f t="shared" si="64"/>
        <v/>
      </c>
      <c r="H403" s="33"/>
      <c r="I403" s="33"/>
      <c r="J403" s="33" t="str">
        <f t="shared" si="65"/>
        <v/>
      </c>
      <c r="K403" s="33"/>
      <c r="L403" s="33" t="str">
        <f t="shared" si="66"/>
        <v/>
      </c>
      <c r="M403" s="30" t="e">
        <f t="shared" si="67"/>
        <v>#VALUE!</v>
      </c>
      <c r="P403" s="260"/>
      <c r="Q403" s="238"/>
      <c r="R403" s="238"/>
      <c r="S403" s="238"/>
      <c r="T403" s="238"/>
      <c r="U403" s="238"/>
      <c r="V403" s="238"/>
      <c r="W403" s="238"/>
      <c r="X403" s="238"/>
      <c r="Y403" s="238"/>
      <c r="Z403" s="261"/>
    </row>
    <row r="404" spans="2:26" ht="13.35" customHeight="1" x14ac:dyDescent="0.25">
      <c r="B404" s="44"/>
      <c r="C404" s="235"/>
      <c r="D404" s="236"/>
      <c r="E404" s="44"/>
      <c r="F404" s="32"/>
      <c r="G404" s="33" t="str">
        <f t="shared" si="64"/>
        <v/>
      </c>
      <c r="H404" s="33"/>
      <c r="I404" s="33"/>
      <c r="J404" s="33" t="str">
        <f t="shared" si="65"/>
        <v/>
      </c>
      <c r="K404" s="33"/>
      <c r="L404" s="33" t="str">
        <f t="shared" si="66"/>
        <v/>
      </c>
      <c r="M404" s="30" t="e">
        <f t="shared" si="67"/>
        <v>#VALUE!</v>
      </c>
      <c r="P404" s="260"/>
      <c r="Q404" s="238"/>
      <c r="R404" s="238"/>
      <c r="S404" s="238"/>
      <c r="T404" s="238"/>
      <c r="U404" s="238"/>
      <c r="V404" s="238"/>
      <c r="W404" s="238"/>
      <c r="X404" s="238"/>
      <c r="Y404" s="238"/>
      <c r="Z404" s="261"/>
    </row>
    <row r="405" spans="2:26" ht="13.35" customHeight="1" x14ac:dyDescent="0.25">
      <c r="B405" s="44"/>
      <c r="C405" s="235"/>
      <c r="D405" s="236"/>
      <c r="E405" s="44"/>
      <c r="F405" s="32"/>
      <c r="G405" s="33" t="str">
        <f t="shared" si="64"/>
        <v/>
      </c>
      <c r="H405" s="33"/>
      <c r="I405" s="33"/>
      <c r="J405" s="33" t="str">
        <f t="shared" si="65"/>
        <v/>
      </c>
      <c r="K405" s="33"/>
      <c r="L405" s="33" t="str">
        <f t="shared" si="66"/>
        <v/>
      </c>
      <c r="M405" s="30" t="e">
        <f t="shared" si="67"/>
        <v>#VALUE!</v>
      </c>
      <c r="P405" s="260"/>
      <c r="Q405" s="238"/>
      <c r="R405" s="238"/>
      <c r="S405" s="238"/>
      <c r="T405" s="238"/>
      <c r="U405" s="238"/>
      <c r="V405" s="238"/>
      <c r="W405" s="238"/>
      <c r="X405" s="238"/>
      <c r="Y405" s="238"/>
      <c r="Z405" s="261"/>
    </row>
    <row r="406" spans="2:26" ht="13.35" customHeight="1" x14ac:dyDescent="0.25">
      <c r="B406" s="44"/>
      <c r="C406" s="235"/>
      <c r="D406" s="236"/>
      <c r="E406" s="44"/>
      <c r="F406" s="32"/>
      <c r="G406" s="33" t="str">
        <f t="shared" si="64"/>
        <v/>
      </c>
      <c r="H406" s="33"/>
      <c r="I406" s="33"/>
      <c r="J406" s="33" t="str">
        <f t="shared" si="65"/>
        <v/>
      </c>
      <c r="K406" s="33"/>
      <c r="L406" s="33" t="str">
        <f t="shared" si="66"/>
        <v/>
      </c>
      <c r="M406" s="30" t="e">
        <f t="shared" si="67"/>
        <v>#VALUE!</v>
      </c>
      <c r="P406" s="260"/>
      <c r="Q406" s="238"/>
      <c r="R406" s="238"/>
      <c r="S406" s="238"/>
      <c r="T406" s="238"/>
      <c r="U406" s="238"/>
      <c r="V406" s="238"/>
      <c r="W406" s="238"/>
      <c r="X406" s="238"/>
      <c r="Y406" s="238"/>
      <c r="Z406" s="261"/>
    </row>
    <row r="407" spans="2:26" ht="13.35" customHeight="1" x14ac:dyDescent="0.25">
      <c r="B407" s="44"/>
      <c r="C407" s="235"/>
      <c r="D407" s="236"/>
      <c r="E407" s="44"/>
      <c r="F407" s="32"/>
      <c r="G407" s="33" t="str">
        <f t="shared" si="64"/>
        <v/>
      </c>
      <c r="H407" s="33"/>
      <c r="I407" s="33"/>
      <c r="J407" s="33" t="str">
        <f t="shared" si="65"/>
        <v/>
      </c>
      <c r="K407" s="33"/>
      <c r="L407" s="33" t="str">
        <f t="shared" si="66"/>
        <v/>
      </c>
      <c r="M407" s="30" t="e">
        <f t="shared" si="67"/>
        <v>#VALUE!</v>
      </c>
      <c r="P407" s="260"/>
      <c r="Q407" s="238"/>
      <c r="R407" s="238"/>
      <c r="S407" s="238"/>
      <c r="T407" s="238"/>
      <c r="U407" s="238"/>
      <c r="V407" s="238"/>
      <c r="W407" s="238"/>
      <c r="X407" s="238"/>
      <c r="Y407" s="238"/>
      <c r="Z407" s="261"/>
    </row>
    <row r="408" spans="2:26" ht="13.35" customHeight="1" x14ac:dyDescent="0.25">
      <c r="B408" s="44"/>
      <c r="C408" s="235"/>
      <c r="D408" s="236"/>
      <c r="E408" s="44"/>
      <c r="F408" s="32"/>
      <c r="G408" s="33" t="str">
        <f t="shared" si="64"/>
        <v/>
      </c>
      <c r="H408" s="33"/>
      <c r="I408" s="33"/>
      <c r="J408" s="33" t="str">
        <f t="shared" si="65"/>
        <v/>
      </c>
      <c r="K408" s="33"/>
      <c r="L408" s="33" t="str">
        <f t="shared" si="66"/>
        <v/>
      </c>
      <c r="M408" s="30" t="e">
        <f t="shared" si="67"/>
        <v>#VALUE!</v>
      </c>
      <c r="P408" s="260"/>
      <c r="Q408" s="238"/>
      <c r="R408" s="238"/>
      <c r="S408" s="238"/>
      <c r="T408" s="238"/>
      <c r="U408" s="238"/>
      <c r="V408" s="238"/>
      <c r="W408" s="238"/>
      <c r="X408" s="238"/>
      <c r="Y408" s="238"/>
      <c r="Z408" s="261"/>
    </row>
    <row r="409" spans="2:26" ht="13.35" customHeight="1" x14ac:dyDescent="0.25">
      <c r="B409" s="44"/>
      <c r="C409" s="235"/>
      <c r="D409" s="236"/>
      <c r="E409" s="44"/>
      <c r="F409" s="32"/>
      <c r="G409" s="33" t="str">
        <f t="shared" si="64"/>
        <v/>
      </c>
      <c r="H409" s="33"/>
      <c r="I409" s="33"/>
      <c r="J409" s="33" t="str">
        <f t="shared" si="65"/>
        <v/>
      </c>
      <c r="K409" s="33"/>
      <c r="L409" s="33" t="str">
        <f t="shared" si="66"/>
        <v/>
      </c>
      <c r="M409" s="30" t="e">
        <f t="shared" si="67"/>
        <v>#VALUE!</v>
      </c>
      <c r="P409" s="260"/>
      <c r="Q409" s="238"/>
      <c r="R409" s="238"/>
      <c r="S409" s="238"/>
      <c r="T409" s="238"/>
      <c r="U409" s="238"/>
      <c r="V409" s="238"/>
      <c r="W409" s="238"/>
      <c r="X409" s="238"/>
      <c r="Y409" s="238"/>
      <c r="Z409" s="261"/>
    </row>
    <row r="410" spans="2:26" ht="13.35" customHeight="1" x14ac:dyDescent="0.25">
      <c r="B410" s="44"/>
      <c r="C410" s="235"/>
      <c r="D410" s="236"/>
      <c r="E410" s="44"/>
      <c r="F410" s="32"/>
      <c r="G410" s="33" t="str">
        <f t="shared" si="64"/>
        <v/>
      </c>
      <c r="H410" s="33"/>
      <c r="I410" s="33"/>
      <c r="J410" s="33" t="str">
        <f t="shared" si="65"/>
        <v/>
      </c>
      <c r="K410" s="33"/>
      <c r="L410" s="33" t="str">
        <f t="shared" si="66"/>
        <v/>
      </c>
      <c r="M410" s="30" t="e">
        <f t="shared" si="67"/>
        <v>#VALUE!</v>
      </c>
      <c r="P410" s="260"/>
      <c r="Q410" s="238"/>
      <c r="R410" s="238"/>
      <c r="S410" s="238"/>
      <c r="T410" s="238"/>
      <c r="U410" s="238"/>
      <c r="V410" s="238"/>
      <c r="W410" s="238"/>
      <c r="X410" s="238"/>
      <c r="Y410" s="238"/>
      <c r="Z410" s="261"/>
    </row>
    <row r="411" spans="2:26" ht="13.35" customHeight="1" x14ac:dyDescent="0.25">
      <c r="B411" s="44"/>
      <c r="C411" s="235"/>
      <c r="D411" s="236"/>
      <c r="E411" s="44"/>
      <c r="F411" s="32"/>
      <c r="G411" s="33" t="str">
        <f t="shared" si="64"/>
        <v/>
      </c>
      <c r="H411" s="33"/>
      <c r="I411" s="33"/>
      <c r="J411" s="33" t="str">
        <f t="shared" si="65"/>
        <v/>
      </c>
      <c r="K411" s="33"/>
      <c r="L411" s="33" t="str">
        <f t="shared" si="66"/>
        <v/>
      </c>
      <c r="M411" s="30" t="e">
        <f t="shared" si="67"/>
        <v>#VALUE!</v>
      </c>
      <c r="P411" s="260"/>
      <c r="Q411" s="238"/>
      <c r="R411" s="238"/>
      <c r="S411" s="238"/>
      <c r="T411" s="238"/>
      <c r="U411" s="238"/>
      <c r="V411" s="238"/>
      <c r="W411" s="238"/>
      <c r="X411" s="238"/>
      <c r="Y411" s="238"/>
      <c r="Z411" s="261"/>
    </row>
    <row r="412" spans="2:26" ht="13.35" customHeight="1" x14ac:dyDescent="0.25">
      <c r="B412" s="44"/>
      <c r="C412" s="235"/>
      <c r="D412" s="236"/>
      <c r="E412" s="44"/>
      <c r="F412" s="32"/>
      <c r="G412" s="33" t="str">
        <f t="shared" si="64"/>
        <v/>
      </c>
      <c r="H412" s="33"/>
      <c r="I412" s="33"/>
      <c r="J412" s="33" t="str">
        <f t="shared" si="65"/>
        <v/>
      </c>
      <c r="K412" s="33"/>
      <c r="L412" s="33" t="str">
        <f t="shared" si="66"/>
        <v/>
      </c>
      <c r="M412" s="30" t="e">
        <f t="shared" si="67"/>
        <v>#VALUE!</v>
      </c>
      <c r="P412" s="260"/>
      <c r="Q412" s="238"/>
      <c r="R412" s="238"/>
      <c r="S412" s="238"/>
      <c r="T412" s="238"/>
      <c r="U412" s="238"/>
      <c r="V412" s="238"/>
      <c r="W412" s="238"/>
      <c r="X412" s="238"/>
      <c r="Y412" s="238"/>
      <c r="Z412" s="261"/>
    </row>
    <row r="413" spans="2:26" ht="13.35" customHeight="1" x14ac:dyDescent="0.25">
      <c r="B413" s="44"/>
      <c r="C413" s="235"/>
      <c r="D413" s="236"/>
      <c r="E413" s="44"/>
      <c r="F413" s="32"/>
      <c r="G413" s="33" t="str">
        <f t="shared" si="64"/>
        <v/>
      </c>
      <c r="H413" s="33"/>
      <c r="I413" s="33"/>
      <c r="J413" s="33" t="str">
        <f t="shared" si="65"/>
        <v/>
      </c>
      <c r="K413" s="33"/>
      <c r="L413" s="33" t="str">
        <f t="shared" si="66"/>
        <v/>
      </c>
      <c r="M413" s="30" t="e">
        <f t="shared" si="67"/>
        <v>#VALUE!</v>
      </c>
      <c r="P413" s="260"/>
      <c r="Q413" s="238"/>
      <c r="R413" s="238"/>
      <c r="S413" s="238"/>
      <c r="T413" s="238"/>
      <c r="U413" s="238"/>
      <c r="V413" s="238"/>
      <c r="W413" s="238"/>
      <c r="X413" s="238"/>
      <c r="Y413" s="238"/>
      <c r="Z413" s="261"/>
    </row>
    <row r="414" spans="2:26" ht="13.35" customHeight="1" x14ac:dyDescent="0.25">
      <c r="B414" s="44"/>
      <c r="C414" s="235"/>
      <c r="D414" s="236"/>
      <c r="E414" s="44"/>
      <c r="F414" s="32"/>
      <c r="G414" s="33" t="str">
        <f t="shared" si="64"/>
        <v/>
      </c>
      <c r="H414" s="33"/>
      <c r="I414" s="33"/>
      <c r="J414" s="33" t="str">
        <f t="shared" si="65"/>
        <v/>
      </c>
      <c r="K414" s="33"/>
      <c r="L414" s="33" t="str">
        <f t="shared" si="66"/>
        <v/>
      </c>
      <c r="M414" s="30" t="e">
        <f t="shared" si="67"/>
        <v>#VALUE!</v>
      </c>
      <c r="P414" s="262"/>
      <c r="Q414" s="263"/>
      <c r="R414" s="263"/>
      <c r="S414" s="263"/>
      <c r="T414" s="263"/>
      <c r="U414" s="263"/>
      <c r="V414" s="263"/>
      <c r="W414" s="263"/>
      <c r="X414" s="263"/>
      <c r="Y414" s="263"/>
      <c r="Z414" s="264"/>
    </row>
    <row r="415" spans="2:26" ht="13.35" customHeight="1" x14ac:dyDescent="0.25">
      <c r="C415" s="126" t="s">
        <v>86</v>
      </c>
      <c r="D415" s="126"/>
      <c r="H415" s="45" t="str">
        <f>IF(SUM(H401:H414)=0,"",SUM(H401:H414))</f>
        <v/>
      </c>
      <c r="J415" s="45" t="str">
        <f>IF(SUM(J401:J414)=0,"",SUM(J401:J414))</f>
        <v/>
      </c>
      <c r="L415" s="45" t="str">
        <f>IF(SUM(L401:L414)=0,"",SUM(L401:L414))</f>
        <v/>
      </c>
      <c r="M415" s="35" t="e">
        <f>IF(L415="", J415/H415, L415/H415)</f>
        <v>#VALUE!</v>
      </c>
    </row>
    <row r="417" spans="2:26" ht="13.35" customHeight="1" x14ac:dyDescent="0.25">
      <c r="B417" s="200" t="s">
        <v>2</v>
      </c>
      <c r="C417" s="200"/>
      <c r="D417" s="209">
        <f>'{Equipment Data Entry}'!B98</f>
        <v>0</v>
      </c>
      <c r="E417" s="209"/>
      <c r="F417" s="209"/>
      <c r="G417" s="200" t="s">
        <v>3</v>
      </c>
      <c r="H417" s="200"/>
      <c r="I417" s="210" t="str">
        <f>IF('{Equipment Data Entry}'!C98="","",'{Equipment Data Entry}'!C98)</f>
        <v/>
      </c>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227" t="s">
        <v>92</v>
      </c>
      <c r="C420" s="232"/>
      <c r="D420" s="232"/>
      <c r="E420" s="232"/>
      <c r="F420" s="228"/>
      <c r="G420" s="233" t="s">
        <v>85</v>
      </c>
      <c r="H420" s="194" t="s">
        <v>82</v>
      </c>
      <c r="I420" s="188" t="s">
        <v>67</v>
      </c>
      <c r="J420" s="188"/>
      <c r="K420" s="188" t="s">
        <v>68</v>
      </c>
      <c r="L420" s="188"/>
      <c r="M420" s="188" t="s">
        <v>15</v>
      </c>
      <c r="P420" s="260"/>
      <c r="Q420" s="238"/>
      <c r="R420" s="238"/>
      <c r="S420" s="238"/>
      <c r="T420" s="238"/>
      <c r="U420" s="238"/>
      <c r="V420" s="238"/>
      <c r="W420" s="238"/>
      <c r="X420" s="238"/>
      <c r="Y420" s="238"/>
      <c r="Z420" s="261"/>
    </row>
    <row r="421" spans="2:26" ht="13.35" customHeight="1" x14ac:dyDescent="0.25">
      <c r="B421" s="2" t="s">
        <v>81</v>
      </c>
      <c r="C421" s="227" t="s">
        <v>7</v>
      </c>
      <c r="D421" s="228"/>
      <c r="E421" s="6" t="s">
        <v>87</v>
      </c>
      <c r="F421" s="6" t="s">
        <v>306</v>
      </c>
      <c r="G421" s="233"/>
      <c r="H421" s="194"/>
      <c r="I421" s="6" t="s">
        <v>83</v>
      </c>
      <c r="J421" s="6" t="s">
        <v>84</v>
      </c>
      <c r="K421" s="6" t="s">
        <v>83</v>
      </c>
      <c r="L421" s="6" t="s">
        <v>84</v>
      </c>
      <c r="M421" s="188"/>
      <c r="P421" s="260"/>
      <c r="Q421" s="238"/>
      <c r="R421" s="238"/>
      <c r="S421" s="238"/>
      <c r="T421" s="238"/>
      <c r="U421" s="238"/>
      <c r="V421" s="238"/>
      <c r="W421" s="238"/>
      <c r="X421" s="238"/>
      <c r="Y421" s="238"/>
      <c r="Z421" s="261"/>
    </row>
    <row r="422" spans="2:26" ht="13.35" customHeight="1" x14ac:dyDescent="0.25">
      <c r="B422" s="44"/>
      <c r="C422" s="235"/>
      <c r="D422" s="236"/>
      <c r="E422" s="44"/>
      <c r="F422" s="32"/>
      <c r="G422" s="33" t="str">
        <f t="shared" ref="G422:G435" si="68">IF(F422="", "", H422/F422)</f>
        <v/>
      </c>
      <c r="H422" s="33"/>
      <c r="I422" s="33"/>
      <c r="J422" s="33" t="str">
        <f t="shared" ref="J422:J435" si="69">IF(I422="", "", I422*$F422)</f>
        <v/>
      </c>
      <c r="K422" s="33"/>
      <c r="L422" s="33" t="str">
        <f t="shared" ref="L422:L435" si="70">IF(K422="", "", K422*$F422)</f>
        <v/>
      </c>
      <c r="M422" s="30" t="e">
        <f t="shared" ref="M422:M435" si="71">IF(K422="", J422/H422, L422/H422)</f>
        <v>#VALUE!</v>
      </c>
      <c r="P422" s="260"/>
      <c r="Q422" s="238"/>
      <c r="R422" s="238"/>
      <c r="S422" s="238"/>
      <c r="T422" s="238"/>
      <c r="U422" s="238"/>
      <c r="V422" s="238"/>
      <c r="W422" s="238"/>
      <c r="X422" s="238"/>
      <c r="Y422" s="238"/>
      <c r="Z422" s="261"/>
    </row>
    <row r="423" spans="2:26" ht="13.35" customHeight="1" x14ac:dyDescent="0.25">
      <c r="B423" s="44"/>
      <c r="C423" s="235"/>
      <c r="D423" s="236"/>
      <c r="E423" s="44"/>
      <c r="F423" s="32"/>
      <c r="G423" s="33" t="str">
        <f t="shared" si="68"/>
        <v/>
      </c>
      <c r="H423" s="33"/>
      <c r="I423" s="33"/>
      <c r="J423" s="33" t="str">
        <f t="shared" si="69"/>
        <v/>
      </c>
      <c r="K423" s="33"/>
      <c r="L423" s="33" t="str">
        <f t="shared" si="70"/>
        <v/>
      </c>
      <c r="M423" s="30" t="e">
        <f t="shared" si="71"/>
        <v>#VALUE!</v>
      </c>
      <c r="P423" s="260"/>
      <c r="Q423" s="238"/>
      <c r="R423" s="238"/>
      <c r="S423" s="238"/>
      <c r="T423" s="238"/>
      <c r="U423" s="238"/>
      <c r="V423" s="238"/>
      <c r="W423" s="238"/>
      <c r="X423" s="238"/>
      <c r="Y423" s="238"/>
      <c r="Z423" s="261"/>
    </row>
    <row r="424" spans="2:26" ht="13.35" customHeight="1" x14ac:dyDescent="0.25">
      <c r="B424" s="44"/>
      <c r="C424" s="235"/>
      <c r="D424" s="236"/>
      <c r="E424" s="44"/>
      <c r="F424" s="32"/>
      <c r="G424" s="33" t="str">
        <f t="shared" si="68"/>
        <v/>
      </c>
      <c r="H424" s="33"/>
      <c r="I424" s="33"/>
      <c r="J424" s="33" t="str">
        <f t="shared" si="69"/>
        <v/>
      </c>
      <c r="K424" s="33"/>
      <c r="L424" s="33" t="str">
        <f t="shared" si="70"/>
        <v/>
      </c>
      <c r="M424" s="30" t="e">
        <f t="shared" si="71"/>
        <v>#VALUE!</v>
      </c>
      <c r="P424" s="260"/>
      <c r="Q424" s="238"/>
      <c r="R424" s="238"/>
      <c r="S424" s="238"/>
      <c r="T424" s="238"/>
      <c r="U424" s="238"/>
      <c r="V424" s="238"/>
      <c r="W424" s="238"/>
      <c r="X424" s="238"/>
      <c r="Y424" s="238"/>
      <c r="Z424" s="261"/>
    </row>
    <row r="425" spans="2:26" ht="13.35" customHeight="1" x14ac:dyDescent="0.25">
      <c r="B425" s="44"/>
      <c r="C425" s="235"/>
      <c r="D425" s="236"/>
      <c r="E425" s="44"/>
      <c r="F425" s="32"/>
      <c r="G425" s="33" t="str">
        <f t="shared" si="68"/>
        <v/>
      </c>
      <c r="H425" s="33"/>
      <c r="I425" s="33"/>
      <c r="J425" s="33" t="str">
        <f t="shared" si="69"/>
        <v/>
      </c>
      <c r="K425" s="33"/>
      <c r="L425" s="33" t="str">
        <f t="shared" si="70"/>
        <v/>
      </c>
      <c r="M425" s="30" t="e">
        <f t="shared" si="71"/>
        <v>#VALUE!</v>
      </c>
      <c r="P425" s="260"/>
      <c r="Q425" s="238"/>
      <c r="R425" s="238"/>
      <c r="S425" s="238"/>
      <c r="T425" s="238"/>
      <c r="U425" s="238"/>
      <c r="V425" s="238"/>
      <c r="W425" s="238"/>
      <c r="X425" s="238"/>
      <c r="Y425" s="238"/>
      <c r="Z425" s="261"/>
    </row>
    <row r="426" spans="2:26" ht="13.35" customHeight="1" x14ac:dyDescent="0.25">
      <c r="B426" s="44"/>
      <c r="C426" s="235"/>
      <c r="D426" s="236"/>
      <c r="E426" s="44"/>
      <c r="F426" s="32"/>
      <c r="G426" s="33" t="str">
        <f t="shared" si="68"/>
        <v/>
      </c>
      <c r="H426" s="33"/>
      <c r="I426" s="33"/>
      <c r="J426" s="33" t="str">
        <f t="shared" si="69"/>
        <v/>
      </c>
      <c r="K426" s="33"/>
      <c r="L426" s="33" t="str">
        <f t="shared" si="70"/>
        <v/>
      </c>
      <c r="M426" s="30" t="e">
        <f t="shared" si="71"/>
        <v>#VALUE!</v>
      </c>
      <c r="P426" s="260"/>
      <c r="Q426" s="238"/>
      <c r="R426" s="238"/>
      <c r="S426" s="238"/>
      <c r="T426" s="238"/>
      <c r="U426" s="238"/>
      <c r="V426" s="238"/>
      <c r="W426" s="238"/>
      <c r="X426" s="238"/>
      <c r="Y426" s="238"/>
      <c r="Z426" s="261"/>
    </row>
    <row r="427" spans="2:26" ht="13.35" customHeight="1" x14ac:dyDescent="0.25">
      <c r="B427" s="44"/>
      <c r="C427" s="235"/>
      <c r="D427" s="236"/>
      <c r="E427" s="44"/>
      <c r="F427" s="32"/>
      <c r="G427" s="33" t="str">
        <f t="shared" si="68"/>
        <v/>
      </c>
      <c r="H427" s="33"/>
      <c r="I427" s="33"/>
      <c r="J427" s="33" t="str">
        <f t="shared" si="69"/>
        <v/>
      </c>
      <c r="K427" s="33"/>
      <c r="L427" s="33" t="str">
        <f t="shared" si="70"/>
        <v/>
      </c>
      <c r="M427" s="30" t="e">
        <f t="shared" si="71"/>
        <v>#VALUE!</v>
      </c>
      <c r="P427" s="260"/>
      <c r="Q427" s="238"/>
      <c r="R427" s="238"/>
      <c r="S427" s="238"/>
      <c r="T427" s="238"/>
      <c r="U427" s="238"/>
      <c r="V427" s="238"/>
      <c r="W427" s="238"/>
      <c r="X427" s="238"/>
      <c r="Y427" s="238"/>
      <c r="Z427" s="261"/>
    </row>
    <row r="428" spans="2:26" ht="13.35" customHeight="1" x14ac:dyDescent="0.25">
      <c r="B428" s="44"/>
      <c r="C428" s="235"/>
      <c r="D428" s="236"/>
      <c r="E428" s="44"/>
      <c r="F428" s="32"/>
      <c r="G428" s="33" t="str">
        <f t="shared" si="68"/>
        <v/>
      </c>
      <c r="H428" s="33"/>
      <c r="I428" s="33"/>
      <c r="J428" s="33" t="str">
        <f t="shared" si="69"/>
        <v/>
      </c>
      <c r="K428" s="33"/>
      <c r="L428" s="33" t="str">
        <f t="shared" si="70"/>
        <v/>
      </c>
      <c r="M428" s="30" t="e">
        <f t="shared" si="71"/>
        <v>#VALUE!</v>
      </c>
      <c r="P428" s="260"/>
      <c r="Q428" s="238"/>
      <c r="R428" s="238"/>
      <c r="S428" s="238"/>
      <c r="T428" s="238"/>
      <c r="U428" s="238"/>
      <c r="V428" s="238"/>
      <c r="W428" s="238"/>
      <c r="X428" s="238"/>
      <c r="Y428" s="238"/>
      <c r="Z428" s="261"/>
    </row>
    <row r="429" spans="2:26" ht="13.35" customHeight="1" x14ac:dyDescent="0.25">
      <c r="B429" s="44"/>
      <c r="C429" s="235"/>
      <c r="D429" s="236"/>
      <c r="E429" s="44"/>
      <c r="F429" s="32"/>
      <c r="G429" s="33" t="str">
        <f t="shared" si="68"/>
        <v/>
      </c>
      <c r="H429" s="33"/>
      <c r="I429" s="33"/>
      <c r="J429" s="33" t="str">
        <f t="shared" si="69"/>
        <v/>
      </c>
      <c r="K429" s="33"/>
      <c r="L429" s="33" t="str">
        <f t="shared" si="70"/>
        <v/>
      </c>
      <c r="M429" s="30" t="e">
        <f t="shared" si="71"/>
        <v>#VALUE!</v>
      </c>
      <c r="P429" s="260"/>
      <c r="Q429" s="238"/>
      <c r="R429" s="238"/>
      <c r="S429" s="238"/>
      <c r="T429" s="238"/>
      <c r="U429" s="238"/>
      <c r="V429" s="238"/>
      <c r="W429" s="238"/>
      <c r="X429" s="238"/>
      <c r="Y429" s="238"/>
      <c r="Z429" s="261"/>
    </row>
    <row r="430" spans="2:26" ht="13.35" customHeight="1" x14ac:dyDescent="0.25">
      <c r="B430" s="44"/>
      <c r="C430" s="235"/>
      <c r="D430" s="236"/>
      <c r="E430" s="44"/>
      <c r="F430" s="32"/>
      <c r="G430" s="33" t="str">
        <f t="shared" si="68"/>
        <v/>
      </c>
      <c r="H430" s="33"/>
      <c r="I430" s="33"/>
      <c r="J430" s="33" t="str">
        <f t="shared" si="69"/>
        <v/>
      </c>
      <c r="K430" s="33"/>
      <c r="L430" s="33" t="str">
        <f t="shared" si="70"/>
        <v/>
      </c>
      <c r="M430" s="30" t="e">
        <f t="shared" si="71"/>
        <v>#VALUE!</v>
      </c>
      <c r="P430" s="260"/>
      <c r="Q430" s="238"/>
      <c r="R430" s="238"/>
      <c r="S430" s="238"/>
      <c r="T430" s="238"/>
      <c r="U430" s="238"/>
      <c r="V430" s="238"/>
      <c r="W430" s="238"/>
      <c r="X430" s="238"/>
      <c r="Y430" s="238"/>
      <c r="Z430" s="261"/>
    </row>
    <row r="431" spans="2:26" ht="13.35" customHeight="1" x14ac:dyDescent="0.25">
      <c r="B431" s="44"/>
      <c r="C431" s="235"/>
      <c r="D431" s="236"/>
      <c r="E431" s="44"/>
      <c r="F431" s="32"/>
      <c r="G431" s="33" t="str">
        <f t="shared" si="68"/>
        <v/>
      </c>
      <c r="H431" s="33"/>
      <c r="I431" s="33"/>
      <c r="J431" s="33" t="str">
        <f t="shared" si="69"/>
        <v/>
      </c>
      <c r="K431" s="33"/>
      <c r="L431" s="33" t="str">
        <f t="shared" si="70"/>
        <v/>
      </c>
      <c r="M431" s="30" t="e">
        <f t="shared" si="71"/>
        <v>#VALUE!</v>
      </c>
      <c r="P431" s="260"/>
      <c r="Q431" s="238"/>
      <c r="R431" s="238"/>
      <c r="S431" s="238"/>
      <c r="T431" s="238"/>
      <c r="U431" s="238"/>
      <c r="V431" s="238"/>
      <c r="W431" s="238"/>
      <c r="X431" s="238"/>
      <c r="Y431" s="238"/>
      <c r="Z431" s="261"/>
    </row>
    <row r="432" spans="2:26" ht="13.35" customHeight="1" x14ac:dyDescent="0.25">
      <c r="B432" s="44"/>
      <c r="C432" s="235"/>
      <c r="D432" s="236"/>
      <c r="E432" s="44"/>
      <c r="F432" s="32"/>
      <c r="G432" s="33" t="str">
        <f t="shared" si="68"/>
        <v/>
      </c>
      <c r="H432" s="33"/>
      <c r="I432" s="33"/>
      <c r="J432" s="33" t="str">
        <f t="shared" si="69"/>
        <v/>
      </c>
      <c r="K432" s="33"/>
      <c r="L432" s="33" t="str">
        <f t="shared" si="70"/>
        <v/>
      </c>
      <c r="M432" s="30" t="e">
        <f t="shared" si="71"/>
        <v>#VALUE!</v>
      </c>
      <c r="P432" s="260"/>
      <c r="Q432" s="238"/>
      <c r="R432" s="238"/>
      <c r="S432" s="238"/>
      <c r="T432" s="238"/>
      <c r="U432" s="238"/>
      <c r="V432" s="238"/>
      <c r="W432" s="238"/>
      <c r="X432" s="238"/>
      <c r="Y432" s="238"/>
      <c r="Z432" s="261"/>
    </row>
    <row r="433" spans="2:26" ht="13.35" customHeight="1" x14ac:dyDescent="0.25">
      <c r="B433" s="44"/>
      <c r="C433" s="235"/>
      <c r="D433" s="236"/>
      <c r="E433" s="44"/>
      <c r="F433" s="32"/>
      <c r="G433" s="33" t="str">
        <f t="shared" si="68"/>
        <v/>
      </c>
      <c r="H433" s="33"/>
      <c r="I433" s="33"/>
      <c r="J433" s="33" t="str">
        <f t="shared" si="69"/>
        <v/>
      </c>
      <c r="K433" s="33"/>
      <c r="L433" s="33" t="str">
        <f t="shared" si="70"/>
        <v/>
      </c>
      <c r="M433" s="30" t="e">
        <f t="shared" si="71"/>
        <v>#VALUE!</v>
      </c>
      <c r="P433" s="260"/>
      <c r="Q433" s="238"/>
      <c r="R433" s="238"/>
      <c r="S433" s="238"/>
      <c r="T433" s="238"/>
      <c r="U433" s="238"/>
      <c r="V433" s="238"/>
      <c r="W433" s="238"/>
      <c r="X433" s="238"/>
      <c r="Y433" s="238"/>
      <c r="Z433" s="261"/>
    </row>
    <row r="434" spans="2:26" ht="13.35" customHeight="1" x14ac:dyDescent="0.25">
      <c r="B434" s="44"/>
      <c r="C434" s="235"/>
      <c r="D434" s="236"/>
      <c r="E434" s="44"/>
      <c r="F434" s="32"/>
      <c r="G434" s="33" t="str">
        <f t="shared" si="68"/>
        <v/>
      </c>
      <c r="H434" s="33"/>
      <c r="I434" s="33"/>
      <c r="J434" s="33" t="str">
        <f t="shared" si="69"/>
        <v/>
      </c>
      <c r="K434" s="33"/>
      <c r="L434" s="33" t="str">
        <f t="shared" si="70"/>
        <v/>
      </c>
      <c r="M434" s="30" t="e">
        <f t="shared" si="71"/>
        <v>#VALUE!</v>
      </c>
      <c r="P434" s="260"/>
      <c r="Q434" s="238"/>
      <c r="R434" s="238"/>
      <c r="S434" s="238"/>
      <c r="T434" s="238"/>
      <c r="U434" s="238"/>
      <c r="V434" s="238"/>
      <c r="W434" s="238"/>
      <c r="X434" s="238"/>
      <c r="Y434" s="238"/>
      <c r="Z434" s="261"/>
    </row>
    <row r="435" spans="2:26" ht="13.35" customHeight="1" x14ac:dyDescent="0.25">
      <c r="B435" s="44"/>
      <c r="C435" s="235"/>
      <c r="D435" s="236"/>
      <c r="E435" s="44"/>
      <c r="F435" s="32"/>
      <c r="G435" s="33" t="str">
        <f t="shared" si="68"/>
        <v/>
      </c>
      <c r="H435" s="33"/>
      <c r="I435" s="33"/>
      <c r="J435" s="33" t="str">
        <f t="shared" si="69"/>
        <v/>
      </c>
      <c r="K435" s="33"/>
      <c r="L435" s="33" t="str">
        <f t="shared" si="70"/>
        <v/>
      </c>
      <c r="M435" s="30" t="e">
        <f t="shared" si="71"/>
        <v>#VALUE!</v>
      </c>
      <c r="P435" s="262"/>
      <c r="Q435" s="263"/>
      <c r="R435" s="263"/>
      <c r="S435" s="263"/>
      <c r="T435" s="263"/>
      <c r="U435" s="263"/>
      <c r="V435" s="263"/>
      <c r="W435" s="263"/>
      <c r="X435" s="263"/>
      <c r="Y435" s="263"/>
      <c r="Z435" s="264"/>
    </row>
    <row r="436" spans="2:26" ht="13.35" customHeight="1" x14ac:dyDescent="0.25">
      <c r="C436" s="126" t="s">
        <v>86</v>
      </c>
      <c r="D436" s="126"/>
      <c r="H436" s="45" t="str">
        <f>IF(SUM(H422:H435)=0,"",SUM(H422:H435))</f>
        <v/>
      </c>
      <c r="J436" s="45" t="str">
        <f>IF(SUM(J422:J435)=0,"",SUM(J422:J435))</f>
        <v/>
      </c>
      <c r="L436" s="45" t="str">
        <f>IF(SUM(L422:L435)=0,"",SUM(L422:L435))</f>
        <v/>
      </c>
      <c r="M436" s="35" t="e">
        <f>IF(L436="", J436/H436, L436/H436)</f>
        <v>#VALUE!</v>
      </c>
    </row>
    <row r="439" spans="2:26" ht="13.35" customHeight="1" x14ac:dyDescent="0.25">
      <c r="B439" s="227" t="s">
        <v>9</v>
      </c>
      <c r="C439" s="228"/>
      <c r="D439" s="253"/>
      <c r="E439" s="253"/>
      <c r="F439" s="253"/>
      <c r="G439" s="253"/>
      <c r="H439" s="253"/>
      <c r="I439" s="253"/>
      <c r="J439" s="253"/>
      <c r="K439" s="253"/>
      <c r="L439" s="253"/>
      <c r="M439" s="254"/>
    </row>
    <row r="440" spans="2:26" ht="13.35" customHeight="1" x14ac:dyDescent="0.25">
      <c r="B440" s="255"/>
      <c r="C440" s="238"/>
      <c r="D440" s="238"/>
      <c r="E440" s="238"/>
      <c r="F440" s="238"/>
      <c r="G440" s="238"/>
      <c r="H440" s="238"/>
      <c r="I440" s="238"/>
      <c r="J440" s="238"/>
      <c r="K440" s="238"/>
      <c r="L440" s="238"/>
      <c r="M440" s="256"/>
    </row>
    <row r="441" spans="2:26" ht="13.35" customHeight="1" x14ac:dyDescent="0.25">
      <c r="B441" s="255"/>
      <c r="C441" s="238"/>
      <c r="D441" s="238"/>
      <c r="E441" s="238"/>
      <c r="F441" s="238"/>
      <c r="G441" s="238"/>
      <c r="H441" s="238"/>
      <c r="I441" s="238"/>
      <c r="J441" s="238"/>
      <c r="K441" s="238"/>
      <c r="L441" s="238"/>
      <c r="M441" s="256"/>
    </row>
    <row r="442" spans="2:26" ht="13.35" customHeight="1" x14ac:dyDescent="0.25">
      <c r="B442" s="255"/>
      <c r="C442" s="238"/>
      <c r="D442" s="238"/>
      <c r="E442" s="238"/>
      <c r="F442" s="238"/>
      <c r="G442" s="238"/>
      <c r="H442" s="238"/>
      <c r="I442" s="238"/>
      <c r="J442" s="238"/>
      <c r="K442" s="238"/>
      <c r="L442" s="238"/>
      <c r="M442" s="256"/>
    </row>
    <row r="443" spans="2:26" ht="13.35" customHeight="1" x14ac:dyDescent="0.25">
      <c r="B443" s="257"/>
      <c r="C443" s="258"/>
      <c r="D443" s="258"/>
      <c r="E443" s="258"/>
      <c r="F443" s="258"/>
      <c r="G443" s="258"/>
      <c r="H443" s="258"/>
      <c r="I443" s="258"/>
      <c r="J443" s="258"/>
      <c r="K443" s="258"/>
      <c r="L443" s="258"/>
      <c r="M443" s="259"/>
    </row>
    <row r="445" spans="2:26" ht="13.35" customHeight="1" x14ac:dyDescent="0.25">
      <c r="B445" s="200" t="s">
        <v>2</v>
      </c>
      <c r="C445" s="200"/>
      <c r="D445" s="209">
        <f>'{Equipment Data Entry}'!B99</f>
        <v>0</v>
      </c>
      <c r="E445" s="209"/>
      <c r="F445" s="209"/>
      <c r="G445" s="200" t="s">
        <v>3</v>
      </c>
      <c r="H445" s="200"/>
      <c r="I445" s="210" t="str">
        <f>IF('{Equipment Data Entry}'!C99="","",'{Equipment Data Entry}'!C99)</f>
        <v/>
      </c>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92</v>
      </c>
      <c r="C448" s="232"/>
      <c r="D448" s="232"/>
      <c r="E448" s="232"/>
      <c r="F448" s="228"/>
      <c r="G448" s="233" t="s">
        <v>85</v>
      </c>
      <c r="H448" s="194" t="s">
        <v>82</v>
      </c>
      <c r="I448" s="188" t="s">
        <v>67</v>
      </c>
      <c r="J448" s="188"/>
      <c r="K448" s="188" t="s">
        <v>68</v>
      </c>
      <c r="L448" s="188"/>
      <c r="M448" s="188" t="s">
        <v>15</v>
      </c>
      <c r="P448" s="260"/>
      <c r="Q448" s="238"/>
      <c r="R448" s="238"/>
      <c r="S448" s="238"/>
      <c r="T448" s="238"/>
      <c r="U448" s="238"/>
      <c r="V448" s="238"/>
      <c r="W448" s="238"/>
      <c r="X448" s="238"/>
      <c r="Y448" s="238"/>
      <c r="Z448" s="261"/>
    </row>
    <row r="449" spans="2:26" ht="13.35" customHeight="1" x14ac:dyDescent="0.25">
      <c r="B449" s="2" t="s">
        <v>81</v>
      </c>
      <c r="C449" s="227" t="s">
        <v>7</v>
      </c>
      <c r="D449" s="228"/>
      <c r="E449" s="6" t="s">
        <v>87</v>
      </c>
      <c r="F449" s="6" t="s">
        <v>306</v>
      </c>
      <c r="G449" s="233"/>
      <c r="H449" s="194"/>
      <c r="I449" s="6" t="s">
        <v>83</v>
      </c>
      <c r="J449" s="6" t="s">
        <v>84</v>
      </c>
      <c r="K449" s="6" t="s">
        <v>83</v>
      </c>
      <c r="L449" s="6" t="s">
        <v>84</v>
      </c>
      <c r="M449" s="188"/>
      <c r="P449" s="260"/>
      <c r="Q449" s="238"/>
      <c r="R449" s="238"/>
      <c r="S449" s="238"/>
      <c r="T449" s="238"/>
      <c r="U449" s="238"/>
      <c r="V449" s="238"/>
      <c r="W449" s="238"/>
      <c r="X449" s="238"/>
      <c r="Y449" s="238"/>
      <c r="Z449" s="261"/>
    </row>
    <row r="450" spans="2:26" ht="13.35" customHeight="1" x14ac:dyDescent="0.25">
      <c r="B450" s="44"/>
      <c r="C450" s="235"/>
      <c r="D450" s="236"/>
      <c r="E450" s="44"/>
      <c r="F450" s="32"/>
      <c r="G450" s="33" t="str">
        <f t="shared" ref="G450:G463" si="72">IF(F450="", "", H450/F450)</f>
        <v/>
      </c>
      <c r="H450" s="33"/>
      <c r="I450" s="33"/>
      <c r="J450" s="33" t="str">
        <f t="shared" ref="J450:J463" si="73">IF(I450="", "", I450*$F450)</f>
        <v/>
      </c>
      <c r="K450" s="33"/>
      <c r="L450" s="33" t="str">
        <f t="shared" ref="L450:L463" si="74">IF(K450="", "", K450*$F450)</f>
        <v/>
      </c>
      <c r="M450" s="30" t="e">
        <f t="shared" ref="M450:M463" si="75">IF(K450="", J450/H450, L450/H450)</f>
        <v>#VALUE!</v>
      </c>
      <c r="P450" s="260"/>
      <c r="Q450" s="238"/>
      <c r="R450" s="238"/>
      <c r="S450" s="238"/>
      <c r="T450" s="238"/>
      <c r="U450" s="238"/>
      <c r="V450" s="238"/>
      <c r="W450" s="238"/>
      <c r="X450" s="238"/>
      <c r="Y450" s="238"/>
      <c r="Z450" s="261"/>
    </row>
    <row r="451" spans="2:26" ht="13.35" customHeight="1" x14ac:dyDescent="0.25">
      <c r="B451" s="44"/>
      <c r="C451" s="235"/>
      <c r="D451" s="236"/>
      <c r="E451" s="44"/>
      <c r="F451" s="32"/>
      <c r="G451" s="33" t="str">
        <f t="shared" si="72"/>
        <v/>
      </c>
      <c r="H451" s="33"/>
      <c r="I451" s="33"/>
      <c r="J451" s="33" t="str">
        <f t="shared" si="73"/>
        <v/>
      </c>
      <c r="K451" s="33"/>
      <c r="L451" s="33" t="str">
        <f t="shared" si="74"/>
        <v/>
      </c>
      <c r="M451" s="30" t="e">
        <f t="shared" si="75"/>
        <v>#VALUE!</v>
      </c>
      <c r="P451" s="260"/>
      <c r="Q451" s="238"/>
      <c r="R451" s="238"/>
      <c r="S451" s="238"/>
      <c r="T451" s="238"/>
      <c r="U451" s="238"/>
      <c r="V451" s="238"/>
      <c r="W451" s="238"/>
      <c r="X451" s="238"/>
      <c r="Y451" s="238"/>
      <c r="Z451" s="261"/>
    </row>
    <row r="452" spans="2:26" ht="13.35" customHeight="1" x14ac:dyDescent="0.25">
      <c r="B452" s="44"/>
      <c r="C452" s="235"/>
      <c r="D452" s="236"/>
      <c r="E452" s="44"/>
      <c r="F452" s="32"/>
      <c r="G452" s="33" t="str">
        <f t="shared" si="72"/>
        <v/>
      </c>
      <c r="H452" s="33"/>
      <c r="I452" s="33"/>
      <c r="J452" s="33" t="str">
        <f t="shared" si="73"/>
        <v/>
      </c>
      <c r="K452" s="33"/>
      <c r="L452" s="33" t="str">
        <f t="shared" si="74"/>
        <v/>
      </c>
      <c r="M452" s="30" t="e">
        <f t="shared" si="75"/>
        <v>#VALUE!</v>
      </c>
      <c r="P452" s="260"/>
      <c r="Q452" s="238"/>
      <c r="R452" s="238"/>
      <c r="S452" s="238"/>
      <c r="T452" s="238"/>
      <c r="U452" s="238"/>
      <c r="V452" s="238"/>
      <c r="W452" s="238"/>
      <c r="X452" s="238"/>
      <c r="Y452" s="238"/>
      <c r="Z452" s="261"/>
    </row>
    <row r="453" spans="2:26" ht="13.35" customHeight="1" x14ac:dyDescent="0.25">
      <c r="B453" s="44"/>
      <c r="C453" s="235"/>
      <c r="D453" s="236"/>
      <c r="E453" s="44"/>
      <c r="F453" s="32"/>
      <c r="G453" s="33" t="str">
        <f t="shared" si="72"/>
        <v/>
      </c>
      <c r="H453" s="33"/>
      <c r="I453" s="33"/>
      <c r="J453" s="33" t="str">
        <f t="shared" si="73"/>
        <v/>
      </c>
      <c r="K453" s="33"/>
      <c r="L453" s="33" t="str">
        <f t="shared" si="74"/>
        <v/>
      </c>
      <c r="M453" s="30" t="e">
        <f t="shared" si="75"/>
        <v>#VALUE!</v>
      </c>
      <c r="P453" s="260"/>
      <c r="Q453" s="238"/>
      <c r="R453" s="238"/>
      <c r="S453" s="238"/>
      <c r="T453" s="238"/>
      <c r="U453" s="238"/>
      <c r="V453" s="238"/>
      <c r="W453" s="238"/>
      <c r="X453" s="238"/>
      <c r="Y453" s="238"/>
      <c r="Z453" s="261"/>
    </row>
    <row r="454" spans="2:26" ht="13.35" customHeight="1" x14ac:dyDescent="0.25">
      <c r="B454" s="44"/>
      <c r="C454" s="235"/>
      <c r="D454" s="236"/>
      <c r="E454" s="44"/>
      <c r="F454" s="32"/>
      <c r="G454" s="33" t="str">
        <f t="shared" si="72"/>
        <v/>
      </c>
      <c r="H454" s="33"/>
      <c r="I454" s="33"/>
      <c r="J454" s="33" t="str">
        <f t="shared" si="73"/>
        <v/>
      </c>
      <c r="K454" s="33"/>
      <c r="L454" s="33" t="str">
        <f t="shared" si="74"/>
        <v/>
      </c>
      <c r="M454" s="30" t="e">
        <f t="shared" si="75"/>
        <v>#VALUE!</v>
      </c>
      <c r="P454" s="260"/>
      <c r="Q454" s="238"/>
      <c r="R454" s="238"/>
      <c r="S454" s="238"/>
      <c r="T454" s="238"/>
      <c r="U454" s="238"/>
      <c r="V454" s="238"/>
      <c r="W454" s="238"/>
      <c r="X454" s="238"/>
      <c r="Y454" s="238"/>
      <c r="Z454" s="261"/>
    </row>
    <row r="455" spans="2:26" ht="13.35" customHeight="1" x14ac:dyDescent="0.25">
      <c r="B455" s="44"/>
      <c r="C455" s="235"/>
      <c r="D455" s="236"/>
      <c r="E455" s="44"/>
      <c r="F455" s="32"/>
      <c r="G455" s="33" t="str">
        <f t="shared" si="72"/>
        <v/>
      </c>
      <c r="H455" s="33"/>
      <c r="I455" s="33"/>
      <c r="J455" s="33" t="str">
        <f t="shared" si="73"/>
        <v/>
      </c>
      <c r="K455" s="33"/>
      <c r="L455" s="33" t="str">
        <f t="shared" si="74"/>
        <v/>
      </c>
      <c r="M455" s="30" t="e">
        <f t="shared" si="75"/>
        <v>#VALUE!</v>
      </c>
      <c r="P455" s="260"/>
      <c r="Q455" s="238"/>
      <c r="R455" s="238"/>
      <c r="S455" s="238"/>
      <c r="T455" s="238"/>
      <c r="U455" s="238"/>
      <c r="V455" s="238"/>
      <c r="W455" s="238"/>
      <c r="X455" s="238"/>
      <c r="Y455" s="238"/>
      <c r="Z455" s="261"/>
    </row>
    <row r="456" spans="2:26" ht="13.35" customHeight="1" x14ac:dyDescent="0.25">
      <c r="B456" s="44"/>
      <c r="C456" s="235"/>
      <c r="D456" s="236"/>
      <c r="E456" s="44"/>
      <c r="F456" s="32"/>
      <c r="G456" s="33" t="str">
        <f t="shared" si="72"/>
        <v/>
      </c>
      <c r="H456" s="33"/>
      <c r="I456" s="33"/>
      <c r="J456" s="33" t="str">
        <f t="shared" si="73"/>
        <v/>
      </c>
      <c r="K456" s="33"/>
      <c r="L456" s="33" t="str">
        <f t="shared" si="74"/>
        <v/>
      </c>
      <c r="M456" s="30" t="e">
        <f t="shared" si="75"/>
        <v>#VALUE!</v>
      </c>
      <c r="P456" s="260"/>
      <c r="Q456" s="238"/>
      <c r="R456" s="238"/>
      <c r="S456" s="238"/>
      <c r="T456" s="238"/>
      <c r="U456" s="238"/>
      <c r="V456" s="238"/>
      <c r="W456" s="238"/>
      <c r="X456" s="238"/>
      <c r="Y456" s="238"/>
      <c r="Z456" s="261"/>
    </row>
    <row r="457" spans="2:26" ht="13.35" customHeight="1" x14ac:dyDescent="0.25">
      <c r="B457" s="44"/>
      <c r="C457" s="235"/>
      <c r="D457" s="236"/>
      <c r="E457" s="44"/>
      <c r="F457" s="32"/>
      <c r="G457" s="33" t="str">
        <f t="shared" si="72"/>
        <v/>
      </c>
      <c r="H457" s="33"/>
      <c r="I457" s="33"/>
      <c r="J457" s="33" t="str">
        <f t="shared" si="73"/>
        <v/>
      </c>
      <c r="K457" s="33"/>
      <c r="L457" s="33" t="str">
        <f t="shared" si="74"/>
        <v/>
      </c>
      <c r="M457" s="30" t="e">
        <f t="shared" si="75"/>
        <v>#VALUE!</v>
      </c>
      <c r="P457" s="260"/>
      <c r="Q457" s="238"/>
      <c r="R457" s="238"/>
      <c r="S457" s="238"/>
      <c r="T457" s="238"/>
      <c r="U457" s="238"/>
      <c r="V457" s="238"/>
      <c r="W457" s="238"/>
      <c r="X457" s="238"/>
      <c r="Y457" s="238"/>
      <c r="Z457" s="261"/>
    </row>
    <row r="458" spans="2:26" ht="13.35" customHeight="1" x14ac:dyDescent="0.25">
      <c r="B458" s="44"/>
      <c r="C458" s="235"/>
      <c r="D458" s="236"/>
      <c r="E458" s="44"/>
      <c r="F458" s="32"/>
      <c r="G458" s="33" t="str">
        <f t="shared" si="72"/>
        <v/>
      </c>
      <c r="H458" s="33"/>
      <c r="I458" s="33"/>
      <c r="J458" s="33" t="str">
        <f t="shared" si="73"/>
        <v/>
      </c>
      <c r="K458" s="33"/>
      <c r="L458" s="33" t="str">
        <f t="shared" si="74"/>
        <v/>
      </c>
      <c r="M458" s="30" t="e">
        <f t="shared" si="75"/>
        <v>#VALUE!</v>
      </c>
      <c r="P458" s="260"/>
      <c r="Q458" s="238"/>
      <c r="R458" s="238"/>
      <c r="S458" s="238"/>
      <c r="T458" s="238"/>
      <c r="U458" s="238"/>
      <c r="V458" s="238"/>
      <c r="W458" s="238"/>
      <c r="X458" s="238"/>
      <c r="Y458" s="238"/>
      <c r="Z458" s="261"/>
    </row>
    <row r="459" spans="2:26" ht="13.35" customHeight="1" x14ac:dyDescent="0.25">
      <c r="B459" s="44"/>
      <c r="C459" s="235"/>
      <c r="D459" s="236"/>
      <c r="E459" s="44"/>
      <c r="F459" s="32"/>
      <c r="G459" s="33" t="str">
        <f t="shared" si="72"/>
        <v/>
      </c>
      <c r="H459" s="33"/>
      <c r="I459" s="33"/>
      <c r="J459" s="33" t="str">
        <f t="shared" si="73"/>
        <v/>
      </c>
      <c r="K459" s="33"/>
      <c r="L459" s="33" t="str">
        <f t="shared" si="74"/>
        <v/>
      </c>
      <c r="M459" s="30" t="e">
        <f t="shared" si="75"/>
        <v>#VALUE!</v>
      </c>
      <c r="P459" s="260"/>
      <c r="Q459" s="238"/>
      <c r="R459" s="238"/>
      <c r="S459" s="238"/>
      <c r="T459" s="238"/>
      <c r="U459" s="238"/>
      <c r="V459" s="238"/>
      <c r="W459" s="238"/>
      <c r="X459" s="238"/>
      <c r="Y459" s="238"/>
      <c r="Z459" s="261"/>
    </row>
    <row r="460" spans="2:26" ht="13.35" customHeight="1" x14ac:dyDescent="0.25">
      <c r="B460" s="44"/>
      <c r="C460" s="235"/>
      <c r="D460" s="236"/>
      <c r="E460" s="44"/>
      <c r="F460" s="32"/>
      <c r="G460" s="33" t="str">
        <f t="shared" si="72"/>
        <v/>
      </c>
      <c r="H460" s="33"/>
      <c r="I460" s="33"/>
      <c r="J460" s="33" t="str">
        <f t="shared" si="73"/>
        <v/>
      </c>
      <c r="K460" s="33"/>
      <c r="L460" s="33" t="str">
        <f t="shared" si="74"/>
        <v/>
      </c>
      <c r="M460" s="30" t="e">
        <f t="shared" si="75"/>
        <v>#VALUE!</v>
      </c>
      <c r="P460" s="260"/>
      <c r="Q460" s="238"/>
      <c r="R460" s="238"/>
      <c r="S460" s="238"/>
      <c r="T460" s="238"/>
      <c r="U460" s="238"/>
      <c r="V460" s="238"/>
      <c r="W460" s="238"/>
      <c r="X460" s="238"/>
      <c r="Y460" s="238"/>
      <c r="Z460" s="261"/>
    </row>
    <row r="461" spans="2:26" ht="13.35" customHeight="1" x14ac:dyDescent="0.25">
      <c r="B461" s="44"/>
      <c r="C461" s="235"/>
      <c r="D461" s="236"/>
      <c r="E461" s="44"/>
      <c r="F461" s="32"/>
      <c r="G461" s="33" t="str">
        <f t="shared" si="72"/>
        <v/>
      </c>
      <c r="H461" s="33"/>
      <c r="I461" s="33"/>
      <c r="J461" s="33" t="str">
        <f t="shared" si="73"/>
        <v/>
      </c>
      <c r="K461" s="33"/>
      <c r="L461" s="33" t="str">
        <f t="shared" si="74"/>
        <v/>
      </c>
      <c r="M461" s="30" t="e">
        <f t="shared" si="75"/>
        <v>#VALUE!</v>
      </c>
      <c r="P461" s="260"/>
      <c r="Q461" s="238"/>
      <c r="R461" s="238"/>
      <c r="S461" s="238"/>
      <c r="T461" s="238"/>
      <c r="U461" s="238"/>
      <c r="V461" s="238"/>
      <c r="W461" s="238"/>
      <c r="X461" s="238"/>
      <c r="Y461" s="238"/>
      <c r="Z461" s="261"/>
    </row>
    <row r="462" spans="2:26" ht="13.35" customHeight="1" x14ac:dyDescent="0.25">
      <c r="B462" s="44"/>
      <c r="C462" s="235"/>
      <c r="D462" s="236"/>
      <c r="E462" s="44"/>
      <c r="F462" s="32"/>
      <c r="G462" s="33" t="str">
        <f t="shared" si="72"/>
        <v/>
      </c>
      <c r="H462" s="33"/>
      <c r="I462" s="33"/>
      <c r="J462" s="33" t="str">
        <f t="shared" si="73"/>
        <v/>
      </c>
      <c r="K462" s="33"/>
      <c r="L462" s="33" t="str">
        <f t="shared" si="74"/>
        <v/>
      </c>
      <c r="M462" s="30" t="e">
        <f t="shared" si="75"/>
        <v>#VALUE!</v>
      </c>
      <c r="P462" s="260"/>
      <c r="Q462" s="238"/>
      <c r="R462" s="238"/>
      <c r="S462" s="238"/>
      <c r="T462" s="238"/>
      <c r="U462" s="238"/>
      <c r="V462" s="238"/>
      <c r="W462" s="238"/>
      <c r="X462" s="238"/>
      <c r="Y462" s="238"/>
      <c r="Z462" s="261"/>
    </row>
    <row r="463" spans="2:26" ht="13.35" customHeight="1" x14ac:dyDescent="0.25">
      <c r="B463" s="44"/>
      <c r="C463" s="235"/>
      <c r="D463" s="236"/>
      <c r="E463" s="44"/>
      <c r="F463" s="32"/>
      <c r="G463" s="33" t="str">
        <f t="shared" si="72"/>
        <v/>
      </c>
      <c r="H463" s="33"/>
      <c r="I463" s="33"/>
      <c r="J463" s="33" t="str">
        <f t="shared" si="73"/>
        <v/>
      </c>
      <c r="K463" s="33"/>
      <c r="L463" s="33" t="str">
        <f t="shared" si="74"/>
        <v/>
      </c>
      <c r="M463" s="30" t="e">
        <f t="shared" si="75"/>
        <v>#VALUE!</v>
      </c>
      <c r="P463" s="262"/>
      <c r="Q463" s="263"/>
      <c r="R463" s="263"/>
      <c r="S463" s="263"/>
      <c r="T463" s="263"/>
      <c r="U463" s="263"/>
      <c r="V463" s="263"/>
      <c r="W463" s="263"/>
      <c r="X463" s="263"/>
      <c r="Y463" s="263"/>
      <c r="Z463" s="264"/>
    </row>
    <row r="464" spans="2:26" ht="13.35" customHeight="1" x14ac:dyDescent="0.25">
      <c r="C464" s="126" t="s">
        <v>86</v>
      </c>
      <c r="D464" s="126"/>
      <c r="H464" s="45" t="str">
        <f>IF(SUM(H450:H463)=0,"",SUM(H450:H463))</f>
        <v/>
      </c>
      <c r="J464" s="45" t="str">
        <f>IF(SUM(J450:J463)=0,"",SUM(J450:J463))</f>
        <v/>
      </c>
      <c r="L464" s="45" t="str">
        <f>IF(SUM(L450:L463)=0,"",SUM(L450:L463))</f>
        <v/>
      </c>
      <c r="M464" s="35" t="e">
        <f>IF(L464="", J464/H464, L464/H464)</f>
        <v>#VALUE!</v>
      </c>
    </row>
    <row r="466" spans="2:26" ht="13.35" customHeight="1" x14ac:dyDescent="0.25">
      <c r="B466" s="200" t="s">
        <v>2</v>
      </c>
      <c r="C466" s="200"/>
      <c r="D466" s="209">
        <f>'{Equipment Data Entry}'!B100</f>
        <v>0</v>
      </c>
      <c r="E466" s="209"/>
      <c r="F466" s="209"/>
      <c r="G466" s="200" t="s">
        <v>3</v>
      </c>
      <c r="H466" s="200"/>
      <c r="I466" s="210" t="str">
        <f>IF('{Equipment Data Entry}'!C100="","",'{Equipment Data Entry}'!C100)</f>
        <v/>
      </c>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227" t="s">
        <v>92</v>
      </c>
      <c r="C469" s="232"/>
      <c r="D469" s="232"/>
      <c r="E469" s="232"/>
      <c r="F469" s="228"/>
      <c r="G469" s="233" t="s">
        <v>85</v>
      </c>
      <c r="H469" s="194" t="s">
        <v>82</v>
      </c>
      <c r="I469" s="188" t="s">
        <v>67</v>
      </c>
      <c r="J469" s="188"/>
      <c r="K469" s="188" t="s">
        <v>68</v>
      </c>
      <c r="L469" s="188"/>
      <c r="M469" s="188" t="s">
        <v>15</v>
      </c>
      <c r="P469" s="260"/>
      <c r="Q469" s="238"/>
      <c r="R469" s="238"/>
      <c r="S469" s="238"/>
      <c r="T469" s="238"/>
      <c r="U469" s="238"/>
      <c r="V469" s="238"/>
      <c r="W469" s="238"/>
      <c r="X469" s="238"/>
      <c r="Y469" s="238"/>
      <c r="Z469" s="261"/>
    </row>
    <row r="470" spans="2:26" ht="13.35" customHeight="1" x14ac:dyDescent="0.25">
      <c r="B470" s="2" t="s">
        <v>81</v>
      </c>
      <c r="C470" s="227" t="s">
        <v>7</v>
      </c>
      <c r="D470" s="228"/>
      <c r="E470" s="6" t="s">
        <v>87</v>
      </c>
      <c r="F470" s="6" t="s">
        <v>306</v>
      </c>
      <c r="G470" s="233"/>
      <c r="H470" s="194"/>
      <c r="I470" s="6" t="s">
        <v>83</v>
      </c>
      <c r="J470" s="6" t="s">
        <v>84</v>
      </c>
      <c r="K470" s="6" t="s">
        <v>83</v>
      </c>
      <c r="L470" s="6" t="s">
        <v>84</v>
      </c>
      <c r="M470" s="188"/>
      <c r="P470" s="260"/>
      <c r="Q470" s="238"/>
      <c r="R470" s="238"/>
      <c r="S470" s="238"/>
      <c r="T470" s="238"/>
      <c r="U470" s="238"/>
      <c r="V470" s="238"/>
      <c r="W470" s="238"/>
      <c r="X470" s="238"/>
      <c r="Y470" s="238"/>
      <c r="Z470" s="261"/>
    </row>
    <row r="471" spans="2:26" ht="13.35" customHeight="1" x14ac:dyDescent="0.25">
      <c r="B471" s="44"/>
      <c r="C471" s="235"/>
      <c r="D471" s="236"/>
      <c r="E471" s="44"/>
      <c r="F471" s="32"/>
      <c r="G471" s="33" t="str">
        <f t="shared" ref="G471:G484" si="76">IF(F471="", "", H471/F471)</f>
        <v/>
      </c>
      <c r="H471" s="33"/>
      <c r="I471" s="33"/>
      <c r="J471" s="33" t="str">
        <f t="shared" ref="J471:J484" si="77">IF(I471="", "", I471*$F471)</f>
        <v/>
      </c>
      <c r="K471" s="33"/>
      <c r="L471" s="33" t="str">
        <f t="shared" ref="L471:L484" si="78">IF(K471="", "", K471*$F471)</f>
        <v/>
      </c>
      <c r="M471" s="30" t="e">
        <f t="shared" ref="M471:M484" si="79">IF(K471="", J471/H471, L471/H471)</f>
        <v>#VALUE!</v>
      </c>
      <c r="P471" s="260"/>
      <c r="Q471" s="238"/>
      <c r="R471" s="238"/>
      <c r="S471" s="238"/>
      <c r="T471" s="238"/>
      <c r="U471" s="238"/>
      <c r="V471" s="238"/>
      <c r="W471" s="238"/>
      <c r="X471" s="238"/>
      <c r="Y471" s="238"/>
      <c r="Z471" s="261"/>
    </row>
    <row r="472" spans="2:26" ht="13.35" customHeight="1" x14ac:dyDescent="0.25">
      <c r="B472" s="44"/>
      <c r="C472" s="235"/>
      <c r="D472" s="236"/>
      <c r="E472" s="44"/>
      <c r="F472" s="32"/>
      <c r="G472" s="33" t="str">
        <f t="shared" si="76"/>
        <v/>
      </c>
      <c r="H472" s="33"/>
      <c r="I472" s="33"/>
      <c r="J472" s="33" t="str">
        <f t="shared" si="77"/>
        <v/>
      </c>
      <c r="K472" s="33"/>
      <c r="L472" s="33" t="str">
        <f t="shared" si="78"/>
        <v/>
      </c>
      <c r="M472" s="30" t="e">
        <f t="shared" si="79"/>
        <v>#VALUE!</v>
      </c>
      <c r="P472" s="260"/>
      <c r="Q472" s="238"/>
      <c r="R472" s="238"/>
      <c r="S472" s="238"/>
      <c r="T472" s="238"/>
      <c r="U472" s="238"/>
      <c r="V472" s="238"/>
      <c r="W472" s="238"/>
      <c r="X472" s="238"/>
      <c r="Y472" s="238"/>
      <c r="Z472" s="261"/>
    </row>
    <row r="473" spans="2:26" ht="13.35" customHeight="1" x14ac:dyDescent="0.25">
      <c r="B473" s="44"/>
      <c r="C473" s="235"/>
      <c r="D473" s="236"/>
      <c r="E473" s="44"/>
      <c r="F473" s="32"/>
      <c r="G473" s="33" t="str">
        <f t="shared" si="76"/>
        <v/>
      </c>
      <c r="H473" s="33"/>
      <c r="I473" s="33"/>
      <c r="J473" s="33" t="str">
        <f t="shared" si="77"/>
        <v/>
      </c>
      <c r="K473" s="33"/>
      <c r="L473" s="33" t="str">
        <f t="shared" si="78"/>
        <v/>
      </c>
      <c r="M473" s="30" t="e">
        <f t="shared" si="79"/>
        <v>#VALUE!</v>
      </c>
      <c r="P473" s="260"/>
      <c r="Q473" s="238"/>
      <c r="R473" s="238"/>
      <c r="S473" s="238"/>
      <c r="T473" s="238"/>
      <c r="U473" s="238"/>
      <c r="V473" s="238"/>
      <c r="W473" s="238"/>
      <c r="X473" s="238"/>
      <c r="Y473" s="238"/>
      <c r="Z473" s="261"/>
    </row>
    <row r="474" spans="2:26" ht="13.35" customHeight="1" x14ac:dyDescent="0.25">
      <c r="B474" s="44"/>
      <c r="C474" s="235"/>
      <c r="D474" s="236"/>
      <c r="E474" s="44"/>
      <c r="F474" s="32"/>
      <c r="G474" s="33" t="str">
        <f t="shared" si="76"/>
        <v/>
      </c>
      <c r="H474" s="33"/>
      <c r="I474" s="33"/>
      <c r="J474" s="33" t="str">
        <f t="shared" si="77"/>
        <v/>
      </c>
      <c r="K474" s="33"/>
      <c r="L474" s="33" t="str">
        <f t="shared" si="78"/>
        <v/>
      </c>
      <c r="M474" s="30" t="e">
        <f t="shared" si="79"/>
        <v>#VALUE!</v>
      </c>
      <c r="P474" s="260"/>
      <c r="Q474" s="238"/>
      <c r="R474" s="238"/>
      <c r="S474" s="238"/>
      <c r="T474" s="238"/>
      <c r="U474" s="238"/>
      <c r="V474" s="238"/>
      <c r="W474" s="238"/>
      <c r="X474" s="238"/>
      <c r="Y474" s="238"/>
      <c r="Z474" s="261"/>
    </row>
    <row r="475" spans="2:26" ht="13.35" customHeight="1" x14ac:dyDescent="0.25">
      <c r="B475" s="44"/>
      <c r="C475" s="235"/>
      <c r="D475" s="236"/>
      <c r="E475" s="44"/>
      <c r="F475" s="32"/>
      <c r="G475" s="33" t="str">
        <f t="shared" si="76"/>
        <v/>
      </c>
      <c r="H475" s="33"/>
      <c r="I475" s="33"/>
      <c r="J475" s="33" t="str">
        <f t="shared" si="77"/>
        <v/>
      </c>
      <c r="K475" s="33"/>
      <c r="L475" s="33" t="str">
        <f t="shared" si="78"/>
        <v/>
      </c>
      <c r="M475" s="30" t="e">
        <f t="shared" si="79"/>
        <v>#VALUE!</v>
      </c>
      <c r="P475" s="260"/>
      <c r="Q475" s="238"/>
      <c r="R475" s="238"/>
      <c r="S475" s="238"/>
      <c r="T475" s="238"/>
      <c r="U475" s="238"/>
      <c r="V475" s="238"/>
      <c r="W475" s="238"/>
      <c r="X475" s="238"/>
      <c r="Y475" s="238"/>
      <c r="Z475" s="261"/>
    </row>
    <row r="476" spans="2:26" ht="13.35" customHeight="1" x14ac:dyDescent="0.25">
      <c r="B476" s="44"/>
      <c r="C476" s="235"/>
      <c r="D476" s="236"/>
      <c r="E476" s="44"/>
      <c r="F476" s="32"/>
      <c r="G476" s="33" t="str">
        <f t="shared" si="76"/>
        <v/>
      </c>
      <c r="H476" s="33"/>
      <c r="I476" s="33"/>
      <c r="J476" s="33" t="str">
        <f t="shared" si="77"/>
        <v/>
      </c>
      <c r="K476" s="33"/>
      <c r="L476" s="33" t="str">
        <f t="shared" si="78"/>
        <v/>
      </c>
      <c r="M476" s="30" t="e">
        <f t="shared" si="79"/>
        <v>#VALUE!</v>
      </c>
      <c r="P476" s="260"/>
      <c r="Q476" s="238"/>
      <c r="R476" s="238"/>
      <c r="S476" s="238"/>
      <c r="T476" s="238"/>
      <c r="U476" s="238"/>
      <c r="V476" s="238"/>
      <c r="W476" s="238"/>
      <c r="X476" s="238"/>
      <c r="Y476" s="238"/>
      <c r="Z476" s="261"/>
    </row>
    <row r="477" spans="2:26" ht="13.35" customHeight="1" x14ac:dyDescent="0.25">
      <c r="B477" s="44"/>
      <c r="C477" s="235"/>
      <c r="D477" s="236"/>
      <c r="E477" s="44"/>
      <c r="F477" s="32"/>
      <c r="G477" s="33" t="str">
        <f t="shared" si="76"/>
        <v/>
      </c>
      <c r="H477" s="33"/>
      <c r="I477" s="33"/>
      <c r="J477" s="33" t="str">
        <f t="shared" si="77"/>
        <v/>
      </c>
      <c r="K477" s="33"/>
      <c r="L477" s="33" t="str">
        <f t="shared" si="78"/>
        <v/>
      </c>
      <c r="M477" s="30" t="e">
        <f t="shared" si="79"/>
        <v>#VALUE!</v>
      </c>
      <c r="P477" s="260"/>
      <c r="Q477" s="238"/>
      <c r="R477" s="238"/>
      <c r="S477" s="238"/>
      <c r="T477" s="238"/>
      <c r="U477" s="238"/>
      <c r="V477" s="238"/>
      <c r="W477" s="238"/>
      <c r="X477" s="238"/>
      <c r="Y477" s="238"/>
      <c r="Z477" s="261"/>
    </row>
    <row r="478" spans="2:26" ht="13.35" customHeight="1" x14ac:dyDescent="0.25">
      <c r="B478" s="44"/>
      <c r="C478" s="235"/>
      <c r="D478" s="236"/>
      <c r="E478" s="44"/>
      <c r="F478" s="32"/>
      <c r="G478" s="33" t="str">
        <f t="shared" si="76"/>
        <v/>
      </c>
      <c r="H478" s="33"/>
      <c r="I478" s="33"/>
      <c r="J478" s="33" t="str">
        <f t="shared" si="77"/>
        <v/>
      </c>
      <c r="K478" s="33"/>
      <c r="L478" s="33" t="str">
        <f t="shared" si="78"/>
        <v/>
      </c>
      <c r="M478" s="30" t="e">
        <f t="shared" si="79"/>
        <v>#VALUE!</v>
      </c>
      <c r="P478" s="260"/>
      <c r="Q478" s="238"/>
      <c r="R478" s="238"/>
      <c r="S478" s="238"/>
      <c r="T478" s="238"/>
      <c r="U478" s="238"/>
      <c r="V478" s="238"/>
      <c r="W478" s="238"/>
      <c r="X478" s="238"/>
      <c r="Y478" s="238"/>
      <c r="Z478" s="261"/>
    </row>
    <row r="479" spans="2:26" ht="13.35" customHeight="1" x14ac:dyDescent="0.25">
      <c r="B479" s="44"/>
      <c r="C479" s="235"/>
      <c r="D479" s="236"/>
      <c r="E479" s="44"/>
      <c r="F479" s="32"/>
      <c r="G479" s="33" t="str">
        <f t="shared" si="76"/>
        <v/>
      </c>
      <c r="H479" s="33"/>
      <c r="I479" s="33"/>
      <c r="J479" s="33" t="str">
        <f t="shared" si="77"/>
        <v/>
      </c>
      <c r="K479" s="33"/>
      <c r="L479" s="33" t="str">
        <f t="shared" si="78"/>
        <v/>
      </c>
      <c r="M479" s="30" t="e">
        <f t="shared" si="79"/>
        <v>#VALUE!</v>
      </c>
      <c r="P479" s="260"/>
      <c r="Q479" s="238"/>
      <c r="R479" s="238"/>
      <c r="S479" s="238"/>
      <c r="T479" s="238"/>
      <c r="U479" s="238"/>
      <c r="V479" s="238"/>
      <c r="W479" s="238"/>
      <c r="X479" s="238"/>
      <c r="Y479" s="238"/>
      <c r="Z479" s="261"/>
    </row>
    <row r="480" spans="2:26" ht="13.35" customHeight="1" x14ac:dyDescent="0.25">
      <c r="B480" s="44"/>
      <c r="C480" s="235"/>
      <c r="D480" s="236"/>
      <c r="E480" s="44"/>
      <c r="F480" s="32"/>
      <c r="G480" s="33" t="str">
        <f t="shared" si="76"/>
        <v/>
      </c>
      <c r="H480" s="33"/>
      <c r="I480" s="33"/>
      <c r="J480" s="33" t="str">
        <f t="shared" si="77"/>
        <v/>
      </c>
      <c r="K480" s="33"/>
      <c r="L480" s="33" t="str">
        <f t="shared" si="78"/>
        <v/>
      </c>
      <c r="M480" s="30" t="e">
        <f t="shared" si="79"/>
        <v>#VALUE!</v>
      </c>
      <c r="P480" s="260"/>
      <c r="Q480" s="238"/>
      <c r="R480" s="238"/>
      <c r="S480" s="238"/>
      <c r="T480" s="238"/>
      <c r="U480" s="238"/>
      <c r="V480" s="238"/>
      <c r="W480" s="238"/>
      <c r="X480" s="238"/>
      <c r="Y480" s="238"/>
      <c r="Z480" s="261"/>
    </row>
    <row r="481" spans="2:26" ht="13.35" customHeight="1" x14ac:dyDescent="0.25">
      <c r="B481" s="44"/>
      <c r="C481" s="235"/>
      <c r="D481" s="236"/>
      <c r="E481" s="44"/>
      <c r="F481" s="32"/>
      <c r="G481" s="33" t="str">
        <f t="shared" si="76"/>
        <v/>
      </c>
      <c r="H481" s="33"/>
      <c r="I481" s="33"/>
      <c r="J481" s="33" t="str">
        <f t="shared" si="77"/>
        <v/>
      </c>
      <c r="K481" s="33"/>
      <c r="L481" s="33" t="str">
        <f t="shared" si="78"/>
        <v/>
      </c>
      <c r="M481" s="30" t="e">
        <f t="shared" si="79"/>
        <v>#VALUE!</v>
      </c>
      <c r="P481" s="260"/>
      <c r="Q481" s="238"/>
      <c r="R481" s="238"/>
      <c r="S481" s="238"/>
      <c r="T481" s="238"/>
      <c r="U481" s="238"/>
      <c r="V481" s="238"/>
      <c r="W481" s="238"/>
      <c r="X481" s="238"/>
      <c r="Y481" s="238"/>
      <c r="Z481" s="261"/>
    </row>
    <row r="482" spans="2:26" ht="13.35" customHeight="1" x14ac:dyDescent="0.25">
      <c r="B482" s="44"/>
      <c r="C482" s="235"/>
      <c r="D482" s="236"/>
      <c r="E482" s="44"/>
      <c r="F482" s="32"/>
      <c r="G482" s="33" t="str">
        <f t="shared" si="76"/>
        <v/>
      </c>
      <c r="H482" s="33"/>
      <c r="I482" s="33"/>
      <c r="J482" s="33" t="str">
        <f t="shared" si="77"/>
        <v/>
      </c>
      <c r="K482" s="33"/>
      <c r="L482" s="33" t="str">
        <f t="shared" si="78"/>
        <v/>
      </c>
      <c r="M482" s="30" t="e">
        <f t="shared" si="79"/>
        <v>#VALUE!</v>
      </c>
      <c r="P482" s="260"/>
      <c r="Q482" s="238"/>
      <c r="R482" s="238"/>
      <c r="S482" s="238"/>
      <c r="T482" s="238"/>
      <c r="U482" s="238"/>
      <c r="V482" s="238"/>
      <c r="W482" s="238"/>
      <c r="X482" s="238"/>
      <c r="Y482" s="238"/>
      <c r="Z482" s="261"/>
    </row>
    <row r="483" spans="2:26" ht="13.35" customHeight="1" x14ac:dyDescent="0.25">
      <c r="B483" s="44"/>
      <c r="C483" s="235"/>
      <c r="D483" s="236"/>
      <c r="E483" s="44"/>
      <c r="F483" s="32"/>
      <c r="G483" s="33" t="str">
        <f t="shared" si="76"/>
        <v/>
      </c>
      <c r="H483" s="33"/>
      <c r="I483" s="33"/>
      <c r="J483" s="33" t="str">
        <f t="shared" si="77"/>
        <v/>
      </c>
      <c r="K483" s="33"/>
      <c r="L483" s="33" t="str">
        <f t="shared" si="78"/>
        <v/>
      </c>
      <c r="M483" s="30" t="e">
        <f t="shared" si="79"/>
        <v>#VALUE!</v>
      </c>
      <c r="P483" s="260"/>
      <c r="Q483" s="238"/>
      <c r="R483" s="238"/>
      <c r="S483" s="238"/>
      <c r="T483" s="238"/>
      <c r="U483" s="238"/>
      <c r="V483" s="238"/>
      <c r="W483" s="238"/>
      <c r="X483" s="238"/>
      <c r="Y483" s="238"/>
      <c r="Z483" s="261"/>
    </row>
    <row r="484" spans="2:26" ht="13.35" customHeight="1" x14ac:dyDescent="0.25">
      <c r="B484" s="44"/>
      <c r="C484" s="235"/>
      <c r="D484" s="236"/>
      <c r="E484" s="44"/>
      <c r="F484" s="32"/>
      <c r="G484" s="33" t="str">
        <f t="shared" si="76"/>
        <v/>
      </c>
      <c r="H484" s="33"/>
      <c r="I484" s="33"/>
      <c r="J484" s="33" t="str">
        <f t="shared" si="77"/>
        <v/>
      </c>
      <c r="K484" s="33"/>
      <c r="L484" s="33" t="str">
        <f t="shared" si="78"/>
        <v/>
      </c>
      <c r="M484" s="30" t="e">
        <f t="shared" si="79"/>
        <v>#VALUE!</v>
      </c>
      <c r="P484" s="262"/>
      <c r="Q484" s="263"/>
      <c r="R484" s="263"/>
      <c r="S484" s="263"/>
      <c r="T484" s="263"/>
      <c r="U484" s="263"/>
      <c r="V484" s="263"/>
      <c r="W484" s="263"/>
      <c r="X484" s="263"/>
      <c r="Y484" s="263"/>
      <c r="Z484" s="264"/>
    </row>
    <row r="485" spans="2:26" ht="13.35" customHeight="1" x14ac:dyDescent="0.25">
      <c r="C485" s="126" t="s">
        <v>86</v>
      </c>
      <c r="D485" s="126"/>
      <c r="H485" s="45" t="str">
        <f>IF(SUM(H471:H484)=0,"",SUM(H471:H484))</f>
        <v/>
      </c>
      <c r="J485" s="45" t="str">
        <f>IF(SUM(J471:J484)=0,"",SUM(J471:J484))</f>
        <v/>
      </c>
      <c r="L485" s="45" t="str">
        <f>IF(SUM(L471:L484)=0,"",SUM(L471:L484))</f>
        <v/>
      </c>
      <c r="M485" s="35" t="e">
        <f>IF(L485="", J485/H485, L485/H485)</f>
        <v>#VALUE!</v>
      </c>
    </row>
    <row r="488" spans="2:26" ht="13.35" customHeight="1" x14ac:dyDescent="0.25">
      <c r="B488" s="227" t="s">
        <v>9</v>
      </c>
      <c r="C488" s="228"/>
      <c r="D488" s="253"/>
      <c r="E488" s="253"/>
      <c r="F488" s="253"/>
      <c r="G488" s="253"/>
      <c r="H488" s="253"/>
      <c r="I488" s="253"/>
      <c r="J488" s="253"/>
      <c r="K488" s="253"/>
      <c r="L488" s="253"/>
      <c r="M488" s="254"/>
    </row>
    <row r="489" spans="2:26" ht="13.35" customHeight="1" x14ac:dyDescent="0.25">
      <c r="B489" s="255"/>
      <c r="C489" s="238"/>
      <c r="D489" s="238"/>
      <c r="E489" s="238"/>
      <c r="F489" s="238"/>
      <c r="G489" s="238"/>
      <c r="H489" s="238"/>
      <c r="I489" s="238"/>
      <c r="J489" s="238"/>
      <c r="K489" s="238"/>
      <c r="L489" s="238"/>
      <c r="M489" s="256"/>
    </row>
    <row r="490" spans="2:26" ht="13.35" customHeight="1" x14ac:dyDescent="0.25">
      <c r="B490" s="255"/>
      <c r="C490" s="238"/>
      <c r="D490" s="238"/>
      <c r="E490" s="238"/>
      <c r="F490" s="238"/>
      <c r="G490" s="238"/>
      <c r="H490" s="238"/>
      <c r="I490" s="238"/>
      <c r="J490" s="238"/>
      <c r="K490" s="238"/>
      <c r="L490" s="238"/>
      <c r="M490" s="256"/>
    </row>
    <row r="491" spans="2:26" ht="13.35" customHeight="1" x14ac:dyDescent="0.25">
      <c r="B491" s="255"/>
      <c r="C491" s="238"/>
      <c r="D491" s="238"/>
      <c r="E491" s="238"/>
      <c r="F491" s="238"/>
      <c r="G491" s="238"/>
      <c r="H491" s="238"/>
      <c r="I491" s="238"/>
      <c r="J491" s="238"/>
      <c r="K491" s="238"/>
      <c r="L491" s="238"/>
      <c r="M491" s="256"/>
    </row>
    <row r="492" spans="2:26" ht="13.35" customHeight="1" x14ac:dyDescent="0.25">
      <c r="B492" s="257"/>
      <c r="C492" s="258"/>
      <c r="D492" s="258"/>
      <c r="E492" s="258"/>
      <c r="F492" s="258"/>
      <c r="G492" s="258"/>
      <c r="H492" s="258"/>
      <c r="I492" s="258"/>
      <c r="J492" s="258"/>
      <c r="K492" s="258"/>
      <c r="L492" s="258"/>
      <c r="M492" s="259"/>
    </row>
    <row r="494" spans="2:26" ht="13.35" customHeight="1" x14ac:dyDescent="0.25">
      <c r="B494" s="200" t="s">
        <v>2</v>
      </c>
      <c r="C494" s="200"/>
      <c r="D494" s="209">
        <f>'{Equipment Data Entry}'!B101</f>
        <v>0</v>
      </c>
      <c r="E494" s="209"/>
      <c r="F494" s="209"/>
      <c r="G494" s="200" t="s">
        <v>3</v>
      </c>
      <c r="H494" s="200"/>
      <c r="I494" s="210" t="str">
        <f>IF('{Equipment Data Entry}'!C101="","",'{Equipment Data Entry}'!C101)</f>
        <v/>
      </c>
      <c r="J494" s="210"/>
      <c r="K494" s="210"/>
      <c r="L494" s="210"/>
      <c r="M494" s="210"/>
      <c r="P494" s="265" t="s">
        <v>224</v>
      </c>
      <c r="Q494" s="266"/>
      <c r="R494" s="266"/>
      <c r="S494" s="266"/>
      <c r="T494" s="266"/>
      <c r="U494" s="266"/>
      <c r="V494" s="266"/>
      <c r="W494" s="266"/>
      <c r="X494" s="266"/>
      <c r="Y494" s="266"/>
      <c r="Z494" s="267"/>
    </row>
    <row r="495" spans="2:26" ht="13.35" customHeight="1" x14ac:dyDescent="0.25">
      <c r="B495" s="200"/>
      <c r="C495" s="200"/>
      <c r="D495" s="209"/>
      <c r="E495" s="209"/>
      <c r="F495" s="209"/>
      <c r="G495" s="200"/>
      <c r="H495" s="200"/>
      <c r="I495" s="210"/>
      <c r="J495" s="210"/>
      <c r="K495" s="210"/>
      <c r="L495" s="210"/>
      <c r="M495" s="210"/>
      <c r="P495" s="260"/>
      <c r="Q495" s="238"/>
      <c r="R495" s="238"/>
      <c r="S495" s="238"/>
      <c r="T495" s="238"/>
      <c r="U495" s="238"/>
      <c r="V495" s="238"/>
      <c r="W495" s="238"/>
      <c r="X495" s="238"/>
      <c r="Y495" s="238"/>
      <c r="Z495" s="261"/>
    </row>
    <row r="496" spans="2:26" ht="13.35" customHeight="1" x14ac:dyDescent="0.25">
      <c r="B496" s="5"/>
      <c r="C496" s="5"/>
      <c r="P496" s="260"/>
      <c r="Q496" s="238"/>
      <c r="R496" s="238"/>
      <c r="S496" s="238"/>
      <c r="T496" s="238"/>
      <c r="U496" s="238"/>
      <c r="V496" s="238"/>
      <c r="W496" s="238"/>
      <c r="X496" s="238"/>
      <c r="Y496" s="238"/>
      <c r="Z496" s="261"/>
    </row>
    <row r="497" spans="2:26" ht="13.35" customHeight="1" x14ac:dyDescent="0.25">
      <c r="B497" s="227" t="s">
        <v>92</v>
      </c>
      <c r="C497" s="232"/>
      <c r="D497" s="232"/>
      <c r="E497" s="232"/>
      <c r="F497" s="228"/>
      <c r="G497" s="233" t="s">
        <v>85</v>
      </c>
      <c r="H497" s="194" t="s">
        <v>82</v>
      </c>
      <c r="I497" s="188" t="s">
        <v>67</v>
      </c>
      <c r="J497" s="188"/>
      <c r="K497" s="188" t="s">
        <v>68</v>
      </c>
      <c r="L497" s="188"/>
      <c r="M497" s="188" t="s">
        <v>15</v>
      </c>
      <c r="P497" s="260"/>
      <c r="Q497" s="238"/>
      <c r="R497" s="238"/>
      <c r="S497" s="238"/>
      <c r="T497" s="238"/>
      <c r="U497" s="238"/>
      <c r="V497" s="238"/>
      <c r="W497" s="238"/>
      <c r="X497" s="238"/>
      <c r="Y497" s="238"/>
      <c r="Z497" s="261"/>
    </row>
    <row r="498" spans="2:26" ht="13.35" customHeight="1" x14ac:dyDescent="0.25">
      <c r="B498" s="2" t="s">
        <v>81</v>
      </c>
      <c r="C498" s="227" t="s">
        <v>7</v>
      </c>
      <c r="D498" s="228"/>
      <c r="E498" s="6" t="s">
        <v>87</v>
      </c>
      <c r="F498" s="6" t="s">
        <v>306</v>
      </c>
      <c r="G498" s="233"/>
      <c r="H498" s="194"/>
      <c r="I498" s="6" t="s">
        <v>83</v>
      </c>
      <c r="J498" s="6" t="s">
        <v>84</v>
      </c>
      <c r="K498" s="6" t="s">
        <v>83</v>
      </c>
      <c r="L498" s="6" t="s">
        <v>84</v>
      </c>
      <c r="M498" s="188"/>
      <c r="P498" s="260"/>
      <c r="Q498" s="238"/>
      <c r="R498" s="238"/>
      <c r="S498" s="238"/>
      <c r="T498" s="238"/>
      <c r="U498" s="238"/>
      <c r="V498" s="238"/>
      <c r="W498" s="238"/>
      <c r="X498" s="238"/>
      <c r="Y498" s="238"/>
      <c r="Z498" s="261"/>
    </row>
    <row r="499" spans="2:26" ht="13.35" customHeight="1" x14ac:dyDescent="0.25">
      <c r="B499" s="44"/>
      <c r="C499" s="235"/>
      <c r="D499" s="236"/>
      <c r="E499" s="44"/>
      <c r="F499" s="32"/>
      <c r="G499" s="33" t="str">
        <f t="shared" ref="G499:G512" si="80">IF(F499="", "", H499/F499)</f>
        <v/>
      </c>
      <c r="H499" s="33"/>
      <c r="I499" s="33"/>
      <c r="J499" s="33" t="str">
        <f t="shared" ref="J499:J512" si="81">IF(I499="", "", I499*$F499)</f>
        <v/>
      </c>
      <c r="K499" s="33"/>
      <c r="L499" s="33" t="str">
        <f t="shared" ref="L499:L512" si="82">IF(K499="", "", K499*$F499)</f>
        <v/>
      </c>
      <c r="M499" s="30" t="e">
        <f t="shared" ref="M499:M512" si="83">IF(K499="", J499/H499, L499/H499)</f>
        <v>#VALUE!</v>
      </c>
      <c r="P499" s="260"/>
      <c r="Q499" s="238"/>
      <c r="R499" s="238"/>
      <c r="S499" s="238"/>
      <c r="T499" s="238"/>
      <c r="U499" s="238"/>
      <c r="V499" s="238"/>
      <c r="W499" s="238"/>
      <c r="X499" s="238"/>
      <c r="Y499" s="238"/>
      <c r="Z499" s="261"/>
    </row>
    <row r="500" spans="2:26" ht="13.35" customHeight="1" x14ac:dyDescent="0.25">
      <c r="B500" s="44"/>
      <c r="C500" s="235"/>
      <c r="D500" s="236"/>
      <c r="E500" s="44"/>
      <c r="F500" s="32"/>
      <c r="G500" s="33" t="str">
        <f t="shared" si="80"/>
        <v/>
      </c>
      <c r="H500" s="33"/>
      <c r="I500" s="33"/>
      <c r="J500" s="33" t="str">
        <f t="shared" si="81"/>
        <v/>
      </c>
      <c r="K500" s="33"/>
      <c r="L500" s="33" t="str">
        <f t="shared" si="82"/>
        <v/>
      </c>
      <c r="M500" s="30" t="e">
        <f t="shared" si="83"/>
        <v>#VALUE!</v>
      </c>
      <c r="P500" s="260"/>
      <c r="Q500" s="238"/>
      <c r="R500" s="238"/>
      <c r="S500" s="238"/>
      <c r="T500" s="238"/>
      <c r="U500" s="238"/>
      <c r="V500" s="238"/>
      <c r="W500" s="238"/>
      <c r="X500" s="238"/>
      <c r="Y500" s="238"/>
      <c r="Z500" s="261"/>
    </row>
    <row r="501" spans="2:26" ht="13.35" customHeight="1" x14ac:dyDescent="0.25">
      <c r="B501" s="44"/>
      <c r="C501" s="235"/>
      <c r="D501" s="236"/>
      <c r="E501" s="44"/>
      <c r="F501" s="32"/>
      <c r="G501" s="33" t="str">
        <f t="shared" si="80"/>
        <v/>
      </c>
      <c r="H501" s="33"/>
      <c r="I501" s="33"/>
      <c r="J501" s="33" t="str">
        <f t="shared" si="81"/>
        <v/>
      </c>
      <c r="K501" s="33"/>
      <c r="L501" s="33" t="str">
        <f t="shared" si="82"/>
        <v/>
      </c>
      <c r="M501" s="30" t="e">
        <f t="shared" si="83"/>
        <v>#VALUE!</v>
      </c>
      <c r="P501" s="260"/>
      <c r="Q501" s="238"/>
      <c r="R501" s="238"/>
      <c r="S501" s="238"/>
      <c r="T501" s="238"/>
      <c r="U501" s="238"/>
      <c r="V501" s="238"/>
      <c r="W501" s="238"/>
      <c r="X501" s="238"/>
      <c r="Y501" s="238"/>
      <c r="Z501" s="261"/>
    </row>
    <row r="502" spans="2:26" ht="13.35" customHeight="1" x14ac:dyDescent="0.25">
      <c r="B502" s="44"/>
      <c r="C502" s="235"/>
      <c r="D502" s="236"/>
      <c r="E502" s="44"/>
      <c r="F502" s="32"/>
      <c r="G502" s="33" t="str">
        <f t="shared" si="80"/>
        <v/>
      </c>
      <c r="H502" s="33"/>
      <c r="I502" s="33"/>
      <c r="J502" s="33" t="str">
        <f t="shared" si="81"/>
        <v/>
      </c>
      <c r="K502" s="33"/>
      <c r="L502" s="33" t="str">
        <f t="shared" si="82"/>
        <v/>
      </c>
      <c r="M502" s="30" t="e">
        <f t="shared" si="83"/>
        <v>#VALUE!</v>
      </c>
      <c r="P502" s="260"/>
      <c r="Q502" s="238"/>
      <c r="R502" s="238"/>
      <c r="S502" s="238"/>
      <c r="T502" s="238"/>
      <c r="U502" s="238"/>
      <c r="V502" s="238"/>
      <c r="W502" s="238"/>
      <c r="X502" s="238"/>
      <c r="Y502" s="238"/>
      <c r="Z502" s="261"/>
    </row>
    <row r="503" spans="2:26" ht="13.35" customHeight="1" x14ac:dyDescent="0.25">
      <c r="B503" s="44"/>
      <c r="C503" s="235"/>
      <c r="D503" s="236"/>
      <c r="E503" s="44"/>
      <c r="F503" s="32"/>
      <c r="G503" s="33" t="str">
        <f t="shared" si="80"/>
        <v/>
      </c>
      <c r="H503" s="33"/>
      <c r="I503" s="33"/>
      <c r="J503" s="33" t="str">
        <f t="shared" si="81"/>
        <v/>
      </c>
      <c r="K503" s="33"/>
      <c r="L503" s="33" t="str">
        <f t="shared" si="82"/>
        <v/>
      </c>
      <c r="M503" s="30" t="e">
        <f t="shared" si="83"/>
        <v>#VALUE!</v>
      </c>
      <c r="P503" s="260"/>
      <c r="Q503" s="238"/>
      <c r="R503" s="238"/>
      <c r="S503" s="238"/>
      <c r="T503" s="238"/>
      <c r="U503" s="238"/>
      <c r="V503" s="238"/>
      <c r="W503" s="238"/>
      <c r="X503" s="238"/>
      <c r="Y503" s="238"/>
      <c r="Z503" s="261"/>
    </row>
    <row r="504" spans="2:26" ht="13.35" customHeight="1" x14ac:dyDescent="0.25">
      <c r="B504" s="44"/>
      <c r="C504" s="235"/>
      <c r="D504" s="236"/>
      <c r="E504" s="44"/>
      <c r="F504" s="32"/>
      <c r="G504" s="33" t="str">
        <f t="shared" si="80"/>
        <v/>
      </c>
      <c r="H504" s="33"/>
      <c r="I504" s="33"/>
      <c r="J504" s="33" t="str">
        <f t="shared" si="81"/>
        <v/>
      </c>
      <c r="K504" s="33"/>
      <c r="L504" s="33" t="str">
        <f t="shared" si="82"/>
        <v/>
      </c>
      <c r="M504" s="30" t="e">
        <f t="shared" si="83"/>
        <v>#VALUE!</v>
      </c>
      <c r="P504" s="260"/>
      <c r="Q504" s="238"/>
      <c r="R504" s="238"/>
      <c r="S504" s="238"/>
      <c r="T504" s="238"/>
      <c r="U504" s="238"/>
      <c r="V504" s="238"/>
      <c r="W504" s="238"/>
      <c r="X504" s="238"/>
      <c r="Y504" s="238"/>
      <c r="Z504" s="261"/>
    </row>
    <row r="505" spans="2:26" ht="13.35" customHeight="1" x14ac:dyDescent="0.25">
      <c r="B505" s="44"/>
      <c r="C505" s="235"/>
      <c r="D505" s="236"/>
      <c r="E505" s="44"/>
      <c r="F505" s="32"/>
      <c r="G505" s="33" t="str">
        <f t="shared" si="80"/>
        <v/>
      </c>
      <c r="H505" s="33"/>
      <c r="I505" s="33"/>
      <c r="J505" s="33" t="str">
        <f t="shared" si="81"/>
        <v/>
      </c>
      <c r="K505" s="33"/>
      <c r="L505" s="33" t="str">
        <f t="shared" si="82"/>
        <v/>
      </c>
      <c r="M505" s="30" t="e">
        <f t="shared" si="83"/>
        <v>#VALUE!</v>
      </c>
      <c r="P505" s="260"/>
      <c r="Q505" s="238"/>
      <c r="R505" s="238"/>
      <c r="S505" s="238"/>
      <c r="T505" s="238"/>
      <c r="U505" s="238"/>
      <c r="V505" s="238"/>
      <c r="W505" s="238"/>
      <c r="X505" s="238"/>
      <c r="Y505" s="238"/>
      <c r="Z505" s="261"/>
    </row>
    <row r="506" spans="2:26" ht="13.35" customHeight="1" x14ac:dyDescent="0.25">
      <c r="B506" s="44"/>
      <c r="C506" s="235"/>
      <c r="D506" s="236"/>
      <c r="E506" s="44"/>
      <c r="F506" s="32"/>
      <c r="G506" s="33" t="str">
        <f t="shared" si="80"/>
        <v/>
      </c>
      <c r="H506" s="33"/>
      <c r="I506" s="33"/>
      <c r="J506" s="33" t="str">
        <f t="shared" si="81"/>
        <v/>
      </c>
      <c r="K506" s="33"/>
      <c r="L506" s="33" t="str">
        <f t="shared" si="82"/>
        <v/>
      </c>
      <c r="M506" s="30" t="e">
        <f t="shared" si="83"/>
        <v>#VALUE!</v>
      </c>
      <c r="P506" s="260"/>
      <c r="Q506" s="238"/>
      <c r="R506" s="238"/>
      <c r="S506" s="238"/>
      <c r="T506" s="238"/>
      <c r="U506" s="238"/>
      <c r="V506" s="238"/>
      <c r="W506" s="238"/>
      <c r="X506" s="238"/>
      <c r="Y506" s="238"/>
      <c r="Z506" s="261"/>
    </row>
    <row r="507" spans="2:26" ht="13.35" customHeight="1" x14ac:dyDescent="0.25">
      <c r="B507" s="44"/>
      <c r="C507" s="235"/>
      <c r="D507" s="236"/>
      <c r="E507" s="44"/>
      <c r="F507" s="32"/>
      <c r="G507" s="33" t="str">
        <f t="shared" si="80"/>
        <v/>
      </c>
      <c r="H507" s="33"/>
      <c r="I507" s="33"/>
      <c r="J507" s="33" t="str">
        <f t="shared" si="81"/>
        <v/>
      </c>
      <c r="K507" s="33"/>
      <c r="L507" s="33" t="str">
        <f t="shared" si="82"/>
        <v/>
      </c>
      <c r="M507" s="30" t="e">
        <f t="shared" si="83"/>
        <v>#VALUE!</v>
      </c>
      <c r="P507" s="260"/>
      <c r="Q507" s="238"/>
      <c r="R507" s="238"/>
      <c r="S507" s="238"/>
      <c r="T507" s="238"/>
      <c r="U507" s="238"/>
      <c r="V507" s="238"/>
      <c r="W507" s="238"/>
      <c r="X507" s="238"/>
      <c r="Y507" s="238"/>
      <c r="Z507" s="261"/>
    </row>
    <row r="508" spans="2:26" ht="13.35" customHeight="1" x14ac:dyDescent="0.25">
      <c r="B508" s="44"/>
      <c r="C508" s="235"/>
      <c r="D508" s="236"/>
      <c r="E508" s="44"/>
      <c r="F508" s="32"/>
      <c r="G508" s="33" t="str">
        <f t="shared" si="80"/>
        <v/>
      </c>
      <c r="H508" s="33"/>
      <c r="I508" s="33"/>
      <c r="J508" s="33" t="str">
        <f t="shared" si="81"/>
        <v/>
      </c>
      <c r="K508" s="33"/>
      <c r="L508" s="33" t="str">
        <f t="shared" si="82"/>
        <v/>
      </c>
      <c r="M508" s="30" t="e">
        <f t="shared" si="83"/>
        <v>#VALUE!</v>
      </c>
      <c r="P508" s="260"/>
      <c r="Q508" s="238"/>
      <c r="R508" s="238"/>
      <c r="S508" s="238"/>
      <c r="T508" s="238"/>
      <c r="U508" s="238"/>
      <c r="V508" s="238"/>
      <c r="W508" s="238"/>
      <c r="X508" s="238"/>
      <c r="Y508" s="238"/>
      <c r="Z508" s="261"/>
    </row>
    <row r="509" spans="2:26" ht="13.35" customHeight="1" x14ac:dyDescent="0.25">
      <c r="B509" s="44"/>
      <c r="C509" s="235"/>
      <c r="D509" s="236"/>
      <c r="E509" s="44"/>
      <c r="F509" s="32"/>
      <c r="G509" s="33" t="str">
        <f t="shared" si="80"/>
        <v/>
      </c>
      <c r="H509" s="33"/>
      <c r="I509" s="33"/>
      <c r="J509" s="33" t="str">
        <f t="shared" si="81"/>
        <v/>
      </c>
      <c r="K509" s="33"/>
      <c r="L509" s="33" t="str">
        <f t="shared" si="82"/>
        <v/>
      </c>
      <c r="M509" s="30" t="e">
        <f t="shared" si="83"/>
        <v>#VALUE!</v>
      </c>
      <c r="P509" s="260"/>
      <c r="Q509" s="238"/>
      <c r="R509" s="238"/>
      <c r="S509" s="238"/>
      <c r="T509" s="238"/>
      <c r="U509" s="238"/>
      <c r="V509" s="238"/>
      <c r="W509" s="238"/>
      <c r="X509" s="238"/>
      <c r="Y509" s="238"/>
      <c r="Z509" s="261"/>
    </row>
    <row r="510" spans="2:26" ht="13.35" customHeight="1" x14ac:dyDescent="0.25">
      <c r="B510" s="44"/>
      <c r="C510" s="235"/>
      <c r="D510" s="236"/>
      <c r="E510" s="44"/>
      <c r="F510" s="32"/>
      <c r="G510" s="33" t="str">
        <f t="shared" si="80"/>
        <v/>
      </c>
      <c r="H510" s="33"/>
      <c r="I510" s="33"/>
      <c r="J510" s="33" t="str">
        <f t="shared" si="81"/>
        <v/>
      </c>
      <c r="K510" s="33"/>
      <c r="L510" s="33" t="str">
        <f t="shared" si="82"/>
        <v/>
      </c>
      <c r="M510" s="30" t="e">
        <f t="shared" si="83"/>
        <v>#VALUE!</v>
      </c>
      <c r="P510" s="260"/>
      <c r="Q510" s="238"/>
      <c r="R510" s="238"/>
      <c r="S510" s="238"/>
      <c r="T510" s="238"/>
      <c r="U510" s="238"/>
      <c r="V510" s="238"/>
      <c r="W510" s="238"/>
      <c r="X510" s="238"/>
      <c r="Y510" s="238"/>
      <c r="Z510" s="261"/>
    </row>
    <row r="511" spans="2:26" ht="13.35" customHeight="1" x14ac:dyDescent="0.25">
      <c r="B511" s="44"/>
      <c r="C511" s="235"/>
      <c r="D511" s="236"/>
      <c r="E511" s="44"/>
      <c r="F511" s="32"/>
      <c r="G511" s="33" t="str">
        <f t="shared" si="80"/>
        <v/>
      </c>
      <c r="H511" s="33"/>
      <c r="I511" s="33"/>
      <c r="J511" s="33" t="str">
        <f t="shared" si="81"/>
        <v/>
      </c>
      <c r="K511" s="33"/>
      <c r="L511" s="33" t="str">
        <f t="shared" si="82"/>
        <v/>
      </c>
      <c r="M511" s="30" t="e">
        <f t="shared" si="83"/>
        <v>#VALUE!</v>
      </c>
      <c r="P511" s="260"/>
      <c r="Q511" s="238"/>
      <c r="R511" s="238"/>
      <c r="S511" s="238"/>
      <c r="T511" s="238"/>
      <c r="U511" s="238"/>
      <c r="V511" s="238"/>
      <c r="W511" s="238"/>
      <c r="X511" s="238"/>
      <c r="Y511" s="238"/>
      <c r="Z511" s="261"/>
    </row>
    <row r="512" spans="2:26" ht="13.35" customHeight="1" x14ac:dyDescent="0.25">
      <c r="B512" s="44"/>
      <c r="C512" s="235"/>
      <c r="D512" s="236"/>
      <c r="E512" s="44"/>
      <c r="F512" s="32"/>
      <c r="G512" s="33" t="str">
        <f t="shared" si="80"/>
        <v/>
      </c>
      <c r="H512" s="33"/>
      <c r="I512" s="33"/>
      <c r="J512" s="33" t="str">
        <f t="shared" si="81"/>
        <v/>
      </c>
      <c r="K512" s="33"/>
      <c r="L512" s="33" t="str">
        <f t="shared" si="82"/>
        <v/>
      </c>
      <c r="M512" s="30" t="e">
        <f t="shared" si="83"/>
        <v>#VALUE!</v>
      </c>
      <c r="P512" s="262"/>
      <c r="Q512" s="263"/>
      <c r="R512" s="263"/>
      <c r="S512" s="263"/>
      <c r="T512" s="263"/>
      <c r="U512" s="263"/>
      <c r="V512" s="263"/>
      <c r="W512" s="263"/>
      <c r="X512" s="263"/>
      <c r="Y512" s="263"/>
      <c r="Z512" s="264"/>
    </row>
    <row r="513" spans="2:26" ht="13.35" customHeight="1" x14ac:dyDescent="0.25">
      <c r="C513" s="126" t="s">
        <v>86</v>
      </c>
      <c r="D513" s="126"/>
      <c r="H513" s="45" t="str">
        <f>IF(SUM(H499:H512)=0,"",SUM(H499:H512))</f>
        <v/>
      </c>
      <c r="J513" s="45" t="str">
        <f>IF(SUM(J499:J512)=0,"",SUM(J499:J512))</f>
        <v/>
      </c>
      <c r="L513" s="45" t="str">
        <f>IF(SUM(L499:L512)=0,"",SUM(L499:L512))</f>
        <v/>
      </c>
      <c r="M513" s="35" t="e">
        <f>IF(L513="", J513/H513, L513/H513)</f>
        <v>#VALUE!</v>
      </c>
    </row>
    <row r="515" spans="2:26" ht="13.35" customHeight="1" x14ac:dyDescent="0.25">
      <c r="B515" s="200" t="s">
        <v>2</v>
      </c>
      <c r="C515" s="200"/>
      <c r="D515" s="209">
        <f>'{Equipment Data Entry}'!B102</f>
        <v>0</v>
      </c>
      <c r="E515" s="209"/>
      <c r="F515" s="209"/>
      <c r="G515" s="200" t="s">
        <v>3</v>
      </c>
      <c r="H515" s="200"/>
      <c r="I515" s="210" t="str">
        <f>IF('{Equipment Data Entry}'!C102="","",'{Equipment Data Entry}'!C102)</f>
        <v/>
      </c>
      <c r="J515" s="210"/>
      <c r="K515" s="210"/>
      <c r="L515" s="210"/>
      <c r="M515" s="210"/>
      <c r="P515" s="265" t="s">
        <v>224</v>
      </c>
      <c r="Q515" s="266"/>
      <c r="R515" s="266"/>
      <c r="S515" s="266"/>
      <c r="T515" s="266"/>
      <c r="U515" s="266"/>
      <c r="V515" s="266"/>
      <c r="W515" s="266"/>
      <c r="X515" s="266"/>
      <c r="Y515" s="266"/>
      <c r="Z515" s="267"/>
    </row>
    <row r="516" spans="2:26" ht="13.35" customHeight="1" x14ac:dyDescent="0.25">
      <c r="B516" s="200"/>
      <c r="C516" s="200"/>
      <c r="D516" s="209"/>
      <c r="E516" s="209"/>
      <c r="F516" s="209"/>
      <c r="G516" s="200"/>
      <c r="H516" s="200"/>
      <c r="I516" s="210"/>
      <c r="J516" s="210"/>
      <c r="K516" s="210"/>
      <c r="L516" s="210"/>
      <c r="M516" s="210"/>
      <c r="P516" s="260"/>
      <c r="Q516" s="238"/>
      <c r="R516" s="238"/>
      <c r="S516" s="238"/>
      <c r="T516" s="238"/>
      <c r="U516" s="238"/>
      <c r="V516" s="238"/>
      <c r="W516" s="238"/>
      <c r="X516" s="238"/>
      <c r="Y516" s="238"/>
      <c r="Z516" s="261"/>
    </row>
    <row r="517" spans="2:26" ht="13.35" customHeight="1" x14ac:dyDescent="0.25">
      <c r="B517" s="5"/>
      <c r="C517" s="5"/>
      <c r="P517" s="260"/>
      <c r="Q517" s="238"/>
      <c r="R517" s="238"/>
      <c r="S517" s="238"/>
      <c r="T517" s="238"/>
      <c r="U517" s="238"/>
      <c r="V517" s="238"/>
      <c r="W517" s="238"/>
      <c r="X517" s="238"/>
      <c r="Y517" s="238"/>
      <c r="Z517" s="261"/>
    </row>
    <row r="518" spans="2:26" ht="13.35" customHeight="1" x14ac:dyDescent="0.25">
      <c r="B518" s="227" t="s">
        <v>92</v>
      </c>
      <c r="C518" s="232"/>
      <c r="D518" s="232"/>
      <c r="E518" s="232"/>
      <c r="F518" s="228"/>
      <c r="G518" s="233" t="s">
        <v>85</v>
      </c>
      <c r="H518" s="194" t="s">
        <v>82</v>
      </c>
      <c r="I518" s="188" t="s">
        <v>67</v>
      </c>
      <c r="J518" s="188"/>
      <c r="K518" s="188" t="s">
        <v>68</v>
      </c>
      <c r="L518" s="188"/>
      <c r="M518" s="188" t="s">
        <v>15</v>
      </c>
      <c r="P518" s="260"/>
      <c r="Q518" s="238"/>
      <c r="R518" s="238"/>
      <c r="S518" s="238"/>
      <c r="T518" s="238"/>
      <c r="U518" s="238"/>
      <c r="V518" s="238"/>
      <c r="W518" s="238"/>
      <c r="X518" s="238"/>
      <c r="Y518" s="238"/>
      <c r="Z518" s="261"/>
    </row>
    <row r="519" spans="2:26" ht="13.35" customHeight="1" x14ac:dyDescent="0.25">
      <c r="B519" s="2" t="s">
        <v>81</v>
      </c>
      <c r="C519" s="227" t="s">
        <v>7</v>
      </c>
      <c r="D519" s="228"/>
      <c r="E519" s="6" t="s">
        <v>87</v>
      </c>
      <c r="F519" s="6" t="s">
        <v>306</v>
      </c>
      <c r="G519" s="233"/>
      <c r="H519" s="194"/>
      <c r="I519" s="6" t="s">
        <v>83</v>
      </c>
      <c r="J519" s="6" t="s">
        <v>84</v>
      </c>
      <c r="K519" s="6" t="s">
        <v>83</v>
      </c>
      <c r="L519" s="6" t="s">
        <v>84</v>
      </c>
      <c r="M519" s="188"/>
      <c r="P519" s="260"/>
      <c r="Q519" s="238"/>
      <c r="R519" s="238"/>
      <c r="S519" s="238"/>
      <c r="T519" s="238"/>
      <c r="U519" s="238"/>
      <c r="V519" s="238"/>
      <c r="W519" s="238"/>
      <c r="X519" s="238"/>
      <c r="Y519" s="238"/>
      <c r="Z519" s="261"/>
    </row>
    <row r="520" spans="2:26" ht="13.35" customHeight="1" x14ac:dyDescent="0.25">
      <c r="B520" s="44"/>
      <c r="C520" s="235"/>
      <c r="D520" s="236"/>
      <c r="E520" s="44"/>
      <c r="F520" s="32"/>
      <c r="G520" s="33" t="str">
        <f t="shared" ref="G520:G533" si="84">IF(F520="", "", H520/F520)</f>
        <v/>
      </c>
      <c r="H520" s="33"/>
      <c r="I520" s="33"/>
      <c r="J520" s="33" t="str">
        <f t="shared" ref="J520:J533" si="85">IF(I520="", "", I520*$F520)</f>
        <v/>
      </c>
      <c r="K520" s="33"/>
      <c r="L520" s="33" t="str">
        <f t="shared" ref="L520:L533" si="86">IF(K520="", "", K520*$F520)</f>
        <v/>
      </c>
      <c r="M520" s="30" t="e">
        <f t="shared" ref="M520:M533" si="87">IF(K520="", J520/H520, L520/H520)</f>
        <v>#VALUE!</v>
      </c>
      <c r="P520" s="260"/>
      <c r="Q520" s="238"/>
      <c r="R520" s="238"/>
      <c r="S520" s="238"/>
      <c r="T520" s="238"/>
      <c r="U520" s="238"/>
      <c r="V520" s="238"/>
      <c r="W520" s="238"/>
      <c r="X520" s="238"/>
      <c r="Y520" s="238"/>
      <c r="Z520" s="261"/>
    </row>
    <row r="521" spans="2:26" ht="13.35" customHeight="1" x14ac:dyDescent="0.25">
      <c r="B521" s="44"/>
      <c r="C521" s="235"/>
      <c r="D521" s="236"/>
      <c r="E521" s="44"/>
      <c r="F521" s="32"/>
      <c r="G521" s="33" t="str">
        <f t="shared" si="84"/>
        <v/>
      </c>
      <c r="H521" s="33"/>
      <c r="I521" s="33"/>
      <c r="J521" s="33" t="str">
        <f t="shared" si="85"/>
        <v/>
      </c>
      <c r="K521" s="33"/>
      <c r="L521" s="33" t="str">
        <f t="shared" si="86"/>
        <v/>
      </c>
      <c r="M521" s="30" t="e">
        <f t="shared" si="87"/>
        <v>#VALUE!</v>
      </c>
      <c r="P521" s="260"/>
      <c r="Q521" s="238"/>
      <c r="R521" s="238"/>
      <c r="S521" s="238"/>
      <c r="T521" s="238"/>
      <c r="U521" s="238"/>
      <c r="V521" s="238"/>
      <c r="W521" s="238"/>
      <c r="X521" s="238"/>
      <c r="Y521" s="238"/>
      <c r="Z521" s="261"/>
    </row>
    <row r="522" spans="2:26" ht="13.35" customHeight="1" x14ac:dyDescent="0.25">
      <c r="B522" s="44"/>
      <c r="C522" s="235"/>
      <c r="D522" s="236"/>
      <c r="E522" s="44"/>
      <c r="F522" s="32"/>
      <c r="G522" s="33" t="str">
        <f t="shared" si="84"/>
        <v/>
      </c>
      <c r="H522" s="33"/>
      <c r="I522" s="33"/>
      <c r="J522" s="33" t="str">
        <f t="shared" si="85"/>
        <v/>
      </c>
      <c r="K522" s="33"/>
      <c r="L522" s="33" t="str">
        <f t="shared" si="86"/>
        <v/>
      </c>
      <c r="M522" s="30" t="e">
        <f t="shared" si="87"/>
        <v>#VALUE!</v>
      </c>
      <c r="P522" s="260"/>
      <c r="Q522" s="238"/>
      <c r="R522" s="238"/>
      <c r="S522" s="238"/>
      <c r="T522" s="238"/>
      <c r="U522" s="238"/>
      <c r="V522" s="238"/>
      <c r="W522" s="238"/>
      <c r="X522" s="238"/>
      <c r="Y522" s="238"/>
      <c r="Z522" s="261"/>
    </row>
    <row r="523" spans="2:26" ht="13.35" customHeight="1" x14ac:dyDescent="0.25">
      <c r="B523" s="44"/>
      <c r="C523" s="235"/>
      <c r="D523" s="236"/>
      <c r="E523" s="44"/>
      <c r="F523" s="32"/>
      <c r="G523" s="33" t="str">
        <f t="shared" si="84"/>
        <v/>
      </c>
      <c r="H523" s="33"/>
      <c r="I523" s="33"/>
      <c r="J523" s="33" t="str">
        <f t="shared" si="85"/>
        <v/>
      </c>
      <c r="K523" s="33"/>
      <c r="L523" s="33" t="str">
        <f t="shared" si="86"/>
        <v/>
      </c>
      <c r="M523" s="30" t="e">
        <f t="shared" si="87"/>
        <v>#VALUE!</v>
      </c>
      <c r="P523" s="260"/>
      <c r="Q523" s="238"/>
      <c r="R523" s="238"/>
      <c r="S523" s="238"/>
      <c r="T523" s="238"/>
      <c r="U523" s="238"/>
      <c r="V523" s="238"/>
      <c r="W523" s="238"/>
      <c r="X523" s="238"/>
      <c r="Y523" s="238"/>
      <c r="Z523" s="261"/>
    </row>
    <row r="524" spans="2:26" ht="13.35" customHeight="1" x14ac:dyDescent="0.25">
      <c r="B524" s="44"/>
      <c r="C524" s="235"/>
      <c r="D524" s="236"/>
      <c r="E524" s="44"/>
      <c r="F524" s="32"/>
      <c r="G524" s="33" t="str">
        <f t="shared" si="84"/>
        <v/>
      </c>
      <c r="H524" s="33"/>
      <c r="I524" s="33"/>
      <c r="J524" s="33" t="str">
        <f t="shared" si="85"/>
        <v/>
      </c>
      <c r="K524" s="33"/>
      <c r="L524" s="33" t="str">
        <f t="shared" si="86"/>
        <v/>
      </c>
      <c r="M524" s="30" t="e">
        <f t="shared" si="87"/>
        <v>#VALUE!</v>
      </c>
      <c r="P524" s="260"/>
      <c r="Q524" s="238"/>
      <c r="R524" s="238"/>
      <c r="S524" s="238"/>
      <c r="T524" s="238"/>
      <c r="U524" s="238"/>
      <c r="V524" s="238"/>
      <c r="W524" s="238"/>
      <c r="X524" s="238"/>
      <c r="Y524" s="238"/>
      <c r="Z524" s="261"/>
    </row>
    <row r="525" spans="2:26" ht="13.35" customHeight="1" x14ac:dyDescent="0.25">
      <c r="B525" s="44"/>
      <c r="C525" s="235"/>
      <c r="D525" s="236"/>
      <c r="E525" s="44"/>
      <c r="F525" s="32"/>
      <c r="G525" s="33" t="str">
        <f t="shared" si="84"/>
        <v/>
      </c>
      <c r="H525" s="33"/>
      <c r="I525" s="33"/>
      <c r="J525" s="33" t="str">
        <f t="shared" si="85"/>
        <v/>
      </c>
      <c r="K525" s="33"/>
      <c r="L525" s="33" t="str">
        <f t="shared" si="86"/>
        <v/>
      </c>
      <c r="M525" s="30" t="e">
        <f t="shared" si="87"/>
        <v>#VALUE!</v>
      </c>
      <c r="P525" s="260"/>
      <c r="Q525" s="238"/>
      <c r="R525" s="238"/>
      <c r="S525" s="238"/>
      <c r="T525" s="238"/>
      <c r="U525" s="238"/>
      <c r="V525" s="238"/>
      <c r="W525" s="238"/>
      <c r="X525" s="238"/>
      <c r="Y525" s="238"/>
      <c r="Z525" s="261"/>
    </row>
    <row r="526" spans="2:26" ht="13.35" customHeight="1" x14ac:dyDescent="0.25">
      <c r="B526" s="44"/>
      <c r="C526" s="235"/>
      <c r="D526" s="236"/>
      <c r="E526" s="44"/>
      <c r="F526" s="32"/>
      <c r="G526" s="33" t="str">
        <f t="shared" si="84"/>
        <v/>
      </c>
      <c r="H526" s="33"/>
      <c r="I526" s="33"/>
      <c r="J526" s="33" t="str">
        <f t="shared" si="85"/>
        <v/>
      </c>
      <c r="K526" s="33"/>
      <c r="L526" s="33" t="str">
        <f t="shared" si="86"/>
        <v/>
      </c>
      <c r="M526" s="30" t="e">
        <f t="shared" si="87"/>
        <v>#VALUE!</v>
      </c>
      <c r="P526" s="260"/>
      <c r="Q526" s="238"/>
      <c r="R526" s="238"/>
      <c r="S526" s="238"/>
      <c r="T526" s="238"/>
      <c r="U526" s="238"/>
      <c r="V526" s="238"/>
      <c r="W526" s="238"/>
      <c r="X526" s="238"/>
      <c r="Y526" s="238"/>
      <c r="Z526" s="261"/>
    </row>
    <row r="527" spans="2:26" ht="13.35" customHeight="1" x14ac:dyDescent="0.25">
      <c r="B527" s="44"/>
      <c r="C527" s="235"/>
      <c r="D527" s="236"/>
      <c r="E527" s="44"/>
      <c r="F527" s="32"/>
      <c r="G527" s="33" t="str">
        <f t="shared" si="84"/>
        <v/>
      </c>
      <c r="H527" s="33"/>
      <c r="I527" s="33"/>
      <c r="J527" s="33" t="str">
        <f t="shared" si="85"/>
        <v/>
      </c>
      <c r="K527" s="33"/>
      <c r="L527" s="33" t="str">
        <f t="shared" si="86"/>
        <v/>
      </c>
      <c r="M527" s="30" t="e">
        <f t="shared" si="87"/>
        <v>#VALUE!</v>
      </c>
      <c r="P527" s="260"/>
      <c r="Q527" s="238"/>
      <c r="R527" s="238"/>
      <c r="S527" s="238"/>
      <c r="T527" s="238"/>
      <c r="U527" s="238"/>
      <c r="V527" s="238"/>
      <c r="W527" s="238"/>
      <c r="X527" s="238"/>
      <c r="Y527" s="238"/>
      <c r="Z527" s="261"/>
    </row>
    <row r="528" spans="2:26" ht="13.35" customHeight="1" x14ac:dyDescent="0.25">
      <c r="B528" s="44"/>
      <c r="C528" s="235"/>
      <c r="D528" s="236"/>
      <c r="E528" s="44"/>
      <c r="F528" s="32"/>
      <c r="G528" s="33" t="str">
        <f t="shared" si="84"/>
        <v/>
      </c>
      <c r="H528" s="33"/>
      <c r="I528" s="33"/>
      <c r="J528" s="33" t="str">
        <f t="shared" si="85"/>
        <v/>
      </c>
      <c r="K528" s="33"/>
      <c r="L528" s="33" t="str">
        <f t="shared" si="86"/>
        <v/>
      </c>
      <c r="M528" s="30" t="e">
        <f t="shared" si="87"/>
        <v>#VALUE!</v>
      </c>
      <c r="P528" s="260"/>
      <c r="Q528" s="238"/>
      <c r="R528" s="238"/>
      <c r="S528" s="238"/>
      <c r="T528" s="238"/>
      <c r="U528" s="238"/>
      <c r="V528" s="238"/>
      <c r="W528" s="238"/>
      <c r="X528" s="238"/>
      <c r="Y528" s="238"/>
      <c r="Z528" s="261"/>
    </row>
    <row r="529" spans="2:26" ht="13.35" customHeight="1" x14ac:dyDescent="0.25">
      <c r="B529" s="44"/>
      <c r="C529" s="235"/>
      <c r="D529" s="236"/>
      <c r="E529" s="44"/>
      <c r="F529" s="32"/>
      <c r="G529" s="33" t="str">
        <f t="shared" si="84"/>
        <v/>
      </c>
      <c r="H529" s="33"/>
      <c r="I529" s="33"/>
      <c r="J529" s="33" t="str">
        <f t="shared" si="85"/>
        <v/>
      </c>
      <c r="K529" s="33"/>
      <c r="L529" s="33" t="str">
        <f t="shared" si="86"/>
        <v/>
      </c>
      <c r="M529" s="30" t="e">
        <f t="shared" si="87"/>
        <v>#VALUE!</v>
      </c>
      <c r="P529" s="260"/>
      <c r="Q529" s="238"/>
      <c r="R529" s="238"/>
      <c r="S529" s="238"/>
      <c r="T529" s="238"/>
      <c r="U529" s="238"/>
      <c r="V529" s="238"/>
      <c r="W529" s="238"/>
      <c r="X529" s="238"/>
      <c r="Y529" s="238"/>
      <c r="Z529" s="261"/>
    </row>
    <row r="530" spans="2:26" ht="13.35" customHeight="1" x14ac:dyDescent="0.25">
      <c r="B530" s="44"/>
      <c r="C530" s="235"/>
      <c r="D530" s="236"/>
      <c r="E530" s="44"/>
      <c r="F530" s="32"/>
      <c r="G530" s="33" t="str">
        <f t="shared" si="84"/>
        <v/>
      </c>
      <c r="H530" s="33"/>
      <c r="I530" s="33"/>
      <c r="J530" s="33" t="str">
        <f t="shared" si="85"/>
        <v/>
      </c>
      <c r="K530" s="33"/>
      <c r="L530" s="33" t="str">
        <f t="shared" si="86"/>
        <v/>
      </c>
      <c r="M530" s="30" t="e">
        <f t="shared" si="87"/>
        <v>#VALUE!</v>
      </c>
      <c r="P530" s="260"/>
      <c r="Q530" s="238"/>
      <c r="R530" s="238"/>
      <c r="S530" s="238"/>
      <c r="T530" s="238"/>
      <c r="U530" s="238"/>
      <c r="V530" s="238"/>
      <c r="W530" s="238"/>
      <c r="X530" s="238"/>
      <c r="Y530" s="238"/>
      <c r="Z530" s="261"/>
    </row>
    <row r="531" spans="2:26" ht="13.35" customHeight="1" x14ac:dyDescent="0.25">
      <c r="B531" s="44"/>
      <c r="C531" s="235"/>
      <c r="D531" s="236"/>
      <c r="E531" s="44"/>
      <c r="F531" s="32"/>
      <c r="G531" s="33" t="str">
        <f t="shared" si="84"/>
        <v/>
      </c>
      <c r="H531" s="33"/>
      <c r="I531" s="33"/>
      <c r="J531" s="33" t="str">
        <f t="shared" si="85"/>
        <v/>
      </c>
      <c r="K531" s="33"/>
      <c r="L531" s="33" t="str">
        <f t="shared" si="86"/>
        <v/>
      </c>
      <c r="M531" s="30" t="e">
        <f t="shared" si="87"/>
        <v>#VALUE!</v>
      </c>
      <c r="P531" s="260"/>
      <c r="Q531" s="238"/>
      <c r="R531" s="238"/>
      <c r="S531" s="238"/>
      <c r="T531" s="238"/>
      <c r="U531" s="238"/>
      <c r="V531" s="238"/>
      <c r="W531" s="238"/>
      <c r="X531" s="238"/>
      <c r="Y531" s="238"/>
      <c r="Z531" s="261"/>
    </row>
    <row r="532" spans="2:26" ht="13.35" customHeight="1" x14ac:dyDescent="0.25">
      <c r="B532" s="44"/>
      <c r="C532" s="235"/>
      <c r="D532" s="236"/>
      <c r="E532" s="44"/>
      <c r="F532" s="32"/>
      <c r="G532" s="33" t="str">
        <f t="shared" si="84"/>
        <v/>
      </c>
      <c r="H532" s="33"/>
      <c r="I532" s="33"/>
      <c r="J532" s="33" t="str">
        <f t="shared" si="85"/>
        <v/>
      </c>
      <c r="K532" s="33"/>
      <c r="L532" s="33" t="str">
        <f t="shared" si="86"/>
        <v/>
      </c>
      <c r="M532" s="30" t="e">
        <f t="shared" si="87"/>
        <v>#VALUE!</v>
      </c>
      <c r="P532" s="260"/>
      <c r="Q532" s="238"/>
      <c r="R532" s="238"/>
      <c r="S532" s="238"/>
      <c r="T532" s="238"/>
      <c r="U532" s="238"/>
      <c r="V532" s="238"/>
      <c r="W532" s="238"/>
      <c r="X532" s="238"/>
      <c r="Y532" s="238"/>
      <c r="Z532" s="261"/>
    </row>
    <row r="533" spans="2:26" ht="13.35" customHeight="1" x14ac:dyDescent="0.25">
      <c r="B533" s="44"/>
      <c r="C533" s="235"/>
      <c r="D533" s="236"/>
      <c r="E533" s="44"/>
      <c r="F533" s="32"/>
      <c r="G533" s="33" t="str">
        <f t="shared" si="84"/>
        <v/>
      </c>
      <c r="H533" s="33"/>
      <c r="I533" s="33"/>
      <c r="J533" s="33" t="str">
        <f t="shared" si="85"/>
        <v/>
      </c>
      <c r="K533" s="33"/>
      <c r="L533" s="33" t="str">
        <f t="shared" si="86"/>
        <v/>
      </c>
      <c r="M533" s="30" t="e">
        <f t="shared" si="87"/>
        <v>#VALUE!</v>
      </c>
      <c r="P533" s="262"/>
      <c r="Q533" s="263"/>
      <c r="R533" s="263"/>
      <c r="S533" s="263"/>
      <c r="T533" s="263"/>
      <c r="U533" s="263"/>
      <c r="V533" s="263"/>
      <c r="W533" s="263"/>
      <c r="X533" s="263"/>
      <c r="Y533" s="263"/>
      <c r="Z533" s="264"/>
    </row>
    <row r="534" spans="2:26" ht="13.35" customHeight="1" x14ac:dyDescent="0.25">
      <c r="C534" s="126" t="s">
        <v>86</v>
      </c>
      <c r="D534" s="126"/>
      <c r="H534" s="45" t="str">
        <f>IF(SUM(H520:H533)=0,"",SUM(H520:H533))</f>
        <v/>
      </c>
      <c r="J534" s="45" t="str">
        <f>IF(SUM(J520:J533)=0,"",SUM(J520:J533))</f>
        <v/>
      </c>
      <c r="L534" s="45" t="str">
        <f>IF(SUM(L520:L533)=0,"",SUM(L520:L533))</f>
        <v/>
      </c>
      <c r="M534" s="35" t="e">
        <f>IF(L534="", J534/H534, L534/H534)</f>
        <v>#VALUE!</v>
      </c>
    </row>
    <row r="537" spans="2:26" ht="13.35" customHeight="1" x14ac:dyDescent="0.25">
      <c r="B537" s="227" t="s">
        <v>9</v>
      </c>
      <c r="C537" s="228"/>
      <c r="D537" s="253"/>
      <c r="E537" s="253"/>
      <c r="F537" s="253"/>
      <c r="G537" s="253"/>
      <c r="H537" s="253"/>
      <c r="I537" s="253"/>
      <c r="J537" s="253"/>
      <c r="K537" s="253"/>
      <c r="L537" s="253"/>
      <c r="M537" s="254"/>
    </row>
    <row r="538" spans="2:26" ht="13.35" customHeight="1" x14ac:dyDescent="0.25">
      <c r="B538" s="255"/>
      <c r="C538" s="238"/>
      <c r="D538" s="238"/>
      <c r="E538" s="238"/>
      <c r="F538" s="238"/>
      <c r="G538" s="238"/>
      <c r="H538" s="238"/>
      <c r="I538" s="238"/>
      <c r="J538" s="238"/>
      <c r="K538" s="238"/>
      <c r="L538" s="238"/>
      <c r="M538" s="256"/>
    </row>
    <row r="539" spans="2:26" ht="13.35" customHeight="1" x14ac:dyDescent="0.25">
      <c r="B539" s="255"/>
      <c r="C539" s="238"/>
      <c r="D539" s="238"/>
      <c r="E539" s="238"/>
      <c r="F539" s="238"/>
      <c r="G539" s="238"/>
      <c r="H539" s="238"/>
      <c r="I539" s="238"/>
      <c r="J539" s="238"/>
      <c r="K539" s="238"/>
      <c r="L539" s="238"/>
      <c r="M539" s="256"/>
    </row>
    <row r="540" spans="2:26" ht="13.35" customHeight="1" x14ac:dyDescent="0.25">
      <c r="B540" s="255"/>
      <c r="C540" s="238"/>
      <c r="D540" s="238"/>
      <c r="E540" s="238"/>
      <c r="F540" s="238"/>
      <c r="G540" s="238"/>
      <c r="H540" s="238"/>
      <c r="I540" s="238"/>
      <c r="J540" s="238"/>
      <c r="K540" s="238"/>
      <c r="L540" s="238"/>
      <c r="M540" s="256"/>
    </row>
    <row r="541" spans="2:26" ht="13.35" customHeight="1" x14ac:dyDescent="0.25">
      <c r="B541" s="257"/>
      <c r="C541" s="258"/>
      <c r="D541" s="258"/>
      <c r="E541" s="258"/>
      <c r="F541" s="258"/>
      <c r="G541" s="258"/>
      <c r="H541" s="258"/>
      <c r="I541" s="258"/>
      <c r="J541" s="258"/>
      <c r="K541" s="258"/>
      <c r="L541" s="258"/>
      <c r="M541" s="259"/>
    </row>
    <row r="543" spans="2:26" ht="13.35" customHeight="1" x14ac:dyDescent="0.25">
      <c r="B543" s="200" t="s">
        <v>2</v>
      </c>
      <c r="C543" s="200"/>
      <c r="D543" s="209">
        <f>'{Equipment Data Entry}'!B103</f>
        <v>0</v>
      </c>
      <c r="E543" s="209"/>
      <c r="F543" s="209"/>
      <c r="G543" s="200" t="s">
        <v>3</v>
      </c>
      <c r="H543" s="200"/>
      <c r="I543" s="210" t="str">
        <f>IF('{Equipment Data Entry}'!C103="","",'{Equipment Data Entry}'!C103)</f>
        <v/>
      </c>
      <c r="J543" s="210"/>
      <c r="K543" s="210"/>
      <c r="L543" s="210"/>
      <c r="M543" s="210"/>
      <c r="P543" s="265" t="s">
        <v>224</v>
      </c>
      <c r="Q543" s="266"/>
      <c r="R543" s="266"/>
      <c r="S543" s="266"/>
      <c r="T543" s="266"/>
      <c r="U543" s="266"/>
      <c r="V543" s="266"/>
      <c r="W543" s="266"/>
      <c r="X543" s="266"/>
      <c r="Y543" s="266"/>
      <c r="Z543" s="267"/>
    </row>
    <row r="544" spans="2:26" ht="13.35" customHeight="1" x14ac:dyDescent="0.25">
      <c r="B544" s="200"/>
      <c r="C544" s="200"/>
      <c r="D544" s="209"/>
      <c r="E544" s="209"/>
      <c r="F544" s="209"/>
      <c r="G544" s="200"/>
      <c r="H544" s="200"/>
      <c r="I544" s="210"/>
      <c r="J544" s="210"/>
      <c r="K544" s="210"/>
      <c r="L544" s="210"/>
      <c r="M544" s="210"/>
      <c r="P544" s="260"/>
      <c r="Q544" s="238"/>
      <c r="R544" s="238"/>
      <c r="S544" s="238"/>
      <c r="T544" s="238"/>
      <c r="U544" s="238"/>
      <c r="V544" s="238"/>
      <c r="W544" s="238"/>
      <c r="X544" s="238"/>
      <c r="Y544" s="238"/>
      <c r="Z544" s="261"/>
    </row>
    <row r="545" spans="2:26" ht="13.35" customHeight="1" x14ac:dyDescent="0.25">
      <c r="B545" s="5"/>
      <c r="C545" s="5"/>
      <c r="P545" s="260"/>
      <c r="Q545" s="238"/>
      <c r="R545" s="238"/>
      <c r="S545" s="238"/>
      <c r="T545" s="238"/>
      <c r="U545" s="238"/>
      <c r="V545" s="238"/>
      <c r="W545" s="238"/>
      <c r="X545" s="238"/>
      <c r="Y545" s="238"/>
      <c r="Z545" s="261"/>
    </row>
    <row r="546" spans="2:26" ht="13.35" customHeight="1" x14ac:dyDescent="0.25">
      <c r="B546" s="227" t="s">
        <v>92</v>
      </c>
      <c r="C546" s="232"/>
      <c r="D546" s="232"/>
      <c r="E546" s="232"/>
      <c r="F546" s="228"/>
      <c r="G546" s="233" t="s">
        <v>85</v>
      </c>
      <c r="H546" s="194" t="s">
        <v>82</v>
      </c>
      <c r="I546" s="188" t="s">
        <v>67</v>
      </c>
      <c r="J546" s="188"/>
      <c r="K546" s="188" t="s">
        <v>68</v>
      </c>
      <c r="L546" s="188"/>
      <c r="M546" s="188" t="s">
        <v>15</v>
      </c>
      <c r="P546" s="260"/>
      <c r="Q546" s="238"/>
      <c r="R546" s="238"/>
      <c r="S546" s="238"/>
      <c r="T546" s="238"/>
      <c r="U546" s="238"/>
      <c r="V546" s="238"/>
      <c r="W546" s="238"/>
      <c r="X546" s="238"/>
      <c r="Y546" s="238"/>
      <c r="Z546" s="261"/>
    </row>
    <row r="547" spans="2:26" ht="13.35" customHeight="1" x14ac:dyDescent="0.25">
      <c r="B547" s="2" t="s">
        <v>81</v>
      </c>
      <c r="C547" s="227" t="s">
        <v>7</v>
      </c>
      <c r="D547" s="228"/>
      <c r="E547" s="6" t="s">
        <v>87</v>
      </c>
      <c r="F547" s="6" t="s">
        <v>306</v>
      </c>
      <c r="G547" s="233"/>
      <c r="H547" s="194"/>
      <c r="I547" s="6" t="s">
        <v>83</v>
      </c>
      <c r="J547" s="6" t="s">
        <v>84</v>
      </c>
      <c r="K547" s="6" t="s">
        <v>83</v>
      </c>
      <c r="L547" s="6" t="s">
        <v>84</v>
      </c>
      <c r="M547" s="188"/>
      <c r="P547" s="260"/>
      <c r="Q547" s="238"/>
      <c r="R547" s="238"/>
      <c r="S547" s="238"/>
      <c r="T547" s="238"/>
      <c r="U547" s="238"/>
      <c r="V547" s="238"/>
      <c r="W547" s="238"/>
      <c r="X547" s="238"/>
      <c r="Y547" s="238"/>
      <c r="Z547" s="261"/>
    </row>
    <row r="548" spans="2:26" ht="13.35" customHeight="1" x14ac:dyDescent="0.25">
      <c r="B548" s="44"/>
      <c r="C548" s="235"/>
      <c r="D548" s="236"/>
      <c r="E548" s="44"/>
      <c r="F548" s="32"/>
      <c r="G548" s="33" t="str">
        <f t="shared" ref="G548:G561" si="88">IF(F548="", "", H548/F548)</f>
        <v/>
      </c>
      <c r="H548" s="33"/>
      <c r="I548" s="33"/>
      <c r="J548" s="33" t="str">
        <f t="shared" ref="J548:J561" si="89">IF(I548="", "", I548*$F548)</f>
        <v/>
      </c>
      <c r="K548" s="33"/>
      <c r="L548" s="33" t="str">
        <f t="shared" ref="L548:L561" si="90">IF(K548="", "", K548*$F548)</f>
        <v/>
      </c>
      <c r="M548" s="30" t="e">
        <f t="shared" ref="M548:M561" si="91">IF(K548="", J548/H548, L548/H548)</f>
        <v>#VALUE!</v>
      </c>
      <c r="P548" s="260"/>
      <c r="Q548" s="238"/>
      <c r="R548" s="238"/>
      <c r="S548" s="238"/>
      <c r="T548" s="238"/>
      <c r="U548" s="238"/>
      <c r="V548" s="238"/>
      <c r="W548" s="238"/>
      <c r="X548" s="238"/>
      <c r="Y548" s="238"/>
      <c r="Z548" s="261"/>
    </row>
    <row r="549" spans="2:26" ht="13.35" customHeight="1" x14ac:dyDescent="0.25">
      <c r="B549" s="44"/>
      <c r="C549" s="235"/>
      <c r="D549" s="236"/>
      <c r="E549" s="44"/>
      <c r="F549" s="32"/>
      <c r="G549" s="33" t="str">
        <f t="shared" si="88"/>
        <v/>
      </c>
      <c r="H549" s="33"/>
      <c r="I549" s="33"/>
      <c r="J549" s="33" t="str">
        <f t="shared" si="89"/>
        <v/>
      </c>
      <c r="K549" s="33"/>
      <c r="L549" s="33" t="str">
        <f t="shared" si="90"/>
        <v/>
      </c>
      <c r="M549" s="30" t="e">
        <f t="shared" si="91"/>
        <v>#VALUE!</v>
      </c>
      <c r="P549" s="260"/>
      <c r="Q549" s="238"/>
      <c r="R549" s="238"/>
      <c r="S549" s="238"/>
      <c r="T549" s="238"/>
      <c r="U549" s="238"/>
      <c r="V549" s="238"/>
      <c r="W549" s="238"/>
      <c r="X549" s="238"/>
      <c r="Y549" s="238"/>
      <c r="Z549" s="261"/>
    </row>
    <row r="550" spans="2:26" ht="13.35" customHeight="1" x14ac:dyDescent="0.25">
      <c r="B550" s="44"/>
      <c r="C550" s="235"/>
      <c r="D550" s="236"/>
      <c r="E550" s="44"/>
      <c r="F550" s="32"/>
      <c r="G550" s="33" t="str">
        <f t="shared" si="88"/>
        <v/>
      </c>
      <c r="H550" s="33"/>
      <c r="I550" s="33"/>
      <c r="J550" s="33" t="str">
        <f t="shared" si="89"/>
        <v/>
      </c>
      <c r="K550" s="33"/>
      <c r="L550" s="33" t="str">
        <f t="shared" si="90"/>
        <v/>
      </c>
      <c r="M550" s="30" t="e">
        <f t="shared" si="91"/>
        <v>#VALUE!</v>
      </c>
      <c r="P550" s="260"/>
      <c r="Q550" s="238"/>
      <c r="R550" s="238"/>
      <c r="S550" s="238"/>
      <c r="T550" s="238"/>
      <c r="U550" s="238"/>
      <c r="V550" s="238"/>
      <c r="W550" s="238"/>
      <c r="X550" s="238"/>
      <c r="Y550" s="238"/>
      <c r="Z550" s="261"/>
    </row>
    <row r="551" spans="2:26" ht="13.35" customHeight="1" x14ac:dyDescent="0.25">
      <c r="B551" s="44"/>
      <c r="C551" s="235"/>
      <c r="D551" s="236"/>
      <c r="E551" s="44"/>
      <c r="F551" s="32"/>
      <c r="G551" s="33" t="str">
        <f t="shared" si="88"/>
        <v/>
      </c>
      <c r="H551" s="33"/>
      <c r="I551" s="33"/>
      <c r="J551" s="33" t="str">
        <f t="shared" si="89"/>
        <v/>
      </c>
      <c r="K551" s="33"/>
      <c r="L551" s="33" t="str">
        <f t="shared" si="90"/>
        <v/>
      </c>
      <c r="M551" s="30" t="e">
        <f t="shared" si="91"/>
        <v>#VALUE!</v>
      </c>
      <c r="P551" s="260"/>
      <c r="Q551" s="238"/>
      <c r="R551" s="238"/>
      <c r="S551" s="238"/>
      <c r="T551" s="238"/>
      <c r="U551" s="238"/>
      <c r="V551" s="238"/>
      <c r="W551" s="238"/>
      <c r="X551" s="238"/>
      <c r="Y551" s="238"/>
      <c r="Z551" s="261"/>
    </row>
    <row r="552" spans="2:26" ht="13.35" customHeight="1" x14ac:dyDescent="0.25">
      <c r="B552" s="44"/>
      <c r="C552" s="235"/>
      <c r="D552" s="236"/>
      <c r="E552" s="44"/>
      <c r="F552" s="32"/>
      <c r="G552" s="33" t="str">
        <f t="shared" si="88"/>
        <v/>
      </c>
      <c r="H552" s="33"/>
      <c r="I552" s="33"/>
      <c r="J552" s="33" t="str">
        <f t="shared" si="89"/>
        <v/>
      </c>
      <c r="K552" s="33"/>
      <c r="L552" s="33" t="str">
        <f t="shared" si="90"/>
        <v/>
      </c>
      <c r="M552" s="30" t="e">
        <f t="shared" si="91"/>
        <v>#VALUE!</v>
      </c>
      <c r="P552" s="260"/>
      <c r="Q552" s="238"/>
      <c r="R552" s="238"/>
      <c r="S552" s="238"/>
      <c r="T552" s="238"/>
      <c r="U552" s="238"/>
      <c r="V552" s="238"/>
      <c r="W552" s="238"/>
      <c r="X552" s="238"/>
      <c r="Y552" s="238"/>
      <c r="Z552" s="261"/>
    </row>
    <row r="553" spans="2:26" ht="13.35" customHeight="1" x14ac:dyDescent="0.25">
      <c r="B553" s="44"/>
      <c r="C553" s="235"/>
      <c r="D553" s="236"/>
      <c r="E553" s="44"/>
      <c r="F553" s="32"/>
      <c r="G553" s="33" t="str">
        <f t="shared" si="88"/>
        <v/>
      </c>
      <c r="H553" s="33"/>
      <c r="I553" s="33"/>
      <c r="J553" s="33" t="str">
        <f t="shared" si="89"/>
        <v/>
      </c>
      <c r="K553" s="33"/>
      <c r="L553" s="33" t="str">
        <f t="shared" si="90"/>
        <v/>
      </c>
      <c r="M553" s="30" t="e">
        <f t="shared" si="91"/>
        <v>#VALUE!</v>
      </c>
      <c r="P553" s="260"/>
      <c r="Q553" s="238"/>
      <c r="R553" s="238"/>
      <c r="S553" s="238"/>
      <c r="T553" s="238"/>
      <c r="U553" s="238"/>
      <c r="V553" s="238"/>
      <c r="W553" s="238"/>
      <c r="X553" s="238"/>
      <c r="Y553" s="238"/>
      <c r="Z553" s="261"/>
    </row>
    <row r="554" spans="2:26" ht="13.35" customHeight="1" x14ac:dyDescent="0.25">
      <c r="B554" s="44"/>
      <c r="C554" s="235"/>
      <c r="D554" s="236"/>
      <c r="E554" s="44"/>
      <c r="F554" s="32"/>
      <c r="G554" s="33" t="str">
        <f t="shared" si="88"/>
        <v/>
      </c>
      <c r="H554" s="33"/>
      <c r="I554" s="33"/>
      <c r="J554" s="33" t="str">
        <f t="shared" si="89"/>
        <v/>
      </c>
      <c r="K554" s="33"/>
      <c r="L554" s="33" t="str">
        <f t="shared" si="90"/>
        <v/>
      </c>
      <c r="M554" s="30" t="e">
        <f t="shared" si="91"/>
        <v>#VALUE!</v>
      </c>
      <c r="P554" s="260"/>
      <c r="Q554" s="238"/>
      <c r="R554" s="238"/>
      <c r="S554" s="238"/>
      <c r="T554" s="238"/>
      <c r="U554" s="238"/>
      <c r="V554" s="238"/>
      <c r="W554" s="238"/>
      <c r="X554" s="238"/>
      <c r="Y554" s="238"/>
      <c r="Z554" s="261"/>
    </row>
    <row r="555" spans="2:26" ht="13.35" customHeight="1" x14ac:dyDescent="0.25">
      <c r="B555" s="44"/>
      <c r="C555" s="235"/>
      <c r="D555" s="236"/>
      <c r="E555" s="44"/>
      <c r="F555" s="32"/>
      <c r="G555" s="33" t="str">
        <f t="shared" si="88"/>
        <v/>
      </c>
      <c r="H555" s="33"/>
      <c r="I555" s="33"/>
      <c r="J555" s="33" t="str">
        <f t="shared" si="89"/>
        <v/>
      </c>
      <c r="K555" s="33"/>
      <c r="L555" s="33" t="str">
        <f t="shared" si="90"/>
        <v/>
      </c>
      <c r="M555" s="30" t="e">
        <f t="shared" si="91"/>
        <v>#VALUE!</v>
      </c>
      <c r="P555" s="260"/>
      <c r="Q555" s="238"/>
      <c r="R555" s="238"/>
      <c r="S555" s="238"/>
      <c r="T555" s="238"/>
      <c r="U555" s="238"/>
      <c r="V555" s="238"/>
      <c r="W555" s="238"/>
      <c r="X555" s="238"/>
      <c r="Y555" s="238"/>
      <c r="Z555" s="261"/>
    </row>
    <row r="556" spans="2:26" ht="13.35" customHeight="1" x14ac:dyDescent="0.25">
      <c r="B556" s="44"/>
      <c r="C556" s="235"/>
      <c r="D556" s="236"/>
      <c r="E556" s="44"/>
      <c r="F556" s="32"/>
      <c r="G556" s="33" t="str">
        <f t="shared" si="88"/>
        <v/>
      </c>
      <c r="H556" s="33"/>
      <c r="I556" s="33"/>
      <c r="J556" s="33" t="str">
        <f t="shared" si="89"/>
        <v/>
      </c>
      <c r="K556" s="33"/>
      <c r="L556" s="33" t="str">
        <f t="shared" si="90"/>
        <v/>
      </c>
      <c r="M556" s="30" t="e">
        <f t="shared" si="91"/>
        <v>#VALUE!</v>
      </c>
      <c r="P556" s="260"/>
      <c r="Q556" s="238"/>
      <c r="R556" s="238"/>
      <c r="S556" s="238"/>
      <c r="T556" s="238"/>
      <c r="U556" s="238"/>
      <c r="V556" s="238"/>
      <c r="W556" s="238"/>
      <c r="X556" s="238"/>
      <c r="Y556" s="238"/>
      <c r="Z556" s="261"/>
    </row>
    <row r="557" spans="2:26" ht="13.35" customHeight="1" x14ac:dyDescent="0.25">
      <c r="B557" s="44"/>
      <c r="C557" s="235"/>
      <c r="D557" s="236"/>
      <c r="E557" s="44"/>
      <c r="F557" s="32"/>
      <c r="G557" s="33" t="str">
        <f t="shared" si="88"/>
        <v/>
      </c>
      <c r="H557" s="33"/>
      <c r="I557" s="33"/>
      <c r="J557" s="33" t="str">
        <f t="shared" si="89"/>
        <v/>
      </c>
      <c r="K557" s="33"/>
      <c r="L557" s="33" t="str">
        <f t="shared" si="90"/>
        <v/>
      </c>
      <c r="M557" s="30" t="e">
        <f t="shared" si="91"/>
        <v>#VALUE!</v>
      </c>
      <c r="P557" s="260"/>
      <c r="Q557" s="238"/>
      <c r="R557" s="238"/>
      <c r="S557" s="238"/>
      <c r="T557" s="238"/>
      <c r="U557" s="238"/>
      <c r="V557" s="238"/>
      <c r="W557" s="238"/>
      <c r="X557" s="238"/>
      <c r="Y557" s="238"/>
      <c r="Z557" s="261"/>
    </row>
    <row r="558" spans="2:26" ht="13.35" customHeight="1" x14ac:dyDescent="0.25">
      <c r="B558" s="44"/>
      <c r="C558" s="235"/>
      <c r="D558" s="236"/>
      <c r="E558" s="44"/>
      <c r="F558" s="32"/>
      <c r="G558" s="33" t="str">
        <f t="shared" si="88"/>
        <v/>
      </c>
      <c r="H558" s="33"/>
      <c r="I558" s="33"/>
      <c r="J558" s="33" t="str">
        <f t="shared" si="89"/>
        <v/>
      </c>
      <c r="K558" s="33"/>
      <c r="L558" s="33" t="str">
        <f t="shared" si="90"/>
        <v/>
      </c>
      <c r="M558" s="30" t="e">
        <f t="shared" si="91"/>
        <v>#VALUE!</v>
      </c>
      <c r="P558" s="260"/>
      <c r="Q558" s="238"/>
      <c r="R558" s="238"/>
      <c r="S558" s="238"/>
      <c r="T558" s="238"/>
      <c r="U558" s="238"/>
      <c r="V558" s="238"/>
      <c r="W558" s="238"/>
      <c r="X558" s="238"/>
      <c r="Y558" s="238"/>
      <c r="Z558" s="261"/>
    </row>
    <row r="559" spans="2:26" ht="13.35" customHeight="1" x14ac:dyDescent="0.25">
      <c r="B559" s="44"/>
      <c r="C559" s="235"/>
      <c r="D559" s="236"/>
      <c r="E559" s="44"/>
      <c r="F559" s="32"/>
      <c r="G559" s="33" t="str">
        <f t="shared" si="88"/>
        <v/>
      </c>
      <c r="H559" s="33"/>
      <c r="I559" s="33"/>
      <c r="J559" s="33" t="str">
        <f t="shared" si="89"/>
        <v/>
      </c>
      <c r="K559" s="33"/>
      <c r="L559" s="33" t="str">
        <f t="shared" si="90"/>
        <v/>
      </c>
      <c r="M559" s="30" t="e">
        <f t="shared" si="91"/>
        <v>#VALUE!</v>
      </c>
      <c r="P559" s="260"/>
      <c r="Q559" s="238"/>
      <c r="R559" s="238"/>
      <c r="S559" s="238"/>
      <c r="T559" s="238"/>
      <c r="U559" s="238"/>
      <c r="V559" s="238"/>
      <c r="W559" s="238"/>
      <c r="X559" s="238"/>
      <c r="Y559" s="238"/>
      <c r="Z559" s="261"/>
    </row>
    <row r="560" spans="2:26" ht="13.35" customHeight="1" x14ac:dyDescent="0.25">
      <c r="B560" s="44"/>
      <c r="C560" s="235"/>
      <c r="D560" s="236"/>
      <c r="E560" s="44"/>
      <c r="F560" s="32"/>
      <c r="G560" s="33" t="str">
        <f t="shared" si="88"/>
        <v/>
      </c>
      <c r="H560" s="33"/>
      <c r="I560" s="33"/>
      <c r="J560" s="33" t="str">
        <f t="shared" si="89"/>
        <v/>
      </c>
      <c r="K560" s="33"/>
      <c r="L560" s="33" t="str">
        <f t="shared" si="90"/>
        <v/>
      </c>
      <c r="M560" s="30" t="e">
        <f t="shared" si="91"/>
        <v>#VALUE!</v>
      </c>
      <c r="P560" s="260"/>
      <c r="Q560" s="238"/>
      <c r="R560" s="238"/>
      <c r="S560" s="238"/>
      <c r="T560" s="238"/>
      <c r="U560" s="238"/>
      <c r="V560" s="238"/>
      <c r="W560" s="238"/>
      <c r="X560" s="238"/>
      <c r="Y560" s="238"/>
      <c r="Z560" s="261"/>
    </row>
    <row r="561" spans="2:26" ht="13.35" customHeight="1" x14ac:dyDescent="0.25">
      <c r="B561" s="44"/>
      <c r="C561" s="235"/>
      <c r="D561" s="236"/>
      <c r="E561" s="44"/>
      <c r="F561" s="32"/>
      <c r="G561" s="33" t="str">
        <f t="shared" si="88"/>
        <v/>
      </c>
      <c r="H561" s="33"/>
      <c r="I561" s="33"/>
      <c r="J561" s="33" t="str">
        <f t="shared" si="89"/>
        <v/>
      </c>
      <c r="K561" s="33"/>
      <c r="L561" s="33" t="str">
        <f t="shared" si="90"/>
        <v/>
      </c>
      <c r="M561" s="30" t="e">
        <f t="shared" si="91"/>
        <v>#VALUE!</v>
      </c>
      <c r="P561" s="262"/>
      <c r="Q561" s="263"/>
      <c r="R561" s="263"/>
      <c r="S561" s="263"/>
      <c r="T561" s="263"/>
      <c r="U561" s="263"/>
      <c r="V561" s="263"/>
      <c r="W561" s="263"/>
      <c r="X561" s="263"/>
      <c r="Y561" s="263"/>
      <c r="Z561" s="264"/>
    </row>
    <row r="562" spans="2:26" ht="13.35" customHeight="1" x14ac:dyDescent="0.25">
      <c r="C562" s="126" t="s">
        <v>86</v>
      </c>
      <c r="D562" s="126"/>
      <c r="H562" s="45" t="str">
        <f>IF(SUM(H548:H561)=0,"",SUM(H548:H561))</f>
        <v/>
      </c>
      <c r="J562" s="45" t="str">
        <f>IF(SUM(J548:J561)=0,"",SUM(J548:J561))</f>
        <v/>
      </c>
      <c r="L562" s="45" t="str">
        <f>IF(SUM(L548:L561)=0,"",SUM(L548:L561))</f>
        <v/>
      </c>
      <c r="M562" s="35" t="e">
        <f>IF(L562="", J562/H562, L562/H562)</f>
        <v>#VALUE!</v>
      </c>
    </row>
    <row r="564" spans="2:26" ht="13.35" customHeight="1" x14ac:dyDescent="0.25">
      <c r="B564" s="200" t="s">
        <v>2</v>
      </c>
      <c r="C564" s="200"/>
      <c r="D564" s="209">
        <f>'{Equipment Data Entry}'!B104</f>
        <v>0</v>
      </c>
      <c r="E564" s="209"/>
      <c r="F564" s="209"/>
      <c r="G564" s="200" t="s">
        <v>3</v>
      </c>
      <c r="H564" s="200"/>
      <c r="I564" s="210" t="str">
        <f>IF('{Equipment Data Entry}'!C104="","",'{Equipment Data Entry}'!C104)</f>
        <v/>
      </c>
      <c r="J564" s="210"/>
      <c r="K564" s="210"/>
      <c r="L564" s="210"/>
      <c r="M564" s="210"/>
      <c r="P564" s="265" t="s">
        <v>224</v>
      </c>
      <c r="Q564" s="266"/>
      <c r="R564" s="266"/>
      <c r="S564" s="266"/>
      <c r="T564" s="266"/>
      <c r="U564" s="266"/>
      <c r="V564" s="266"/>
      <c r="W564" s="266"/>
      <c r="X564" s="266"/>
      <c r="Y564" s="266"/>
      <c r="Z564" s="267"/>
    </row>
    <row r="565" spans="2:26" ht="13.35" customHeight="1" x14ac:dyDescent="0.25">
      <c r="B565" s="200"/>
      <c r="C565" s="200"/>
      <c r="D565" s="209"/>
      <c r="E565" s="209"/>
      <c r="F565" s="209"/>
      <c r="G565" s="200"/>
      <c r="H565" s="200"/>
      <c r="I565" s="210"/>
      <c r="J565" s="210"/>
      <c r="K565" s="210"/>
      <c r="L565" s="210"/>
      <c r="M565" s="210"/>
      <c r="P565" s="260"/>
      <c r="Q565" s="238"/>
      <c r="R565" s="238"/>
      <c r="S565" s="238"/>
      <c r="T565" s="238"/>
      <c r="U565" s="238"/>
      <c r="V565" s="238"/>
      <c r="W565" s="238"/>
      <c r="X565" s="238"/>
      <c r="Y565" s="238"/>
      <c r="Z565" s="261"/>
    </row>
    <row r="566" spans="2:26" ht="13.35" customHeight="1" x14ac:dyDescent="0.25">
      <c r="B566" s="5"/>
      <c r="C566" s="5"/>
      <c r="P566" s="260"/>
      <c r="Q566" s="238"/>
      <c r="R566" s="238"/>
      <c r="S566" s="238"/>
      <c r="T566" s="238"/>
      <c r="U566" s="238"/>
      <c r="V566" s="238"/>
      <c r="W566" s="238"/>
      <c r="X566" s="238"/>
      <c r="Y566" s="238"/>
      <c r="Z566" s="261"/>
    </row>
    <row r="567" spans="2:26" ht="13.35" customHeight="1" x14ac:dyDescent="0.25">
      <c r="B567" s="227" t="s">
        <v>92</v>
      </c>
      <c r="C567" s="232"/>
      <c r="D567" s="232"/>
      <c r="E567" s="232"/>
      <c r="F567" s="228"/>
      <c r="G567" s="233" t="s">
        <v>85</v>
      </c>
      <c r="H567" s="194" t="s">
        <v>82</v>
      </c>
      <c r="I567" s="188" t="s">
        <v>67</v>
      </c>
      <c r="J567" s="188"/>
      <c r="K567" s="188" t="s">
        <v>68</v>
      </c>
      <c r="L567" s="188"/>
      <c r="M567" s="188" t="s">
        <v>15</v>
      </c>
      <c r="P567" s="260"/>
      <c r="Q567" s="238"/>
      <c r="R567" s="238"/>
      <c r="S567" s="238"/>
      <c r="T567" s="238"/>
      <c r="U567" s="238"/>
      <c r="V567" s="238"/>
      <c r="W567" s="238"/>
      <c r="X567" s="238"/>
      <c r="Y567" s="238"/>
      <c r="Z567" s="261"/>
    </row>
    <row r="568" spans="2:26" ht="13.35" customHeight="1" x14ac:dyDescent="0.25">
      <c r="B568" s="2" t="s">
        <v>81</v>
      </c>
      <c r="C568" s="227" t="s">
        <v>7</v>
      </c>
      <c r="D568" s="228"/>
      <c r="E568" s="6" t="s">
        <v>87</v>
      </c>
      <c r="F568" s="6" t="s">
        <v>306</v>
      </c>
      <c r="G568" s="233"/>
      <c r="H568" s="194"/>
      <c r="I568" s="6" t="s">
        <v>83</v>
      </c>
      <c r="J568" s="6" t="s">
        <v>84</v>
      </c>
      <c r="K568" s="6" t="s">
        <v>83</v>
      </c>
      <c r="L568" s="6" t="s">
        <v>84</v>
      </c>
      <c r="M568" s="188"/>
      <c r="P568" s="260"/>
      <c r="Q568" s="238"/>
      <c r="R568" s="238"/>
      <c r="S568" s="238"/>
      <c r="T568" s="238"/>
      <c r="U568" s="238"/>
      <c r="V568" s="238"/>
      <c r="W568" s="238"/>
      <c r="X568" s="238"/>
      <c r="Y568" s="238"/>
      <c r="Z568" s="261"/>
    </row>
    <row r="569" spans="2:26" ht="13.35" customHeight="1" x14ac:dyDescent="0.25">
      <c r="B569" s="44"/>
      <c r="C569" s="235"/>
      <c r="D569" s="236"/>
      <c r="E569" s="44"/>
      <c r="F569" s="32"/>
      <c r="G569" s="33" t="str">
        <f t="shared" ref="G569:G582" si="92">IF(F569="", "", H569/F569)</f>
        <v/>
      </c>
      <c r="H569" s="33"/>
      <c r="I569" s="33"/>
      <c r="J569" s="33" t="str">
        <f t="shared" ref="J569:J582" si="93">IF(I569="", "", I569*$F569)</f>
        <v/>
      </c>
      <c r="K569" s="33"/>
      <c r="L569" s="33" t="str">
        <f t="shared" ref="L569:L582" si="94">IF(K569="", "", K569*$F569)</f>
        <v/>
      </c>
      <c r="M569" s="30" t="e">
        <f t="shared" ref="M569:M582" si="95">IF(K569="", J569/H569, L569/H569)</f>
        <v>#VALUE!</v>
      </c>
      <c r="P569" s="260"/>
      <c r="Q569" s="238"/>
      <c r="R569" s="238"/>
      <c r="S569" s="238"/>
      <c r="T569" s="238"/>
      <c r="U569" s="238"/>
      <c r="V569" s="238"/>
      <c r="W569" s="238"/>
      <c r="X569" s="238"/>
      <c r="Y569" s="238"/>
      <c r="Z569" s="261"/>
    </row>
    <row r="570" spans="2:26" ht="13.35" customHeight="1" x14ac:dyDescent="0.25">
      <c r="B570" s="44"/>
      <c r="C570" s="235"/>
      <c r="D570" s="236"/>
      <c r="E570" s="44"/>
      <c r="F570" s="32"/>
      <c r="G570" s="33" t="str">
        <f t="shared" si="92"/>
        <v/>
      </c>
      <c r="H570" s="33"/>
      <c r="I570" s="33"/>
      <c r="J570" s="33" t="str">
        <f t="shared" si="93"/>
        <v/>
      </c>
      <c r="K570" s="33"/>
      <c r="L570" s="33" t="str">
        <f t="shared" si="94"/>
        <v/>
      </c>
      <c r="M570" s="30" t="e">
        <f t="shared" si="95"/>
        <v>#VALUE!</v>
      </c>
      <c r="P570" s="260"/>
      <c r="Q570" s="238"/>
      <c r="R570" s="238"/>
      <c r="S570" s="238"/>
      <c r="T570" s="238"/>
      <c r="U570" s="238"/>
      <c r="V570" s="238"/>
      <c r="W570" s="238"/>
      <c r="X570" s="238"/>
      <c r="Y570" s="238"/>
      <c r="Z570" s="261"/>
    </row>
    <row r="571" spans="2:26" ht="13.35" customHeight="1" x14ac:dyDescent="0.25">
      <c r="B571" s="44"/>
      <c r="C571" s="235"/>
      <c r="D571" s="236"/>
      <c r="E571" s="44"/>
      <c r="F571" s="32"/>
      <c r="G571" s="33" t="str">
        <f t="shared" si="92"/>
        <v/>
      </c>
      <c r="H571" s="33"/>
      <c r="I571" s="33"/>
      <c r="J571" s="33" t="str">
        <f t="shared" si="93"/>
        <v/>
      </c>
      <c r="K571" s="33"/>
      <c r="L571" s="33" t="str">
        <f t="shared" si="94"/>
        <v/>
      </c>
      <c r="M571" s="30" t="e">
        <f t="shared" si="95"/>
        <v>#VALUE!</v>
      </c>
      <c r="P571" s="260"/>
      <c r="Q571" s="238"/>
      <c r="R571" s="238"/>
      <c r="S571" s="238"/>
      <c r="T571" s="238"/>
      <c r="U571" s="238"/>
      <c r="V571" s="238"/>
      <c r="W571" s="238"/>
      <c r="X571" s="238"/>
      <c r="Y571" s="238"/>
      <c r="Z571" s="261"/>
    </row>
    <row r="572" spans="2:26" ht="13.35" customHeight="1" x14ac:dyDescent="0.25">
      <c r="B572" s="44"/>
      <c r="C572" s="235"/>
      <c r="D572" s="236"/>
      <c r="E572" s="44"/>
      <c r="F572" s="32"/>
      <c r="G572" s="33" t="str">
        <f t="shared" si="92"/>
        <v/>
      </c>
      <c r="H572" s="33"/>
      <c r="I572" s="33"/>
      <c r="J572" s="33" t="str">
        <f t="shared" si="93"/>
        <v/>
      </c>
      <c r="K572" s="33"/>
      <c r="L572" s="33" t="str">
        <f t="shared" si="94"/>
        <v/>
      </c>
      <c r="M572" s="30" t="e">
        <f t="shared" si="95"/>
        <v>#VALUE!</v>
      </c>
      <c r="P572" s="260"/>
      <c r="Q572" s="238"/>
      <c r="R572" s="238"/>
      <c r="S572" s="238"/>
      <c r="T572" s="238"/>
      <c r="U572" s="238"/>
      <c r="V572" s="238"/>
      <c r="W572" s="238"/>
      <c r="X572" s="238"/>
      <c r="Y572" s="238"/>
      <c r="Z572" s="261"/>
    </row>
    <row r="573" spans="2:26" ht="13.35" customHeight="1" x14ac:dyDescent="0.25">
      <c r="B573" s="44"/>
      <c r="C573" s="235"/>
      <c r="D573" s="236"/>
      <c r="E573" s="44"/>
      <c r="F573" s="32"/>
      <c r="G573" s="33" t="str">
        <f t="shared" si="92"/>
        <v/>
      </c>
      <c r="H573" s="33"/>
      <c r="I573" s="33"/>
      <c r="J573" s="33" t="str">
        <f t="shared" si="93"/>
        <v/>
      </c>
      <c r="K573" s="33"/>
      <c r="L573" s="33" t="str">
        <f t="shared" si="94"/>
        <v/>
      </c>
      <c r="M573" s="30" t="e">
        <f t="shared" si="95"/>
        <v>#VALUE!</v>
      </c>
      <c r="P573" s="260"/>
      <c r="Q573" s="238"/>
      <c r="R573" s="238"/>
      <c r="S573" s="238"/>
      <c r="T573" s="238"/>
      <c r="U573" s="238"/>
      <c r="V573" s="238"/>
      <c r="W573" s="238"/>
      <c r="X573" s="238"/>
      <c r="Y573" s="238"/>
      <c r="Z573" s="261"/>
    </row>
    <row r="574" spans="2:26" ht="13.35" customHeight="1" x14ac:dyDescent="0.25">
      <c r="B574" s="44"/>
      <c r="C574" s="235"/>
      <c r="D574" s="236"/>
      <c r="E574" s="44"/>
      <c r="F574" s="32"/>
      <c r="G574" s="33" t="str">
        <f t="shared" si="92"/>
        <v/>
      </c>
      <c r="H574" s="33"/>
      <c r="I574" s="33"/>
      <c r="J574" s="33" t="str">
        <f t="shared" si="93"/>
        <v/>
      </c>
      <c r="K574" s="33"/>
      <c r="L574" s="33" t="str">
        <f t="shared" si="94"/>
        <v/>
      </c>
      <c r="M574" s="30" t="e">
        <f t="shared" si="95"/>
        <v>#VALUE!</v>
      </c>
      <c r="P574" s="260"/>
      <c r="Q574" s="238"/>
      <c r="R574" s="238"/>
      <c r="S574" s="238"/>
      <c r="T574" s="238"/>
      <c r="U574" s="238"/>
      <c r="V574" s="238"/>
      <c r="W574" s="238"/>
      <c r="X574" s="238"/>
      <c r="Y574" s="238"/>
      <c r="Z574" s="261"/>
    </row>
    <row r="575" spans="2:26" ht="13.35" customHeight="1" x14ac:dyDescent="0.25">
      <c r="B575" s="44"/>
      <c r="C575" s="235"/>
      <c r="D575" s="236"/>
      <c r="E575" s="44"/>
      <c r="F575" s="32"/>
      <c r="G575" s="33" t="str">
        <f t="shared" si="92"/>
        <v/>
      </c>
      <c r="H575" s="33"/>
      <c r="I575" s="33"/>
      <c r="J575" s="33" t="str">
        <f t="shared" si="93"/>
        <v/>
      </c>
      <c r="K575" s="33"/>
      <c r="L575" s="33" t="str">
        <f t="shared" si="94"/>
        <v/>
      </c>
      <c r="M575" s="30" t="e">
        <f t="shared" si="95"/>
        <v>#VALUE!</v>
      </c>
      <c r="P575" s="260"/>
      <c r="Q575" s="238"/>
      <c r="R575" s="238"/>
      <c r="S575" s="238"/>
      <c r="T575" s="238"/>
      <c r="U575" s="238"/>
      <c r="V575" s="238"/>
      <c r="W575" s="238"/>
      <c r="X575" s="238"/>
      <c r="Y575" s="238"/>
      <c r="Z575" s="261"/>
    </row>
    <row r="576" spans="2:26" ht="13.35" customHeight="1" x14ac:dyDescent="0.25">
      <c r="B576" s="44"/>
      <c r="C576" s="235"/>
      <c r="D576" s="236"/>
      <c r="E576" s="44"/>
      <c r="F576" s="32"/>
      <c r="G576" s="33" t="str">
        <f t="shared" si="92"/>
        <v/>
      </c>
      <c r="H576" s="33"/>
      <c r="I576" s="33"/>
      <c r="J576" s="33" t="str">
        <f t="shared" si="93"/>
        <v/>
      </c>
      <c r="K576" s="33"/>
      <c r="L576" s="33" t="str">
        <f t="shared" si="94"/>
        <v/>
      </c>
      <c r="M576" s="30" t="e">
        <f t="shared" si="95"/>
        <v>#VALUE!</v>
      </c>
      <c r="P576" s="260"/>
      <c r="Q576" s="238"/>
      <c r="R576" s="238"/>
      <c r="S576" s="238"/>
      <c r="T576" s="238"/>
      <c r="U576" s="238"/>
      <c r="V576" s="238"/>
      <c r="W576" s="238"/>
      <c r="X576" s="238"/>
      <c r="Y576" s="238"/>
      <c r="Z576" s="261"/>
    </row>
    <row r="577" spans="2:26" ht="13.35" customHeight="1" x14ac:dyDescent="0.25">
      <c r="B577" s="44"/>
      <c r="C577" s="235"/>
      <c r="D577" s="236"/>
      <c r="E577" s="44"/>
      <c r="F577" s="32"/>
      <c r="G577" s="33" t="str">
        <f t="shared" si="92"/>
        <v/>
      </c>
      <c r="H577" s="33"/>
      <c r="I577" s="33"/>
      <c r="J577" s="33" t="str">
        <f t="shared" si="93"/>
        <v/>
      </c>
      <c r="K577" s="33"/>
      <c r="L577" s="33" t="str">
        <f t="shared" si="94"/>
        <v/>
      </c>
      <c r="M577" s="30" t="e">
        <f t="shared" si="95"/>
        <v>#VALUE!</v>
      </c>
      <c r="P577" s="260"/>
      <c r="Q577" s="238"/>
      <c r="R577" s="238"/>
      <c r="S577" s="238"/>
      <c r="T577" s="238"/>
      <c r="U577" s="238"/>
      <c r="V577" s="238"/>
      <c r="W577" s="238"/>
      <c r="X577" s="238"/>
      <c r="Y577" s="238"/>
      <c r="Z577" s="261"/>
    </row>
    <row r="578" spans="2:26" ht="13.35" customHeight="1" x14ac:dyDescent="0.25">
      <c r="B578" s="44"/>
      <c r="C578" s="235"/>
      <c r="D578" s="236"/>
      <c r="E578" s="44"/>
      <c r="F578" s="32"/>
      <c r="G578" s="33" t="str">
        <f t="shared" si="92"/>
        <v/>
      </c>
      <c r="H578" s="33"/>
      <c r="I578" s="33"/>
      <c r="J578" s="33" t="str">
        <f t="shared" si="93"/>
        <v/>
      </c>
      <c r="K578" s="33"/>
      <c r="L578" s="33" t="str">
        <f t="shared" si="94"/>
        <v/>
      </c>
      <c r="M578" s="30" t="e">
        <f t="shared" si="95"/>
        <v>#VALUE!</v>
      </c>
      <c r="P578" s="260"/>
      <c r="Q578" s="238"/>
      <c r="R578" s="238"/>
      <c r="S578" s="238"/>
      <c r="T578" s="238"/>
      <c r="U578" s="238"/>
      <c r="V578" s="238"/>
      <c r="W578" s="238"/>
      <c r="X578" s="238"/>
      <c r="Y578" s="238"/>
      <c r="Z578" s="261"/>
    </row>
    <row r="579" spans="2:26" ht="13.35" customHeight="1" x14ac:dyDescent="0.25">
      <c r="B579" s="44"/>
      <c r="C579" s="235"/>
      <c r="D579" s="236"/>
      <c r="E579" s="44"/>
      <c r="F579" s="32"/>
      <c r="G579" s="33" t="str">
        <f t="shared" si="92"/>
        <v/>
      </c>
      <c r="H579" s="33"/>
      <c r="I579" s="33"/>
      <c r="J579" s="33" t="str">
        <f t="shared" si="93"/>
        <v/>
      </c>
      <c r="K579" s="33"/>
      <c r="L579" s="33" t="str">
        <f t="shared" si="94"/>
        <v/>
      </c>
      <c r="M579" s="30" t="e">
        <f t="shared" si="95"/>
        <v>#VALUE!</v>
      </c>
      <c r="P579" s="260"/>
      <c r="Q579" s="238"/>
      <c r="R579" s="238"/>
      <c r="S579" s="238"/>
      <c r="T579" s="238"/>
      <c r="U579" s="238"/>
      <c r="V579" s="238"/>
      <c r="W579" s="238"/>
      <c r="X579" s="238"/>
      <c r="Y579" s="238"/>
      <c r="Z579" s="261"/>
    </row>
    <row r="580" spans="2:26" ht="13.35" customHeight="1" x14ac:dyDescent="0.25">
      <c r="B580" s="44"/>
      <c r="C580" s="235"/>
      <c r="D580" s="236"/>
      <c r="E580" s="44"/>
      <c r="F580" s="32"/>
      <c r="G580" s="33" t="str">
        <f t="shared" si="92"/>
        <v/>
      </c>
      <c r="H580" s="33"/>
      <c r="I580" s="33"/>
      <c r="J580" s="33" t="str">
        <f t="shared" si="93"/>
        <v/>
      </c>
      <c r="K580" s="33"/>
      <c r="L580" s="33" t="str">
        <f t="shared" si="94"/>
        <v/>
      </c>
      <c r="M580" s="30" t="e">
        <f t="shared" si="95"/>
        <v>#VALUE!</v>
      </c>
      <c r="P580" s="260"/>
      <c r="Q580" s="238"/>
      <c r="R580" s="238"/>
      <c r="S580" s="238"/>
      <c r="T580" s="238"/>
      <c r="U580" s="238"/>
      <c r="V580" s="238"/>
      <c r="W580" s="238"/>
      <c r="X580" s="238"/>
      <c r="Y580" s="238"/>
      <c r="Z580" s="261"/>
    </row>
    <row r="581" spans="2:26" ht="13.35" customHeight="1" x14ac:dyDescent="0.25">
      <c r="B581" s="44"/>
      <c r="C581" s="235"/>
      <c r="D581" s="236"/>
      <c r="E581" s="44"/>
      <c r="F581" s="32"/>
      <c r="G581" s="33" t="str">
        <f t="shared" si="92"/>
        <v/>
      </c>
      <c r="H581" s="33"/>
      <c r="I581" s="33"/>
      <c r="J581" s="33" t="str">
        <f t="shared" si="93"/>
        <v/>
      </c>
      <c r="K581" s="33"/>
      <c r="L581" s="33" t="str">
        <f t="shared" si="94"/>
        <v/>
      </c>
      <c r="M581" s="30" t="e">
        <f t="shared" si="95"/>
        <v>#VALUE!</v>
      </c>
      <c r="P581" s="260"/>
      <c r="Q581" s="238"/>
      <c r="R581" s="238"/>
      <c r="S581" s="238"/>
      <c r="T581" s="238"/>
      <c r="U581" s="238"/>
      <c r="V581" s="238"/>
      <c r="W581" s="238"/>
      <c r="X581" s="238"/>
      <c r="Y581" s="238"/>
      <c r="Z581" s="261"/>
    </row>
    <row r="582" spans="2:26" ht="13.35" customHeight="1" x14ac:dyDescent="0.25">
      <c r="B582" s="44"/>
      <c r="C582" s="235"/>
      <c r="D582" s="236"/>
      <c r="E582" s="44"/>
      <c r="F582" s="32"/>
      <c r="G582" s="33" t="str">
        <f t="shared" si="92"/>
        <v/>
      </c>
      <c r="H582" s="33"/>
      <c r="I582" s="33"/>
      <c r="J582" s="33" t="str">
        <f t="shared" si="93"/>
        <v/>
      </c>
      <c r="K582" s="33"/>
      <c r="L582" s="33" t="str">
        <f t="shared" si="94"/>
        <v/>
      </c>
      <c r="M582" s="30" t="e">
        <f t="shared" si="95"/>
        <v>#VALUE!</v>
      </c>
      <c r="P582" s="262"/>
      <c r="Q582" s="263"/>
      <c r="R582" s="263"/>
      <c r="S582" s="263"/>
      <c r="T582" s="263"/>
      <c r="U582" s="263"/>
      <c r="V582" s="263"/>
      <c r="W582" s="263"/>
      <c r="X582" s="263"/>
      <c r="Y582" s="263"/>
      <c r="Z582" s="264"/>
    </row>
    <row r="583" spans="2:26" ht="13.35" customHeight="1" x14ac:dyDescent="0.25">
      <c r="C583" s="126" t="s">
        <v>86</v>
      </c>
      <c r="D583" s="126"/>
      <c r="H583" s="45" t="str">
        <f>IF(SUM(H569:H582)=0,"",SUM(H569:H582))</f>
        <v/>
      </c>
      <c r="J583" s="45" t="str">
        <f>IF(SUM(J569:J582)=0,"",SUM(J569:J582))</f>
        <v/>
      </c>
      <c r="L583" s="45" t="str">
        <f>IF(SUM(L569:L582)=0,"",SUM(L569:L582))</f>
        <v/>
      </c>
      <c r="M583" s="35" t="e">
        <f>IF(L583="", J583/H583, L583/H583)</f>
        <v>#VALUE!</v>
      </c>
    </row>
    <row r="586" spans="2:26" ht="13.35" customHeight="1" x14ac:dyDescent="0.25">
      <c r="B586" s="227" t="s">
        <v>9</v>
      </c>
      <c r="C586" s="228"/>
      <c r="D586" s="253"/>
      <c r="E586" s="253"/>
      <c r="F586" s="253"/>
      <c r="G586" s="253"/>
      <c r="H586" s="253"/>
      <c r="I586" s="253"/>
      <c r="J586" s="253"/>
      <c r="K586" s="253"/>
      <c r="L586" s="253"/>
      <c r="M586" s="254"/>
    </row>
    <row r="587" spans="2:26" ht="13.35" customHeight="1" x14ac:dyDescent="0.25">
      <c r="B587" s="255"/>
      <c r="C587" s="238"/>
      <c r="D587" s="238"/>
      <c r="E587" s="238"/>
      <c r="F587" s="238"/>
      <c r="G587" s="238"/>
      <c r="H587" s="238"/>
      <c r="I587" s="238"/>
      <c r="J587" s="238"/>
      <c r="K587" s="238"/>
      <c r="L587" s="238"/>
      <c r="M587" s="256"/>
    </row>
    <row r="588" spans="2:26" ht="13.35" customHeight="1" x14ac:dyDescent="0.25">
      <c r="B588" s="255"/>
      <c r="C588" s="238"/>
      <c r="D588" s="238"/>
      <c r="E588" s="238"/>
      <c r="F588" s="238"/>
      <c r="G588" s="238"/>
      <c r="H588" s="238"/>
      <c r="I588" s="238"/>
      <c r="J588" s="238"/>
      <c r="K588" s="238"/>
      <c r="L588" s="238"/>
      <c r="M588" s="256"/>
    </row>
    <row r="589" spans="2:26" ht="13.35" customHeight="1" x14ac:dyDescent="0.25">
      <c r="B589" s="255"/>
      <c r="C589" s="238"/>
      <c r="D589" s="238"/>
      <c r="E589" s="238"/>
      <c r="F589" s="238"/>
      <c r="G589" s="238"/>
      <c r="H589" s="238"/>
      <c r="I589" s="238"/>
      <c r="J589" s="238"/>
      <c r="K589" s="238"/>
      <c r="L589" s="238"/>
      <c r="M589" s="256"/>
    </row>
    <row r="590" spans="2:26" ht="13.35" customHeight="1" x14ac:dyDescent="0.25">
      <c r="B590" s="257"/>
      <c r="C590" s="258"/>
      <c r="D590" s="258"/>
      <c r="E590" s="258"/>
      <c r="F590" s="258"/>
      <c r="G590" s="258"/>
      <c r="H590" s="258"/>
      <c r="I590" s="258"/>
      <c r="J590" s="258"/>
      <c r="K590" s="258"/>
      <c r="L590" s="258"/>
      <c r="M590" s="259"/>
    </row>
    <row r="592" spans="2:26" ht="13.35" customHeight="1" x14ac:dyDescent="0.25">
      <c r="B592" s="200" t="s">
        <v>2</v>
      </c>
      <c r="C592" s="200"/>
      <c r="D592" s="209">
        <f>'{Equipment Data Entry}'!B105</f>
        <v>0</v>
      </c>
      <c r="E592" s="209"/>
      <c r="F592" s="209"/>
      <c r="G592" s="200" t="s">
        <v>3</v>
      </c>
      <c r="H592" s="200"/>
      <c r="I592" s="210" t="str">
        <f>IF('{Equipment Data Entry}'!C105="","",'{Equipment Data Entry}'!C105)</f>
        <v/>
      </c>
      <c r="J592" s="210"/>
      <c r="K592" s="210"/>
      <c r="L592" s="210"/>
      <c r="M592" s="210"/>
      <c r="P592" s="265" t="s">
        <v>224</v>
      </c>
      <c r="Q592" s="266"/>
      <c r="R592" s="266"/>
      <c r="S592" s="266"/>
      <c r="T592" s="266"/>
      <c r="U592" s="266"/>
      <c r="V592" s="266"/>
      <c r="W592" s="266"/>
      <c r="X592" s="266"/>
      <c r="Y592" s="266"/>
      <c r="Z592" s="267"/>
    </row>
    <row r="593" spans="2:26" ht="13.35" customHeight="1" x14ac:dyDescent="0.25">
      <c r="B593" s="200"/>
      <c r="C593" s="200"/>
      <c r="D593" s="209"/>
      <c r="E593" s="209"/>
      <c r="F593" s="209"/>
      <c r="G593" s="200"/>
      <c r="H593" s="200"/>
      <c r="I593" s="210"/>
      <c r="J593" s="210"/>
      <c r="K593" s="210"/>
      <c r="L593" s="210"/>
      <c r="M593" s="210"/>
      <c r="P593" s="260"/>
      <c r="Q593" s="238"/>
      <c r="R593" s="238"/>
      <c r="S593" s="238"/>
      <c r="T593" s="238"/>
      <c r="U593" s="238"/>
      <c r="V593" s="238"/>
      <c r="W593" s="238"/>
      <c r="X593" s="238"/>
      <c r="Y593" s="238"/>
      <c r="Z593" s="261"/>
    </row>
    <row r="594" spans="2:26" ht="13.35" customHeight="1" x14ac:dyDescent="0.25">
      <c r="B594" s="5"/>
      <c r="C594" s="5"/>
      <c r="P594" s="260"/>
      <c r="Q594" s="238"/>
      <c r="R594" s="238"/>
      <c r="S594" s="238"/>
      <c r="T594" s="238"/>
      <c r="U594" s="238"/>
      <c r="V594" s="238"/>
      <c r="W594" s="238"/>
      <c r="X594" s="238"/>
      <c r="Y594" s="238"/>
      <c r="Z594" s="261"/>
    </row>
    <row r="595" spans="2:26" ht="13.35" customHeight="1" x14ac:dyDescent="0.25">
      <c r="B595" s="227" t="s">
        <v>92</v>
      </c>
      <c r="C595" s="232"/>
      <c r="D595" s="232"/>
      <c r="E595" s="232"/>
      <c r="F595" s="228"/>
      <c r="G595" s="233" t="s">
        <v>85</v>
      </c>
      <c r="H595" s="194" t="s">
        <v>82</v>
      </c>
      <c r="I595" s="188" t="s">
        <v>67</v>
      </c>
      <c r="J595" s="188"/>
      <c r="K595" s="188" t="s">
        <v>68</v>
      </c>
      <c r="L595" s="188"/>
      <c r="M595" s="188" t="s">
        <v>15</v>
      </c>
      <c r="P595" s="260"/>
      <c r="Q595" s="238"/>
      <c r="R595" s="238"/>
      <c r="S595" s="238"/>
      <c r="T595" s="238"/>
      <c r="U595" s="238"/>
      <c r="V595" s="238"/>
      <c r="W595" s="238"/>
      <c r="X595" s="238"/>
      <c r="Y595" s="238"/>
      <c r="Z595" s="261"/>
    </row>
    <row r="596" spans="2:26" ht="13.35" customHeight="1" x14ac:dyDescent="0.25">
      <c r="B596" s="2" t="s">
        <v>81</v>
      </c>
      <c r="C596" s="227" t="s">
        <v>7</v>
      </c>
      <c r="D596" s="228"/>
      <c r="E596" s="6" t="s">
        <v>87</v>
      </c>
      <c r="F596" s="6" t="s">
        <v>306</v>
      </c>
      <c r="G596" s="233"/>
      <c r="H596" s="194"/>
      <c r="I596" s="6" t="s">
        <v>83</v>
      </c>
      <c r="J596" s="6" t="s">
        <v>84</v>
      </c>
      <c r="K596" s="6" t="s">
        <v>83</v>
      </c>
      <c r="L596" s="6" t="s">
        <v>84</v>
      </c>
      <c r="M596" s="188"/>
      <c r="P596" s="260"/>
      <c r="Q596" s="238"/>
      <c r="R596" s="238"/>
      <c r="S596" s="238"/>
      <c r="T596" s="238"/>
      <c r="U596" s="238"/>
      <c r="V596" s="238"/>
      <c r="W596" s="238"/>
      <c r="X596" s="238"/>
      <c r="Y596" s="238"/>
      <c r="Z596" s="261"/>
    </row>
    <row r="597" spans="2:26" ht="13.35" customHeight="1" x14ac:dyDescent="0.25">
      <c r="B597" s="44"/>
      <c r="C597" s="235"/>
      <c r="D597" s="236"/>
      <c r="E597" s="44"/>
      <c r="F597" s="32"/>
      <c r="G597" s="33" t="str">
        <f t="shared" ref="G597:G610" si="96">IF(F597="", "", H597/F597)</f>
        <v/>
      </c>
      <c r="H597" s="33"/>
      <c r="I597" s="33"/>
      <c r="J597" s="33" t="str">
        <f t="shared" ref="J597:J610" si="97">IF(I597="", "", I597*$F597)</f>
        <v/>
      </c>
      <c r="K597" s="33"/>
      <c r="L597" s="33" t="str">
        <f t="shared" ref="L597:L610" si="98">IF(K597="", "", K597*$F597)</f>
        <v/>
      </c>
      <c r="M597" s="30" t="e">
        <f t="shared" ref="M597:M610" si="99">IF(K597="", J597/H597, L597/H597)</f>
        <v>#VALUE!</v>
      </c>
      <c r="P597" s="260"/>
      <c r="Q597" s="238"/>
      <c r="R597" s="238"/>
      <c r="S597" s="238"/>
      <c r="T597" s="238"/>
      <c r="U597" s="238"/>
      <c r="V597" s="238"/>
      <c r="W597" s="238"/>
      <c r="X597" s="238"/>
      <c r="Y597" s="238"/>
      <c r="Z597" s="261"/>
    </row>
    <row r="598" spans="2:26" ht="13.35" customHeight="1" x14ac:dyDescent="0.25">
      <c r="B598" s="44"/>
      <c r="C598" s="235"/>
      <c r="D598" s="236"/>
      <c r="E598" s="44"/>
      <c r="F598" s="32"/>
      <c r="G598" s="33" t="str">
        <f t="shared" si="96"/>
        <v/>
      </c>
      <c r="H598" s="33"/>
      <c r="I598" s="33"/>
      <c r="J598" s="33" t="str">
        <f t="shared" si="97"/>
        <v/>
      </c>
      <c r="K598" s="33"/>
      <c r="L598" s="33" t="str">
        <f t="shared" si="98"/>
        <v/>
      </c>
      <c r="M598" s="30" t="e">
        <f t="shared" si="99"/>
        <v>#VALUE!</v>
      </c>
      <c r="P598" s="260"/>
      <c r="Q598" s="238"/>
      <c r="R598" s="238"/>
      <c r="S598" s="238"/>
      <c r="T598" s="238"/>
      <c r="U598" s="238"/>
      <c r="V598" s="238"/>
      <c r="W598" s="238"/>
      <c r="X598" s="238"/>
      <c r="Y598" s="238"/>
      <c r="Z598" s="261"/>
    </row>
    <row r="599" spans="2:26" ht="13.35" customHeight="1" x14ac:dyDescent="0.25">
      <c r="B599" s="44"/>
      <c r="C599" s="235"/>
      <c r="D599" s="236"/>
      <c r="E599" s="44"/>
      <c r="F599" s="32"/>
      <c r="G599" s="33" t="str">
        <f t="shared" si="96"/>
        <v/>
      </c>
      <c r="H599" s="33"/>
      <c r="I599" s="33"/>
      <c r="J599" s="33" t="str">
        <f t="shared" si="97"/>
        <v/>
      </c>
      <c r="K599" s="33"/>
      <c r="L599" s="33" t="str">
        <f t="shared" si="98"/>
        <v/>
      </c>
      <c r="M599" s="30" t="e">
        <f t="shared" si="99"/>
        <v>#VALUE!</v>
      </c>
      <c r="P599" s="260"/>
      <c r="Q599" s="238"/>
      <c r="R599" s="238"/>
      <c r="S599" s="238"/>
      <c r="T599" s="238"/>
      <c r="U599" s="238"/>
      <c r="V599" s="238"/>
      <c r="W599" s="238"/>
      <c r="X599" s="238"/>
      <c r="Y599" s="238"/>
      <c r="Z599" s="261"/>
    </row>
    <row r="600" spans="2:26" ht="13.35" customHeight="1" x14ac:dyDescent="0.25">
      <c r="B600" s="44"/>
      <c r="C600" s="235"/>
      <c r="D600" s="236"/>
      <c r="E600" s="44"/>
      <c r="F600" s="32"/>
      <c r="G600" s="33" t="str">
        <f t="shared" si="96"/>
        <v/>
      </c>
      <c r="H600" s="33"/>
      <c r="I600" s="33"/>
      <c r="J600" s="33" t="str">
        <f t="shared" si="97"/>
        <v/>
      </c>
      <c r="K600" s="33"/>
      <c r="L600" s="33" t="str">
        <f t="shared" si="98"/>
        <v/>
      </c>
      <c r="M600" s="30" t="e">
        <f t="shared" si="99"/>
        <v>#VALUE!</v>
      </c>
      <c r="P600" s="260"/>
      <c r="Q600" s="238"/>
      <c r="R600" s="238"/>
      <c r="S600" s="238"/>
      <c r="T600" s="238"/>
      <c r="U600" s="238"/>
      <c r="V600" s="238"/>
      <c r="W600" s="238"/>
      <c r="X600" s="238"/>
      <c r="Y600" s="238"/>
      <c r="Z600" s="261"/>
    </row>
    <row r="601" spans="2:26" ht="13.35" customHeight="1" x14ac:dyDescent="0.25">
      <c r="B601" s="44"/>
      <c r="C601" s="235"/>
      <c r="D601" s="236"/>
      <c r="E601" s="44"/>
      <c r="F601" s="32"/>
      <c r="G601" s="33" t="str">
        <f t="shared" si="96"/>
        <v/>
      </c>
      <c r="H601" s="33"/>
      <c r="I601" s="33"/>
      <c r="J601" s="33" t="str">
        <f t="shared" si="97"/>
        <v/>
      </c>
      <c r="K601" s="33"/>
      <c r="L601" s="33" t="str">
        <f t="shared" si="98"/>
        <v/>
      </c>
      <c r="M601" s="30" t="e">
        <f t="shared" si="99"/>
        <v>#VALUE!</v>
      </c>
      <c r="P601" s="260"/>
      <c r="Q601" s="238"/>
      <c r="R601" s="238"/>
      <c r="S601" s="238"/>
      <c r="T601" s="238"/>
      <c r="U601" s="238"/>
      <c r="V601" s="238"/>
      <c r="W601" s="238"/>
      <c r="X601" s="238"/>
      <c r="Y601" s="238"/>
      <c r="Z601" s="261"/>
    </row>
    <row r="602" spans="2:26" ht="13.35" customHeight="1" x14ac:dyDescent="0.25">
      <c r="B602" s="44"/>
      <c r="C602" s="235"/>
      <c r="D602" s="236"/>
      <c r="E602" s="44"/>
      <c r="F602" s="32"/>
      <c r="G602" s="33" t="str">
        <f t="shared" si="96"/>
        <v/>
      </c>
      <c r="H602" s="33"/>
      <c r="I602" s="33"/>
      <c r="J602" s="33" t="str">
        <f t="shared" si="97"/>
        <v/>
      </c>
      <c r="K602" s="33"/>
      <c r="L602" s="33" t="str">
        <f t="shared" si="98"/>
        <v/>
      </c>
      <c r="M602" s="30" t="e">
        <f t="shared" si="99"/>
        <v>#VALUE!</v>
      </c>
      <c r="P602" s="260"/>
      <c r="Q602" s="238"/>
      <c r="R602" s="238"/>
      <c r="S602" s="238"/>
      <c r="T602" s="238"/>
      <c r="U602" s="238"/>
      <c r="V602" s="238"/>
      <c r="W602" s="238"/>
      <c r="X602" s="238"/>
      <c r="Y602" s="238"/>
      <c r="Z602" s="261"/>
    </row>
    <row r="603" spans="2:26" ht="13.35" customHeight="1" x14ac:dyDescent="0.25">
      <c r="B603" s="44"/>
      <c r="C603" s="235"/>
      <c r="D603" s="236"/>
      <c r="E603" s="44"/>
      <c r="F603" s="32"/>
      <c r="G603" s="33" t="str">
        <f t="shared" si="96"/>
        <v/>
      </c>
      <c r="H603" s="33"/>
      <c r="I603" s="33"/>
      <c r="J603" s="33" t="str">
        <f t="shared" si="97"/>
        <v/>
      </c>
      <c r="K603" s="33"/>
      <c r="L603" s="33" t="str">
        <f t="shared" si="98"/>
        <v/>
      </c>
      <c r="M603" s="30" t="e">
        <f t="shared" si="99"/>
        <v>#VALUE!</v>
      </c>
      <c r="P603" s="260"/>
      <c r="Q603" s="238"/>
      <c r="R603" s="238"/>
      <c r="S603" s="238"/>
      <c r="T603" s="238"/>
      <c r="U603" s="238"/>
      <c r="V603" s="238"/>
      <c r="W603" s="238"/>
      <c r="X603" s="238"/>
      <c r="Y603" s="238"/>
      <c r="Z603" s="261"/>
    </row>
    <row r="604" spans="2:26" ht="13.35" customHeight="1" x14ac:dyDescent="0.25">
      <c r="B604" s="44"/>
      <c r="C604" s="235"/>
      <c r="D604" s="236"/>
      <c r="E604" s="44"/>
      <c r="F604" s="32"/>
      <c r="G604" s="33" t="str">
        <f t="shared" si="96"/>
        <v/>
      </c>
      <c r="H604" s="33"/>
      <c r="I604" s="33"/>
      <c r="J604" s="33" t="str">
        <f t="shared" si="97"/>
        <v/>
      </c>
      <c r="K604" s="33"/>
      <c r="L604" s="33" t="str">
        <f t="shared" si="98"/>
        <v/>
      </c>
      <c r="M604" s="30" t="e">
        <f t="shared" si="99"/>
        <v>#VALUE!</v>
      </c>
      <c r="P604" s="260"/>
      <c r="Q604" s="238"/>
      <c r="R604" s="238"/>
      <c r="S604" s="238"/>
      <c r="T604" s="238"/>
      <c r="U604" s="238"/>
      <c r="V604" s="238"/>
      <c r="W604" s="238"/>
      <c r="X604" s="238"/>
      <c r="Y604" s="238"/>
      <c r="Z604" s="261"/>
    </row>
    <row r="605" spans="2:26" ht="13.35" customHeight="1" x14ac:dyDescent="0.25">
      <c r="B605" s="44"/>
      <c r="C605" s="235"/>
      <c r="D605" s="236"/>
      <c r="E605" s="44"/>
      <c r="F605" s="32"/>
      <c r="G605" s="33" t="str">
        <f t="shared" si="96"/>
        <v/>
      </c>
      <c r="H605" s="33"/>
      <c r="I605" s="33"/>
      <c r="J605" s="33" t="str">
        <f t="shared" si="97"/>
        <v/>
      </c>
      <c r="K605" s="33"/>
      <c r="L605" s="33" t="str">
        <f t="shared" si="98"/>
        <v/>
      </c>
      <c r="M605" s="30" t="e">
        <f t="shared" si="99"/>
        <v>#VALUE!</v>
      </c>
      <c r="P605" s="260"/>
      <c r="Q605" s="238"/>
      <c r="R605" s="238"/>
      <c r="S605" s="238"/>
      <c r="T605" s="238"/>
      <c r="U605" s="238"/>
      <c r="V605" s="238"/>
      <c r="W605" s="238"/>
      <c r="X605" s="238"/>
      <c r="Y605" s="238"/>
      <c r="Z605" s="261"/>
    </row>
    <row r="606" spans="2:26" ht="13.35" customHeight="1" x14ac:dyDescent="0.25">
      <c r="B606" s="44"/>
      <c r="C606" s="235"/>
      <c r="D606" s="236"/>
      <c r="E606" s="44"/>
      <c r="F606" s="32"/>
      <c r="G606" s="33" t="str">
        <f t="shared" si="96"/>
        <v/>
      </c>
      <c r="H606" s="33"/>
      <c r="I606" s="33"/>
      <c r="J606" s="33" t="str">
        <f t="shared" si="97"/>
        <v/>
      </c>
      <c r="K606" s="33"/>
      <c r="L606" s="33" t="str">
        <f t="shared" si="98"/>
        <v/>
      </c>
      <c r="M606" s="30" t="e">
        <f t="shared" si="99"/>
        <v>#VALUE!</v>
      </c>
      <c r="P606" s="260"/>
      <c r="Q606" s="238"/>
      <c r="R606" s="238"/>
      <c r="S606" s="238"/>
      <c r="T606" s="238"/>
      <c r="U606" s="238"/>
      <c r="V606" s="238"/>
      <c r="W606" s="238"/>
      <c r="X606" s="238"/>
      <c r="Y606" s="238"/>
      <c r="Z606" s="261"/>
    </row>
    <row r="607" spans="2:26" ht="13.35" customHeight="1" x14ac:dyDescent="0.25">
      <c r="B607" s="44"/>
      <c r="C607" s="235"/>
      <c r="D607" s="236"/>
      <c r="E607" s="44"/>
      <c r="F607" s="32"/>
      <c r="G607" s="33" t="str">
        <f t="shared" si="96"/>
        <v/>
      </c>
      <c r="H607" s="33"/>
      <c r="I607" s="33"/>
      <c r="J607" s="33" t="str">
        <f t="shared" si="97"/>
        <v/>
      </c>
      <c r="K607" s="33"/>
      <c r="L607" s="33" t="str">
        <f t="shared" si="98"/>
        <v/>
      </c>
      <c r="M607" s="30" t="e">
        <f t="shared" si="99"/>
        <v>#VALUE!</v>
      </c>
      <c r="P607" s="260"/>
      <c r="Q607" s="238"/>
      <c r="R607" s="238"/>
      <c r="S607" s="238"/>
      <c r="T607" s="238"/>
      <c r="U607" s="238"/>
      <c r="V607" s="238"/>
      <c r="W607" s="238"/>
      <c r="X607" s="238"/>
      <c r="Y607" s="238"/>
      <c r="Z607" s="261"/>
    </row>
    <row r="608" spans="2:26" ht="13.35" customHeight="1" x14ac:dyDescent="0.25">
      <c r="B608" s="44"/>
      <c r="C608" s="235"/>
      <c r="D608" s="236"/>
      <c r="E608" s="44"/>
      <c r="F608" s="32"/>
      <c r="G608" s="33" t="str">
        <f t="shared" si="96"/>
        <v/>
      </c>
      <c r="H608" s="33"/>
      <c r="I608" s="33"/>
      <c r="J608" s="33" t="str">
        <f t="shared" si="97"/>
        <v/>
      </c>
      <c r="K608" s="33"/>
      <c r="L608" s="33" t="str">
        <f t="shared" si="98"/>
        <v/>
      </c>
      <c r="M608" s="30" t="e">
        <f t="shared" si="99"/>
        <v>#VALUE!</v>
      </c>
      <c r="P608" s="260"/>
      <c r="Q608" s="238"/>
      <c r="R608" s="238"/>
      <c r="S608" s="238"/>
      <c r="T608" s="238"/>
      <c r="U608" s="238"/>
      <c r="V608" s="238"/>
      <c r="W608" s="238"/>
      <c r="X608" s="238"/>
      <c r="Y608" s="238"/>
      <c r="Z608" s="261"/>
    </row>
    <row r="609" spans="2:26" ht="13.35" customHeight="1" x14ac:dyDescent="0.25">
      <c r="B609" s="44"/>
      <c r="C609" s="235"/>
      <c r="D609" s="236"/>
      <c r="E609" s="44"/>
      <c r="F609" s="32"/>
      <c r="G609" s="33" t="str">
        <f t="shared" si="96"/>
        <v/>
      </c>
      <c r="H609" s="33"/>
      <c r="I609" s="33"/>
      <c r="J609" s="33" t="str">
        <f t="shared" si="97"/>
        <v/>
      </c>
      <c r="K609" s="33"/>
      <c r="L609" s="33" t="str">
        <f t="shared" si="98"/>
        <v/>
      </c>
      <c r="M609" s="30" t="e">
        <f t="shared" si="99"/>
        <v>#VALUE!</v>
      </c>
      <c r="P609" s="260"/>
      <c r="Q609" s="238"/>
      <c r="R609" s="238"/>
      <c r="S609" s="238"/>
      <c r="T609" s="238"/>
      <c r="U609" s="238"/>
      <c r="V609" s="238"/>
      <c r="W609" s="238"/>
      <c r="X609" s="238"/>
      <c r="Y609" s="238"/>
      <c r="Z609" s="261"/>
    </row>
    <row r="610" spans="2:26" ht="13.35" customHeight="1" x14ac:dyDescent="0.25">
      <c r="B610" s="44"/>
      <c r="C610" s="235"/>
      <c r="D610" s="236"/>
      <c r="E610" s="44"/>
      <c r="F610" s="32"/>
      <c r="G610" s="33" t="str">
        <f t="shared" si="96"/>
        <v/>
      </c>
      <c r="H610" s="33"/>
      <c r="I610" s="33"/>
      <c r="J610" s="33" t="str">
        <f t="shared" si="97"/>
        <v/>
      </c>
      <c r="K610" s="33"/>
      <c r="L610" s="33" t="str">
        <f t="shared" si="98"/>
        <v/>
      </c>
      <c r="M610" s="30" t="e">
        <f t="shared" si="99"/>
        <v>#VALUE!</v>
      </c>
      <c r="P610" s="262"/>
      <c r="Q610" s="263"/>
      <c r="R610" s="263"/>
      <c r="S610" s="263"/>
      <c r="T610" s="263"/>
      <c r="U610" s="263"/>
      <c r="V610" s="263"/>
      <c r="W610" s="263"/>
      <c r="X610" s="263"/>
      <c r="Y610" s="263"/>
      <c r="Z610" s="264"/>
    </row>
    <row r="611" spans="2:26" ht="13.35" customHeight="1" x14ac:dyDescent="0.25">
      <c r="C611" s="126" t="s">
        <v>86</v>
      </c>
      <c r="D611" s="126"/>
      <c r="H611" s="45" t="str">
        <f>IF(SUM(H597:H610)=0,"",SUM(H597:H610))</f>
        <v/>
      </c>
      <c r="J611" s="45" t="str">
        <f>IF(SUM(J597:J610)=0,"",SUM(J597:J610))</f>
        <v/>
      </c>
      <c r="L611" s="45" t="str">
        <f>IF(SUM(L597:L610)=0,"",SUM(L597:L610))</f>
        <v/>
      </c>
      <c r="M611" s="35" t="e">
        <f>IF(L611="", J611/H611, L611/H611)</f>
        <v>#VALUE!</v>
      </c>
    </row>
    <row r="613" spans="2:26" ht="13.35" customHeight="1" x14ac:dyDescent="0.25">
      <c r="B613" s="200" t="s">
        <v>2</v>
      </c>
      <c r="C613" s="200"/>
      <c r="D613" s="209">
        <f>'{Equipment Data Entry}'!B106</f>
        <v>0</v>
      </c>
      <c r="E613" s="209"/>
      <c r="F613" s="209"/>
      <c r="G613" s="200" t="s">
        <v>3</v>
      </c>
      <c r="H613" s="200"/>
      <c r="I613" s="210" t="str">
        <f>IF('{Equipment Data Entry}'!C106="","",'{Equipment Data Entry}'!C106)</f>
        <v/>
      </c>
      <c r="J613" s="210"/>
      <c r="K613" s="210"/>
      <c r="L613" s="210"/>
      <c r="M613" s="210"/>
      <c r="P613" s="265" t="s">
        <v>224</v>
      </c>
      <c r="Q613" s="266"/>
      <c r="R613" s="266"/>
      <c r="S613" s="266"/>
      <c r="T613" s="266"/>
      <c r="U613" s="266"/>
      <c r="V613" s="266"/>
      <c r="W613" s="266"/>
      <c r="X613" s="266"/>
      <c r="Y613" s="266"/>
      <c r="Z613" s="267"/>
    </row>
    <row r="614" spans="2:26" ht="13.35" customHeight="1" x14ac:dyDescent="0.25">
      <c r="B614" s="200"/>
      <c r="C614" s="200"/>
      <c r="D614" s="209"/>
      <c r="E614" s="209"/>
      <c r="F614" s="209"/>
      <c r="G614" s="200"/>
      <c r="H614" s="200"/>
      <c r="I614" s="210"/>
      <c r="J614" s="210"/>
      <c r="K614" s="210"/>
      <c r="L614" s="210"/>
      <c r="M614" s="210"/>
      <c r="P614" s="260"/>
      <c r="Q614" s="238"/>
      <c r="R614" s="238"/>
      <c r="S614" s="238"/>
      <c r="T614" s="238"/>
      <c r="U614" s="238"/>
      <c r="V614" s="238"/>
      <c r="W614" s="238"/>
      <c r="X614" s="238"/>
      <c r="Y614" s="238"/>
      <c r="Z614" s="261"/>
    </row>
    <row r="615" spans="2:26" ht="13.35" customHeight="1" x14ac:dyDescent="0.25">
      <c r="B615" s="5"/>
      <c r="C615" s="5"/>
      <c r="P615" s="260"/>
      <c r="Q615" s="238"/>
      <c r="R615" s="238"/>
      <c r="S615" s="238"/>
      <c r="T615" s="238"/>
      <c r="U615" s="238"/>
      <c r="V615" s="238"/>
      <c r="W615" s="238"/>
      <c r="X615" s="238"/>
      <c r="Y615" s="238"/>
      <c r="Z615" s="261"/>
    </row>
    <row r="616" spans="2:26" ht="13.35" customHeight="1" x14ac:dyDescent="0.25">
      <c r="B616" s="227" t="s">
        <v>92</v>
      </c>
      <c r="C616" s="232"/>
      <c r="D616" s="232"/>
      <c r="E616" s="232"/>
      <c r="F616" s="228"/>
      <c r="G616" s="233" t="s">
        <v>85</v>
      </c>
      <c r="H616" s="194" t="s">
        <v>82</v>
      </c>
      <c r="I616" s="188" t="s">
        <v>67</v>
      </c>
      <c r="J616" s="188"/>
      <c r="K616" s="188" t="s">
        <v>68</v>
      </c>
      <c r="L616" s="188"/>
      <c r="M616" s="188" t="s">
        <v>15</v>
      </c>
      <c r="P616" s="260"/>
      <c r="Q616" s="238"/>
      <c r="R616" s="238"/>
      <c r="S616" s="238"/>
      <c r="T616" s="238"/>
      <c r="U616" s="238"/>
      <c r="V616" s="238"/>
      <c r="W616" s="238"/>
      <c r="X616" s="238"/>
      <c r="Y616" s="238"/>
      <c r="Z616" s="261"/>
    </row>
    <row r="617" spans="2:26" ht="13.35" customHeight="1" x14ac:dyDescent="0.25">
      <c r="B617" s="2" t="s">
        <v>81</v>
      </c>
      <c r="C617" s="227" t="s">
        <v>7</v>
      </c>
      <c r="D617" s="228"/>
      <c r="E617" s="6" t="s">
        <v>87</v>
      </c>
      <c r="F617" s="6" t="s">
        <v>306</v>
      </c>
      <c r="G617" s="233"/>
      <c r="H617" s="194"/>
      <c r="I617" s="6" t="s">
        <v>83</v>
      </c>
      <c r="J617" s="6" t="s">
        <v>84</v>
      </c>
      <c r="K617" s="6" t="s">
        <v>83</v>
      </c>
      <c r="L617" s="6" t="s">
        <v>84</v>
      </c>
      <c r="M617" s="188"/>
      <c r="P617" s="260"/>
      <c r="Q617" s="238"/>
      <c r="R617" s="238"/>
      <c r="S617" s="238"/>
      <c r="T617" s="238"/>
      <c r="U617" s="238"/>
      <c r="V617" s="238"/>
      <c r="W617" s="238"/>
      <c r="X617" s="238"/>
      <c r="Y617" s="238"/>
      <c r="Z617" s="261"/>
    </row>
    <row r="618" spans="2:26" ht="13.35" customHeight="1" x14ac:dyDescent="0.25">
      <c r="B618" s="44"/>
      <c r="C618" s="235"/>
      <c r="D618" s="236"/>
      <c r="E618" s="44"/>
      <c r="F618" s="32"/>
      <c r="G618" s="33" t="str">
        <f t="shared" ref="G618:G631" si="100">IF(F618="", "", H618/F618)</f>
        <v/>
      </c>
      <c r="H618" s="33"/>
      <c r="I618" s="33"/>
      <c r="J618" s="33" t="str">
        <f t="shared" ref="J618:J631" si="101">IF(I618="", "", I618*$F618)</f>
        <v/>
      </c>
      <c r="K618" s="33"/>
      <c r="L618" s="33" t="str">
        <f t="shared" ref="L618:L631" si="102">IF(K618="", "", K618*$F618)</f>
        <v/>
      </c>
      <c r="M618" s="30" t="e">
        <f t="shared" ref="M618:M631" si="103">IF(K618="", J618/H618, L618/H618)</f>
        <v>#VALUE!</v>
      </c>
      <c r="P618" s="260"/>
      <c r="Q618" s="238"/>
      <c r="R618" s="238"/>
      <c r="S618" s="238"/>
      <c r="T618" s="238"/>
      <c r="U618" s="238"/>
      <c r="V618" s="238"/>
      <c r="W618" s="238"/>
      <c r="X618" s="238"/>
      <c r="Y618" s="238"/>
      <c r="Z618" s="261"/>
    </row>
    <row r="619" spans="2:26" ht="13.35" customHeight="1" x14ac:dyDescent="0.25">
      <c r="B619" s="44"/>
      <c r="C619" s="235"/>
      <c r="D619" s="236"/>
      <c r="E619" s="44"/>
      <c r="F619" s="32"/>
      <c r="G619" s="33" t="str">
        <f t="shared" si="100"/>
        <v/>
      </c>
      <c r="H619" s="33"/>
      <c r="I619" s="33"/>
      <c r="J619" s="33" t="str">
        <f t="shared" si="101"/>
        <v/>
      </c>
      <c r="K619" s="33"/>
      <c r="L619" s="33" t="str">
        <f t="shared" si="102"/>
        <v/>
      </c>
      <c r="M619" s="30" t="e">
        <f t="shared" si="103"/>
        <v>#VALUE!</v>
      </c>
      <c r="P619" s="260"/>
      <c r="Q619" s="238"/>
      <c r="R619" s="238"/>
      <c r="S619" s="238"/>
      <c r="T619" s="238"/>
      <c r="U619" s="238"/>
      <c r="V619" s="238"/>
      <c r="W619" s="238"/>
      <c r="X619" s="238"/>
      <c r="Y619" s="238"/>
      <c r="Z619" s="261"/>
    </row>
    <row r="620" spans="2:26" ht="13.35" customHeight="1" x14ac:dyDescent="0.25">
      <c r="B620" s="44"/>
      <c r="C620" s="235"/>
      <c r="D620" s="236"/>
      <c r="E620" s="44"/>
      <c r="F620" s="32"/>
      <c r="G620" s="33" t="str">
        <f t="shared" si="100"/>
        <v/>
      </c>
      <c r="H620" s="33"/>
      <c r="I620" s="33"/>
      <c r="J620" s="33" t="str">
        <f t="shared" si="101"/>
        <v/>
      </c>
      <c r="K620" s="33"/>
      <c r="L620" s="33" t="str">
        <f t="shared" si="102"/>
        <v/>
      </c>
      <c r="M620" s="30" t="e">
        <f t="shared" si="103"/>
        <v>#VALUE!</v>
      </c>
      <c r="P620" s="260"/>
      <c r="Q620" s="238"/>
      <c r="R620" s="238"/>
      <c r="S620" s="238"/>
      <c r="T620" s="238"/>
      <c r="U620" s="238"/>
      <c r="V620" s="238"/>
      <c r="W620" s="238"/>
      <c r="X620" s="238"/>
      <c r="Y620" s="238"/>
      <c r="Z620" s="261"/>
    </row>
    <row r="621" spans="2:26" ht="13.35" customHeight="1" x14ac:dyDescent="0.25">
      <c r="B621" s="44"/>
      <c r="C621" s="235"/>
      <c r="D621" s="236"/>
      <c r="E621" s="44"/>
      <c r="F621" s="32"/>
      <c r="G621" s="33" t="str">
        <f t="shared" si="100"/>
        <v/>
      </c>
      <c r="H621" s="33"/>
      <c r="I621" s="33"/>
      <c r="J621" s="33" t="str">
        <f t="shared" si="101"/>
        <v/>
      </c>
      <c r="K621" s="33"/>
      <c r="L621" s="33" t="str">
        <f t="shared" si="102"/>
        <v/>
      </c>
      <c r="M621" s="30" t="e">
        <f t="shared" si="103"/>
        <v>#VALUE!</v>
      </c>
      <c r="P621" s="260"/>
      <c r="Q621" s="238"/>
      <c r="R621" s="238"/>
      <c r="S621" s="238"/>
      <c r="T621" s="238"/>
      <c r="U621" s="238"/>
      <c r="V621" s="238"/>
      <c r="W621" s="238"/>
      <c r="X621" s="238"/>
      <c r="Y621" s="238"/>
      <c r="Z621" s="261"/>
    </row>
    <row r="622" spans="2:26" ht="13.35" customHeight="1" x14ac:dyDescent="0.25">
      <c r="B622" s="44"/>
      <c r="C622" s="235"/>
      <c r="D622" s="236"/>
      <c r="E622" s="44"/>
      <c r="F622" s="32"/>
      <c r="G622" s="33" t="str">
        <f t="shared" si="100"/>
        <v/>
      </c>
      <c r="H622" s="33"/>
      <c r="I622" s="33"/>
      <c r="J622" s="33" t="str">
        <f t="shared" si="101"/>
        <v/>
      </c>
      <c r="K622" s="33"/>
      <c r="L622" s="33" t="str">
        <f t="shared" si="102"/>
        <v/>
      </c>
      <c r="M622" s="30" t="e">
        <f t="shared" si="103"/>
        <v>#VALUE!</v>
      </c>
      <c r="P622" s="260"/>
      <c r="Q622" s="238"/>
      <c r="R622" s="238"/>
      <c r="S622" s="238"/>
      <c r="T622" s="238"/>
      <c r="U622" s="238"/>
      <c r="V622" s="238"/>
      <c r="W622" s="238"/>
      <c r="X622" s="238"/>
      <c r="Y622" s="238"/>
      <c r="Z622" s="261"/>
    </row>
    <row r="623" spans="2:26" ht="13.35" customHeight="1" x14ac:dyDescent="0.25">
      <c r="B623" s="44"/>
      <c r="C623" s="235"/>
      <c r="D623" s="236"/>
      <c r="E623" s="44"/>
      <c r="F623" s="32"/>
      <c r="G623" s="33" t="str">
        <f t="shared" si="100"/>
        <v/>
      </c>
      <c r="H623" s="33"/>
      <c r="I623" s="33"/>
      <c r="J623" s="33" t="str">
        <f t="shared" si="101"/>
        <v/>
      </c>
      <c r="K623" s="33"/>
      <c r="L623" s="33" t="str">
        <f t="shared" si="102"/>
        <v/>
      </c>
      <c r="M623" s="30" t="e">
        <f t="shared" si="103"/>
        <v>#VALUE!</v>
      </c>
      <c r="P623" s="260"/>
      <c r="Q623" s="238"/>
      <c r="R623" s="238"/>
      <c r="S623" s="238"/>
      <c r="T623" s="238"/>
      <c r="U623" s="238"/>
      <c r="V623" s="238"/>
      <c r="W623" s="238"/>
      <c r="X623" s="238"/>
      <c r="Y623" s="238"/>
      <c r="Z623" s="261"/>
    </row>
    <row r="624" spans="2:26" ht="13.35" customHeight="1" x14ac:dyDescent="0.25">
      <c r="B624" s="44"/>
      <c r="C624" s="235"/>
      <c r="D624" s="236"/>
      <c r="E624" s="44"/>
      <c r="F624" s="32"/>
      <c r="G624" s="33" t="str">
        <f t="shared" si="100"/>
        <v/>
      </c>
      <c r="H624" s="33"/>
      <c r="I624" s="33"/>
      <c r="J624" s="33" t="str">
        <f t="shared" si="101"/>
        <v/>
      </c>
      <c r="K624" s="33"/>
      <c r="L624" s="33" t="str">
        <f t="shared" si="102"/>
        <v/>
      </c>
      <c r="M624" s="30" t="e">
        <f t="shared" si="103"/>
        <v>#VALUE!</v>
      </c>
      <c r="P624" s="260"/>
      <c r="Q624" s="238"/>
      <c r="R624" s="238"/>
      <c r="S624" s="238"/>
      <c r="T624" s="238"/>
      <c r="U624" s="238"/>
      <c r="V624" s="238"/>
      <c r="W624" s="238"/>
      <c r="X624" s="238"/>
      <c r="Y624" s="238"/>
      <c r="Z624" s="261"/>
    </row>
    <row r="625" spans="2:26" ht="13.35" customHeight="1" x14ac:dyDescent="0.25">
      <c r="B625" s="44"/>
      <c r="C625" s="235"/>
      <c r="D625" s="236"/>
      <c r="E625" s="44"/>
      <c r="F625" s="32"/>
      <c r="G625" s="33" t="str">
        <f t="shared" si="100"/>
        <v/>
      </c>
      <c r="H625" s="33"/>
      <c r="I625" s="33"/>
      <c r="J625" s="33" t="str">
        <f t="shared" si="101"/>
        <v/>
      </c>
      <c r="K625" s="33"/>
      <c r="L625" s="33" t="str">
        <f t="shared" si="102"/>
        <v/>
      </c>
      <c r="M625" s="30" t="e">
        <f t="shared" si="103"/>
        <v>#VALUE!</v>
      </c>
      <c r="P625" s="260"/>
      <c r="Q625" s="238"/>
      <c r="R625" s="238"/>
      <c r="S625" s="238"/>
      <c r="T625" s="238"/>
      <c r="U625" s="238"/>
      <c r="V625" s="238"/>
      <c r="W625" s="238"/>
      <c r="X625" s="238"/>
      <c r="Y625" s="238"/>
      <c r="Z625" s="261"/>
    </row>
    <row r="626" spans="2:26" ht="13.35" customHeight="1" x14ac:dyDescent="0.25">
      <c r="B626" s="44"/>
      <c r="C626" s="235"/>
      <c r="D626" s="236"/>
      <c r="E626" s="44"/>
      <c r="F626" s="32"/>
      <c r="G626" s="33" t="str">
        <f t="shared" si="100"/>
        <v/>
      </c>
      <c r="H626" s="33"/>
      <c r="I626" s="33"/>
      <c r="J626" s="33" t="str">
        <f t="shared" si="101"/>
        <v/>
      </c>
      <c r="K626" s="33"/>
      <c r="L626" s="33" t="str">
        <f t="shared" si="102"/>
        <v/>
      </c>
      <c r="M626" s="30" t="e">
        <f t="shared" si="103"/>
        <v>#VALUE!</v>
      </c>
      <c r="P626" s="260"/>
      <c r="Q626" s="238"/>
      <c r="R626" s="238"/>
      <c r="S626" s="238"/>
      <c r="T626" s="238"/>
      <c r="U626" s="238"/>
      <c r="V626" s="238"/>
      <c r="W626" s="238"/>
      <c r="X626" s="238"/>
      <c r="Y626" s="238"/>
      <c r="Z626" s="261"/>
    </row>
    <row r="627" spans="2:26" ht="13.35" customHeight="1" x14ac:dyDescent="0.25">
      <c r="B627" s="44"/>
      <c r="C627" s="235"/>
      <c r="D627" s="236"/>
      <c r="E627" s="44"/>
      <c r="F627" s="32"/>
      <c r="G627" s="33" t="str">
        <f t="shared" si="100"/>
        <v/>
      </c>
      <c r="H627" s="33"/>
      <c r="I627" s="33"/>
      <c r="J627" s="33" t="str">
        <f t="shared" si="101"/>
        <v/>
      </c>
      <c r="K627" s="33"/>
      <c r="L627" s="33" t="str">
        <f t="shared" si="102"/>
        <v/>
      </c>
      <c r="M627" s="30" t="e">
        <f t="shared" si="103"/>
        <v>#VALUE!</v>
      </c>
      <c r="P627" s="260"/>
      <c r="Q627" s="238"/>
      <c r="R627" s="238"/>
      <c r="S627" s="238"/>
      <c r="T627" s="238"/>
      <c r="U627" s="238"/>
      <c r="V627" s="238"/>
      <c r="W627" s="238"/>
      <c r="X627" s="238"/>
      <c r="Y627" s="238"/>
      <c r="Z627" s="261"/>
    </row>
    <row r="628" spans="2:26" ht="13.35" customHeight="1" x14ac:dyDescent="0.25">
      <c r="B628" s="44"/>
      <c r="C628" s="235"/>
      <c r="D628" s="236"/>
      <c r="E628" s="44"/>
      <c r="F628" s="32"/>
      <c r="G628" s="33" t="str">
        <f t="shared" si="100"/>
        <v/>
      </c>
      <c r="H628" s="33"/>
      <c r="I628" s="33"/>
      <c r="J628" s="33" t="str">
        <f t="shared" si="101"/>
        <v/>
      </c>
      <c r="K628" s="33"/>
      <c r="L628" s="33" t="str">
        <f t="shared" si="102"/>
        <v/>
      </c>
      <c r="M628" s="30" t="e">
        <f t="shared" si="103"/>
        <v>#VALUE!</v>
      </c>
      <c r="P628" s="260"/>
      <c r="Q628" s="238"/>
      <c r="R628" s="238"/>
      <c r="S628" s="238"/>
      <c r="T628" s="238"/>
      <c r="U628" s="238"/>
      <c r="V628" s="238"/>
      <c r="W628" s="238"/>
      <c r="X628" s="238"/>
      <c r="Y628" s="238"/>
      <c r="Z628" s="261"/>
    </row>
    <row r="629" spans="2:26" ht="13.35" customHeight="1" x14ac:dyDescent="0.25">
      <c r="B629" s="44"/>
      <c r="C629" s="235"/>
      <c r="D629" s="236"/>
      <c r="E629" s="44"/>
      <c r="F629" s="32"/>
      <c r="G629" s="33" t="str">
        <f t="shared" si="100"/>
        <v/>
      </c>
      <c r="H629" s="33"/>
      <c r="I629" s="33"/>
      <c r="J629" s="33" t="str">
        <f t="shared" si="101"/>
        <v/>
      </c>
      <c r="K629" s="33"/>
      <c r="L629" s="33" t="str">
        <f t="shared" si="102"/>
        <v/>
      </c>
      <c r="M629" s="30" t="e">
        <f t="shared" si="103"/>
        <v>#VALUE!</v>
      </c>
      <c r="P629" s="260"/>
      <c r="Q629" s="238"/>
      <c r="R629" s="238"/>
      <c r="S629" s="238"/>
      <c r="T629" s="238"/>
      <c r="U629" s="238"/>
      <c r="V629" s="238"/>
      <c r="W629" s="238"/>
      <c r="X629" s="238"/>
      <c r="Y629" s="238"/>
      <c r="Z629" s="261"/>
    </row>
    <row r="630" spans="2:26" ht="13.35" customHeight="1" x14ac:dyDescent="0.25">
      <c r="B630" s="44"/>
      <c r="C630" s="235"/>
      <c r="D630" s="236"/>
      <c r="E630" s="44"/>
      <c r="F630" s="32"/>
      <c r="G630" s="33" t="str">
        <f t="shared" si="100"/>
        <v/>
      </c>
      <c r="H630" s="33"/>
      <c r="I630" s="33"/>
      <c r="J630" s="33" t="str">
        <f t="shared" si="101"/>
        <v/>
      </c>
      <c r="K630" s="33"/>
      <c r="L630" s="33" t="str">
        <f t="shared" si="102"/>
        <v/>
      </c>
      <c r="M630" s="30" t="e">
        <f t="shared" si="103"/>
        <v>#VALUE!</v>
      </c>
      <c r="P630" s="260"/>
      <c r="Q630" s="238"/>
      <c r="R630" s="238"/>
      <c r="S630" s="238"/>
      <c r="T630" s="238"/>
      <c r="U630" s="238"/>
      <c r="V630" s="238"/>
      <c r="W630" s="238"/>
      <c r="X630" s="238"/>
      <c r="Y630" s="238"/>
      <c r="Z630" s="261"/>
    </row>
    <row r="631" spans="2:26" ht="13.35" customHeight="1" x14ac:dyDescent="0.25">
      <c r="B631" s="44"/>
      <c r="C631" s="235"/>
      <c r="D631" s="236"/>
      <c r="E631" s="44"/>
      <c r="F631" s="32"/>
      <c r="G631" s="33" t="str">
        <f t="shared" si="100"/>
        <v/>
      </c>
      <c r="H631" s="33"/>
      <c r="I631" s="33"/>
      <c r="J631" s="33" t="str">
        <f t="shared" si="101"/>
        <v/>
      </c>
      <c r="K631" s="33"/>
      <c r="L631" s="33" t="str">
        <f t="shared" si="102"/>
        <v/>
      </c>
      <c r="M631" s="30" t="e">
        <f t="shared" si="103"/>
        <v>#VALUE!</v>
      </c>
      <c r="P631" s="262"/>
      <c r="Q631" s="263"/>
      <c r="R631" s="263"/>
      <c r="S631" s="263"/>
      <c r="T631" s="263"/>
      <c r="U631" s="263"/>
      <c r="V631" s="263"/>
      <c r="W631" s="263"/>
      <c r="X631" s="263"/>
      <c r="Y631" s="263"/>
      <c r="Z631" s="264"/>
    </row>
    <row r="632" spans="2:26" ht="13.35" customHeight="1" x14ac:dyDescent="0.25">
      <c r="C632" s="126" t="s">
        <v>86</v>
      </c>
      <c r="D632" s="126"/>
      <c r="H632" s="45" t="str">
        <f>IF(SUM(H618:H631)=0,"",SUM(H618:H631))</f>
        <v/>
      </c>
      <c r="J632" s="45" t="str">
        <f>IF(SUM(J618:J631)=0,"",SUM(J618:J631))</f>
        <v/>
      </c>
      <c r="L632" s="45" t="str">
        <f>IF(SUM(L618:L631)=0,"",SUM(L618:L631))</f>
        <v/>
      </c>
      <c r="M632" s="35" t="e">
        <f>IF(L632="", J632/H632, L632/H632)</f>
        <v>#VALUE!</v>
      </c>
    </row>
    <row r="635" spans="2:26" ht="13.35" customHeight="1" x14ac:dyDescent="0.25">
      <c r="B635" s="227" t="s">
        <v>9</v>
      </c>
      <c r="C635" s="228"/>
      <c r="D635" s="253"/>
      <c r="E635" s="253"/>
      <c r="F635" s="253"/>
      <c r="G635" s="253"/>
      <c r="H635" s="253"/>
      <c r="I635" s="253"/>
      <c r="J635" s="253"/>
      <c r="K635" s="253"/>
      <c r="L635" s="253"/>
      <c r="M635" s="254"/>
    </row>
    <row r="636" spans="2:26" ht="13.35" customHeight="1" x14ac:dyDescent="0.25">
      <c r="B636" s="255"/>
      <c r="C636" s="238"/>
      <c r="D636" s="238"/>
      <c r="E636" s="238"/>
      <c r="F636" s="238"/>
      <c r="G636" s="238"/>
      <c r="H636" s="238"/>
      <c r="I636" s="238"/>
      <c r="J636" s="238"/>
      <c r="K636" s="238"/>
      <c r="L636" s="238"/>
      <c r="M636" s="256"/>
    </row>
    <row r="637" spans="2:26" ht="13.35" customHeight="1" x14ac:dyDescent="0.25">
      <c r="B637" s="255"/>
      <c r="C637" s="238"/>
      <c r="D637" s="238"/>
      <c r="E637" s="238"/>
      <c r="F637" s="238"/>
      <c r="G637" s="238"/>
      <c r="H637" s="238"/>
      <c r="I637" s="238"/>
      <c r="J637" s="238"/>
      <c r="K637" s="238"/>
      <c r="L637" s="238"/>
      <c r="M637" s="256"/>
    </row>
    <row r="638" spans="2:26" ht="13.35" customHeight="1" x14ac:dyDescent="0.25">
      <c r="B638" s="255"/>
      <c r="C638" s="238"/>
      <c r="D638" s="238"/>
      <c r="E638" s="238"/>
      <c r="F638" s="238"/>
      <c r="G638" s="238"/>
      <c r="H638" s="238"/>
      <c r="I638" s="238"/>
      <c r="J638" s="238"/>
      <c r="K638" s="238"/>
      <c r="L638" s="238"/>
      <c r="M638" s="256"/>
    </row>
    <row r="639" spans="2:26" ht="13.35" customHeight="1" x14ac:dyDescent="0.25">
      <c r="B639" s="257"/>
      <c r="C639" s="258"/>
      <c r="D639" s="258"/>
      <c r="E639" s="258"/>
      <c r="F639" s="258"/>
      <c r="G639" s="258"/>
      <c r="H639" s="258"/>
      <c r="I639" s="258"/>
      <c r="J639" s="258"/>
      <c r="K639" s="258"/>
      <c r="L639" s="258"/>
      <c r="M639" s="259"/>
    </row>
    <row r="641" spans="2:26" ht="13.35" customHeight="1" x14ac:dyDescent="0.25">
      <c r="B641" s="200" t="s">
        <v>2</v>
      </c>
      <c r="C641" s="200"/>
      <c r="D641" s="209">
        <f>'{Equipment Data Entry}'!B107</f>
        <v>0</v>
      </c>
      <c r="E641" s="209"/>
      <c r="F641" s="209"/>
      <c r="G641" s="200" t="s">
        <v>3</v>
      </c>
      <c r="H641" s="200"/>
      <c r="I641" s="210" t="str">
        <f>IF('{Equipment Data Entry}'!C107="","",'{Equipment Data Entry}'!C107)</f>
        <v/>
      </c>
      <c r="J641" s="210"/>
      <c r="K641" s="210"/>
      <c r="L641" s="210"/>
      <c r="M641" s="210"/>
      <c r="P641" s="265" t="s">
        <v>224</v>
      </c>
      <c r="Q641" s="266"/>
      <c r="R641" s="266"/>
      <c r="S641" s="266"/>
      <c r="T641" s="266"/>
      <c r="U641" s="266"/>
      <c r="V641" s="266"/>
      <c r="W641" s="266"/>
      <c r="X641" s="266"/>
      <c r="Y641" s="266"/>
      <c r="Z641" s="267"/>
    </row>
    <row r="642" spans="2:26" ht="13.35" customHeight="1" x14ac:dyDescent="0.25">
      <c r="B642" s="200"/>
      <c r="C642" s="200"/>
      <c r="D642" s="209"/>
      <c r="E642" s="209"/>
      <c r="F642" s="209"/>
      <c r="G642" s="200"/>
      <c r="H642" s="200"/>
      <c r="I642" s="210"/>
      <c r="J642" s="210"/>
      <c r="K642" s="210"/>
      <c r="L642" s="210"/>
      <c r="M642" s="210"/>
      <c r="P642" s="260"/>
      <c r="Q642" s="238"/>
      <c r="R642" s="238"/>
      <c r="S642" s="238"/>
      <c r="T642" s="238"/>
      <c r="U642" s="238"/>
      <c r="V642" s="238"/>
      <c r="W642" s="238"/>
      <c r="X642" s="238"/>
      <c r="Y642" s="238"/>
      <c r="Z642" s="261"/>
    </row>
    <row r="643" spans="2:26" ht="13.35" customHeight="1" x14ac:dyDescent="0.25">
      <c r="B643" s="5"/>
      <c r="C643" s="5"/>
      <c r="P643" s="260"/>
      <c r="Q643" s="238"/>
      <c r="R643" s="238"/>
      <c r="S643" s="238"/>
      <c r="T643" s="238"/>
      <c r="U643" s="238"/>
      <c r="V643" s="238"/>
      <c r="W643" s="238"/>
      <c r="X643" s="238"/>
      <c r="Y643" s="238"/>
      <c r="Z643" s="261"/>
    </row>
    <row r="644" spans="2:26" ht="13.35" customHeight="1" x14ac:dyDescent="0.25">
      <c r="B644" s="227" t="s">
        <v>92</v>
      </c>
      <c r="C644" s="232"/>
      <c r="D644" s="232"/>
      <c r="E644" s="232"/>
      <c r="F644" s="228"/>
      <c r="G644" s="233" t="s">
        <v>85</v>
      </c>
      <c r="H644" s="194" t="s">
        <v>82</v>
      </c>
      <c r="I644" s="188" t="s">
        <v>67</v>
      </c>
      <c r="J644" s="188"/>
      <c r="K644" s="188" t="s">
        <v>68</v>
      </c>
      <c r="L644" s="188"/>
      <c r="M644" s="188" t="s">
        <v>15</v>
      </c>
      <c r="P644" s="260"/>
      <c r="Q644" s="238"/>
      <c r="R644" s="238"/>
      <c r="S644" s="238"/>
      <c r="T644" s="238"/>
      <c r="U644" s="238"/>
      <c r="V644" s="238"/>
      <c r="W644" s="238"/>
      <c r="X644" s="238"/>
      <c r="Y644" s="238"/>
      <c r="Z644" s="261"/>
    </row>
    <row r="645" spans="2:26" ht="13.35" customHeight="1" x14ac:dyDescent="0.25">
      <c r="B645" s="2" t="s">
        <v>81</v>
      </c>
      <c r="C645" s="227" t="s">
        <v>7</v>
      </c>
      <c r="D645" s="228"/>
      <c r="E645" s="6" t="s">
        <v>87</v>
      </c>
      <c r="F645" s="6" t="s">
        <v>306</v>
      </c>
      <c r="G645" s="233"/>
      <c r="H645" s="194"/>
      <c r="I645" s="6" t="s">
        <v>83</v>
      </c>
      <c r="J645" s="6" t="s">
        <v>84</v>
      </c>
      <c r="K645" s="6" t="s">
        <v>83</v>
      </c>
      <c r="L645" s="6" t="s">
        <v>84</v>
      </c>
      <c r="M645" s="188"/>
      <c r="P645" s="260"/>
      <c r="Q645" s="238"/>
      <c r="R645" s="238"/>
      <c r="S645" s="238"/>
      <c r="T645" s="238"/>
      <c r="U645" s="238"/>
      <c r="V645" s="238"/>
      <c r="W645" s="238"/>
      <c r="X645" s="238"/>
      <c r="Y645" s="238"/>
      <c r="Z645" s="261"/>
    </row>
    <row r="646" spans="2:26" ht="13.35" customHeight="1" x14ac:dyDescent="0.25">
      <c r="B646" s="44"/>
      <c r="C646" s="235"/>
      <c r="D646" s="236"/>
      <c r="E646" s="44"/>
      <c r="F646" s="32"/>
      <c r="G646" s="33" t="str">
        <f t="shared" ref="G646:G659" si="104">IF(F646="", "", H646/F646)</f>
        <v/>
      </c>
      <c r="H646" s="33"/>
      <c r="I646" s="33"/>
      <c r="J646" s="33" t="str">
        <f t="shared" ref="J646:J659" si="105">IF(I646="", "", I646*$F646)</f>
        <v/>
      </c>
      <c r="K646" s="33"/>
      <c r="L646" s="33" t="str">
        <f t="shared" ref="L646:L659" si="106">IF(K646="", "", K646*$F646)</f>
        <v/>
      </c>
      <c r="M646" s="30" t="e">
        <f t="shared" ref="M646:M659" si="107">IF(K646="", J646/H646, L646/H646)</f>
        <v>#VALUE!</v>
      </c>
      <c r="P646" s="260"/>
      <c r="Q646" s="238"/>
      <c r="R646" s="238"/>
      <c r="S646" s="238"/>
      <c r="T646" s="238"/>
      <c r="U646" s="238"/>
      <c r="V646" s="238"/>
      <c r="W646" s="238"/>
      <c r="X646" s="238"/>
      <c r="Y646" s="238"/>
      <c r="Z646" s="261"/>
    </row>
    <row r="647" spans="2:26" ht="13.35" customHeight="1" x14ac:dyDescent="0.25">
      <c r="B647" s="44"/>
      <c r="C647" s="235"/>
      <c r="D647" s="236"/>
      <c r="E647" s="44"/>
      <c r="F647" s="32"/>
      <c r="G647" s="33" t="str">
        <f t="shared" si="104"/>
        <v/>
      </c>
      <c r="H647" s="33"/>
      <c r="I647" s="33"/>
      <c r="J647" s="33" t="str">
        <f t="shared" si="105"/>
        <v/>
      </c>
      <c r="K647" s="33"/>
      <c r="L647" s="33" t="str">
        <f t="shared" si="106"/>
        <v/>
      </c>
      <c r="M647" s="30" t="e">
        <f t="shared" si="107"/>
        <v>#VALUE!</v>
      </c>
      <c r="P647" s="260"/>
      <c r="Q647" s="238"/>
      <c r="R647" s="238"/>
      <c r="S647" s="238"/>
      <c r="T647" s="238"/>
      <c r="U647" s="238"/>
      <c r="V647" s="238"/>
      <c r="W647" s="238"/>
      <c r="X647" s="238"/>
      <c r="Y647" s="238"/>
      <c r="Z647" s="261"/>
    </row>
    <row r="648" spans="2:26" ht="13.35" customHeight="1" x14ac:dyDescent="0.25">
      <c r="B648" s="44"/>
      <c r="C648" s="235"/>
      <c r="D648" s="236"/>
      <c r="E648" s="44"/>
      <c r="F648" s="32"/>
      <c r="G648" s="33" t="str">
        <f t="shared" si="104"/>
        <v/>
      </c>
      <c r="H648" s="33"/>
      <c r="I648" s="33"/>
      <c r="J648" s="33" t="str">
        <f t="shared" si="105"/>
        <v/>
      </c>
      <c r="K648" s="33"/>
      <c r="L648" s="33" t="str">
        <f t="shared" si="106"/>
        <v/>
      </c>
      <c r="M648" s="30" t="e">
        <f t="shared" si="107"/>
        <v>#VALUE!</v>
      </c>
      <c r="P648" s="260"/>
      <c r="Q648" s="238"/>
      <c r="R648" s="238"/>
      <c r="S648" s="238"/>
      <c r="T648" s="238"/>
      <c r="U648" s="238"/>
      <c r="V648" s="238"/>
      <c r="W648" s="238"/>
      <c r="X648" s="238"/>
      <c r="Y648" s="238"/>
      <c r="Z648" s="261"/>
    </row>
    <row r="649" spans="2:26" ht="13.35" customHeight="1" x14ac:dyDescent="0.25">
      <c r="B649" s="44"/>
      <c r="C649" s="235"/>
      <c r="D649" s="236"/>
      <c r="E649" s="44"/>
      <c r="F649" s="32"/>
      <c r="G649" s="33" t="str">
        <f t="shared" si="104"/>
        <v/>
      </c>
      <c r="H649" s="33"/>
      <c r="I649" s="33"/>
      <c r="J649" s="33" t="str">
        <f t="shared" si="105"/>
        <v/>
      </c>
      <c r="K649" s="33"/>
      <c r="L649" s="33" t="str">
        <f t="shared" si="106"/>
        <v/>
      </c>
      <c r="M649" s="30" t="e">
        <f t="shared" si="107"/>
        <v>#VALUE!</v>
      </c>
      <c r="P649" s="260"/>
      <c r="Q649" s="238"/>
      <c r="R649" s="238"/>
      <c r="S649" s="238"/>
      <c r="T649" s="238"/>
      <c r="U649" s="238"/>
      <c r="V649" s="238"/>
      <c r="W649" s="238"/>
      <c r="X649" s="238"/>
      <c r="Y649" s="238"/>
      <c r="Z649" s="261"/>
    </row>
    <row r="650" spans="2:26" ht="13.35" customHeight="1" x14ac:dyDescent="0.25">
      <c r="B650" s="44"/>
      <c r="C650" s="235"/>
      <c r="D650" s="236"/>
      <c r="E650" s="44"/>
      <c r="F650" s="32"/>
      <c r="G650" s="33" t="str">
        <f t="shared" si="104"/>
        <v/>
      </c>
      <c r="H650" s="33"/>
      <c r="I650" s="33"/>
      <c r="J650" s="33" t="str">
        <f t="shared" si="105"/>
        <v/>
      </c>
      <c r="K650" s="33"/>
      <c r="L650" s="33" t="str">
        <f t="shared" si="106"/>
        <v/>
      </c>
      <c r="M650" s="30" t="e">
        <f t="shared" si="107"/>
        <v>#VALUE!</v>
      </c>
      <c r="P650" s="260"/>
      <c r="Q650" s="238"/>
      <c r="R650" s="238"/>
      <c r="S650" s="238"/>
      <c r="T650" s="238"/>
      <c r="U650" s="238"/>
      <c r="V650" s="238"/>
      <c r="W650" s="238"/>
      <c r="X650" s="238"/>
      <c r="Y650" s="238"/>
      <c r="Z650" s="261"/>
    </row>
    <row r="651" spans="2:26" ht="13.35" customHeight="1" x14ac:dyDescent="0.25">
      <c r="B651" s="44"/>
      <c r="C651" s="235"/>
      <c r="D651" s="236"/>
      <c r="E651" s="44"/>
      <c r="F651" s="32"/>
      <c r="G651" s="33" t="str">
        <f t="shared" si="104"/>
        <v/>
      </c>
      <c r="H651" s="33"/>
      <c r="I651" s="33"/>
      <c r="J651" s="33" t="str">
        <f t="shared" si="105"/>
        <v/>
      </c>
      <c r="K651" s="33"/>
      <c r="L651" s="33" t="str">
        <f t="shared" si="106"/>
        <v/>
      </c>
      <c r="M651" s="30" t="e">
        <f t="shared" si="107"/>
        <v>#VALUE!</v>
      </c>
      <c r="P651" s="260"/>
      <c r="Q651" s="238"/>
      <c r="R651" s="238"/>
      <c r="S651" s="238"/>
      <c r="T651" s="238"/>
      <c r="U651" s="238"/>
      <c r="V651" s="238"/>
      <c r="W651" s="238"/>
      <c r="X651" s="238"/>
      <c r="Y651" s="238"/>
      <c r="Z651" s="261"/>
    </row>
    <row r="652" spans="2:26" ht="13.35" customHeight="1" x14ac:dyDescent="0.25">
      <c r="B652" s="44"/>
      <c r="C652" s="235"/>
      <c r="D652" s="236"/>
      <c r="E652" s="44"/>
      <c r="F652" s="32"/>
      <c r="G652" s="33" t="str">
        <f t="shared" si="104"/>
        <v/>
      </c>
      <c r="H652" s="33"/>
      <c r="I652" s="33"/>
      <c r="J652" s="33" t="str">
        <f t="shared" si="105"/>
        <v/>
      </c>
      <c r="K652" s="33"/>
      <c r="L652" s="33" t="str">
        <f t="shared" si="106"/>
        <v/>
      </c>
      <c r="M652" s="30" t="e">
        <f t="shared" si="107"/>
        <v>#VALUE!</v>
      </c>
      <c r="P652" s="260"/>
      <c r="Q652" s="238"/>
      <c r="R652" s="238"/>
      <c r="S652" s="238"/>
      <c r="T652" s="238"/>
      <c r="U652" s="238"/>
      <c r="V652" s="238"/>
      <c r="W652" s="238"/>
      <c r="X652" s="238"/>
      <c r="Y652" s="238"/>
      <c r="Z652" s="261"/>
    </row>
    <row r="653" spans="2:26" ht="13.35" customHeight="1" x14ac:dyDescent="0.25">
      <c r="B653" s="44"/>
      <c r="C653" s="235"/>
      <c r="D653" s="236"/>
      <c r="E653" s="44"/>
      <c r="F653" s="32"/>
      <c r="G653" s="33" t="str">
        <f t="shared" si="104"/>
        <v/>
      </c>
      <c r="H653" s="33"/>
      <c r="I653" s="33"/>
      <c r="J653" s="33" t="str">
        <f t="shared" si="105"/>
        <v/>
      </c>
      <c r="K653" s="33"/>
      <c r="L653" s="33" t="str">
        <f t="shared" si="106"/>
        <v/>
      </c>
      <c r="M653" s="30" t="e">
        <f t="shared" si="107"/>
        <v>#VALUE!</v>
      </c>
      <c r="P653" s="260"/>
      <c r="Q653" s="238"/>
      <c r="R653" s="238"/>
      <c r="S653" s="238"/>
      <c r="T653" s="238"/>
      <c r="U653" s="238"/>
      <c r="V653" s="238"/>
      <c r="W653" s="238"/>
      <c r="X653" s="238"/>
      <c r="Y653" s="238"/>
      <c r="Z653" s="261"/>
    </row>
    <row r="654" spans="2:26" ht="13.35" customHeight="1" x14ac:dyDescent="0.25">
      <c r="B654" s="44"/>
      <c r="C654" s="235"/>
      <c r="D654" s="236"/>
      <c r="E654" s="44"/>
      <c r="F654" s="32"/>
      <c r="G654" s="33" t="str">
        <f t="shared" si="104"/>
        <v/>
      </c>
      <c r="H654" s="33"/>
      <c r="I654" s="33"/>
      <c r="J654" s="33" t="str">
        <f t="shared" si="105"/>
        <v/>
      </c>
      <c r="K654" s="33"/>
      <c r="L654" s="33" t="str">
        <f t="shared" si="106"/>
        <v/>
      </c>
      <c r="M654" s="30" t="e">
        <f t="shared" si="107"/>
        <v>#VALUE!</v>
      </c>
      <c r="P654" s="260"/>
      <c r="Q654" s="238"/>
      <c r="R654" s="238"/>
      <c r="S654" s="238"/>
      <c r="T654" s="238"/>
      <c r="U654" s="238"/>
      <c r="V654" s="238"/>
      <c r="W654" s="238"/>
      <c r="X654" s="238"/>
      <c r="Y654" s="238"/>
      <c r="Z654" s="261"/>
    </row>
    <row r="655" spans="2:26" ht="13.35" customHeight="1" x14ac:dyDescent="0.25">
      <c r="B655" s="44"/>
      <c r="C655" s="235"/>
      <c r="D655" s="236"/>
      <c r="E655" s="44"/>
      <c r="F655" s="32"/>
      <c r="G655" s="33" t="str">
        <f t="shared" si="104"/>
        <v/>
      </c>
      <c r="H655" s="33"/>
      <c r="I655" s="33"/>
      <c r="J655" s="33" t="str">
        <f t="shared" si="105"/>
        <v/>
      </c>
      <c r="K655" s="33"/>
      <c r="L655" s="33" t="str">
        <f t="shared" si="106"/>
        <v/>
      </c>
      <c r="M655" s="30" t="e">
        <f t="shared" si="107"/>
        <v>#VALUE!</v>
      </c>
      <c r="P655" s="260"/>
      <c r="Q655" s="238"/>
      <c r="R655" s="238"/>
      <c r="S655" s="238"/>
      <c r="T655" s="238"/>
      <c r="U655" s="238"/>
      <c r="V655" s="238"/>
      <c r="W655" s="238"/>
      <c r="X655" s="238"/>
      <c r="Y655" s="238"/>
      <c r="Z655" s="261"/>
    </row>
    <row r="656" spans="2:26" ht="13.35" customHeight="1" x14ac:dyDescent="0.25">
      <c r="B656" s="44"/>
      <c r="C656" s="235"/>
      <c r="D656" s="236"/>
      <c r="E656" s="44"/>
      <c r="F656" s="32"/>
      <c r="G656" s="33" t="str">
        <f t="shared" si="104"/>
        <v/>
      </c>
      <c r="H656" s="33"/>
      <c r="I656" s="33"/>
      <c r="J656" s="33" t="str">
        <f t="shared" si="105"/>
        <v/>
      </c>
      <c r="K656" s="33"/>
      <c r="L656" s="33" t="str">
        <f t="shared" si="106"/>
        <v/>
      </c>
      <c r="M656" s="30" t="e">
        <f t="shared" si="107"/>
        <v>#VALUE!</v>
      </c>
      <c r="P656" s="260"/>
      <c r="Q656" s="238"/>
      <c r="R656" s="238"/>
      <c r="S656" s="238"/>
      <c r="T656" s="238"/>
      <c r="U656" s="238"/>
      <c r="V656" s="238"/>
      <c r="W656" s="238"/>
      <c r="X656" s="238"/>
      <c r="Y656" s="238"/>
      <c r="Z656" s="261"/>
    </row>
    <row r="657" spans="2:26" ht="13.35" customHeight="1" x14ac:dyDescent="0.25">
      <c r="B657" s="44"/>
      <c r="C657" s="235"/>
      <c r="D657" s="236"/>
      <c r="E657" s="44"/>
      <c r="F657" s="32"/>
      <c r="G657" s="33" t="str">
        <f t="shared" si="104"/>
        <v/>
      </c>
      <c r="H657" s="33"/>
      <c r="I657" s="33"/>
      <c r="J657" s="33" t="str">
        <f t="shared" si="105"/>
        <v/>
      </c>
      <c r="K657" s="33"/>
      <c r="L657" s="33" t="str">
        <f t="shared" si="106"/>
        <v/>
      </c>
      <c r="M657" s="30" t="e">
        <f t="shared" si="107"/>
        <v>#VALUE!</v>
      </c>
      <c r="P657" s="260"/>
      <c r="Q657" s="238"/>
      <c r="R657" s="238"/>
      <c r="S657" s="238"/>
      <c r="T657" s="238"/>
      <c r="U657" s="238"/>
      <c r="V657" s="238"/>
      <c r="W657" s="238"/>
      <c r="X657" s="238"/>
      <c r="Y657" s="238"/>
      <c r="Z657" s="261"/>
    </row>
    <row r="658" spans="2:26" ht="13.35" customHeight="1" x14ac:dyDescent="0.25">
      <c r="B658" s="44"/>
      <c r="C658" s="235"/>
      <c r="D658" s="236"/>
      <c r="E658" s="44"/>
      <c r="F658" s="32"/>
      <c r="G658" s="33" t="str">
        <f t="shared" si="104"/>
        <v/>
      </c>
      <c r="H658" s="33"/>
      <c r="I658" s="33"/>
      <c r="J658" s="33" t="str">
        <f t="shared" si="105"/>
        <v/>
      </c>
      <c r="K658" s="33"/>
      <c r="L658" s="33" t="str">
        <f t="shared" si="106"/>
        <v/>
      </c>
      <c r="M658" s="30" t="e">
        <f t="shared" si="107"/>
        <v>#VALUE!</v>
      </c>
      <c r="P658" s="260"/>
      <c r="Q658" s="238"/>
      <c r="R658" s="238"/>
      <c r="S658" s="238"/>
      <c r="T658" s="238"/>
      <c r="U658" s="238"/>
      <c r="V658" s="238"/>
      <c r="W658" s="238"/>
      <c r="X658" s="238"/>
      <c r="Y658" s="238"/>
      <c r="Z658" s="261"/>
    </row>
    <row r="659" spans="2:26" ht="13.35" customHeight="1" x14ac:dyDescent="0.25">
      <c r="B659" s="44"/>
      <c r="C659" s="235"/>
      <c r="D659" s="236"/>
      <c r="E659" s="44"/>
      <c r="F659" s="32"/>
      <c r="G659" s="33" t="str">
        <f t="shared" si="104"/>
        <v/>
      </c>
      <c r="H659" s="33"/>
      <c r="I659" s="33"/>
      <c r="J659" s="33" t="str">
        <f t="shared" si="105"/>
        <v/>
      </c>
      <c r="K659" s="33"/>
      <c r="L659" s="33" t="str">
        <f t="shared" si="106"/>
        <v/>
      </c>
      <c r="M659" s="30" t="e">
        <f t="shared" si="107"/>
        <v>#VALUE!</v>
      </c>
      <c r="P659" s="262"/>
      <c r="Q659" s="263"/>
      <c r="R659" s="263"/>
      <c r="S659" s="263"/>
      <c r="T659" s="263"/>
      <c r="U659" s="263"/>
      <c r="V659" s="263"/>
      <c r="W659" s="263"/>
      <c r="X659" s="263"/>
      <c r="Y659" s="263"/>
      <c r="Z659" s="264"/>
    </row>
    <row r="660" spans="2:26" ht="13.35" customHeight="1" x14ac:dyDescent="0.25">
      <c r="C660" s="126" t="s">
        <v>86</v>
      </c>
      <c r="D660" s="126"/>
      <c r="H660" s="45" t="str">
        <f>IF(SUM(H646:H659)=0,"",SUM(H646:H659))</f>
        <v/>
      </c>
      <c r="J660" s="45" t="str">
        <f>IF(SUM(J646:J659)=0,"",SUM(J646:J659))</f>
        <v/>
      </c>
      <c r="L660" s="45" t="str">
        <f>IF(SUM(L646:L659)=0,"",SUM(L646:L659))</f>
        <v/>
      </c>
      <c r="M660" s="35" t="e">
        <f>IF(L660="", J660/H660, L660/H660)</f>
        <v>#VALUE!</v>
      </c>
    </row>
    <row r="662" spans="2:26" ht="13.35" customHeight="1" x14ac:dyDescent="0.25">
      <c r="B662" s="200" t="s">
        <v>2</v>
      </c>
      <c r="C662" s="200"/>
      <c r="D662" s="209">
        <f>'{Equipment Data Entry}'!B108</f>
        <v>0</v>
      </c>
      <c r="E662" s="209"/>
      <c r="F662" s="209"/>
      <c r="G662" s="200" t="s">
        <v>3</v>
      </c>
      <c r="H662" s="200"/>
      <c r="I662" s="210" t="str">
        <f>IF('{Equipment Data Entry}'!C108="","",'{Equipment Data Entry}'!C108)</f>
        <v/>
      </c>
      <c r="J662" s="210"/>
      <c r="K662" s="210"/>
      <c r="L662" s="210"/>
      <c r="M662" s="210"/>
      <c r="P662" s="265" t="s">
        <v>224</v>
      </c>
      <c r="Q662" s="266"/>
      <c r="R662" s="266"/>
      <c r="S662" s="266"/>
      <c r="T662" s="266"/>
      <c r="U662" s="266"/>
      <c r="V662" s="266"/>
      <c r="W662" s="266"/>
      <c r="X662" s="266"/>
      <c r="Y662" s="266"/>
      <c r="Z662" s="267"/>
    </row>
    <row r="663" spans="2:26" ht="13.35" customHeight="1" x14ac:dyDescent="0.25">
      <c r="B663" s="200"/>
      <c r="C663" s="200"/>
      <c r="D663" s="209"/>
      <c r="E663" s="209"/>
      <c r="F663" s="209"/>
      <c r="G663" s="200"/>
      <c r="H663" s="200"/>
      <c r="I663" s="210"/>
      <c r="J663" s="210"/>
      <c r="K663" s="210"/>
      <c r="L663" s="210"/>
      <c r="M663" s="210"/>
      <c r="P663" s="260"/>
      <c r="Q663" s="238"/>
      <c r="R663" s="238"/>
      <c r="S663" s="238"/>
      <c r="T663" s="238"/>
      <c r="U663" s="238"/>
      <c r="V663" s="238"/>
      <c r="W663" s="238"/>
      <c r="X663" s="238"/>
      <c r="Y663" s="238"/>
      <c r="Z663" s="261"/>
    </row>
    <row r="664" spans="2:26" ht="13.35" customHeight="1" x14ac:dyDescent="0.25">
      <c r="B664" s="5"/>
      <c r="C664" s="5"/>
      <c r="P664" s="260"/>
      <c r="Q664" s="238"/>
      <c r="R664" s="238"/>
      <c r="S664" s="238"/>
      <c r="T664" s="238"/>
      <c r="U664" s="238"/>
      <c r="V664" s="238"/>
      <c r="W664" s="238"/>
      <c r="X664" s="238"/>
      <c r="Y664" s="238"/>
      <c r="Z664" s="261"/>
    </row>
    <row r="665" spans="2:26" ht="13.35" customHeight="1" x14ac:dyDescent="0.25">
      <c r="B665" s="227" t="s">
        <v>92</v>
      </c>
      <c r="C665" s="232"/>
      <c r="D665" s="232"/>
      <c r="E665" s="232"/>
      <c r="F665" s="228"/>
      <c r="G665" s="233" t="s">
        <v>85</v>
      </c>
      <c r="H665" s="194" t="s">
        <v>82</v>
      </c>
      <c r="I665" s="188" t="s">
        <v>67</v>
      </c>
      <c r="J665" s="188"/>
      <c r="K665" s="188" t="s">
        <v>68</v>
      </c>
      <c r="L665" s="188"/>
      <c r="M665" s="188" t="s">
        <v>15</v>
      </c>
      <c r="P665" s="260"/>
      <c r="Q665" s="238"/>
      <c r="R665" s="238"/>
      <c r="S665" s="238"/>
      <c r="T665" s="238"/>
      <c r="U665" s="238"/>
      <c r="V665" s="238"/>
      <c r="W665" s="238"/>
      <c r="X665" s="238"/>
      <c r="Y665" s="238"/>
      <c r="Z665" s="261"/>
    </row>
    <row r="666" spans="2:26" ht="13.35" customHeight="1" x14ac:dyDescent="0.25">
      <c r="B666" s="2" t="s">
        <v>81</v>
      </c>
      <c r="C666" s="227" t="s">
        <v>7</v>
      </c>
      <c r="D666" s="228"/>
      <c r="E666" s="6" t="s">
        <v>87</v>
      </c>
      <c r="F666" s="6" t="s">
        <v>306</v>
      </c>
      <c r="G666" s="233"/>
      <c r="H666" s="194"/>
      <c r="I666" s="6" t="s">
        <v>83</v>
      </c>
      <c r="J666" s="6" t="s">
        <v>84</v>
      </c>
      <c r="K666" s="6" t="s">
        <v>83</v>
      </c>
      <c r="L666" s="6" t="s">
        <v>84</v>
      </c>
      <c r="M666" s="188"/>
      <c r="P666" s="260"/>
      <c r="Q666" s="238"/>
      <c r="R666" s="238"/>
      <c r="S666" s="238"/>
      <c r="T666" s="238"/>
      <c r="U666" s="238"/>
      <c r="V666" s="238"/>
      <c r="W666" s="238"/>
      <c r="X666" s="238"/>
      <c r="Y666" s="238"/>
      <c r="Z666" s="261"/>
    </row>
    <row r="667" spans="2:26" ht="13.35" customHeight="1" x14ac:dyDescent="0.25">
      <c r="B667" s="44"/>
      <c r="C667" s="235"/>
      <c r="D667" s="236"/>
      <c r="E667" s="44"/>
      <c r="F667" s="32"/>
      <c r="G667" s="33" t="str">
        <f t="shared" ref="G667:G680" si="108">IF(F667="", "", H667/F667)</f>
        <v/>
      </c>
      <c r="H667" s="33"/>
      <c r="I667" s="33"/>
      <c r="J667" s="33" t="str">
        <f t="shared" ref="J667:J680" si="109">IF(I667="", "", I667*$F667)</f>
        <v/>
      </c>
      <c r="K667" s="33"/>
      <c r="L667" s="33" t="str">
        <f t="shared" ref="L667:L680" si="110">IF(K667="", "", K667*$F667)</f>
        <v/>
      </c>
      <c r="M667" s="30" t="e">
        <f t="shared" ref="M667:M680" si="111">IF(K667="", J667/H667, L667/H667)</f>
        <v>#VALUE!</v>
      </c>
      <c r="P667" s="260"/>
      <c r="Q667" s="238"/>
      <c r="R667" s="238"/>
      <c r="S667" s="238"/>
      <c r="T667" s="238"/>
      <c r="U667" s="238"/>
      <c r="V667" s="238"/>
      <c r="W667" s="238"/>
      <c r="X667" s="238"/>
      <c r="Y667" s="238"/>
      <c r="Z667" s="261"/>
    </row>
    <row r="668" spans="2:26" ht="13.35" customHeight="1" x14ac:dyDescent="0.25">
      <c r="B668" s="44"/>
      <c r="C668" s="235"/>
      <c r="D668" s="236"/>
      <c r="E668" s="44"/>
      <c r="F668" s="32"/>
      <c r="G668" s="33" t="str">
        <f t="shared" si="108"/>
        <v/>
      </c>
      <c r="H668" s="33"/>
      <c r="I668" s="33"/>
      <c r="J668" s="33" t="str">
        <f t="shared" si="109"/>
        <v/>
      </c>
      <c r="K668" s="33"/>
      <c r="L668" s="33" t="str">
        <f t="shared" si="110"/>
        <v/>
      </c>
      <c r="M668" s="30" t="e">
        <f t="shared" si="111"/>
        <v>#VALUE!</v>
      </c>
      <c r="P668" s="260"/>
      <c r="Q668" s="238"/>
      <c r="R668" s="238"/>
      <c r="S668" s="238"/>
      <c r="T668" s="238"/>
      <c r="U668" s="238"/>
      <c r="V668" s="238"/>
      <c r="W668" s="238"/>
      <c r="X668" s="238"/>
      <c r="Y668" s="238"/>
      <c r="Z668" s="261"/>
    </row>
    <row r="669" spans="2:26" ht="13.35" customHeight="1" x14ac:dyDescent="0.25">
      <c r="B669" s="44"/>
      <c r="C669" s="235"/>
      <c r="D669" s="236"/>
      <c r="E669" s="44"/>
      <c r="F669" s="32"/>
      <c r="G669" s="33" t="str">
        <f t="shared" si="108"/>
        <v/>
      </c>
      <c r="H669" s="33"/>
      <c r="I669" s="33"/>
      <c r="J669" s="33" t="str">
        <f t="shared" si="109"/>
        <v/>
      </c>
      <c r="K669" s="33"/>
      <c r="L669" s="33" t="str">
        <f t="shared" si="110"/>
        <v/>
      </c>
      <c r="M669" s="30" t="e">
        <f t="shared" si="111"/>
        <v>#VALUE!</v>
      </c>
      <c r="P669" s="260"/>
      <c r="Q669" s="238"/>
      <c r="R669" s="238"/>
      <c r="S669" s="238"/>
      <c r="T669" s="238"/>
      <c r="U669" s="238"/>
      <c r="V669" s="238"/>
      <c r="W669" s="238"/>
      <c r="X669" s="238"/>
      <c r="Y669" s="238"/>
      <c r="Z669" s="261"/>
    </row>
    <row r="670" spans="2:26" ht="13.35" customHeight="1" x14ac:dyDescent="0.25">
      <c r="B670" s="44"/>
      <c r="C670" s="235"/>
      <c r="D670" s="236"/>
      <c r="E670" s="44"/>
      <c r="F670" s="32"/>
      <c r="G670" s="33" t="str">
        <f t="shared" si="108"/>
        <v/>
      </c>
      <c r="H670" s="33"/>
      <c r="I670" s="33"/>
      <c r="J670" s="33" t="str">
        <f t="shared" si="109"/>
        <v/>
      </c>
      <c r="K670" s="33"/>
      <c r="L670" s="33" t="str">
        <f t="shared" si="110"/>
        <v/>
      </c>
      <c r="M670" s="30" t="e">
        <f t="shared" si="111"/>
        <v>#VALUE!</v>
      </c>
      <c r="P670" s="260"/>
      <c r="Q670" s="238"/>
      <c r="R670" s="238"/>
      <c r="S670" s="238"/>
      <c r="T670" s="238"/>
      <c r="U670" s="238"/>
      <c r="V670" s="238"/>
      <c r="W670" s="238"/>
      <c r="X670" s="238"/>
      <c r="Y670" s="238"/>
      <c r="Z670" s="261"/>
    </row>
    <row r="671" spans="2:26" ht="13.35" customHeight="1" x14ac:dyDescent="0.25">
      <c r="B671" s="44"/>
      <c r="C671" s="235"/>
      <c r="D671" s="236"/>
      <c r="E671" s="44"/>
      <c r="F671" s="32"/>
      <c r="G671" s="33" t="str">
        <f t="shared" si="108"/>
        <v/>
      </c>
      <c r="H671" s="33"/>
      <c r="I671" s="33"/>
      <c r="J671" s="33" t="str">
        <f t="shared" si="109"/>
        <v/>
      </c>
      <c r="K671" s="33"/>
      <c r="L671" s="33" t="str">
        <f t="shared" si="110"/>
        <v/>
      </c>
      <c r="M671" s="30" t="e">
        <f t="shared" si="111"/>
        <v>#VALUE!</v>
      </c>
      <c r="P671" s="260"/>
      <c r="Q671" s="238"/>
      <c r="R671" s="238"/>
      <c r="S671" s="238"/>
      <c r="T671" s="238"/>
      <c r="U671" s="238"/>
      <c r="V671" s="238"/>
      <c r="W671" s="238"/>
      <c r="X671" s="238"/>
      <c r="Y671" s="238"/>
      <c r="Z671" s="261"/>
    </row>
    <row r="672" spans="2:26" ht="13.35" customHeight="1" x14ac:dyDescent="0.25">
      <c r="B672" s="44"/>
      <c r="C672" s="235"/>
      <c r="D672" s="236"/>
      <c r="E672" s="44"/>
      <c r="F672" s="32"/>
      <c r="G672" s="33" t="str">
        <f t="shared" si="108"/>
        <v/>
      </c>
      <c r="H672" s="33"/>
      <c r="I672" s="33"/>
      <c r="J672" s="33" t="str">
        <f t="shared" si="109"/>
        <v/>
      </c>
      <c r="K672" s="33"/>
      <c r="L672" s="33" t="str">
        <f t="shared" si="110"/>
        <v/>
      </c>
      <c r="M672" s="30" t="e">
        <f t="shared" si="111"/>
        <v>#VALUE!</v>
      </c>
      <c r="P672" s="260"/>
      <c r="Q672" s="238"/>
      <c r="R672" s="238"/>
      <c r="S672" s="238"/>
      <c r="T672" s="238"/>
      <c r="U672" s="238"/>
      <c r="V672" s="238"/>
      <c r="W672" s="238"/>
      <c r="X672" s="238"/>
      <c r="Y672" s="238"/>
      <c r="Z672" s="261"/>
    </row>
    <row r="673" spans="2:26" ht="13.35" customHeight="1" x14ac:dyDescent="0.25">
      <c r="B673" s="44"/>
      <c r="C673" s="235"/>
      <c r="D673" s="236"/>
      <c r="E673" s="44"/>
      <c r="F673" s="32"/>
      <c r="G673" s="33" t="str">
        <f t="shared" si="108"/>
        <v/>
      </c>
      <c r="H673" s="33"/>
      <c r="I673" s="33"/>
      <c r="J673" s="33" t="str">
        <f t="shared" si="109"/>
        <v/>
      </c>
      <c r="K673" s="33"/>
      <c r="L673" s="33" t="str">
        <f t="shared" si="110"/>
        <v/>
      </c>
      <c r="M673" s="30" t="e">
        <f t="shared" si="111"/>
        <v>#VALUE!</v>
      </c>
      <c r="P673" s="260"/>
      <c r="Q673" s="238"/>
      <c r="R673" s="238"/>
      <c r="S673" s="238"/>
      <c r="T673" s="238"/>
      <c r="U673" s="238"/>
      <c r="V673" s="238"/>
      <c r="W673" s="238"/>
      <c r="X673" s="238"/>
      <c r="Y673" s="238"/>
      <c r="Z673" s="261"/>
    </row>
    <row r="674" spans="2:26" ht="13.35" customHeight="1" x14ac:dyDescent="0.25">
      <c r="B674" s="44"/>
      <c r="C674" s="235"/>
      <c r="D674" s="236"/>
      <c r="E674" s="44"/>
      <c r="F674" s="32"/>
      <c r="G674" s="33" t="str">
        <f t="shared" si="108"/>
        <v/>
      </c>
      <c r="H674" s="33"/>
      <c r="I674" s="33"/>
      <c r="J674" s="33" t="str">
        <f t="shared" si="109"/>
        <v/>
      </c>
      <c r="K674" s="33"/>
      <c r="L674" s="33" t="str">
        <f t="shared" si="110"/>
        <v/>
      </c>
      <c r="M674" s="30" t="e">
        <f t="shared" si="111"/>
        <v>#VALUE!</v>
      </c>
      <c r="P674" s="260"/>
      <c r="Q674" s="238"/>
      <c r="R674" s="238"/>
      <c r="S674" s="238"/>
      <c r="T674" s="238"/>
      <c r="U674" s="238"/>
      <c r="V674" s="238"/>
      <c r="W674" s="238"/>
      <c r="X674" s="238"/>
      <c r="Y674" s="238"/>
      <c r="Z674" s="261"/>
    </row>
    <row r="675" spans="2:26" ht="13.35" customHeight="1" x14ac:dyDescent="0.25">
      <c r="B675" s="44"/>
      <c r="C675" s="235"/>
      <c r="D675" s="236"/>
      <c r="E675" s="44"/>
      <c r="F675" s="32"/>
      <c r="G675" s="33" t="str">
        <f t="shared" si="108"/>
        <v/>
      </c>
      <c r="H675" s="33"/>
      <c r="I675" s="33"/>
      <c r="J675" s="33" t="str">
        <f t="shared" si="109"/>
        <v/>
      </c>
      <c r="K675" s="33"/>
      <c r="L675" s="33" t="str">
        <f t="shared" si="110"/>
        <v/>
      </c>
      <c r="M675" s="30" t="e">
        <f t="shared" si="111"/>
        <v>#VALUE!</v>
      </c>
      <c r="P675" s="260"/>
      <c r="Q675" s="238"/>
      <c r="R675" s="238"/>
      <c r="S675" s="238"/>
      <c r="T675" s="238"/>
      <c r="U675" s="238"/>
      <c r="V675" s="238"/>
      <c r="W675" s="238"/>
      <c r="X675" s="238"/>
      <c r="Y675" s="238"/>
      <c r="Z675" s="261"/>
    </row>
    <row r="676" spans="2:26" ht="13.35" customHeight="1" x14ac:dyDescent="0.25">
      <c r="B676" s="44"/>
      <c r="C676" s="235"/>
      <c r="D676" s="236"/>
      <c r="E676" s="44"/>
      <c r="F676" s="32"/>
      <c r="G676" s="33" t="str">
        <f t="shared" si="108"/>
        <v/>
      </c>
      <c r="H676" s="33"/>
      <c r="I676" s="33"/>
      <c r="J676" s="33" t="str">
        <f t="shared" si="109"/>
        <v/>
      </c>
      <c r="K676" s="33"/>
      <c r="L676" s="33" t="str">
        <f t="shared" si="110"/>
        <v/>
      </c>
      <c r="M676" s="30" t="e">
        <f t="shared" si="111"/>
        <v>#VALUE!</v>
      </c>
      <c r="P676" s="260"/>
      <c r="Q676" s="238"/>
      <c r="R676" s="238"/>
      <c r="S676" s="238"/>
      <c r="T676" s="238"/>
      <c r="U676" s="238"/>
      <c r="V676" s="238"/>
      <c r="W676" s="238"/>
      <c r="X676" s="238"/>
      <c r="Y676" s="238"/>
      <c r="Z676" s="261"/>
    </row>
    <row r="677" spans="2:26" ht="13.35" customHeight="1" x14ac:dyDescent="0.25">
      <c r="B677" s="44"/>
      <c r="C677" s="235"/>
      <c r="D677" s="236"/>
      <c r="E677" s="44"/>
      <c r="F677" s="32"/>
      <c r="G677" s="33" t="str">
        <f t="shared" si="108"/>
        <v/>
      </c>
      <c r="H677" s="33"/>
      <c r="I677" s="33"/>
      <c r="J677" s="33" t="str">
        <f t="shared" si="109"/>
        <v/>
      </c>
      <c r="K677" s="33"/>
      <c r="L677" s="33" t="str">
        <f t="shared" si="110"/>
        <v/>
      </c>
      <c r="M677" s="30" t="e">
        <f t="shared" si="111"/>
        <v>#VALUE!</v>
      </c>
      <c r="P677" s="260"/>
      <c r="Q677" s="238"/>
      <c r="R677" s="238"/>
      <c r="S677" s="238"/>
      <c r="T677" s="238"/>
      <c r="U677" s="238"/>
      <c r="V677" s="238"/>
      <c r="W677" s="238"/>
      <c r="X677" s="238"/>
      <c r="Y677" s="238"/>
      <c r="Z677" s="261"/>
    </row>
    <row r="678" spans="2:26" ht="13.35" customHeight="1" x14ac:dyDescent="0.25">
      <c r="B678" s="44"/>
      <c r="C678" s="235"/>
      <c r="D678" s="236"/>
      <c r="E678" s="44"/>
      <c r="F678" s="32"/>
      <c r="G678" s="33" t="str">
        <f t="shared" si="108"/>
        <v/>
      </c>
      <c r="H678" s="33"/>
      <c r="I678" s="33"/>
      <c r="J678" s="33" t="str">
        <f t="shared" si="109"/>
        <v/>
      </c>
      <c r="K678" s="33"/>
      <c r="L678" s="33" t="str">
        <f t="shared" si="110"/>
        <v/>
      </c>
      <c r="M678" s="30" t="e">
        <f t="shared" si="111"/>
        <v>#VALUE!</v>
      </c>
      <c r="P678" s="260"/>
      <c r="Q678" s="238"/>
      <c r="R678" s="238"/>
      <c r="S678" s="238"/>
      <c r="T678" s="238"/>
      <c r="U678" s="238"/>
      <c r="V678" s="238"/>
      <c r="W678" s="238"/>
      <c r="X678" s="238"/>
      <c r="Y678" s="238"/>
      <c r="Z678" s="261"/>
    </row>
    <row r="679" spans="2:26" ht="13.35" customHeight="1" x14ac:dyDescent="0.25">
      <c r="B679" s="44"/>
      <c r="C679" s="235"/>
      <c r="D679" s="236"/>
      <c r="E679" s="44"/>
      <c r="F679" s="32"/>
      <c r="G679" s="33" t="str">
        <f t="shared" si="108"/>
        <v/>
      </c>
      <c r="H679" s="33"/>
      <c r="I679" s="33"/>
      <c r="J679" s="33" t="str">
        <f t="shared" si="109"/>
        <v/>
      </c>
      <c r="K679" s="33"/>
      <c r="L679" s="33" t="str">
        <f t="shared" si="110"/>
        <v/>
      </c>
      <c r="M679" s="30" t="e">
        <f t="shared" si="111"/>
        <v>#VALUE!</v>
      </c>
      <c r="P679" s="260"/>
      <c r="Q679" s="238"/>
      <c r="R679" s="238"/>
      <c r="S679" s="238"/>
      <c r="T679" s="238"/>
      <c r="U679" s="238"/>
      <c r="V679" s="238"/>
      <c r="W679" s="238"/>
      <c r="X679" s="238"/>
      <c r="Y679" s="238"/>
      <c r="Z679" s="261"/>
    </row>
    <row r="680" spans="2:26" ht="13.35" customHeight="1" x14ac:dyDescent="0.25">
      <c r="B680" s="44"/>
      <c r="C680" s="235"/>
      <c r="D680" s="236"/>
      <c r="E680" s="44"/>
      <c r="F680" s="32"/>
      <c r="G680" s="33" t="str">
        <f t="shared" si="108"/>
        <v/>
      </c>
      <c r="H680" s="33"/>
      <c r="I680" s="33"/>
      <c r="J680" s="33" t="str">
        <f t="shared" si="109"/>
        <v/>
      </c>
      <c r="K680" s="33"/>
      <c r="L680" s="33" t="str">
        <f t="shared" si="110"/>
        <v/>
      </c>
      <c r="M680" s="30" t="e">
        <f t="shared" si="111"/>
        <v>#VALUE!</v>
      </c>
      <c r="P680" s="262"/>
      <c r="Q680" s="263"/>
      <c r="R680" s="263"/>
      <c r="S680" s="263"/>
      <c r="T680" s="263"/>
      <c r="U680" s="263"/>
      <c r="V680" s="263"/>
      <c r="W680" s="263"/>
      <c r="X680" s="263"/>
      <c r="Y680" s="263"/>
      <c r="Z680" s="264"/>
    </row>
    <row r="681" spans="2:26" ht="13.35" customHeight="1" x14ac:dyDescent="0.25">
      <c r="C681" s="126" t="s">
        <v>86</v>
      </c>
      <c r="D681" s="126"/>
      <c r="H681" s="45" t="str">
        <f>IF(SUM(H667:H680)=0,"",SUM(H667:H680))</f>
        <v/>
      </c>
      <c r="J681" s="45" t="str">
        <f>IF(SUM(J667:J680)=0,"",SUM(J667:J680))</f>
        <v/>
      </c>
      <c r="L681" s="45" t="str">
        <f>IF(SUM(L667:L680)=0,"",SUM(L667:L680))</f>
        <v/>
      </c>
      <c r="M681" s="35" t="e">
        <f>IF(L681="", J681/H681, L681/H681)</f>
        <v>#VALUE!</v>
      </c>
    </row>
    <row r="684" spans="2:26" ht="13.35" customHeight="1" x14ac:dyDescent="0.25">
      <c r="B684" s="227" t="s">
        <v>9</v>
      </c>
      <c r="C684" s="228"/>
      <c r="D684" s="253"/>
      <c r="E684" s="253"/>
      <c r="F684" s="253"/>
      <c r="G684" s="253"/>
      <c r="H684" s="253"/>
      <c r="I684" s="253"/>
      <c r="J684" s="253"/>
      <c r="K684" s="253"/>
      <c r="L684" s="253"/>
      <c r="M684" s="254"/>
    </row>
    <row r="685" spans="2:26" ht="13.35" customHeight="1" x14ac:dyDescent="0.25">
      <c r="B685" s="255"/>
      <c r="C685" s="238"/>
      <c r="D685" s="238"/>
      <c r="E685" s="238"/>
      <c r="F685" s="238"/>
      <c r="G685" s="238"/>
      <c r="H685" s="238"/>
      <c r="I685" s="238"/>
      <c r="J685" s="238"/>
      <c r="K685" s="238"/>
      <c r="L685" s="238"/>
      <c r="M685" s="256"/>
    </row>
    <row r="686" spans="2:26" ht="13.35" customHeight="1" x14ac:dyDescent="0.25">
      <c r="B686" s="255"/>
      <c r="C686" s="238"/>
      <c r="D686" s="238"/>
      <c r="E686" s="238"/>
      <c r="F686" s="238"/>
      <c r="G686" s="238"/>
      <c r="H686" s="238"/>
      <c r="I686" s="238"/>
      <c r="J686" s="238"/>
      <c r="K686" s="238"/>
      <c r="L686" s="238"/>
      <c r="M686" s="256"/>
    </row>
    <row r="687" spans="2:26" ht="13.35" customHeight="1" x14ac:dyDescent="0.25">
      <c r="B687" s="255"/>
      <c r="C687" s="238"/>
      <c r="D687" s="238"/>
      <c r="E687" s="238"/>
      <c r="F687" s="238"/>
      <c r="G687" s="238"/>
      <c r="H687" s="238"/>
      <c r="I687" s="238"/>
      <c r="J687" s="238"/>
      <c r="K687" s="238"/>
      <c r="L687" s="238"/>
      <c r="M687" s="256"/>
    </row>
    <row r="688" spans="2:26" ht="13.35" customHeight="1" x14ac:dyDescent="0.25">
      <c r="B688" s="257"/>
      <c r="C688" s="258"/>
      <c r="D688" s="258"/>
      <c r="E688" s="258"/>
      <c r="F688" s="258"/>
      <c r="G688" s="258"/>
      <c r="H688" s="258"/>
      <c r="I688" s="258"/>
      <c r="J688" s="258"/>
      <c r="K688" s="258"/>
      <c r="L688" s="258"/>
      <c r="M688" s="259"/>
    </row>
    <row r="690" spans="2:26" ht="13.35" customHeight="1" x14ac:dyDescent="0.25">
      <c r="B690" s="200" t="s">
        <v>2</v>
      </c>
      <c r="C690" s="200"/>
      <c r="D690" s="209">
        <f>'{Equipment Data Entry}'!B109</f>
        <v>0</v>
      </c>
      <c r="E690" s="209"/>
      <c r="F690" s="209"/>
      <c r="G690" s="200" t="s">
        <v>3</v>
      </c>
      <c r="H690" s="200"/>
      <c r="I690" s="210" t="str">
        <f>IF('{Equipment Data Entry}'!C109="","",'{Equipment Data Entry}'!C109)</f>
        <v/>
      </c>
      <c r="J690" s="210"/>
      <c r="K690" s="210"/>
      <c r="L690" s="210"/>
      <c r="M690" s="210"/>
      <c r="P690" s="265" t="s">
        <v>224</v>
      </c>
      <c r="Q690" s="266"/>
      <c r="R690" s="266"/>
      <c r="S690" s="266"/>
      <c r="T690" s="266"/>
      <c r="U690" s="266"/>
      <c r="V690" s="266"/>
      <c r="W690" s="266"/>
      <c r="X690" s="266"/>
      <c r="Y690" s="266"/>
      <c r="Z690" s="267"/>
    </row>
    <row r="691" spans="2:26" ht="13.35" customHeight="1" x14ac:dyDescent="0.25">
      <c r="B691" s="200"/>
      <c r="C691" s="200"/>
      <c r="D691" s="209"/>
      <c r="E691" s="209"/>
      <c r="F691" s="209"/>
      <c r="G691" s="200"/>
      <c r="H691" s="200"/>
      <c r="I691" s="210"/>
      <c r="J691" s="210"/>
      <c r="K691" s="210"/>
      <c r="L691" s="210"/>
      <c r="M691" s="210"/>
      <c r="P691" s="260"/>
      <c r="Q691" s="238"/>
      <c r="R691" s="238"/>
      <c r="S691" s="238"/>
      <c r="T691" s="238"/>
      <c r="U691" s="238"/>
      <c r="V691" s="238"/>
      <c r="W691" s="238"/>
      <c r="X691" s="238"/>
      <c r="Y691" s="238"/>
      <c r="Z691" s="261"/>
    </row>
    <row r="692" spans="2:26" ht="13.35" customHeight="1" x14ac:dyDescent="0.25">
      <c r="B692" s="5"/>
      <c r="C692" s="5"/>
      <c r="P692" s="260"/>
      <c r="Q692" s="238"/>
      <c r="R692" s="238"/>
      <c r="S692" s="238"/>
      <c r="T692" s="238"/>
      <c r="U692" s="238"/>
      <c r="V692" s="238"/>
      <c r="W692" s="238"/>
      <c r="X692" s="238"/>
      <c r="Y692" s="238"/>
      <c r="Z692" s="261"/>
    </row>
    <row r="693" spans="2:26" ht="13.35" customHeight="1" x14ac:dyDescent="0.25">
      <c r="B693" s="227" t="s">
        <v>92</v>
      </c>
      <c r="C693" s="232"/>
      <c r="D693" s="232"/>
      <c r="E693" s="232"/>
      <c r="F693" s="228"/>
      <c r="G693" s="233" t="s">
        <v>85</v>
      </c>
      <c r="H693" s="194" t="s">
        <v>82</v>
      </c>
      <c r="I693" s="188" t="s">
        <v>67</v>
      </c>
      <c r="J693" s="188"/>
      <c r="K693" s="188" t="s">
        <v>68</v>
      </c>
      <c r="L693" s="188"/>
      <c r="M693" s="188" t="s">
        <v>15</v>
      </c>
      <c r="P693" s="260"/>
      <c r="Q693" s="238"/>
      <c r="R693" s="238"/>
      <c r="S693" s="238"/>
      <c r="T693" s="238"/>
      <c r="U693" s="238"/>
      <c r="V693" s="238"/>
      <c r="W693" s="238"/>
      <c r="X693" s="238"/>
      <c r="Y693" s="238"/>
      <c r="Z693" s="261"/>
    </row>
    <row r="694" spans="2:26" ht="13.35" customHeight="1" x14ac:dyDescent="0.25">
      <c r="B694" s="2" t="s">
        <v>81</v>
      </c>
      <c r="C694" s="227" t="s">
        <v>7</v>
      </c>
      <c r="D694" s="228"/>
      <c r="E694" s="6" t="s">
        <v>87</v>
      </c>
      <c r="F694" s="6" t="s">
        <v>306</v>
      </c>
      <c r="G694" s="233"/>
      <c r="H694" s="194"/>
      <c r="I694" s="6" t="s">
        <v>83</v>
      </c>
      <c r="J694" s="6" t="s">
        <v>84</v>
      </c>
      <c r="K694" s="6" t="s">
        <v>83</v>
      </c>
      <c r="L694" s="6" t="s">
        <v>84</v>
      </c>
      <c r="M694" s="188"/>
      <c r="P694" s="260"/>
      <c r="Q694" s="238"/>
      <c r="R694" s="238"/>
      <c r="S694" s="238"/>
      <c r="T694" s="238"/>
      <c r="U694" s="238"/>
      <c r="V694" s="238"/>
      <c r="W694" s="238"/>
      <c r="X694" s="238"/>
      <c r="Y694" s="238"/>
      <c r="Z694" s="261"/>
    </row>
    <row r="695" spans="2:26" ht="13.35" customHeight="1" x14ac:dyDescent="0.25">
      <c r="B695" s="44"/>
      <c r="C695" s="235"/>
      <c r="D695" s="236"/>
      <c r="E695" s="44"/>
      <c r="F695" s="32"/>
      <c r="G695" s="33" t="str">
        <f t="shared" ref="G695:G708" si="112">IF(F695="", "", H695/F695)</f>
        <v/>
      </c>
      <c r="H695" s="33"/>
      <c r="I695" s="33"/>
      <c r="J695" s="33" t="str">
        <f t="shared" ref="J695:J708" si="113">IF(I695="", "", I695*$F695)</f>
        <v/>
      </c>
      <c r="K695" s="33"/>
      <c r="L695" s="33" t="str">
        <f t="shared" ref="L695:L708" si="114">IF(K695="", "", K695*$F695)</f>
        <v/>
      </c>
      <c r="M695" s="30" t="e">
        <f t="shared" ref="M695:M708" si="115">IF(K695="", J695/H695, L695/H695)</f>
        <v>#VALUE!</v>
      </c>
      <c r="P695" s="260"/>
      <c r="Q695" s="238"/>
      <c r="R695" s="238"/>
      <c r="S695" s="238"/>
      <c r="T695" s="238"/>
      <c r="U695" s="238"/>
      <c r="V695" s="238"/>
      <c r="W695" s="238"/>
      <c r="X695" s="238"/>
      <c r="Y695" s="238"/>
      <c r="Z695" s="261"/>
    </row>
    <row r="696" spans="2:26" ht="13.35" customHeight="1" x14ac:dyDescent="0.25">
      <c r="B696" s="44"/>
      <c r="C696" s="235"/>
      <c r="D696" s="236"/>
      <c r="E696" s="44"/>
      <c r="F696" s="32"/>
      <c r="G696" s="33" t="str">
        <f t="shared" si="112"/>
        <v/>
      </c>
      <c r="H696" s="33"/>
      <c r="I696" s="33"/>
      <c r="J696" s="33" t="str">
        <f t="shared" si="113"/>
        <v/>
      </c>
      <c r="K696" s="33"/>
      <c r="L696" s="33" t="str">
        <f t="shared" si="114"/>
        <v/>
      </c>
      <c r="M696" s="30" t="e">
        <f t="shared" si="115"/>
        <v>#VALUE!</v>
      </c>
      <c r="P696" s="260"/>
      <c r="Q696" s="238"/>
      <c r="R696" s="238"/>
      <c r="S696" s="238"/>
      <c r="T696" s="238"/>
      <c r="U696" s="238"/>
      <c r="V696" s="238"/>
      <c r="W696" s="238"/>
      <c r="X696" s="238"/>
      <c r="Y696" s="238"/>
      <c r="Z696" s="261"/>
    </row>
    <row r="697" spans="2:26" ht="13.35" customHeight="1" x14ac:dyDescent="0.25">
      <c r="B697" s="44"/>
      <c r="C697" s="235"/>
      <c r="D697" s="236"/>
      <c r="E697" s="44"/>
      <c r="F697" s="32"/>
      <c r="G697" s="33" t="str">
        <f t="shared" si="112"/>
        <v/>
      </c>
      <c r="H697" s="33"/>
      <c r="I697" s="33"/>
      <c r="J697" s="33" t="str">
        <f t="shared" si="113"/>
        <v/>
      </c>
      <c r="K697" s="33"/>
      <c r="L697" s="33" t="str">
        <f t="shared" si="114"/>
        <v/>
      </c>
      <c r="M697" s="30" t="e">
        <f t="shared" si="115"/>
        <v>#VALUE!</v>
      </c>
      <c r="P697" s="260"/>
      <c r="Q697" s="238"/>
      <c r="R697" s="238"/>
      <c r="S697" s="238"/>
      <c r="T697" s="238"/>
      <c r="U697" s="238"/>
      <c r="V697" s="238"/>
      <c r="W697" s="238"/>
      <c r="X697" s="238"/>
      <c r="Y697" s="238"/>
      <c r="Z697" s="261"/>
    </row>
    <row r="698" spans="2:26" ht="13.35" customHeight="1" x14ac:dyDescent="0.25">
      <c r="B698" s="44"/>
      <c r="C698" s="235"/>
      <c r="D698" s="236"/>
      <c r="E698" s="44"/>
      <c r="F698" s="32"/>
      <c r="G698" s="33" t="str">
        <f t="shared" si="112"/>
        <v/>
      </c>
      <c r="H698" s="33"/>
      <c r="I698" s="33"/>
      <c r="J698" s="33" t="str">
        <f t="shared" si="113"/>
        <v/>
      </c>
      <c r="K698" s="33"/>
      <c r="L698" s="33" t="str">
        <f t="shared" si="114"/>
        <v/>
      </c>
      <c r="M698" s="30" t="e">
        <f t="shared" si="115"/>
        <v>#VALUE!</v>
      </c>
      <c r="P698" s="260"/>
      <c r="Q698" s="238"/>
      <c r="R698" s="238"/>
      <c r="S698" s="238"/>
      <c r="T698" s="238"/>
      <c r="U698" s="238"/>
      <c r="V698" s="238"/>
      <c r="W698" s="238"/>
      <c r="X698" s="238"/>
      <c r="Y698" s="238"/>
      <c r="Z698" s="261"/>
    </row>
    <row r="699" spans="2:26" ht="13.35" customHeight="1" x14ac:dyDescent="0.25">
      <c r="B699" s="44"/>
      <c r="C699" s="235"/>
      <c r="D699" s="236"/>
      <c r="E699" s="44"/>
      <c r="F699" s="32"/>
      <c r="G699" s="33" t="str">
        <f t="shared" si="112"/>
        <v/>
      </c>
      <c r="H699" s="33"/>
      <c r="I699" s="33"/>
      <c r="J699" s="33" t="str">
        <f t="shared" si="113"/>
        <v/>
      </c>
      <c r="K699" s="33"/>
      <c r="L699" s="33" t="str">
        <f t="shared" si="114"/>
        <v/>
      </c>
      <c r="M699" s="30" t="e">
        <f t="shared" si="115"/>
        <v>#VALUE!</v>
      </c>
      <c r="P699" s="260"/>
      <c r="Q699" s="238"/>
      <c r="R699" s="238"/>
      <c r="S699" s="238"/>
      <c r="T699" s="238"/>
      <c r="U699" s="238"/>
      <c r="V699" s="238"/>
      <c r="W699" s="238"/>
      <c r="X699" s="238"/>
      <c r="Y699" s="238"/>
      <c r="Z699" s="261"/>
    </row>
    <row r="700" spans="2:26" ht="13.35" customHeight="1" x14ac:dyDescent="0.25">
      <c r="B700" s="44"/>
      <c r="C700" s="235"/>
      <c r="D700" s="236"/>
      <c r="E700" s="44"/>
      <c r="F700" s="32"/>
      <c r="G700" s="33" t="str">
        <f t="shared" si="112"/>
        <v/>
      </c>
      <c r="H700" s="33"/>
      <c r="I700" s="33"/>
      <c r="J700" s="33" t="str">
        <f t="shared" si="113"/>
        <v/>
      </c>
      <c r="K700" s="33"/>
      <c r="L700" s="33" t="str">
        <f t="shared" si="114"/>
        <v/>
      </c>
      <c r="M700" s="30" t="e">
        <f t="shared" si="115"/>
        <v>#VALUE!</v>
      </c>
      <c r="P700" s="260"/>
      <c r="Q700" s="238"/>
      <c r="R700" s="238"/>
      <c r="S700" s="238"/>
      <c r="T700" s="238"/>
      <c r="U700" s="238"/>
      <c r="V700" s="238"/>
      <c r="W700" s="238"/>
      <c r="X700" s="238"/>
      <c r="Y700" s="238"/>
      <c r="Z700" s="261"/>
    </row>
    <row r="701" spans="2:26" ht="13.35" customHeight="1" x14ac:dyDescent="0.25">
      <c r="B701" s="44"/>
      <c r="C701" s="235"/>
      <c r="D701" s="236"/>
      <c r="E701" s="44"/>
      <c r="F701" s="32"/>
      <c r="G701" s="33" t="str">
        <f t="shared" si="112"/>
        <v/>
      </c>
      <c r="H701" s="33"/>
      <c r="I701" s="33"/>
      <c r="J701" s="33" t="str">
        <f t="shared" si="113"/>
        <v/>
      </c>
      <c r="K701" s="33"/>
      <c r="L701" s="33" t="str">
        <f t="shared" si="114"/>
        <v/>
      </c>
      <c r="M701" s="30" t="e">
        <f t="shared" si="115"/>
        <v>#VALUE!</v>
      </c>
      <c r="P701" s="260"/>
      <c r="Q701" s="238"/>
      <c r="R701" s="238"/>
      <c r="S701" s="238"/>
      <c r="T701" s="238"/>
      <c r="U701" s="238"/>
      <c r="V701" s="238"/>
      <c r="W701" s="238"/>
      <c r="X701" s="238"/>
      <c r="Y701" s="238"/>
      <c r="Z701" s="261"/>
    </row>
    <row r="702" spans="2:26" ht="13.35" customHeight="1" x14ac:dyDescent="0.25">
      <c r="B702" s="44"/>
      <c r="C702" s="235"/>
      <c r="D702" s="236"/>
      <c r="E702" s="44"/>
      <c r="F702" s="32"/>
      <c r="G702" s="33" t="str">
        <f t="shared" si="112"/>
        <v/>
      </c>
      <c r="H702" s="33"/>
      <c r="I702" s="33"/>
      <c r="J702" s="33" t="str">
        <f t="shared" si="113"/>
        <v/>
      </c>
      <c r="K702" s="33"/>
      <c r="L702" s="33" t="str">
        <f t="shared" si="114"/>
        <v/>
      </c>
      <c r="M702" s="30" t="e">
        <f t="shared" si="115"/>
        <v>#VALUE!</v>
      </c>
      <c r="P702" s="260"/>
      <c r="Q702" s="238"/>
      <c r="R702" s="238"/>
      <c r="S702" s="238"/>
      <c r="T702" s="238"/>
      <c r="U702" s="238"/>
      <c r="V702" s="238"/>
      <c r="W702" s="238"/>
      <c r="X702" s="238"/>
      <c r="Y702" s="238"/>
      <c r="Z702" s="261"/>
    </row>
    <row r="703" spans="2:26" ht="13.35" customHeight="1" x14ac:dyDescent="0.25">
      <c r="B703" s="44"/>
      <c r="C703" s="235"/>
      <c r="D703" s="236"/>
      <c r="E703" s="44"/>
      <c r="F703" s="32"/>
      <c r="G703" s="33" t="str">
        <f t="shared" si="112"/>
        <v/>
      </c>
      <c r="H703" s="33"/>
      <c r="I703" s="33"/>
      <c r="J703" s="33" t="str">
        <f t="shared" si="113"/>
        <v/>
      </c>
      <c r="K703" s="33"/>
      <c r="L703" s="33" t="str">
        <f t="shared" si="114"/>
        <v/>
      </c>
      <c r="M703" s="30" t="e">
        <f t="shared" si="115"/>
        <v>#VALUE!</v>
      </c>
      <c r="P703" s="260"/>
      <c r="Q703" s="238"/>
      <c r="R703" s="238"/>
      <c r="S703" s="238"/>
      <c r="T703" s="238"/>
      <c r="U703" s="238"/>
      <c r="V703" s="238"/>
      <c r="W703" s="238"/>
      <c r="X703" s="238"/>
      <c r="Y703" s="238"/>
      <c r="Z703" s="261"/>
    </row>
    <row r="704" spans="2:26" ht="13.35" customHeight="1" x14ac:dyDescent="0.25">
      <c r="B704" s="44"/>
      <c r="C704" s="235"/>
      <c r="D704" s="236"/>
      <c r="E704" s="44"/>
      <c r="F704" s="32"/>
      <c r="G704" s="33" t="str">
        <f t="shared" si="112"/>
        <v/>
      </c>
      <c r="H704" s="33"/>
      <c r="I704" s="33"/>
      <c r="J704" s="33" t="str">
        <f t="shared" si="113"/>
        <v/>
      </c>
      <c r="K704" s="33"/>
      <c r="L704" s="33" t="str">
        <f t="shared" si="114"/>
        <v/>
      </c>
      <c r="M704" s="30" t="e">
        <f t="shared" si="115"/>
        <v>#VALUE!</v>
      </c>
      <c r="P704" s="260"/>
      <c r="Q704" s="238"/>
      <c r="R704" s="238"/>
      <c r="S704" s="238"/>
      <c r="T704" s="238"/>
      <c r="U704" s="238"/>
      <c r="V704" s="238"/>
      <c r="W704" s="238"/>
      <c r="X704" s="238"/>
      <c r="Y704" s="238"/>
      <c r="Z704" s="261"/>
    </row>
    <row r="705" spans="2:26" ht="13.35" customHeight="1" x14ac:dyDescent="0.25">
      <c r="B705" s="44"/>
      <c r="C705" s="235"/>
      <c r="D705" s="236"/>
      <c r="E705" s="44"/>
      <c r="F705" s="32"/>
      <c r="G705" s="33" t="str">
        <f t="shared" si="112"/>
        <v/>
      </c>
      <c r="H705" s="33"/>
      <c r="I705" s="33"/>
      <c r="J705" s="33" t="str">
        <f t="shared" si="113"/>
        <v/>
      </c>
      <c r="K705" s="33"/>
      <c r="L705" s="33" t="str">
        <f t="shared" si="114"/>
        <v/>
      </c>
      <c r="M705" s="30" t="e">
        <f t="shared" si="115"/>
        <v>#VALUE!</v>
      </c>
      <c r="P705" s="260"/>
      <c r="Q705" s="238"/>
      <c r="R705" s="238"/>
      <c r="S705" s="238"/>
      <c r="T705" s="238"/>
      <c r="U705" s="238"/>
      <c r="V705" s="238"/>
      <c r="W705" s="238"/>
      <c r="X705" s="238"/>
      <c r="Y705" s="238"/>
      <c r="Z705" s="261"/>
    </row>
    <row r="706" spans="2:26" ht="13.35" customHeight="1" x14ac:dyDescent="0.25">
      <c r="B706" s="44"/>
      <c r="C706" s="235"/>
      <c r="D706" s="236"/>
      <c r="E706" s="44"/>
      <c r="F706" s="32"/>
      <c r="G706" s="33" t="str">
        <f t="shared" si="112"/>
        <v/>
      </c>
      <c r="H706" s="33"/>
      <c r="I706" s="33"/>
      <c r="J706" s="33" t="str">
        <f t="shared" si="113"/>
        <v/>
      </c>
      <c r="K706" s="33"/>
      <c r="L706" s="33" t="str">
        <f t="shared" si="114"/>
        <v/>
      </c>
      <c r="M706" s="30" t="e">
        <f t="shared" si="115"/>
        <v>#VALUE!</v>
      </c>
      <c r="P706" s="260"/>
      <c r="Q706" s="238"/>
      <c r="R706" s="238"/>
      <c r="S706" s="238"/>
      <c r="T706" s="238"/>
      <c r="U706" s="238"/>
      <c r="V706" s="238"/>
      <c r="W706" s="238"/>
      <c r="X706" s="238"/>
      <c r="Y706" s="238"/>
      <c r="Z706" s="261"/>
    </row>
    <row r="707" spans="2:26" ht="13.35" customHeight="1" x14ac:dyDescent="0.25">
      <c r="B707" s="44"/>
      <c r="C707" s="235"/>
      <c r="D707" s="236"/>
      <c r="E707" s="44"/>
      <c r="F707" s="32"/>
      <c r="G707" s="33" t="str">
        <f t="shared" si="112"/>
        <v/>
      </c>
      <c r="H707" s="33"/>
      <c r="I707" s="33"/>
      <c r="J707" s="33" t="str">
        <f t="shared" si="113"/>
        <v/>
      </c>
      <c r="K707" s="33"/>
      <c r="L707" s="33" t="str">
        <f t="shared" si="114"/>
        <v/>
      </c>
      <c r="M707" s="30" t="e">
        <f t="shared" si="115"/>
        <v>#VALUE!</v>
      </c>
      <c r="P707" s="260"/>
      <c r="Q707" s="238"/>
      <c r="R707" s="238"/>
      <c r="S707" s="238"/>
      <c r="T707" s="238"/>
      <c r="U707" s="238"/>
      <c r="V707" s="238"/>
      <c r="W707" s="238"/>
      <c r="X707" s="238"/>
      <c r="Y707" s="238"/>
      <c r="Z707" s="261"/>
    </row>
    <row r="708" spans="2:26" ht="13.35" customHeight="1" x14ac:dyDescent="0.25">
      <c r="B708" s="44"/>
      <c r="C708" s="235"/>
      <c r="D708" s="236"/>
      <c r="E708" s="44"/>
      <c r="F708" s="32"/>
      <c r="G708" s="33" t="str">
        <f t="shared" si="112"/>
        <v/>
      </c>
      <c r="H708" s="33"/>
      <c r="I708" s="33"/>
      <c r="J708" s="33" t="str">
        <f t="shared" si="113"/>
        <v/>
      </c>
      <c r="K708" s="33"/>
      <c r="L708" s="33" t="str">
        <f t="shared" si="114"/>
        <v/>
      </c>
      <c r="M708" s="30" t="e">
        <f t="shared" si="115"/>
        <v>#VALUE!</v>
      </c>
      <c r="P708" s="262"/>
      <c r="Q708" s="263"/>
      <c r="R708" s="263"/>
      <c r="S708" s="263"/>
      <c r="T708" s="263"/>
      <c r="U708" s="263"/>
      <c r="V708" s="263"/>
      <c r="W708" s="263"/>
      <c r="X708" s="263"/>
      <c r="Y708" s="263"/>
      <c r="Z708" s="264"/>
    </row>
    <row r="709" spans="2:26" ht="13.35" customHeight="1" x14ac:dyDescent="0.25">
      <c r="C709" s="126" t="s">
        <v>86</v>
      </c>
      <c r="D709" s="126"/>
      <c r="H709" s="45" t="str">
        <f>IF(SUM(H695:H708)=0,"",SUM(H695:H708))</f>
        <v/>
      </c>
      <c r="J709" s="45" t="str">
        <f>IF(SUM(J695:J708)=0,"",SUM(J695:J708))</f>
        <v/>
      </c>
      <c r="L709" s="45" t="str">
        <f>IF(SUM(L695:L708)=0,"",SUM(L695:L708))</f>
        <v/>
      </c>
      <c r="M709" s="35" t="e">
        <f>IF(L709="", J709/H709, L709/H709)</f>
        <v>#VALUE!</v>
      </c>
    </row>
    <row r="711" spans="2:26" ht="13.35" customHeight="1" x14ac:dyDescent="0.25">
      <c r="B711" s="200" t="s">
        <v>2</v>
      </c>
      <c r="C711" s="200"/>
      <c r="D711" s="209">
        <f>'{Equipment Data Entry}'!B110</f>
        <v>0</v>
      </c>
      <c r="E711" s="209"/>
      <c r="F711" s="209"/>
      <c r="G711" s="200" t="s">
        <v>3</v>
      </c>
      <c r="H711" s="200"/>
      <c r="I711" s="210" t="str">
        <f>IF('{Equipment Data Entry}'!C110="","",'{Equipment Data Entry}'!C110)</f>
        <v/>
      </c>
      <c r="J711" s="210"/>
      <c r="K711" s="210"/>
      <c r="L711" s="210"/>
      <c r="M711" s="210"/>
      <c r="P711" s="265" t="s">
        <v>224</v>
      </c>
      <c r="Q711" s="266"/>
      <c r="R711" s="266"/>
      <c r="S711" s="266"/>
      <c r="T711" s="266"/>
      <c r="U711" s="266"/>
      <c r="V711" s="266"/>
      <c r="W711" s="266"/>
      <c r="X711" s="266"/>
      <c r="Y711" s="266"/>
      <c r="Z711" s="267"/>
    </row>
    <row r="712" spans="2:26" ht="13.35" customHeight="1" x14ac:dyDescent="0.25">
      <c r="B712" s="200"/>
      <c r="C712" s="200"/>
      <c r="D712" s="209"/>
      <c r="E712" s="209"/>
      <c r="F712" s="209"/>
      <c r="G712" s="200"/>
      <c r="H712" s="200"/>
      <c r="I712" s="210"/>
      <c r="J712" s="210"/>
      <c r="K712" s="210"/>
      <c r="L712" s="210"/>
      <c r="M712" s="210"/>
      <c r="P712" s="260"/>
      <c r="Q712" s="238"/>
      <c r="R712" s="238"/>
      <c r="S712" s="238"/>
      <c r="T712" s="238"/>
      <c r="U712" s="238"/>
      <c r="V712" s="238"/>
      <c r="W712" s="238"/>
      <c r="X712" s="238"/>
      <c r="Y712" s="238"/>
      <c r="Z712" s="261"/>
    </row>
    <row r="713" spans="2:26" ht="13.35" customHeight="1" x14ac:dyDescent="0.25">
      <c r="B713" s="5"/>
      <c r="C713" s="5"/>
      <c r="P713" s="260"/>
      <c r="Q713" s="238"/>
      <c r="R713" s="238"/>
      <c r="S713" s="238"/>
      <c r="T713" s="238"/>
      <c r="U713" s="238"/>
      <c r="V713" s="238"/>
      <c r="W713" s="238"/>
      <c r="X713" s="238"/>
      <c r="Y713" s="238"/>
      <c r="Z713" s="261"/>
    </row>
    <row r="714" spans="2:26" ht="13.35" customHeight="1" x14ac:dyDescent="0.25">
      <c r="B714" s="227" t="s">
        <v>92</v>
      </c>
      <c r="C714" s="232"/>
      <c r="D714" s="232"/>
      <c r="E714" s="232"/>
      <c r="F714" s="228"/>
      <c r="G714" s="233" t="s">
        <v>85</v>
      </c>
      <c r="H714" s="194" t="s">
        <v>82</v>
      </c>
      <c r="I714" s="188" t="s">
        <v>67</v>
      </c>
      <c r="J714" s="188"/>
      <c r="K714" s="188" t="s">
        <v>68</v>
      </c>
      <c r="L714" s="188"/>
      <c r="M714" s="188" t="s">
        <v>15</v>
      </c>
      <c r="P714" s="260"/>
      <c r="Q714" s="238"/>
      <c r="R714" s="238"/>
      <c r="S714" s="238"/>
      <c r="T714" s="238"/>
      <c r="U714" s="238"/>
      <c r="V714" s="238"/>
      <c r="W714" s="238"/>
      <c r="X714" s="238"/>
      <c r="Y714" s="238"/>
      <c r="Z714" s="261"/>
    </row>
    <row r="715" spans="2:26" ht="13.35" customHeight="1" x14ac:dyDescent="0.25">
      <c r="B715" s="2" t="s">
        <v>81</v>
      </c>
      <c r="C715" s="227" t="s">
        <v>7</v>
      </c>
      <c r="D715" s="228"/>
      <c r="E715" s="6" t="s">
        <v>87</v>
      </c>
      <c r="F715" s="6" t="s">
        <v>306</v>
      </c>
      <c r="G715" s="233"/>
      <c r="H715" s="194"/>
      <c r="I715" s="6" t="s">
        <v>83</v>
      </c>
      <c r="J715" s="6" t="s">
        <v>84</v>
      </c>
      <c r="K715" s="6" t="s">
        <v>83</v>
      </c>
      <c r="L715" s="6" t="s">
        <v>84</v>
      </c>
      <c r="M715" s="188"/>
      <c r="P715" s="260"/>
      <c r="Q715" s="238"/>
      <c r="R715" s="238"/>
      <c r="S715" s="238"/>
      <c r="T715" s="238"/>
      <c r="U715" s="238"/>
      <c r="V715" s="238"/>
      <c r="W715" s="238"/>
      <c r="X715" s="238"/>
      <c r="Y715" s="238"/>
      <c r="Z715" s="261"/>
    </row>
    <row r="716" spans="2:26" ht="13.35" customHeight="1" x14ac:dyDescent="0.25">
      <c r="B716" s="44"/>
      <c r="C716" s="235"/>
      <c r="D716" s="236"/>
      <c r="E716" s="44"/>
      <c r="F716" s="32"/>
      <c r="G716" s="33" t="str">
        <f t="shared" ref="G716:G729" si="116">IF(F716="", "", H716/F716)</f>
        <v/>
      </c>
      <c r="H716" s="33"/>
      <c r="I716" s="33"/>
      <c r="J716" s="33" t="str">
        <f t="shared" ref="J716:J729" si="117">IF(I716="", "", I716*$F716)</f>
        <v/>
      </c>
      <c r="K716" s="33"/>
      <c r="L716" s="33" t="str">
        <f t="shared" ref="L716:L729" si="118">IF(K716="", "", K716*$F716)</f>
        <v/>
      </c>
      <c r="M716" s="30" t="e">
        <f t="shared" ref="M716:M729" si="119">IF(K716="", J716/H716, L716/H716)</f>
        <v>#VALUE!</v>
      </c>
      <c r="P716" s="260"/>
      <c r="Q716" s="238"/>
      <c r="R716" s="238"/>
      <c r="S716" s="238"/>
      <c r="T716" s="238"/>
      <c r="U716" s="238"/>
      <c r="V716" s="238"/>
      <c r="W716" s="238"/>
      <c r="X716" s="238"/>
      <c r="Y716" s="238"/>
      <c r="Z716" s="261"/>
    </row>
    <row r="717" spans="2:26" ht="13.35" customHeight="1" x14ac:dyDescent="0.25">
      <c r="B717" s="44"/>
      <c r="C717" s="235"/>
      <c r="D717" s="236"/>
      <c r="E717" s="44"/>
      <c r="F717" s="32"/>
      <c r="G717" s="33" t="str">
        <f t="shared" si="116"/>
        <v/>
      </c>
      <c r="H717" s="33"/>
      <c r="I717" s="33"/>
      <c r="J717" s="33" t="str">
        <f t="shared" si="117"/>
        <v/>
      </c>
      <c r="K717" s="33"/>
      <c r="L717" s="33" t="str">
        <f t="shared" si="118"/>
        <v/>
      </c>
      <c r="M717" s="30" t="e">
        <f t="shared" si="119"/>
        <v>#VALUE!</v>
      </c>
      <c r="P717" s="260"/>
      <c r="Q717" s="238"/>
      <c r="R717" s="238"/>
      <c r="S717" s="238"/>
      <c r="T717" s="238"/>
      <c r="U717" s="238"/>
      <c r="V717" s="238"/>
      <c r="W717" s="238"/>
      <c r="X717" s="238"/>
      <c r="Y717" s="238"/>
      <c r="Z717" s="261"/>
    </row>
    <row r="718" spans="2:26" ht="13.35" customHeight="1" x14ac:dyDescent="0.25">
      <c r="B718" s="44"/>
      <c r="C718" s="235"/>
      <c r="D718" s="236"/>
      <c r="E718" s="44"/>
      <c r="F718" s="32"/>
      <c r="G718" s="33" t="str">
        <f t="shared" si="116"/>
        <v/>
      </c>
      <c r="H718" s="33"/>
      <c r="I718" s="33"/>
      <c r="J718" s="33" t="str">
        <f t="shared" si="117"/>
        <v/>
      </c>
      <c r="K718" s="33"/>
      <c r="L718" s="33" t="str">
        <f t="shared" si="118"/>
        <v/>
      </c>
      <c r="M718" s="30" t="e">
        <f t="shared" si="119"/>
        <v>#VALUE!</v>
      </c>
      <c r="P718" s="260"/>
      <c r="Q718" s="238"/>
      <c r="R718" s="238"/>
      <c r="S718" s="238"/>
      <c r="T718" s="238"/>
      <c r="U718" s="238"/>
      <c r="V718" s="238"/>
      <c r="W718" s="238"/>
      <c r="X718" s="238"/>
      <c r="Y718" s="238"/>
      <c r="Z718" s="261"/>
    </row>
    <row r="719" spans="2:26" ht="13.35" customHeight="1" x14ac:dyDescent="0.25">
      <c r="B719" s="44"/>
      <c r="C719" s="235"/>
      <c r="D719" s="236"/>
      <c r="E719" s="44"/>
      <c r="F719" s="32"/>
      <c r="G719" s="33" t="str">
        <f t="shared" si="116"/>
        <v/>
      </c>
      <c r="H719" s="33"/>
      <c r="I719" s="33"/>
      <c r="J719" s="33" t="str">
        <f t="shared" si="117"/>
        <v/>
      </c>
      <c r="K719" s="33"/>
      <c r="L719" s="33" t="str">
        <f t="shared" si="118"/>
        <v/>
      </c>
      <c r="M719" s="30" t="e">
        <f t="shared" si="119"/>
        <v>#VALUE!</v>
      </c>
      <c r="P719" s="260"/>
      <c r="Q719" s="238"/>
      <c r="R719" s="238"/>
      <c r="S719" s="238"/>
      <c r="T719" s="238"/>
      <c r="U719" s="238"/>
      <c r="V719" s="238"/>
      <c r="W719" s="238"/>
      <c r="X719" s="238"/>
      <c r="Y719" s="238"/>
      <c r="Z719" s="261"/>
    </row>
    <row r="720" spans="2:26" ht="13.35" customHeight="1" x14ac:dyDescent="0.25">
      <c r="B720" s="44"/>
      <c r="C720" s="235"/>
      <c r="D720" s="236"/>
      <c r="E720" s="44"/>
      <c r="F720" s="32"/>
      <c r="G720" s="33" t="str">
        <f t="shared" si="116"/>
        <v/>
      </c>
      <c r="H720" s="33"/>
      <c r="I720" s="33"/>
      <c r="J720" s="33" t="str">
        <f t="shared" si="117"/>
        <v/>
      </c>
      <c r="K720" s="33"/>
      <c r="L720" s="33" t="str">
        <f t="shared" si="118"/>
        <v/>
      </c>
      <c r="M720" s="30" t="e">
        <f t="shared" si="119"/>
        <v>#VALUE!</v>
      </c>
      <c r="P720" s="260"/>
      <c r="Q720" s="238"/>
      <c r="R720" s="238"/>
      <c r="S720" s="238"/>
      <c r="T720" s="238"/>
      <c r="U720" s="238"/>
      <c r="V720" s="238"/>
      <c r="W720" s="238"/>
      <c r="X720" s="238"/>
      <c r="Y720" s="238"/>
      <c r="Z720" s="261"/>
    </row>
    <row r="721" spans="2:26" ht="13.35" customHeight="1" x14ac:dyDescent="0.25">
      <c r="B721" s="44"/>
      <c r="C721" s="235"/>
      <c r="D721" s="236"/>
      <c r="E721" s="44"/>
      <c r="F721" s="32"/>
      <c r="G721" s="33" t="str">
        <f t="shared" si="116"/>
        <v/>
      </c>
      <c r="H721" s="33"/>
      <c r="I721" s="33"/>
      <c r="J721" s="33" t="str">
        <f t="shared" si="117"/>
        <v/>
      </c>
      <c r="K721" s="33"/>
      <c r="L721" s="33" t="str">
        <f t="shared" si="118"/>
        <v/>
      </c>
      <c r="M721" s="30" t="e">
        <f t="shared" si="119"/>
        <v>#VALUE!</v>
      </c>
      <c r="P721" s="260"/>
      <c r="Q721" s="238"/>
      <c r="R721" s="238"/>
      <c r="S721" s="238"/>
      <c r="T721" s="238"/>
      <c r="U721" s="238"/>
      <c r="V721" s="238"/>
      <c r="W721" s="238"/>
      <c r="X721" s="238"/>
      <c r="Y721" s="238"/>
      <c r="Z721" s="261"/>
    </row>
    <row r="722" spans="2:26" ht="13.35" customHeight="1" x14ac:dyDescent="0.25">
      <c r="B722" s="44"/>
      <c r="C722" s="235"/>
      <c r="D722" s="236"/>
      <c r="E722" s="44"/>
      <c r="F722" s="32"/>
      <c r="G722" s="33" t="str">
        <f t="shared" si="116"/>
        <v/>
      </c>
      <c r="H722" s="33"/>
      <c r="I722" s="33"/>
      <c r="J722" s="33" t="str">
        <f t="shared" si="117"/>
        <v/>
      </c>
      <c r="K722" s="33"/>
      <c r="L722" s="33" t="str">
        <f t="shared" si="118"/>
        <v/>
      </c>
      <c r="M722" s="30" t="e">
        <f t="shared" si="119"/>
        <v>#VALUE!</v>
      </c>
      <c r="P722" s="260"/>
      <c r="Q722" s="238"/>
      <c r="R722" s="238"/>
      <c r="S722" s="238"/>
      <c r="T722" s="238"/>
      <c r="U722" s="238"/>
      <c r="V722" s="238"/>
      <c r="W722" s="238"/>
      <c r="X722" s="238"/>
      <c r="Y722" s="238"/>
      <c r="Z722" s="261"/>
    </row>
    <row r="723" spans="2:26" ht="13.35" customHeight="1" x14ac:dyDescent="0.25">
      <c r="B723" s="44"/>
      <c r="C723" s="235"/>
      <c r="D723" s="236"/>
      <c r="E723" s="44"/>
      <c r="F723" s="32"/>
      <c r="G723" s="33" t="str">
        <f t="shared" si="116"/>
        <v/>
      </c>
      <c r="H723" s="33"/>
      <c r="I723" s="33"/>
      <c r="J723" s="33" t="str">
        <f t="shared" si="117"/>
        <v/>
      </c>
      <c r="K723" s="33"/>
      <c r="L723" s="33" t="str">
        <f t="shared" si="118"/>
        <v/>
      </c>
      <c r="M723" s="30" t="e">
        <f t="shared" si="119"/>
        <v>#VALUE!</v>
      </c>
      <c r="P723" s="260"/>
      <c r="Q723" s="238"/>
      <c r="R723" s="238"/>
      <c r="S723" s="238"/>
      <c r="T723" s="238"/>
      <c r="U723" s="238"/>
      <c r="V723" s="238"/>
      <c r="W723" s="238"/>
      <c r="X723" s="238"/>
      <c r="Y723" s="238"/>
      <c r="Z723" s="261"/>
    </row>
    <row r="724" spans="2:26" ht="13.35" customHeight="1" x14ac:dyDescent="0.25">
      <c r="B724" s="44"/>
      <c r="C724" s="235"/>
      <c r="D724" s="236"/>
      <c r="E724" s="44"/>
      <c r="F724" s="32"/>
      <c r="G724" s="33" t="str">
        <f t="shared" si="116"/>
        <v/>
      </c>
      <c r="H724" s="33"/>
      <c r="I724" s="33"/>
      <c r="J724" s="33" t="str">
        <f t="shared" si="117"/>
        <v/>
      </c>
      <c r="K724" s="33"/>
      <c r="L724" s="33" t="str">
        <f t="shared" si="118"/>
        <v/>
      </c>
      <c r="M724" s="30" t="e">
        <f t="shared" si="119"/>
        <v>#VALUE!</v>
      </c>
      <c r="P724" s="260"/>
      <c r="Q724" s="238"/>
      <c r="R724" s="238"/>
      <c r="S724" s="238"/>
      <c r="T724" s="238"/>
      <c r="U724" s="238"/>
      <c r="V724" s="238"/>
      <c r="W724" s="238"/>
      <c r="X724" s="238"/>
      <c r="Y724" s="238"/>
      <c r="Z724" s="261"/>
    </row>
    <row r="725" spans="2:26" ht="13.35" customHeight="1" x14ac:dyDescent="0.25">
      <c r="B725" s="44"/>
      <c r="C725" s="235"/>
      <c r="D725" s="236"/>
      <c r="E725" s="44"/>
      <c r="F725" s="32"/>
      <c r="G725" s="33" t="str">
        <f t="shared" si="116"/>
        <v/>
      </c>
      <c r="H725" s="33"/>
      <c r="I725" s="33"/>
      <c r="J725" s="33" t="str">
        <f t="shared" si="117"/>
        <v/>
      </c>
      <c r="K725" s="33"/>
      <c r="L725" s="33" t="str">
        <f t="shared" si="118"/>
        <v/>
      </c>
      <c r="M725" s="30" t="e">
        <f t="shared" si="119"/>
        <v>#VALUE!</v>
      </c>
      <c r="P725" s="260"/>
      <c r="Q725" s="238"/>
      <c r="R725" s="238"/>
      <c r="S725" s="238"/>
      <c r="T725" s="238"/>
      <c r="U725" s="238"/>
      <c r="V725" s="238"/>
      <c r="W725" s="238"/>
      <c r="X725" s="238"/>
      <c r="Y725" s="238"/>
      <c r="Z725" s="261"/>
    </row>
    <row r="726" spans="2:26" ht="13.35" customHeight="1" x14ac:dyDescent="0.25">
      <c r="B726" s="44"/>
      <c r="C726" s="235"/>
      <c r="D726" s="236"/>
      <c r="E726" s="44"/>
      <c r="F726" s="32"/>
      <c r="G726" s="33" t="str">
        <f t="shared" si="116"/>
        <v/>
      </c>
      <c r="H726" s="33"/>
      <c r="I726" s="33"/>
      <c r="J726" s="33" t="str">
        <f t="shared" si="117"/>
        <v/>
      </c>
      <c r="K726" s="33"/>
      <c r="L726" s="33" t="str">
        <f t="shared" si="118"/>
        <v/>
      </c>
      <c r="M726" s="30" t="e">
        <f t="shared" si="119"/>
        <v>#VALUE!</v>
      </c>
      <c r="P726" s="260"/>
      <c r="Q726" s="238"/>
      <c r="R726" s="238"/>
      <c r="S726" s="238"/>
      <c r="T726" s="238"/>
      <c r="U726" s="238"/>
      <c r="V726" s="238"/>
      <c r="W726" s="238"/>
      <c r="X726" s="238"/>
      <c r="Y726" s="238"/>
      <c r="Z726" s="261"/>
    </row>
    <row r="727" spans="2:26" ht="13.35" customHeight="1" x14ac:dyDescent="0.25">
      <c r="B727" s="44"/>
      <c r="C727" s="235"/>
      <c r="D727" s="236"/>
      <c r="E727" s="44"/>
      <c r="F727" s="32"/>
      <c r="G727" s="33" t="str">
        <f t="shared" si="116"/>
        <v/>
      </c>
      <c r="H727" s="33"/>
      <c r="I727" s="33"/>
      <c r="J727" s="33" t="str">
        <f t="shared" si="117"/>
        <v/>
      </c>
      <c r="K727" s="33"/>
      <c r="L727" s="33" t="str">
        <f t="shared" si="118"/>
        <v/>
      </c>
      <c r="M727" s="30" t="e">
        <f t="shared" si="119"/>
        <v>#VALUE!</v>
      </c>
      <c r="P727" s="260"/>
      <c r="Q727" s="238"/>
      <c r="R727" s="238"/>
      <c r="S727" s="238"/>
      <c r="T727" s="238"/>
      <c r="U727" s="238"/>
      <c r="V727" s="238"/>
      <c r="W727" s="238"/>
      <c r="X727" s="238"/>
      <c r="Y727" s="238"/>
      <c r="Z727" s="261"/>
    </row>
    <row r="728" spans="2:26" ht="13.35" customHeight="1" x14ac:dyDescent="0.25">
      <c r="B728" s="44"/>
      <c r="C728" s="235"/>
      <c r="D728" s="236"/>
      <c r="E728" s="44"/>
      <c r="F728" s="32"/>
      <c r="G728" s="33" t="str">
        <f t="shared" si="116"/>
        <v/>
      </c>
      <c r="H728" s="33"/>
      <c r="I728" s="33"/>
      <c r="J728" s="33" t="str">
        <f t="shared" si="117"/>
        <v/>
      </c>
      <c r="K728" s="33"/>
      <c r="L728" s="33" t="str">
        <f t="shared" si="118"/>
        <v/>
      </c>
      <c r="M728" s="30" t="e">
        <f t="shared" si="119"/>
        <v>#VALUE!</v>
      </c>
      <c r="P728" s="260"/>
      <c r="Q728" s="238"/>
      <c r="R728" s="238"/>
      <c r="S728" s="238"/>
      <c r="T728" s="238"/>
      <c r="U728" s="238"/>
      <c r="V728" s="238"/>
      <c r="W728" s="238"/>
      <c r="X728" s="238"/>
      <c r="Y728" s="238"/>
      <c r="Z728" s="261"/>
    </row>
    <row r="729" spans="2:26" ht="13.35" customHeight="1" x14ac:dyDescent="0.25">
      <c r="B729" s="44"/>
      <c r="C729" s="235"/>
      <c r="D729" s="236"/>
      <c r="E729" s="44"/>
      <c r="F729" s="32"/>
      <c r="G729" s="33" t="str">
        <f t="shared" si="116"/>
        <v/>
      </c>
      <c r="H729" s="33"/>
      <c r="I729" s="33"/>
      <c r="J729" s="33" t="str">
        <f t="shared" si="117"/>
        <v/>
      </c>
      <c r="K729" s="33"/>
      <c r="L729" s="33" t="str">
        <f t="shared" si="118"/>
        <v/>
      </c>
      <c r="M729" s="30" t="e">
        <f t="shared" si="119"/>
        <v>#VALUE!</v>
      </c>
      <c r="P729" s="262"/>
      <c r="Q729" s="263"/>
      <c r="R729" s="263"/>
      <c r="S729" s="263"/>
      <c r="T729" s="263"/>
      <c r="U729" s="263"/>
      <c r="V729" s="263"/>
      <c r="W729" s="263"/>
      <c r="X729" s="263"/>
      <c r="Y729" s="263"/>
      <c r="Z729" s="264"/>
    </row>
    <row r="730" spans="2:26" ht="13.35" customHeight="1" x14ac:dyDescent="0.25">
      <c r="C730" s="126" t="s">
        <v>86</v>
      </c>
      <c r="D730" s="126"/>
      <c r="H730" s="45" t="str">
        <f>IF(SUM(H716:H729)=0,"",SUM(H716:H729))</f>
        <v/>
      </c>
      <c r="J730" s="45" t="str">
        <f>IF(SUM(J716:J729)=0,"",SUM(J716:J729))</f>
        <v/>
      </c>
      <c r="L730" s="45" t="str">
        <f>IF(SUM(L716:L729)=0,"",SUM(L716:L729))</f>
        <v/>
      </c>
      <c r="M730" s="35" t="e">
        <f>IF(L730="", J730/H730, L730/H730)</f>
        <v>#VALUE!</v>
      </c>
    </row>
    <row r="733" spans="2:26" ht="13.35" customHeight="1" x14ac:dyDescent="0.25">
      <c r="B733" s="227" t="s">
        <v>9</v>
      </c>
      <c r="C733" s="228"/>
      <c r="D733" s="253"/>
      <c r="E733" s="253"/>
      <c r="F733" s="253"/>
      <c r="G733" s="253"/>
      <c r="H733" s="253"/>
      <c r="I733" s="253"/>
      <c r="J733" s="253"/>
      <c r="K733" s="253"/>
      <c r="L733" s="253"/>
      <c r="M733" s="254"/>
    </row>
    <row r="734" spans="2:26" ht="13.35" customHeight="1" x14ac:dyDescent="0.25">
      <c r="B734" s="255"/>
      <c r="C734" s="238"/>
      <c r="D734" s="238"/>
      <c r="E734" s="238"/>
      <c r="F734" s="238"/>
      <c r="G734" s="238"/>
      <c r="H734" s="238"/>
      <c r="I734" s="238"/>
      <c r="J734" s="238"/>
      <c r="K734" s="238"/>
      <c r="L734" s="238"/>
      <c r="M734" s="256"/>
    </row>
    <row r="735" spans="2:26" ht="13.35" customHeight="1" x14ac:dyDescent="0.25">
      <c r="B735" s="255"/>
      <c r="C735" s="238"/>
      <c r="D735" s="238"/>
      <c r="E735" s="238"/>
      <c r="F735" s="238"/>
      <c r="G735" s="238"/>
      <c r="H735" s="238"/>
      <c r="I735" s="238"/>
      <c r="J735" s="238"/>
      <c r="K735" s="238"/>
      <c r="L735" s="238"/>
      <c r="M735" s="256"/>
    </row>
    <row r="736" spans="2:26" ht="13.35" customHeight="1" x14ac:dyDescent="0.25">
      <c r="B736" s="255"/>
      <c r="C736" s="238"/>
      <c r="D736" s="238"/>
      <c r="E736" s="238"/>
      <c r="F736" s="238"/>
      <c r="G736" s="238"/>
      <c r="H736" s="238"/>
      <c r="I736" s="238"/>
      <c r="J736" s="238"/>
      <c r="K736" s="238"/>
      <c r="L736" s="238"/>
      <c r="M736" s="256"/>
    </row>
    <row r="737" spans="2:26" ht="13.35" customHeight="1" x14ac:dyDescent="0.25">
      <c r="B737" s="257"/>
      <c r="C737" s="258"/>
      <c r="D737" s="258"/>
      <c r="E737" s="258"/>
      <c r="F737" s="258"/>
      <c r="G737" s="258"/>
      <c r="H737" s="258"/>
      <c r="I737" s="258"/>
      <c r="J737" s="258"/>
      <c r="K737" s="258"/>
      <c r="L737" s="258"/>
      <c r="M737" s="259"/>
    </row>
    <row r="739" spans="2:26" ht="13.35" customHeight="1" x14ac:dyDescent="0.25">
      <c r="B739" s="200" t="s">
        <v>2</v>
      </c>
      <c r="C739" s="200"/>
      <c r="D739" s="209">
        <f>'{Equipment Data Entry}'!B111</f>
        <v>0</v>
      </c>
      <c r="E739" s="209"/>
      <c r="F739" s="209"/>
      <c r="G739" s="200" t="s">
        <v>3</v>
      </c>
      <c r="H739" s="200"/>
      <c r="I739" s="210" t="str">
        <f>IF('{Equipment Data Entry}'!C111="","",'{Equipment Data Entry}'!C111)</f>
        <v/>
      </c>
      <c r="J739" s="210"/>
      <c r="K739" s="210"/>
      <c r="L739" s="210"/>
      <c r="M739" s="210"/>
      <c r="P739" s="265" t="s">
        <v>224</v>
      </c>
      <c r="Q739" s="266"/>
      <c r="R739" s="266"/>
      <c r="S739" s="266"/>
      <c r="T739" s="266"/>
      <c r="U739" s="266"/>
      <c r="V739" s="266"/>
      <c r="W739" s="266"/>
      <c r="X739" s="266"/>
      <c r="Y739" s="266"/>
      <c r="Z739" s="267"/>
    </row>
    <row r="740" spans="2:26" ht="13.35" customHeight="1" x14ac:dyDescent="0.25">
      <c r="B740" s="200"/>
      <c r="C740" s="200"/>
      <c r="D740" s="209"/>
      <c r="E740" s="209"/>
      <c r="F740" s="209"/>
      <c r="G740" s="200"/>
      <c r="H740" s="200"/>
      <c r="I740" s="210"/>
      <c r="J740" s="210"/>
      <c r="K740" s="210"/>
      <c r="L740" s="210"/>
      <c r="M740" s="210"/>
      <c r="P740" s="260"/>
      <c r="Q740" s="238"/>
      <c r="R740" s="238"/>
      <c r="S740" s="238"/>
      <c r="T740" s="238"/>
      <c r="U740" s="238"/>
      <c r="V740" s="238"/>
      <c r="W740" s="238"/>
      <c r="X740" s="238"/>
      <c r="Y740" s="238"/>
      <c r="Z740" s="261"/>
    </row>
    <row r="741" spans="2:26" ht="13.35" customHeight="1" x14ac:dyDescent="0.25">
      <c r="B741" s="5"/>
      <c r="C741" s="5"/>
      <c r="P741" s="260"/>
      <c r="Q741" s="238"/>
      <c r="R741" s="238"/>
      <c r="S741" s="238"/>
      <c r="T741" s="238"/>
      <c r="U741" s="238"/>
      <c r="V741" s="238"/>
      <c r="W741" s="238"/>
      <c r="X741" s="238"/>
      <c r="Y741" s="238"/>
      <c r="Z741" s="261"/>
    </row>
    <row r="742" spans="2:26" ht="13.35" customHeight="1" x14ac:dyDescent="0.25">
      <c r="B742" s="227" t="s">
        <v>92</v>
      </c>
      <c r="C742" s="232"/>
      <c r="D742" s="232"/>
      <c r="E742" s="232"/>
      <c r="F742" s="228"/>
      <c r="G742" s="233" t="s">
        <v>85</v>
      </c>
      <c r="H742" s="194" t="s">
        <v>82</v>
      </c>
      <c r="I742" s="188" t="s">
        <v>67</v>
      </c>
      <c r="J742" s="188"/>
      <c r="K742" s="188" t="s">
        <v>68</v>
      </c>
      <c r="L742" s="188"/>
      <c r="M742" s="188" t="s">
        <v>15</v>
      </c>
      <c r="P742" s="260"/>
      <c r="Q742" s="238"/>
      <c r="R742" s="238"/>
      <c r="S742" s="238"/>
      <c r="T742" s="238"/>
      <c r="U742" s="238"/>
      <c r="V742" s="238"/>
      <c r="W742" s="238"/>
      <c r="X742" s="238"/>
      <c r="Y742" s="238"/>
      <c r="Z742" s="261"/>
    </row>
    <row r="743" spans="2:26" ht="13.35" customHeight="1" x14ac:dyDescent="0.25">
      <c r="B743" s="2" t="s">
        <v>81</v>
      </c>
      <c r="C743" s="227" t="s">
        <v>7</v>
      </c>
      <c r="D743" s="228"/>
      <c r="E743" s="6" t="s">
        <v>87</v>
      </c>
      <c r="F743" s="6" t="s">
        <v>306</v>
      </c>
      <c r="G743" s="233"/>
      <c r="H743" s="194"/>
      <c r="I743" s="6" t="s">
        <v>83</v>
      </c>
      <c r="J743" s="6" t="s">
        <v>84</v>
      </c>
      <c r="K743" s="6" t="s">
        <v>83</v>
      </c>
      <c r="L743" s="6" t="s">
        <v>84</v>
      </c>
      <c r="M743" s="188"/>
      <c r="P743" s="260"/>
      <c r="Q743" s="238"/>
      <c r="R743" s="238"/>
      <c r="S743" s="238"/>
      <c r="T743" s="238"/>
      <c r="U743" s="238"/>
      <c r="V743" s="238"/>
      <c r="W743" s="238"/>
      <c r="X743" s="238"/>
      <c r="Y743" s="238"/>
      <c r="Z743" s="261"/>
    </row>
    <row r="744" spans="2:26" ht="13.35" customHeight="1" x14ac:dyDescent="0.25">
      <c r="B744" s="44"/>
      <c r="C744" s="235"/>
      <c r="D744" s="236"/>
      <c r="E744" s="44"/>
      <c r="F744" s="32"/>
      <c r="G744" s="33" t="str">
        <f t="shared" ref="G744:G757" si="120">IF(F744="", "", H744/F744)</f>
        <v/>
      </c>
      <c r="H744" s="33"/>
      <c r="I744" s="33"/>
      <c r="J744" s="33" t="str">
        <f t="shared" ref="J744:J757" si="121">IF(I744="", "", I744*$F744)</f>
        <v/>
      </c>
      <c r="K744" s="33"/>
      <c r="L744" s="33" t="str">
        <f t="shared" ref="L744:L757" si="122">IF(K744="", "", K744*$F744)</f>
        <v/>
      </c>
      <c r="M744" s="30" t="e">
        <f t="shared" ref="M744:M757" si="123">IF(K744="", J744/H744, L744/H744)</f>
        <v>#VALUE!</v>
      </c>
      <c r="P744" s="260"/>
      <c r="Q744" s="238"/>
      <c r="R744" s="238"/>
      <c r="S744" s="238"/>
      <c r="T744" s="238"/>
      <c r="U744" s="238"/>
      <c r="V744" s="238"/>
      <c r="W744" s="238"/>
      <c r="X744" s="238"/>
      <c r="Y744" s="238"/>
      <c r="Z744" s="261"/>
    </row>
    <row r="745" spans="2:26" ht="13.35" customHeight="1" x14ac:dyDescent="0.25">
      <c r="B745" s="44"/>
      <c r="C745" s="235"/>
      <c r="D745" s="236"/>
      <c r="E745" s="44"/>
      <c r="F745" s="32"/>
      <c r="G745" s="33" t="str">
        <f t="shared" si="120"/>
        <v/>
      </c>
      <c r="H745" s="33"/>
      <c r="I745" s="33"/>
      <c r="J745" s="33" t="str">
        <f t="shared" si="121"/>
        <v/>
      </c>
      <c r="K745" s="33"/>
      <c r="L745" s="33" t="str">
        <f t="shared" si="122"/>
        <v/>
      </c>
      <c r="M745" s="30" t="e">
        <f t="shared" si="123"/>
        <v>#VALUE!</v>
      </c>
      <c r="P745" s="260"/>
      <c r="Q745" s="238"/>
      <c r="R745" s="238"/>
      <c r="S745" s="238"/>
      <c r="T745" s="238"/>
      <c r="U745" s="238"/>
      <c r="V745" s="238"/>
      <c r="W745" s="238"/>
      <c r="X745" s="238"/>
      <c r="Y745" s="238"/>
      <c r="Z745" s="261"/>
    </row>
    <row r="746" spans="2:26" ht="13.35" customHeight="1" x14ac:dyDescent="0.25">
      <c r="B746" s="44"/>
      <c r="C746" s="235"/>
      <c r="D746" s="236"/>
      <c r="E746" s="44"/>
      <c r="F746" s="32"/>
      <c r="G746" s="33" t="str">
        <f t="shared" si="120"/>
        <v/>
      </c>
      <c r="H746" s="33"/>
      <c r="I746" s="33"/>
      <c r="J746" s="33" t="str">
        <f t="shared" si="121"/>
        <v/>
      </c>
      <c r="K746" s="33"/>
      <c r="L746" s="33" t="str">
        <f t="shared" si="122"/>
        <v/>
      </c>
      <c r="M746" s="30" t="e">
        <f t="shared" si="123"/>
        <v>#VALUE!</v>
      </c>
      <c r="P746" s="260"/>
      <c r="Q746" s="238"/>
      <c r="R746" s="238"/>
      <c r="S746" s="238"/>
      <c r="T746" s="238"/>
      <c r="U746" s="238"/>
      <c r="V746" s="238"/>
      <c r="W746" s="238"/>
      <c r="X746" s="238"/>
      <c r="Y746" s="238"/>
      <c r="Z746" s="261"/>
    </row>
    <row r="747" spans="2:26" ht="13.35" customHeight="1" x14ac:dyDescent="0.25">
      <c r="B747" s="44"/>
      <c r="C747" s="235"/>
      <c r="D747" s="236"/>
      <c r="E747" s="44"/>
      <c r="F747" s="32"/>
      <c r="G747" s="33" t="str">
        <f t="shared" si="120"/>
        <v/>
      </c>
      <c r="H747" s="33"/>
      <c r="I747" s="33"/>
      <c r="J747" s="33" t="str">
        <f t="shared" si="121"/>
        <v/>
      </c>
      <c r="K747" s="33"/>
      <c r="L747" s="33" t="str">
        <f t="shared" si="122"/>
        <v/>
      </c>
      <c r="M747" s="30" t="e">
        <f t="shared" si="123"/>
        <v>#VALUE!</v>
      </c>
      <c r="P747" s="260"/>
      <c r="Q747" s="238"/>
      <c r="R747" s="238"/>
      <c r="S747" s="238"/>
      <c r="T747" s="238"/>
      <c r="U747" s="238"/>
      <c r="V747" s="238"/>
      <c r="W747" s="238"/>
      <c r="X747" s="238"/>
      <c r="Y747" s="238"/>
      <c r="Z747" s="261"/>
    </row>
    <row r="748" spans="2:26" ht="13.35" customHeight="1" x14ac:dyDescent="0.25">
      <c r="B748" s="44"/>
      <c r="C748" s="235"/>
      <c r="D748" s="236"/>
      <c r="E748" s="44"/>
      <c r="F748" s="32"/>
      <c r="G748" s="33" t="str">
        <f t="shared" si="120"/>
        <v/>
      </c>
      <c r="H748" s="33"/>
      <c r="I748" s="33"/>
      <c r="J748" s="33" t="str">
        <f t="shared" si="121"/>
        <v/>
      </c>
      <c r="K748" s="33"/>
      <c r="L748" s="33" t="str">
        <f t="shared" si="122"/>
        <v/>
      </c>
      <c r="M748" s="30" t="e">
        <f t="shared" si="123"/>
        <v>#VALUE!</v>
      </c>
      <c r="P748" s="260"/>
      <c r="Q748" s="238"/>
      <c r="R748" s="238"/>
      <c r="S748" s="238"/>
      <c r="T748" s="238"/>
      <c r="U748" s="238"/>
      <c r="V748" s="238"/>
      <c r="W748" s="238"/>
      <c r="X748" s="238"/>
      <c r="Y748" s="238"/>
      <c r="Z748" s="261"/>
    </row>
    <row r="749" spans="2:26" ht="13.35" customHeight="1" x14ac:dyDescent="0.25">
      <c r="B749" s="44"/>
      <c r="C749" s="235"/>
      <c r="D749" s="236"/>
      <c r="E749" s="44"/>
      <c r="F749" s="32"/>
      <c r="G749" s="33" t="str">
        <f t="shared" si="120"/>
        <v/>
      </c>
      <c r="H749" s="33"/>
      <c r="I749" s="33"/>
      <c r="J749" s="33" t="str">
        <f t="shared" si="121"/>
        <v/>
      </c>
      <c r="K749" s="33"/>
      <c r="L749" s="33" t="str">
        <f t="shared" si="122"/>
        <v/>
      </c>
      <c r="M749" s="30" t="e">
        <f t="shared" si="123"/>
        <v>#VALUE!</v>
      </c>
      <c r="P749" s="260"/>
      <c r="Q749" s="238"/>
      <c r="R749" s="238"/>
      <c r="S749" s="238"/>
      <c r="T749" s="238"/>
      <c r="U749" s="238"/>
      <c r="V749" s="238"/>
      <c r="W749" s="238"/>
      <c r="X749" s="238"/>
      <c r="Y749" s="238"/>
      <c r="Z749" s="261"/>
    </row>
    <row r="750" spans="2:26" ht="13.35" customHeight="1" x14ac:dyDescent="0.25">
      <c r="B750" s="44"/>
      <c r="C750" s="235"/>
      <c r="D750" s="236"/>
      <c r="E750" s="44"/>
      <c r="F750" s="32"/>
      <c r="G750" s="33" t="str">
        <f t="shared" si="120"/>
        <v/>
      </c>
      <c r="H750" s="33"/>
      <c r="I750" s="33"/>
      <c r="J750" s="33" t="str">
        <f t="shared" si="121"/>
        <v/>
      </c>
      <c r="K750" s="33"/>
      <c r="L750" s="33" t="str">
        <f t="shared" si="122"/>
        <v/>
      </c>
      <c r="M750" s="30" t="e">
        <f t="shared" si="123"/>
        <v>#VALUE!</v>
      </c>
      <c r="P750" s="260"/>
      <c r="Q750" s="238"/>
      <c r="R750" s="238"/>
      <c r="S750" s="238"/>
      <c r="T750" s="238"/>
      <c r="U750" s="238"/>
      <c r="V750" s="238"/>
      <c r="W750" s="238"/>
      <c r="X750" s="238"/>
      <c r="Y750" s="238"/>
      <c r="Z750" s="261"/>
    </row>
    <row r="751" spans="2:26" ht="13.35" customHeight="1" x14ac:dyDescent="0.25">
      <c r="B751" s="44"/>
      <c r="C751" s="235"/>
      <c r="D751" s="236"/>
      <c r="E751" s="44"/>
      <c r="F751" s="32"/>
      <c r="G751" s="33" t="str">
        <f t="shared" si="120"/>
        <v/>
      </c>
      <c r="H751" s="33"/>
      <c r="I751" s="33"/>
      <c r="J751" s="33" t="str">
        <f t="shared" si="121"/>
        <v/>
      </c>
      <c r="K751" s="33"/>
      <c r="L751" s="33" t="str">
        <f t="shared" si="122"/>
        <v/>
      </c>
      <c r="M751" s="30" t="e">
        <f t="shared" si="123"/>
        <v>#VALUE!</v>
      </c>
      <c r="P751" s="260"/>
      <c r="Q751" s="238"/>
      <c r="R751" s="238"/>
      <c r="S751" s="238"/>
      <c r="T751" s="238"/>
      <c r="U751" s="238"/>
      <c r="V751" s="238"/>
      <c r="W751" s="238"/>
      <c r="X751" s="238"/>
      <c r="Y751" s="238"/>
      <c r="Z751" s="261"/>
    </row>
    <row r="752" spans="2:26" ht="13.35" customHeight="1" x14ac:dyDescent="0.25">
      <c r="B752" s="44"/>
      <c r="C752" s="235"/>
      <c r="D752" s="236"/>
      <c r="E752" s="44"/>
      <c r="F752" s="32"/>
      <c r="G752" s="33" t="str">
        <f t="shared" si="120"/>
        <v/>
      </c>
      <c r="H752" s="33"/>
      <c r="I752" s="33"/>
      <c r="J752" s="33" t="str">
        <f t="shared" si="121"/>
        <v/>
      </c>
      <c r="K752" s="33"/>
      <c r="L752" s="33" t="str">
        <f t="shared" si="122"/>
        <v/>
      </c>
      <c r="M752" s="30" t="e">
        <f t="shared" si="123"/>
        <v>#VALUE!</v>
      </c>
      <c r="P752" s="260"/>
      <c r="Q752" s="238"/>
      <c r="R752" s="238"/>
      <c r="S752" s="238"/>
      <c r="T752" s="238"/>
      <c r="U752" s="238"/>
      <c r="V752" s="238"/>
      <c r="W752" s="238"/>
      <c r="X752" s="238"/>
      <c r="Y752" s="238"/>
      <c r="Z752" s="261"/>
    </row>
    <row r="753" spans="2:26" ht="13.35" customHeight="1" x14ac:dyDescent="0.25">
      <c r="B753" s="44"/>
      <c r="C753" s="235"/>
      <c r="D753" s="236"/>
      <c r="E753" s="44"/>
      <c r="F753" s="32"/>
      <c r="G753" s="33" t="str">
        <f t="shared" si="120"/>
        <v/>
      </c>
      <c r="H753" s="33"/>
      <c r="I753" s="33"/>
      <c r="J753" s="33" t="str">
        <f t="shared" si="121"/>
        <v/>
      </c>
      <c r="K753" s="33"/>
      <c r="L753" s="33" t="str">
        <f t="shared" si="122"/>
        <v/>
      </c>
      <c r="M753" s="30" t="e">
        <f t="shared" si="123"/>
        <v>#VALUE!</v>
      </c>
      <c r="P753" s="260"/>
      <c r="Q753" s="238"/>
      <c r="R753" s="238"/>
      <c r="S753" s="238"/>
      <c r="T753" s="238"/>
      <c r="U753" s="238"/>
      <c r="V753" s="238"/>
      <c r="W753" s="238"/>
      <c r="X753" s="238"/>
      <c r="Y753" s="238"/>
      <c r="Z753" s="261"/>
    </row>
    <row r="754" spans="2:26" ht="13.35" customHeight="1" x14ac:dyDescent="0.25">
      <c r="B754" s="44"/>
      <c r="C754" s="235"/>
      <c r="D754" s="236"/>
      <c r="E754" s="44"/>
      <c r="F754" s="32"/>
      <c r="G754" s="33" t="str">
        <f t="shared" si="120"/>
        <v/>
      </c>
      <c r="H754" s="33"/>
      <c r="I754" s="33"/>
      <c r="J754" s="33" t="str">
        <f t="shared" si="121"/>
        <v/>
      </c>
      <c r="K754" s="33"/>
      <c r="L754" s="33" t="str">
        <f t="shared" si="122"/>
        <v/>
      </c>
      <c r="M754" s="30" t="e">
        <f t="shared" si="123"/>
        <v>#VALUE!</v>
      </c>
      <c r="P754" s="260"/>
      <c r="Q754" s="238"/>
      <c r="R754" s="238"/>
      <c r="S754" s="238"/>
      <c r="T754" s="238"/>
      <c r="U754" s="238"/>
      <c r="V754" s="238"/>
      <c r="W754" s="238"/>
      <c r="X754" s="238"/>
      <c r="Y754" s="238"/>
      <c r="Z754" s="261"/>
    </row>
    <row r="755" spans="2:26" ht="13.35" customHeight="1" x14ac:dyDescent="0.25">
      <c r="B755" s="44"/>
      <c r="C755" s="235"/>
      <c r="D755" s="236"/>
      <c r="E755" s="44"/>
      <c r="F755" s="32"/>
      <c r="G755" s="33" t="str">
        <f t="shared" si="120"/>
        <v/>
      </c>
      <c r="H755" s="33"/>
      <c r="I755" s="33"/>
      <c r="J755" s="33" t="str">
        <f t="shared" si="121"/>
        <v/>
      </c>
      <c r="K755" s="33"/>
      <c r="L755" s="33" t="str">
        <f t="shared" si="122"/>
        <v/>
      </c>
      <c r="M755" s="30" t="e">
        <f t="shared" si="123"/>
        <v>#VALUE!</v>
      </c>
      <c r="P755" s="260"/>
      <c r="Q755" s="238"/>
      <c r="R755" s="238"/>
      <c r="S755" s="238"/>
      <c r="T755" s="238"/>
      <c r="U755" s="238"/>
      <c r="V755" s="238"/>
      <c r="W755" s="238"/>
      <c r="X755" s="238"/>
      <c r="Y755" s="238"/>
      <c r="Z755" s="261"/>
    </row>
    <row r="756" spans="2:26" ht="13.35" customHeight="1" x14ac:dyDescent="0.25">
      <c r="B756" s="44"/>
      <c r="C756" s="235"/>
      <c r="D756" s="236"/>
      <c r="E756" s="44"/>
      <c r="F756" s="32"/>
      <c r="G756" s="33" t="str">
        <f t="shared" si="120"/>
        <v/>
      </c>
      <c r="H756" s="33"/>
      <c r="I756" s="33"/>
      <c r="J756" s="33" t="str">
        <f t="shared" si="121"/>
        <v/>
      </c>
      <c r="K756" s="33"/>
      <c r="L756" s="33" t="str">
        <f t="shared" si="122"/>
        <v/>
      </c>
      <c r="M756" s="30" t="e">
        <f t="shared" si="123"/>
        <v>#VALUE!</v>
      </c>
      <c r="P756" s="260"/>
      <c r="Q756" s="238"/>
      <c r="R756" s="238"/>
      <c r="S756" s="238"/>
      <c r="T756" s="238"/>
      <c r="U756" s="238"/>
      <c r="V756" s="238"/>
      <c r="W756" s="238"/>
      <c r="X756" s="238"/>
      <c r="Y756" s="238"/>
      <c r="Z756" s="261"/>
    </row>
    <row r="757" spans="2:26" ht="13.35" customHeight="1" x14ac:dyDescent="0.25">
      <c r="B757" s="44"/>
      <c r="C757" s="235"/>
      <c r="D757" s="236"/>
      <c r="E757" s="44"/>
      <c r="F757" s="32"/>
      <c r="G757" s="33" t="str">
        <f t="shared" si="120"/>
        <v/>
      </c>
      <c r="H757" s="33"/>
      <c r="I757" s="33"/>
      <c r="J757" s="33" t="str">
        <f t="shared" si="121"/>
        <v/>
      </c>
      <c r="K757" s="33"/>
      <c r="L757" s="33" t="str">
        <f t="shared" si="122"/>
        <v/>
      </c>
      <c r="M757" s="30" t="e">
        <f t="shared" si="123"/>
        <v>#VALUE!</v>
      </c>
      <c r="P757" s="262"/>
      <c r="Q757" s="263"/>
      <c r="R757" s="263"/>
      <c r="S757" s="263"/>
      <c r="T757" s="263"/>
      <c r="U757" s="263"/>
      <c r="V757" s="263"/>
      <c r="W757" s="263"/>
      <c r="X757" s="263"/>
      <c r="Y757" s="263"/>
      <c r="Z757" s="264"/>
    </row>
    <row r="758" spans="2:26" ht="13.35" customHeight="1" x14ac:dyDescent="0.25">
      <c r="C758" s="126" t="s">
        <v>86</v>
      </c>
      <c r="D758" s="126"/>
      <c r="H758" s="45" t="str">
        <f>IF(SUM(H744:H757)=0,"",SUM(H744:H757))</f>
        <v/>
      </c>
      <c r="J758" s="45" t="str">
        <f>IF(SUM(J744:J757)=0,"",SUM(J744:J757))</f>
        <v/>
      </c>
      <c r="L758" s="45" t="str">
        <f>IF(SUM(L744:L757)=0,"",SUM(L744:L757))</f>
        <v/>
      </c>
      <c r="M758" s="35" t="e">
        <f>IF(L758="", J758/H758, L758/H758)</f>
        <v>#VALUE!</v>
      </c>
    </row>
    <row r="760" spans="2:26" ht="13.35" customHeight="1" x14ac:dyDescent="0.25">
      <c r="B760" s="200" t="s">
        <v>2</v>
      </c>
      <c r="C760" s="200"/>
      <c r="D760" s="209">
        <f>'{Equipment Data Entry}'!B112</f>
        <v>0</v>
      </c>
      <c r="E760" s="209"/>
      <c r="F760" s="209"/>
      <c r="G760" s="200" t="s">
        <v>3</v>
      </c>
      <c r="H760" s="200"/>
      <c r="I760" s="210" t="str">
        <f>IF('{Equipment Data Entry}'!C112="","",'{Equipment Data Entry}'!C112)</f>
        <v/>
      </c>
      <c r="J760" s="210"/>
      <c r="K760" s="210"/>
      <c r="L760" s="210"/>
      <c r="M760" s="210"/>
      <c r="P760" s="265" t="s">
        <v>224</v>
      </c>
      <c r="Q760" s="266"/>
      <c r="R760" s="266"/>
      <c r="S760" s="266"/>
      <c r="T760" s="266"/>
      <c r="U760" s="266"/>
      <c r="V760" s="266"/>
      <c r="W760" s="266"/>
      <c r="X760" s="266"/>
      <c r="Y760" s="266"/>
      <c r="Z760" s="267"/>
    </row>
    <row r="761" spans="2:26" ht="13.35" customHeight="1" x14ac:dyDescent="0.25">
      <c r="B761" s="200"/>
      <c r="C761" s="200"/>
      <c r="D761" s="209"/>
      <c r="E761" s="209"/>
      <c r="F761" s="209"/>
      <c r="G761" s="200"/>
      <c r="H761" s="200"/>
      <c r="I761" s="210"/>
      <c r="J761" s="210"/>
      <c r="K761" s="210"/>
      <c r="L761" s="210"/>
      <c r="M761" s="210"/>
      <c r="P761" s="260"/>
      <c r="Q761" s="238"/>
      <c r="R761" s="238"/>
      <c r="S761" s="238"/>
      <c r="T761" s="238"/>
      <c r="U761" s="238"/>
      <c r="V761" s="238"/>
      <c r="W761" s="238"/>
      <c r="X761" s="238"/>
      <c r="Y761" s="238"/>
      <c r="Z761" s="261"/>
    </row>
    <row r="762" spans="2:26" ht="13.35" customHeight="1" x14ac:dyDescent="0.25">
      <c r="B762" s="5"/>
      <c r="C762" s="5"/>
      <c r="P762" s="260"/>
      <c r="Q762" s="238"/>
      <c r="R762" s="238"/>
      <c r="S762" s="238"/>
      <c r="T762" s="238"/>
      <c r="U762" s="238"/>
      <c r="V762" s="238"/>
      <c r="W762" s="238"/>
      <c r="X762" s="238"/>
      <c r="Y762" s="238"/>
      <c r="Z762" s="261"/>
    </row>
    <row r="763" spans="2:26" ht="13.35" customHeight="1" x14ac:dyDescent="0.25">
      <c r="B763" s="227" t="s">
        <v>92</v>
      </c>
      <c r="C763" s="232"/>
      <c r="D763" s="232"/>
      <c r="E763" s="232"/>
      <c r="F763" s="228"/>
      <c r="G763" s="233" t="s">
        <v>85</v>
      </c>
      <c r="H763" s="194" t="s">
        <v>82</v>
      </c>
      <c r="I763" s="188" t="s">
        <v>67</v>
      </c>
      <c r="J763" s="188"/>
      <c r="K763" s="188" t="s">
        <v>68</v>
      </c>
      <c r="L763" s="188"/>
      <c r="M763" s="188" t="s">
        <v>15</v>
      </c>
      <c r="P763" s="260"/>
      <c r="Q763" s="238"/>
      <c r="R763" s="238"/>
      <c r="S763" s="238"/>
      <c r="T763" s="238"/>
      <c r="U763" s="238"/>
      <c r="V763" s="238"/>
      <c r="W763" s="238"/>
      <c r="X763" s="238"/>
      <c r="Y763" s="238"/>
      <c r="Z763" s="261"/>
    </row>
    <row r="764" spans="2:26" ht="13.35" customHeight="1" x14ac:dyDescent="0.25">
      <c r="B764" s="2" t="s">
        <v>81</v>
      </c>
      <c r="C764" s="227" t="s">
        <v>7</v>
      </c>
      <c r="D764" s="228"/>
      <c r="E764" s="6" t="s">
        <v>87</v>
      </c>
      <c r="F764" s="6" t="s">
        <v>306</v>
      </c>
      <c r="G764" s="233"/>
      <c r="H764" s="194"/>
      <c r="I764" s="6" t="s">
        <v>83</v>
      </c>
      <c r="J764" s="6" t="s">
        <v>84</v>
      </c>
      <c r="K764" s="6" t="s">
        <v>83</v>
      </c>
      <c r="L764" s="6" t="s">
        <v>84</v>
      </c>
      <c r="M764" s="188"/>
      <c r="P764" s="260"/>
      <c r="Q764" s="238"/>
      <c r="R764" s="238"/>
      <c r="S764" s="238"/>
      <c r="T764" s="238"/>
      <c r="U764" s="238"/>
      <c r="V764" s="238"/>
      <c r="W764" s="238"/>
      <c r="X764" s="238"/>
      <c r="Y764" s="238"/>
      <c r="Z764" s="261"/>
    </row>
    <row r="765" spans="2:26" ht="13.35" customHeight="1" x14ac:dyDescent="0.25">
      <c r="B765" s="44"/>
      <c r="C765" s="235"/>
      <c r="D765" s="236"/>
      <c r="E765" s="44"/>
      <c r="F765" s="32"/>
      <c r="G765" s="33" t="str">
        <f t="shared" ref="G765:G778" si="124">IF(F765="", "", H765/F765)</f>
        <v/>
      </c>
      <c r="H765" s="33"/>
      <c r="I765" s="33"/>
      <c r="J765" s="33" t="str">
        <f t="shared" ref="J765:J778" si="125">IF(I765="", "", I765*$F765)</f>
        <v/>
      </c>
      <c r="K765" s="33"/>
      <c r="L765" s="33" t="str">
        <f t="shared" ref="L765:L778" si="126">IF(K765="", "", K765*$F765)</f>
        <v/>
      </c>
      <c r="M765" s="30" t="e">
        <f t="shared" ref="M765:M778" si="127">IF(K765="", J765/H765, L765/H765)</f>
        <v>#VALUE!</v>
      </c>
      <c r="P765" s="260"/>
      <c r="Q765" s="238"/>
      <c r="R765" s="238"/>
      <c r="S765" s="238"/>
      <c r="T765" s="238"/>
      <c r="U765" s="238"/>
      <c r="V765" s="238"/>
      <c r="W765" s="238"/>
      <c r="X765" s="238"/>
      <c r="Y765" s="238"/>
      <c r="Z765" s="261"/>
    </row>
    <row r="766" spans="2:26" ht="13.35" customHeight="1" x14ac:dyDescent="0.25">
      <c r="B766" s="44"/>
      <c r="C766" s="235"/>
      <c r="D766" s="236"/>
      <c r="E766" s="44"/>
      <c r="F766" s="32"/>
      <c r="G766" s="33" t="str">
        <f t="shared" si="124"/>
        <v/>
      </c>
      <c r="H766" s="33"/>
      <c r="I766" s="33"/>
      <c r="J766" s="33" t="str">
        <f t="shared" si="125"/>
        <v/>
      </c>
      <c r="K766" s="33"/>
      <c r="L766" s="33" t="str">
        <f t="shared" si="126"/>
        <v/>
      </c>
      <c r="M766" s="30" t="e">
        <f t="shared" si="127"/>
        <v>#VALUE!</v>
      </c>
      <c r="P766" s="260"/>
      <c r="Q766" s="238"/>
      <c r="R766" s="238"/>
      <c r="S766" s="238"/>
      <c r="T766" s="238"/>
      <c r="U766" s="238"/>
      <c r="V766" s="238"/>
      <c r="W766" s="238"/>
      <c r="X766" s="238"/>
      <c r="Y766" s="238"/>
      <c r="Z766" s="261"/>
    </row>
    <row r="767" spans="2:26" ht="13.35" customHeight="1" x14ac:dyDescent="0.25">
      <c r="B767" s="44"/>
      <c r="C767" s="235"/>
      <c r="D767" s="236"/>
      <c r="E767" s="44"/>
      <c r="F767" s="32"/>
      <c r="G767" s="33" t="str">
        <f t="shared" si="124"/>
        <v/>
      </c>
      <c r="H767" s="33"/>
      <c r="I767" s="33"/>
      <c r="J767" s="33" t="str">
        <f t="shared" si="125"/>
        <v/>
      </c>
      <c r="K767" s="33"/>
      <c r="L767" s="33" t="str">
        <f t="shared" si="126"/>
        <v/>
      </c>
      <c r="M767" s="30" t="e">
        <f t="shared" si="127"/>
        <v>#VALUE!</v>
      </c>
      <c r="P767" s="260"/>
      <c r="Q767" s="238"/>
      <c r="R767" s="238"/>
      <c r="S767" s="238"/>
      <c r="T767" s="238"/>
      <c r="U767" s="238"/>
      <c r="V767" s="238"/>
      <c r="W767" s="238"/>
      <c r="X767" s="238"/>
      <c r="Y767" s="238"/>
      <c r="Z767" s="261"/>
    </row>
    <row r="768" spans="2:26" ht="13.35" customHeight="1" x14ac:dyDescent="0.25">
      <c r="B768" s="44"/>
      <c r="C768" s="235"/>
      <c r="D768" s="236"/>
      <c r="E768" s="44"/>
      <c r="F768" s="32"/>
      <c r="G768" s="33" t="str">
        <f t="shared" si="124"/>
        <v/>
      </c>
      <c r="H768" s="33"/>
      <c r="I768" s="33"/>
      <c r="J768" s="33" t="str">
        <f t="shared" si="125"/>
        <v/>
      </c>
      <c r="K768" s="33"/>
      <c r="L768" s="33" t="str">
        <f t="shared" si="126"/>
        <v/>
      </c>
      <c r="M768" s="30" t="e">
        <f t="shared" si="127"/>
        <v>#VALUE!</v>
      </c>
      <c r="P768" s="260"/>
      <c r="Q768" s="238"/>
      <c r="R768" s="238"/>
      <c r="S768" s="238"/>
      <c r="T768" s="238"/>
      <c r="U768" s="238"/>
      <c r="V768" s="238"/>
      <c r="W768" s="238"/>
      <c r="X768" s="238"/>
      <c r="Y768" s="238"/>
      <c r="Z768" s="261"/>
    </row>
    <row r="769" spans="2:26" ht="13.35" customHeight="1" x14ac:dyDescent="0.25">
      <c r="B769" s="44"/>
      <c r="C769" s="235"/>
      <c r="D769" s="236"/>
      <c r="E769" s="44"/>
      <c r="F769" s="32"/>
      <c r="G769" s="33" t="str">
        <f t="shared" si="124"/>
        <v/>
      </c>
      <c r="H769" s="33"/>
      <c r="I769" s="33"/>
      <c r="J769" s="33" t="str">
        <f t="shared" si="125"/>
        <v/>
      </c>
      <c r="K769" s="33"/>
      <c r="L769" s="33" t="str">
        <f t="shared" si="126"/>
        <v/>
      </c>
      <c r="M769" s="30" t="e">
        <f t="shared" si="127"/>
        <v>#VALUE!</v>
      </c>
      <c r="P769" s="260"/>
      <c r="Q769" s="238"/>
      <c r="R769" s="238"/>
      <c r="S769" s="238"/>
      <c r="T769" s="238"/>
      <c r="U769" s="238"/>
      <c r="V769" s="238"/>
      <c r="W769" s="238"/>
      <c r="X769" s="238"/>
      <c r="Y769" s="238"/>
      <c r="Z769" s="261"/>
    </row>
    <row r="770" spans="2:26" ht="13.35" customHeight="1" x14ac:dyDescent="0.25">
      <c r="B770" s="44"/>
      <c r="C770" s="235"/>
      <c r="D770" s="236"/>
      <c r="E770" s="44"/>
      <c r="F770" s="32"/>
      <c r="G770" s="33" t="str">
        <f t="shared" si="124"/>
        <v/>
      </c>
      <c r="H770" s="33"/>
      <c r="I770" s="33"/>
      <c r="J770" s="33" t="str">
        <f t="shared" si="125"/>
        <v/>
      </c>
      <c r="K770" s="33"/>
      <c r="L770" s="33" t="str">
        <f t="shared" si="126"/>
        <v/>
      </c>
      <c r="M770" s="30" t="e">
        <f t="shared" si="127"/>
        <v>#VALUE!</v>
      </c>
      <c r="P770" s="260"/>
      <c r="Q770" s="238"/>
      <c r="R770" s="238"/>
      <c r="S770" s="238"/>
      <c r="T770" s="238"/>
      <c r="U770" s="238"/>
      <c r="V770" s="238"/>
      <c r="W770" s="238"/>
      <c r="X770" s="238"/>
      <c r="Y770" s="238"/>
      <c r="Z770" s="261"/>
    </row>
    <row r="771" spans="2:26" ht="13.35" customHeight="1" x14ac:dyDescent="0.25">
      <c r="B771" s="44"/>
      <c r="C771" s="235"/>
      <c r="D771" s="236"/>
      <c r="E771" s="44"/>
      <c r="F771" s="32"/>
      <c r="G771" s="33" t="str">
        <f t="shared" si="124"/>
        <v/>
      </c>
      <c r="H771" s="33"/>
      <c r="I771" s="33"/>
      <c r="J771" s="33" t="str">
        <f t="shared" si="125"/>
        <v/>
      </c>
      <c r="K771" s="33"/>
      <c r="L771" s="33" t="str">
        <f t="shared" si="126"/>
        <v/>
      </c>
      <c r="M771" s="30" t="e">
        <f t="shared" si="127"/>
        <v>#VALUE!</v>
      </c>
      <c r="P771" s="260"/>
      <c r="Q771" s="238"/>
      <c r="R771" s="238"/>
      <c r="S771" s="238"/>
      <c r="T771" s="238"/>
      <c r="U771" s="238"/>
      <c r="V771" s="238"/>
      <c r="W771" s="238"/>
      <c r="X771" s="238"/>
      <c r="Y771" s="238"/>
      <c r="Z771" s="261"/>
    </row>
    <row r="772" spans="2:26" ht="13.35" customHeight="1" x14ac:dyDescent="0.25">
      <c r="B772" s="44"/>
      <c r="C772" s="235"/>
      <c r="D772" s="236"/>
      <c r="E772" s="44"/>
      <c r="F772" s="32"/>
      <c r="G772" s="33" t="str">
        <f t="shared" si="124"/>
        <v/>
      </c>
      <c r="H772" s="33"/>
      <c r="I772" s="33"/>
      <c r="J772" s="33" t="str">
        <f t="shared" si="125"/>
        <v/>
      </c>
      <c r="K772" s="33"/>
      <c r="L772" s="33" t="str">
        <f t="shared" si="126"/>
        <v/>
      </c>
      <c r="M772" s="30" t="e">
        <f t="shared" si="127"/>
        <v>#VALUE!</v>
      </c>
      <c r="P772" s="260"/>
      <c r="Q772" s="238"/>
      <c r="R772" s="238"/>
      <c r="S772" s="238"/>
      <c r="T772" s="238"/>
      <c r="U772" s="238"/>
      <c r="V772" s="238"/>
      <c r="W772" s="238"/>
      <c r="X772" s="238"/>
      <c r="Y772" s="238"/>
      <c r="Z772" s="261"/>
    </row>
    <row r="773" spans="2:26" ht="13.35" customHeight="1" x14ac:dyDescent="0.25">
      <c r="B773" s="44"/>
      <c r="C773" s="235"/>
      <c r="D773" s="236"/>
      <c r="E773" s="44"/>
      <c r="F773" s="32"/>
      <c r="G773" s="33" t="str">
        <f t="shared" si="124"/>
        <v/>
      </c>
      <c r="H773" s="33"/>
      <c r="I773" s="33"/>
      <c r="J773" s="33" t="str">
        <f t="shared" si="125"/>
        <v/>
      </c>
      <c r="K773" s="33"/>
      <c r="L773" s="33" t="str">
        <f t="shared" si="126"/>
        <v/>
      </c>
      <c r="M773" s="30" t="e">
        <f t="shared" si="127"/>
        <v>#VALUE!</v>
      </c>
      <c r="P773" s="260"/>
      <c r="Q773" s="238"/>
      <c r="R773" s="238"/>
      <c r="S773" s="238"/>
      <c r="T773" s="238"/>
      <c r="U773" s="238"/>
      <c r="V773" s="238"/>
      <c r="W773" s="238"/>
      <c r="X773" s="238"/>
      <c r="Y773" s="238"/>
      <c r="Z773" s="261"/>
    </row>
    <row r="774" spans="2:26" ht="13.35" customHeight="1" x14ac:dyDescent="0.25">
      <c r="B774" s="44"/>
      <c r="C774" s="235"/>
      <c r="D774" s="236"/>
      <c r="E774" s="44"/>
      <c r="F774" s="32"/>
      <c r="G774" s="33" t="str">
        <f t="shared" si="124"/>
        <v/>
      </c>
      <c r="H774" s="33"/>
      <c r="I774" s="33"/>
      <c r="J774" s="33" t="str">
        <f t="shared" si="125"/>
        <v/>
      </c>
      <c r="K774" s="33"/>
      <c r="L774" s="33" t="str">
        <f t="shared" si="126"/>
        <v/>
      </c>
      <c r="M774" s="30" t="e">
        <f t="shared" si="127"/>
        <v>#VALUE!</v>
      </c>
      <c r="P774" s="260"/>
      <c r="Q774" s="238"/>
      <c r="R774" s="238"/>
      <c r="S774" s="238"/>
      <c r="T774" s="238"/>
      <c r="U774" s="238"/>
      <c r="V774" s="238"/>
      <c r="W774" s="238"/>
      <c r="X774" s="238"/>
      <c r="Y774" s="238"/>
      <c r="Z774" s="261"/>
    </row>
    <row r="775" spans="2:26" ht="13.35" customHeight="1" x14ac:dyDescent="0.25">
      <c r="B775" s="44"/>
      <c r="C775" s="235"/>
      <c r="D775" s="236"/>
      <c r="E775" s="44"/>
      <c r="F775" s="32"/>
      <c r="G775" s="33" t="str">
        <f t="shared" si="124"/>
        <v/>
      </c>
      <c r="H775" s="33"/>
      <c r="I775" s="33"/>
      <c r="J775" s="33" t="str">
        <f t="shared" si="125"/>
        <v/>
      </c>
      <c r="K775" s="33"/>
      <c r="L775" s="33" t="str">
        <f t="shared" si="126"/>
        <v/>
      </c>
      <c r="M775" s="30" t="e">
        <f t="shared" si="127"/>
        <v>#VALUE!</v>
      </c>
      <c r="P775" s="260"/>
      <c r="Q775" s="238"/>
      <c r="R775" s="238"/>
      <c r="S775" s="238"/>
      <c r="T775" s="238"/>
      <c r="U775" s="238"/>
      <c r="V775" s="238"/>
      <c r="W775" s="238"/>
      <c r="X775" s="238"/>
      <c r="Y775" s="238"/>
      <c r="Z775" s="261"/>
    </row>
    <row r="776" spans="2:26" ht="13.35" customHeight="1" x14ac:dyDescent="0.25">
      <c r="B776" s="44"/>
      <c r="C776" s="235"/>
      <c r="D776" s="236"/>
      <c r="E776" s="44"/>
      <c r="F776" s="32"/>
      <c r="G776" s="33" t="str">
        <f t="shared" si="124"/>
        <v/>
      </c>
      <c r="H776" s="33"/>
      <c r="I776" s="33"/>
      <c r="J776" s="33" t="str">
        <f t="shared" si="125"/>
        <v/>
      </c>
      <c r="K776" s="33"/>
      <c r="L776" s="33" t="str">
        <f t="shared" si="126"/>
        <v/>
      </c>
      <c r="M776" s="30" t="e">
        <f t="shared" si="127"/>
        <v>#VALUE!</v>
      </c>
      <c r="P776" s="260"/>
      <c r="Q776" s="238"/>
      <c r="R776" s="238"/>
      <c r="S776" s="238"/>
      <c r="T776" s="238"/>
      <c r="U776" s="238"/>
      <c r="V776" s="238"/>
      <c r="W776" s="238"/>
      <c r="X776" s="238"/>
      <c r="Y776" s="238"/>
      <c r="Z776" s="261"/>
    </row>
    <row r="777" spans="2:26" ht="13.35" customHeight="1" x14ac:dyDescent="0.25">
      <c r="B777" s="44"/>
      <c r="C777" s="235"/>
      <c r="D777" s="236"/>
      <c r="E777" s="44"/>
      <c r="F777" s="32"/>
      <c r="G777" s="33" t="str">
        <f t="shared" si="124"/>
        <v/>
      </c>
      <c r="H777" s="33"/>
      <c r="I777" s="33"/>
      <c r="J777" s="33" t="str">
        <f t="shared" si="125"/>
        <v/>
      </c>
      <c r="K777" s="33"/>
      <c r="L777" s="33" t="str">
        <f t="shared" si="126"/>
        <v/>
      </c>
      <c r="M777" s="30" t="e">
        <f t="shared" si="127"/>
        <v>#VALUE!</v>
      </c>
      <c r="P777" s="260"/>
      <c r="Q777" s="238"/>
      <c r="R777" s="238"/>
      <c r="S777" s="238"/>
      <c r="T777" s="238"/>
      <c r="U777" s="238"/>
      <c r="V777" s="238"/>
      <c r="W777" s="238"/>
      <c r="X777" s="238"/>
      <c r="Y777" s="238"/>
      <c r="Z777" s="261"/>
    </row>
    <row r="778" spans="2:26" ht="13.35" customHeight="1" x14ac:dyDescent="0.25">
      <c r="B778" s="44"/>
      <c r="C778" s="235"/>
      <c r="D778" s="236"/>
      <c r="E778" s="44"/>
      <c r="F778" s="32"/>
      <c r="G778" s="33" t="str">
        <f t="shared" si="124"/>
        <v/>
      </c>
      <c r="H778" s="33"/>
      <c r="I778" s="33"/>
      <c r="J778" s="33" t="str">
        <f t="shared" si="125"/>
        <v/>
      </c>
      <c r="K778" s="33"/>
      <c r="L778" s="33" t="str">
        <f t="shared" si="126"/>
        <v/>
      </c>
      <c r="M778" s="30" t="e">
        <f t="shared" si="127"/>
        <v>#VALUE!</v>
      </c>
      <c r="P778" s="262"/>
      <c r="Q778" s="263"/>
      <c r="R778" s="263"/>
      <c r="S778" s="263"/>
      <c r="T778" s="263"/>
      <c r="U778" s="263"/>
      <c r="V778" s="263"/>
      <c r="W778" s="263"/>
      <c r="X778" s="263"/>
      <c r="Y778" s="263"/>
      <c r="Z778" s="264"/>
    </row>
    <row r="779" spans="2:26" ht="13.35" customHeight="1" x14ac:dyDescent="0.25">
      <c r="C779" s="126" t="s">
        <v>86</v>
      </c>
      <c r="D779" s="126"/>
      <c r="H779" s="45" t="str">
        <f>IF(SUM(H765:H778)=0,"",SUM(H765:H778))</f>
        <v/>
      </c>
      <c r="J779" s="45" t="str">
        <f>IF(SUM(J765:J778)=0,"",SUM(J765:J778))</f>
        <v/>
      </c>
      <c r="L779" s="45" t="str">
        <f>IF(SUM(L765:L778)=0,"",SUM(L765:L778))</f>
        <v/>
      </c>
      <c r="M779" s="35" t="e">
        <f>IF(L779="", J779/H779, L779/H779)</f>
        <v>#VALUE!</v>
      </c>
    </row>
    <row r="782" spans="2:26" ht="13.35" customHeight="1" x14ac:dyDescent="0.25">
      <c r="B782" s="227" t="s">
        <v>9</v>
      </c>
      <c r="C782" s="228"/>
      <c r="D782" s="253"/>
      <c r="E782" s="253"/>
      <c r="F782" s="253"/>
      <c r="G782" s="253"/>
      <c r="H782" s="253"/>
      <c r="I782" s="253"/>
      <c r="J782" s="253"/>
      <c r="K782" s="253"/>
      <c r="L782" s="253"/>
      <c r="M782" s="254"/>
    </row>
    <row r="783" spans="2:26" ht="13.35" customHeight="1" x14ac:dyDescent="0.25">
      <c r="B783" s="255"/>
      <c r="C783" s="238"/>
      <c r="D783" s="238"/>
      <c r="E783" s="238"/>
      <c r="F783" s="238"/>
      <c r="G783" s="238"/>
      <c r="H783" s="238"/>
      <c r="I783" s="238"/>
      <c r="J783" s="238"/>
      <c r="K783" s="238"/>
      <c r="L783" s="238"/>
      <c r="M783" s="256"/>
    </row>
    <row r="784" spans="2:26" ht="13.35" customHeight="1" x14ac:dyDescent="0.25">
      <c r="B784" s="255"/>
      <c r="C784" s="238"/>
      <c r="D784" s="238"/>
      <c r="E784" s="238"/>
      <c r="F784" s="238"/>
      <c r="G784" s="238"/>
      <c r="H784" s="238"/>
      <c r="I784" s="238"/>
      <c r="J784" s="238"/>
      <c r="K784" s="238"/>
      <c r="L784" s="238"/>
      <c r="M784" s="256"/>
    </row>
    <row r="785" spans="2:26" ht="13.35" customHeight="1" x14ac:dyDescent="0.25">
      <c r="B785" s="255"/>
      <c r="C785" s="238"/>
      <c r="D785" s="238"/>
      <c r="E785" s="238"/>
      <c r="F785" s="238"/>
      <c r="G785" s="238"/>
      <c r="H785" s="238"/>
      <c r="I785" s="238"/>
      <c r="J785" s="238"/>
      <c r="K785" s="238"/>
      <c r="L785" s="238"/>
      <c r="M785" s="256"/>
    </row>
    <row r="786" spans="2:26" ht="13.35" customHeight="1" x14ac:dyDescent="0.25">
      <c r="B786" s="257"/>
      <c r="C786" s="258"/>
      <c r="D786" s="258"/>
      <c r="E786" s="258"/>
      <c r="F786" s="258"/>
      <c r="G786" s="258"/>
      <c r="H786" s="258"/>
      <c r="I786" s="258"/>
      <c r="J786" s="258"/>
      <c r="K786" s="258"/>
      <c r="L786" s="258"/>
      <c r="M786" s="259"/>
    </row>
    <row r="788" spans="2:26" ht="13.35" customHeight="1" x14ac:dyDescent="0.25">
      <c r="B788" s="200" t="s">
        <v>2</v>
      </c>
      <c r="C788" s="200"/>
      <c r="D788" s="209">
        <f>'{Equipment Data Entry}'!B113</f>
        <v>0</v>
      </c>
      <c r="E788" s="209"/>
      <c r="F788" s="209"/>
      <c r="G788" s="200" t="s">
        <v>3</v>
      </c>
      <c r="H788" s="200"/>
      <c r="I788" s="210" t="str">
        <f>IF('{Equipment Data Entry}'!C113="","",'{Equipment Data Entry}'!C113)</f>
        <v/>
      </c>
      <c r="J788" s="210"/>
      <c r="K788" s="210"/>
      <c r="L788" s="210"/>
      <c r="M788" s="210"/>
      <c r="P788" s="265" t="s">
        <v>224</v>
      </c>
      <c r="Q788" s="266"/>
      <c r="R788" s="266"/>
      <c r="S788" s="266"/>
      <c r="T788" s="266"/>
      <c r="U788" s="266"/>
      <c r="V788" s="266"/>
      <c r="W788" s="266"/>
      <c r="X788" s="266"/>
      <c r="Y788" s="266"/>
      <c r="Z788" s="267"/>
    </row>
    <row r="789" spans="2:26" ht="13.35" customHeight="1" x14ac:dyDescent="0.25">
      <c r="B789" s="200"/>
      <c r="C789" s="200"/>
      <c r="D789" s="209"/>
      <c r="E789" s="209"/>
      <c r="F789" s="209"/>
      <c r="G789" s="200"/>
      <c r="H789" s="200"/>
      <c r="I789" s="210"/>
      <c r="J789" s="210"/>
      <c r="K789" s="210"/>
      <c r="L789" s="210"/>
      <c r="M789" s="210"/>
      <c r="P789" s="260"/>
      <c r="Q789" s="238"/>
      <c r="R789" s="238"/>
      <c r="S789" s="238"/>
      <c r="T789" s="238"/>
      <c r="U789" s="238"/>
      <c r="V789" s="238"/>
      <c r="W789" s="238"/>
      <c r="X789" s="238"/>
      <c r="Y789" s="238"/>
      <c r="Z789" s="261"/>
    </row>
    <row r="790" spans="2:26" ht="13.35" customHeight="1" x14ac:dyDescent="0.25">
      <c r="B790" s="5"/>
      <c r="C790" s="5"/>
      <c r="P790" s="260"/>
      <c r="Q790" s="238"/>
      <c r="R790" s="238"/>
      <c r="S790" s="238"/>
      <c r="T790" s="238"/>
      <c r="U790" s="238"/>
      <c r="V790" s="238"/>
      <c r="W790" s="238"/>
      <c r="X790" s="238"/>
      <c r="Y790" s="238"/>
      <c r="Z790" s="261"/>
    </row>
    <row r="791" spans="2:26" ht="13.35" customHeight="1" x14ac:dyDescent="0.25">
      <c r="B791" s="227" t="s">
        <v>92</v>
      </c>
      <c r="C791" s="232"/>
      <c r="D791" s="232"/>
      <c r="E791" s="232"/>
      <c r="F791" s="228"/>
      <c r="G791" s="233" t="s">
        <v>85</v>
      </c>
      <c r="H791" s="194" t="s">
        <v>82</v>
      </c>
      <c r="I791" s="188" t="s">
        <v>67</v>
      </c>
      <c r="J791" s="188"/>
      <c r="K791" s="188" t="s">
        <v>68</v>
      </c>
      <c r="L791" s="188"/>
      <c r="M791" s="188" t="s">
        <v>15</v>
      </c>
      <c r="P791" s="260"/>
      <c r="Q791" s="238"/>
      <c r="R791" s="238"/>
      <c r="S791" s="238"/>
      <c r="T791" s="238"/>
      <c r="U791" s="238"/>
      <c r="V791" s="238"/>
      <c r="W791" s="238"/>
      <c r="X791" s="238"/>
      <c r="Y791" s="238"/>
      <c r="Z791" s="261"/>
    </row>
    <row r="792" spans="2:26" ht="13.35" customHeight="1" x14ac:dyDescent="0.25">
      <c r="B792" s="2" t="s">
        <v>81</v>
      </c>
      <c r="C792" s="227" t="s">
        <v>7</v>
      </c>
      <c r="D792" s="228"/>
      <c r="E792" s="6" t="s">
        <v>87</v>
      </c>
      <c r="F792" s="6" t="s">
        <v>306</v>
      </c>
      <c r="G792" s="233"/>
      <c r="H792" s="194"/>
      <c r="I792" s="6" t="s">
        <v>83</v>
      </c>
      <c r="J792" s="6" t="s">
        <v>84</v>
      </c>
      <c r="K792" s="6" t="s">
        <v>83</v>
      </c>
      <c r="L792" s="6" t="s">
        <v>84</v>
      </c>
      <c r="M792" s="188"/>
      <c r="P792" s="260"/>
      <c r="Q792" s="238"/>
      <c r="R792" s="238"/>
      <c r="S792" s="238"/>
      <c r="T792" s="238"/>
      <c r="U792" s="238"/>
      <c r="V792" s="238"/>
      <c r="W792" s="238"/>
      <c r="X792" s="238"/>
      <c r="Y792" s="238"/>
      <c r="Z792" s="261"/>
    </row>
    <row r="793" spans="2:26" ht="13.35" customHeight="1" x14ac:dyDescent="0.25">
      <c r="B793" s="44"/>
      <c r="C793" s="235"/>
      <c r="D793" s="236"/>
      <c r="E793" s="44"/>
      <c r="F793" s="32"/>
      <c r="G793" s="33" t="str">
        <f t="shared" ref="G793:G806" si="128">IF(F793="", "", H793/F793)</f>
        <v/>
      </c>
      <c r="H793" s="33"/>
      <c r="I793" s="33"/>
      <c r="J793" s="33" t="str">
        <f t="shared" ref="J793:J806" si="129">IF(I793="", "", I793*$F793)</f>
        <v/>
      </c>
      <c r="K793" s="33"/>
      <c r="L793" s="33" t="str">
        <f t="shared" ref="L793:L806" si="130">IF(K793="", "", K793*$F793)</f>
        <v/>
      </c>
      <c r="M793" s="30" t="e">
        <f t="shared" ref="M793:M806" si="131">IF(K793="", J793/H793, L793/H793)</f>
        <v>#VALUE!</v>
      </c>
      <c r="P793" s="260"/>
      <c r="Q793" s="238"/>
      <c r="R793" s="238"/>
      <c r="S793" s="238"/>
      <c r="T793" s="238"/>
      <c r="U793" s="238"/>
      <c r="V793" s="238"/>
      <c r="W793" s="238"/>
      <c r="X793" s="238"/>
      <c r="Y793" s="238"/>
      <c r="Z793" s="261"/>
    </row>
    <row r="794" spans="2:26" ht="13.35" customHeight="1" x14ac:dyDescent="0.25">
      <c r="B794" s="44"/>
      <c r="C794" s="235"/>
      <c r="D794" s="236"/>
      <c r="E794" s="44"/>
      <c r="F794" s="32"/>
      <c r="G794" s="33" t="str">
        <f t="shared" si="128"/>
        <v/>
      </c>
      <c r="H794" s="33"/>
      <c r="I794" s="33"/>
      <c r="J794" s="33" t="str">
        <f t="shared" si="129"/>
        <v/>
      </c>
      <c r="K794" s="33"/>
      <c r="L794" s="33" t="str">
        <f t="shared" si="130"/>
        <v/>
      </c>
      <c r="M794" s="30" t="e">
        <f t="shared" si="131"/>
        <v>#VALUE!</v>
      </c>
      <c r="P794" s="260"/>
      <c r="Q794" s="238"/>
      <c r="R794" s="238"/>
      <c r="S794" s="238"/>
      <c r="T794" s="238"/>
      <c r="U794" s="238"/>
      <c r="V794" s="238"/>
      <c r="W794" s="238"/>
      <c r="X794" s="238"/>
      <c r="Y794" s="238"/>
      <c r="Z794" s="261"/>
    </row>
    <row r="795" spans="2:26" ht="13.35" customHeight="1" x14ac:dyDescent="0.25">
      <c r="B795" s="44"/>
      <c r="C795" s="235"/>
      <c r="D795" s="236"/>
      <c r="E795" s="44"/>
      <c r="F795" s="32"/>
      <c r="G795" s="33" t="str">
        <f t="shared" si="128"/>
        <v/>
      </c>
      <c r="H795" s="33"/>
      <c r="I795" s="33"/>
      <c r="J795" s="33" t="str">
        <f t="shared" si="129"/>
        <v/>
      </c>
      <c r="K795" s="33"/>
      <c r="L795" s="33" t="str">
        <f t="shared" si="130"/>
        <v/>
      </c>
      <c r="M795" s="30" t="e">
        <f t="shared" si="131"/>
        <v>#VALUE!</v>
      </c>
      <c r="P795" s="260"/>
      <c r="Q795" s="238"/>
      <c r="R795" s="238"/>
      <c r="S795" s="238"/>
      <c r="T795" s="238"/>
      <c r="U795" s="238"/>
      <c r="V795" s="238"/>
      <c r="W795" s="238"/>
      <c r="X795" s="238"/>
      <c r="Y795" s="238"/>
      <c r="Z795" s="261"/>
    </row>
    <row r="796" spans="2:26" ht="13.35" customHeight="1" x14ac:dyDescent="0.25">
      <c r="B796" s="44"/>
      <c r="C796" s="235"/>
      <c r="D796" s="236"/>
      <c r="E796" s="44"/>
      <c r="F796" s="32"/>
      <c r="G796" s="33" t="str">
        <f t="shared" si="128"/>
        <v/>
      </c>
      <c r="H796" s="33"/>
      <c r="I796" s="33"/>
      <c r="J796" s="33" t="str">
        <f t="shared" si="129"/>
        <v/>
      </c>
      <c r="K796" s="33"/>
      <c r="L796" s="33" t="str">
        <f t="shared" si="130"/>
        <v/>
      </c>
      <c r="M796" s="30" t="e">
        <f t="shared" si="131"/>
        <v>#VALUE!</v>
      </c>
      <c r="P796" s="260"/>
      <c r="Q796" s="238"/>
      <c r="R796" s="238"/>
      <c r="S796" s="238"/>
      <c r="T796" s="238"/>
      <c r="U796" s="238"/>
      <c r="V796" s="238"/>
      <c r="W796" s="238"/>
      <c r="X796" s="238"/>
      <c r="Y796" s="238"/>
      <c r="Z796" s="261"/>
    </row>
    <row r="797" spans="2:26" ht="13.35" customHeight="1" x14ac:dyDescent="0.25">
      <c r="B797" s="44"/>
      <c r="C797" s="235"/>
      <c r="D797" s="236"/>
      <c r="E797" s="44"/>
      <c r="F797" s="32"/>
      <c r="G797" s="33" t="str">
        <f t="shared" si="128"/>
        <v/>
      </c>
      <c r="H797" s="33"/>
      <c r="I797" s="33"/>
      <c r="J797" s="33" t="str">
        <f t="shared" si="129"/>
        <v/>
      </c>
      <c r="K797" s="33"/>
      <c r="L797" s="33" t="str">
        <f t="shared" si="130"/>
        <v/>
      </c>
      <c r="M797" s="30" t="e">
        <f t="shared" si="131"/>
        <v>#VALUE!</v>
      </c>
      <c r="P797" s="260"/>
      <c r="Q797" s="238"/>
      <c r="R797" s="238"/>
      <c r="S797" s="238"/>
      <c r="T797" s="238"/>
      <c r="U797" s="238"/>
      <c r="V797" s="238"/>
      <c r="W797" s="238"/>
      <c r="X797" s="238"/>
      <c r="Y797" s="238"/>
      <c r="Z797" s="261"/>
    </row>
    <row r="798" spans="2:26" ht="13.35" customHeight="1" x14ac:dyDescent="0.25">
      <c r="B798" s="44"/>
      <c r="C798" s="235"/>
      <c r="D798" s="236"/>
      <c r="E798" s="44"/>
      <c r="F798" s="32"/>
      <c r="G798" s="33" t="str">
        <f t="shared" si="128"/>
        <v/>
      </c>
      <c r="H798" s="33"/>
      <c r="I798" s="33"/>
      <c r="J798" s="33" t="str">
        <f t="shared" si="129"/>
        <v/>
      </c>
      <c r="K798" s="33"/>
      <c r="L798" s="33" t="str">
        <f t="shared" si="130"/>
        <v/>
      </c>
      <c r="M798" s="30" t="e">
        <f t="shared" si="131"/>
        <v>#VALUE!</v>
      </c>
      <c r="P798" s="260"/>
      <c r="Q798" s="238"/>
      <c r="R798" s="238"/>
      <c r="S798" s="238"/>
      <c r="T798" s="238"/>
      <c r="U798" s="238"/>
      <c r="V798" s="238"/>
      <c r="W798" s="238"/>
      <c r="X798" s="238"/>
      <c r="Y798" s="238"/>
      <c r="Z798" s="261"/>
    </row>
    <row r="799" spans="2:26" ht="13.35" customHeight="1" x14ac:dyDescent="0.25">
      <c r="B799" s="44"/>
      <c r="C799" s="235"/>
      <c r="D799" s="236"/>
      <c r="E799" s="44"/>
      <c r="F799" s="32"/>
      <c r="G799" s="33" t="str">
        <f t="shared" si="128"/>
        <v/>
      </c>
      <c r="H799" s="33"/>
      <c r="I799" s="33"/>
      <c r="J799" s="33" t="str">
        <f t="shared" si="129"/>
        <v/>
      </c>
      <c r="K799" s="33"/>
      <c r="L799" s="33" t="str">
        <f t="shared" si="130"/>
        <v/>
      </c>
      <c r="M799" s="30" t="e">
        <f t="shared" si="131"/>
        <v>#VALUE!</v>
      </c>
      <c r="P799" s="260"/>
      <c r="Q799" s="238"/>
      <c r="R799" s="238"/>
      <c r="S799" s="238"/>
      <c r="T799" s="238"/>
      <c r="U799" s="238"/>
      <c r="V799" s="238"/>
      <c r="W799" s="238"/>
      <c r="X799" s="238"/>
      <c r="Y799" s="238"/>
      <c r="Z799" s="261"/>
    </row>
    <row r="800" spans="2:26" ht="13.35" customHeight="1" x14ac:dyDescent="0.25">
      <c r="B800" s="44"/>
      <c r="C800" s="235"/>
      <c r="D800" s="236"/>
      <c r="E800" s="44"/>
      <c r="F800" s="32"/>
      <c r="G800" s="33" t="str">
        <f t="shared" si="128"/>
        <v/>
      </c>
      <c r="H800" s="33"/>
      <c r="I800" s="33"/>
      <c r="J800" s="33" t="str">
        <f t="shared" si="129"/>
        <v/>
      </c>
      <c r="K800" s="33"/>
      <c r="L800" s="33" t="str">
        <f t="shared" si="130"/>
        <v/>
      </c>
      <c r="M800" s="30" t="e">
        <f t="shared" si="131"/>
        <v>#VALUE!</v>
      </c>
      <c r="P800" s="260"/>
      <c r="Q800" s="238"/>
      <c r="R800" s="238"/>
      <c r="S800" s="238"/>
      <c r="T800" s="238"/>
      <c r="U800" s="238"/>
      <c r="V800" s="238"/>
      <c r="W800" s="238"/>
      <c r="X800" s="238"/>
      <c r="Y800" s="238"/>
      <c r="Z800" s="261"/>
    </row>
    <row r="801" spans="2:26" ht="13.35" customHeight="1" x14ac:dyDescent="0.25">
      <c r="B801" s="44"/>
      <c r="C801" s="235"/>
      <c r="D801" s="236"/>
      <c r="E801" s="44"/>
      <c r="F801" s="32"/>
      <c r="G801" s="33" t="str">
        <f t="shared" si="128"/>
        <v/>
      </c>
      <c r="H801" s="33"/>
      <c r="I801" s="33"/>
      <c r="J801" s="33" t="str">
        <f t="shared" si="129"/>
        <v/>
      </c>
      <c r="K801" s="33"/>
      <c r="L801" s="33" t="str">
        <f t="shared" si="130"/>
        <v/>
      </c>
      <c r="M801" s="30" t="e">
        <f t="shared" si="131"/>
        <v>#VALUE!</v>
      </c>
      <c r="P801" s="260"/>
      <c r="Q801" s="238"/>
      <c r="R801" s="238"/>
      <c r="S801" s="238"/>
      <c r="T801" s="238"/>
      <c r="U801" s="238"/>
      <c r="V801" s="238"/>
      <c r="W801" s="238"/>
      <c r="X801" s="238"/>
      <c r="Y801" s="238"/>
      <c r="Z801" s="261"/>
    </row>
    <row r="802" spans="2:26" ht="13.35" customHeight="1" x14ac:dyDescent="0.25">
      <c r="B802" s="44"/>
      <c r="C802" s="235"/>
      <c r="D802" s="236"/>
      <c r="E802" s="44"/>
      <c r="F802" s="32"/>
      <c r="G802" s="33" t="str">
        <f t="shared" si="128"/>
        <v/>
      </c>
      <c r="H802" s="33"/>
      <c r="I802" s="33"/>
      <c r="J802" s="33" t="str">
        <f t="shared" si="129"/>
        <v/>
      </c>
      <c r="K802" s="33"/>
      <c r="L802" s="33" t="str">
        <f t="shared" si="130"/>
        <v/>
      </c>
      <c r="M802" s="30" t="e">
        <f t="shared" si="131"/>
        <v>#VALUE!</v>
      </c>
      <c r="P802" s="260"/>
      <c r="Q802" s="238"/>
      <c r="R802" s="238"/>
      <c r="S802" s="238"/>
      <c r="T802" s="238"/>
      <c r="U802" s="238"/>
      <c r="V802" s="238"/>
      <c r="W802" s="238"/>
      <c r="X802" s="238"/>
      <c r="Y802" s="238"/>
      <c r="Z802" s="261"/>
    </row>
    <row r="803" spans="2:26" ht="13.35" customHeight="1" x14ac:dyDescent="0.25">
      <c r="B803" s="44"/>
      <c r="C803" s="235"/>
      <c r="D803" s="236"/>
      <c r="E803" s="44"/>
      <c r="F803" s="32"/>
      <c r="G803" s="33" t="str">
        <f t="shared" si="128"/>
        <v/>
      </c>
      <c r="H803" s="33"/>
      <c r="I803" s="33"/>
      <c r="J803" s="33" t="str">
        <f t="shared" si="129"/>
        <v/>
      </c>
      <c r="K803" s="33"/>
      <c r="L803" s="33" t="str">
        <f t="shared" si="130"/>
        <v/>
      </c>
      <c r="M803" s="30" t="e">
        <f t="shared" si="131"/>
        <v>#VALUE!</v>
      </c>
      <c r="P803" s="260"/>
      <c r="Q803" s="238"/>
      <c r="R803" s="238"/>
      <c r="S803" s="238"/>
      <c r="T803" s="238"/>
      <c r="U803" s="238"/>
      <c r="V803" s="238"/>
      <c r="W803" s="238"/>
      <c r="X803" s="238"/>
      <c r="Y803" s="238"/>
      <c r="Z803" s="261"/>
    </row>
    <row r="804" spans="2:26" ht="13.35" customHeight="1" x14ac:dyDescent="0.25">
      <c r="B804" s="44"/>
      <c r="C804" s="235"/>
      <c r="D804" s="236"/>
      <c r="E804" s="44"/>
      <c r="F804" s="32"/>
      <c r="G804" s="33" t="str">
        <f t="shared" si="128"/>
        <v/>
      </c>
      <c r="H804" s="33"/>
      <c r="I804" s="33"/>
      <c r="J804" s="33" t="str">
        <f t="shared" si="129"/>
        <v/>
      </c>
      <c r="K804" s="33"/>
      <c r="L804" s="33" t="str">
        <f t="shared" si="130"/>
        <v/>
      </c>
      <c r="M804" s="30" t="e">
        <f t="shared" si="131"/>
        <v>#VALUE!</v>
      </c>
      <c r="P804" s="260"/>
      <c r="Q804" s="238"/>
      <c r="R804" s="238"/>
      <c r="S804" s="238"/>
      <c r="T804" s="238"/>
      <c r="U804" s="238"/>
      <c r="V804" s="238"/>
      <c r="W804" s="238"/>
      <c r="X804" s="238"/>
      <c r="Y804" s="238"/>
      <c r="Z804" s="261"/>
    </row>
    <row r="805" spans="2:26" ht="13.35" customHeight="1" x14ac:dyDescent="0.25">
      <c r="B805" s="44"/>
      <c r="C805" s="235"/>
      <c r="D805" s="236"/>
      <c r="E805" s="44"/>
      <c r="F805" s="32"/>
      <c r="G805" s="33" t="str">
        <f t="shared" si="128"/>
        <v/>
      </c>
      <c r="H805" s="33"/>
      <c r="I805" s="33"/>
      <c r="J805" s="33" t="str">
        <f t="shared" si="129"/>
        <v/>
      </c>
      <c r="K805" s="33"/>
      <c r="L805" s="33" t="str">
        <f t="shared" si="130"/>
        <v/>
      </c>
      <c r="M805" s="30" t="e">
        <f t="shared" si="131"/>
        <v>#VALUE!</v>
      </c>
      <c r="P805" s="260"/>
      <c r="Q805" s="238"/>
      <c r="R805" s="238"/>
      <c r="S805" s="238"/>
      <c r="T805" s="238"/>
      <c r="U805" s="238"/>
      <c r="V805" s="238"/>
      <c r="W805" s="238"/>
      <c r="X805" s="238"/>
      <c r="Y805" s="238"/>
      <c r="Z805" s="261"/>
    </row>
    <row r="806" spans="2:26" ht="13.35" customHeight="1" x14ac:dyDescent="0.25">
      <c r="B806" s="44"/>
      <c r="C806" s="235"/>
      <c r="D806" s="236"/>
      <c r="E806" s="44"/>
      <c r="F806" s="32"/>
      <c r="G806" s="33" t="str">
        <f t="shared" si="128"/>
        <v/>
      </c>
      <c r="H806" s="33"/>
      <c r="I806" s="33"/>
      <c r="J806" s="33" t="str">
        <f t="shared" si="129"/>
        <v/>
      </c>
      <c r="K806" s="33"/>
      <c r="L806" s="33" t="str">
        <f t="shared" si="130"/>
        <v/>
      </c>
      <c r="M806" s="30" t="e">
        <f t="shared" si="131"/>
        <v>#VALUE!</v>
      </c>
      <c r="P806" s="262"/>
      <c r="Q806" s="263"/>
      <c r="R806" s="263"/>
      <c r="S806" s="263"/>
      <c r="T806" s="263"/>
      <c r="U806" s="263"/>
      <c r="V806" s="263"/>
      <c r="W806" s="263"/>
      <c r="X806" s="263"/>
      <c r="Y806" s="263"/>
      <c r="Z806" s="264"/>
    </row>
    <row r="807" spans="2:26" ht="13.35" customHeight="1" x14ac:dyDescent="0.25">
      <c r="C807" s="126" t="s">
        <v>86</v>
      </c>
      <c r="D807" s="126"/>
      <c r="H807" s="45" t="str">
        <f>IF(SUM(H793:H806)=0,"",SUM(H793:H806))</f>
        <v/>
      </c>
      <c r="J807" s="45" t="str">
        <f>IF(SUM(J793:J806)=0,"",SUM(J793:J806))</f>
        <v/>
      </c>
      <c r="L807" s="45" t="str">
        <f>IF(SUM(L793:L806)=0,"",SUM(L793:L806))</f>
        <v/>
      </c>
      <c r="M807" s="35" t="e">
        <f>IF(L807="", J807/H807, L807/H807)</f>
        <v>#VALUE!</v>
      </c>
    </row>
    <row r="809" spans="2:26" ht="13.35" customHeight="1" x14ac:dyDescent="0.25">
      <c r="B809" s="200" t="s">
        <v>2</v>
      </c>
      <c r="C809" s="200"/>
      <c r="D809" s="209">
        <f>'{Equipment Data Entry}'!B114</f>
        <v>0</v>
      </c>
      <c r="E809" s="209"/>
      <c r="F809" s="209"/>
      <c r="G809" s="200" t="s">
        <v>3</v>
      </c>
      <c r="H809" s="200"/>
      <c r="I809" s="210" t="str">
        <f>IF('{Equipment Data Entry}'!C114="","",'{Equipment Data Entry}'!C114)</f>
        <v/>
      </c>
      <c r="J809" s="210"/>
      <c r="K809" s="210"/>
      <c r="L809" s="210"/>
      <c r="M809" s="210"/>
      <c r="P809" s="265" t="s">
        <v>224</v>
      </c>
      <c r="Q809" s="266"/>
      <c r="R809" s="266"/>
      <c r="S809" s="266"/>
      <c r="T809" s="266"/>
      <c r="U809" s="266"/>
      <c r="V809" s="266"/>
      <c r="W809" s="266"/>
      <c r="X809" s="266"/>
      <c r="Y809" s="266"/>
      <c r="Z809" s="267"/>
    </row>
    <row r="810" spans="2:26" ht="13.35" customHeight="1" x14ac:dyDescent="0.25">
      <c r="B810" s="200"/>
      <c r="C810" s="200"/>
      <c r="D810" s="209"/>
      <c r="E810" s="209"/>
      <c r="F810" s="209"/>
      <c r="G810" s="200"/>
      <c r="H810" s="200"/>
      <c r="I810" s="210"/>
      <c r="J810" s="210"/>
      <c r="K810" s="210"/>
      <c r="L810" s="210"/>
      <c r="M810" s="210"/>
      <c r="P810" s="260"/>
      <c r="Q810" s="238"/>
      <c r="R810" s="238"/>
      <c r="S810" s="238"/>
      <c r="T810" s="238"/>
      <c r="U810" s="238"/>
      <c r="V810" s="238"/>
      <c r="W810" s="238"/>
      <c r="X810" s="238"/>
      <c r="Y810" s="238"/>
      <c r="Z810" s="261"/>
    </row>
    <row r="811" spans="2:26" ht="13.35" customHeight="1" x14ac:dyDescent="0.25">
      <c r="B811" s="5"/>
      <c r="C811" s="5"/>
      <c r="P811" s="260"/>
      <c r="Q811" s="238"/>
      <c r="R811" s="238"/>
      <c r="S811" s="238"/>
      <c r="T811" s="238"/>
      <c r="U811" s="238"/>
      <c r="V811" s="238"/>
      <c r="W811" s="238"/>
      <c r="X811" s="238"/>
      <c r="Y811" s="238"/>
      <c r="Z811" s="261"/>
    </row>
    <row r="812" spans="2:26" ht="13.35" customHeight="1" x14ac:dyDescent="0.25">
      <c r="B812" s="227" t="s">
        <v>92</v>
      </c>
      <c r="C812" s="232"/>
      <c r="D812" s="232"/>
      <c r="E812" s="232"/>
      <c r="F812" s="228"/>
      <c r="G812" s="233" t="s">
        <v>85</v>
      </c>
      <c r="H812" s="194" t="s">
        <v>82</v>
      </c>
      <c r="I812" s="188" t="s">
        <v>67</v>
      </c>
      <c r="J812" s="188"/>
      <c r="K812" s="188" t="s">
        <v>68</v>
      </c>
      <c r="L812" s="188"/>
      <c r="M812" s="188" t="s">
        <v>15</v>
      </c>
      <c r="P812" s="260"/>
      <c r="Q812" s="238"/>
      <c r="R812" s="238"/>
      <c r="S812" s="238"/>
      <c r="T812" s="238"/>
      <c r="U812" s="238"/>
      <c r="V812" s="238"/>
      <c r="W812" s="238"/>
      <c r="X812" s="238"/>
      <c r="Y812" s="238"/>
      <c r="Z812" s="261"/>
    </row>
    <row r="813" spans="2:26" ht="13.35" customHeight="1" x14ac:dyDescent="0.25">
      <c r="B813" s="2" t="s">
        <v>81</v>
      </c>
      <c r="C813" s="227" t="s">
        <v>7</v>
      </c>
      <c r="D813" s="228"/>
      <c r="E813" s="6" t="s">
        <v>87</v>
      </c>
      <c r="F813" s="6" t="s">
        <v>306</v>
      </c>
      <c r="G813" s="233"/>
      <c r="H813" s="194"/>
      <c r="I813" s="6" t="s">
        <v>83</v>
      </c>
      <c r="J813" s="6" t="s">
        <v>84</v>
      </c>
      <c r="K813" s="6" t="s">
        <v>83</v>
      </c>
      <c r="L813" s="6" t="s">
        <v>84</v>
      </c>
      <c r="M813" s="188"/>
      <c r="P813" s="260"/>
      <c r="Q813" s="238"/>
      <c r="R813" s="238"/>
      <c r="S813" s="238"/>
      <c r="T813" s="238"/>
      <c r="U813" s="238"/>
      <c r="V813" s="238"/>
      <c r="W813" s="238"/>
      <c r="X813" s="238"/>
      <c r="Y813" s="238"/>
      <c r="Z813" s="261"/>
    </row>
    <row r="814" spans="2:26" ht="13.35" customHeight="1" x14ac:dyDescent="0.25">
      <c r="B814" s="44"/>
      <c r="C814" s="235"/>
      <c r="D814" s="236"/>
      <c r="E814" s="44"/>
      <c r="F814" s="32"/>
      <c r="G814" s="33" t="str">
        <f t="shared" ref="G814:G827" si="132">IF(F814="", "", H814/F814)</f>
        <v/>
      </c>
      <c r="H814" s="33"/>
      <c r="I814" s="33"/>
      <c r="J814" s="33" t="str">
        <f t="shared" ref="J814:J827" si="133">IF(I814="", "", I814*$F814)</f>
        <v/>
      </c>
      <c r="K814" s="33"/>
      <c r="L814" s="33" t="str">
        <f t="shared" ref="L814:L827" si="134">IF(K814="", "", K814*$F814)</f>
        <v/>
      </c>
      <c r="M814" s="30" t="e">
        <f t="shared" ref="M814:M827" si="135">IF(K814="", J814/H814, L814/H814)</f>
        <v>#VALUE!</v>
      </c>
      <c r="P814" s="260"/>
      <c r="Q814" s="238"/>
      <c r="R814" s="238"/>
      <c r="S814" s="238"/>
      <c r="T814" s="238"/>
      <c r="U814" s="238"/>
      <c r="V814" s="238"/>
      <c r="W814" s="238"/>
      <c r="X814" s="238"/>
      <c r="Y814" s="238"/>
      <c r="Z814" s="261"/>
    </row>
    <row r="815" spans="2:26" ht="13.35" customHeight="1" x14ac:dyDescent="0.25">
      <c r="B815" s="44"/>
      <c r="C815" s="235"/>
      <c r="D815" s="236"/>
      <c r="E815" s="44"/>
      <c r="F815" s="32"/>
      <c r="G815" s="33" t="str">
        <f t="shared" si="132"/>
        <v/>
      </c>
      <c r="H815" s="33"/>
      <c r="I815" s="33"/>
      <c r="J815" s="33" t="str">
        <f t="shared" si="133"/>
        <v/>
      </c>
      <c r="K815" s="33"/>
      <c r="L815" s="33" t="str">
        <f t="shared" si="134"/>
        <v/>
      </c>
      <c r="M815" s="30" t="e">
        <f t="shared" si="135"/>
        <v>#VALUE!</v>
      </c>
      <c r="P815" s="260"/>
      <c r="Q815" s="238"/>
      <c r="R815" s="238"/>
      <c r="S815" s="238"/>
      <c r="T815" s="238"/>
      <c r="U815" s="238"/>
      <c r="V815" s="238"/>
      <c r="W815" s="238"/>
      <c r="X815" s="238"/>
      <c r="Y815" s="238"/>
      <c r="Z815" s="261"/>
    </row>
    <row r="816" spans="2:26" ht="13.35" customHeight="1" x14ac:dyDescent="0.25">
      <c r="B816" s="44"/>
      <c r="C816" s="235"/>
      <c r="D816" s="236"/>
      <c r="E816" s="44"/>
      <c r="F816" s="32"/>
      <c r="G816" s="33" t="str">
        <f t="shared" si="132"/>
        <v/>
      </c>
      <c r="H816" s="33"/>
      <c r="I816" s="33"/>
      <c r="J816" s="33" t="str">
        <f t="shared" si="133"/>
        <v/>
      </c>
      <c r="K816" s="33"/>
      <c r="L816" s="33" t="str">
        <f t="shared" si="134"/>
        <v/>
      </c>
      <c r="M816" s="30" t="e">
        <f t="shared" si="135"/>
        <v>#VALUE!</v>
      </c>
      <c r="P816" s="260"/>
      <c r="Q816" s="238"/>
      <c r="R816" s="238"/>
      <c r="S816" s="238"/>
      <c r="T816" s="238"/>
      <c r="U816" s="238"/>
      <c r="V816" s="238"/>
      <c r="W816" s="238"/>
      <c r="X816" s="238"/>
      <c r="Y816" s="238"/>
      <c r="Z816" s="261"/>
    </row>
    <row r="817" spans="2:26" ht="13.35" customHeight="1" x14ac:dyDescent="0.25">
      <c r="B817" s="44"/>
      <c r="C817" s="235"/>
      <c r="D817" s="236"/>
      <c r="E817" s="44"/>
      <c r="F817" s="32"/>
      <c r="G817" s="33" t="str">
        <f t="shared" si="132"/>
        <v/>
      </c>
      <c r="H817" s="33"/>
      <c r="I817" s="33"/>
      <c r="J817" s="33" t="str">
        <f t="shared" si="133"/>
        <v/>
      </c>
      <c r="K817" s="33"/>
      <c r="L817" s="33" t="str">
        <f t="shared" si="134"/>
        <v/>
      </c>
      <c r="M817" s="30" t="e">
        <f t="shared" si="135"/>
        <v>#VALUE!</v>
      </c>
      <c r="P817" s="260"/>
      <c r="Q817" s="238"/>
      <c r="R817" s="238"/>
      <c r="S817" s="238"/>
      <c r="T817" s="238"/>
      <c r="U817" s="238"/>
      <c r="V817" s="238"/>
      <c r="W817" s="238"/>
      <c r="X817" s="238"/>
      <c r="Y817" s="238"/>
      <c r="Z817" s="261"/>
    </row>
    <row r="818" spans="2:26" ht="13.35" customHeight="1" x14ac:dyDescent="0.25">
      <c r="B818" s="44"/>
      <c r="C818" s="235"/>
      <c r="D818" s="236"/>
      <c r="E818" s="44"/>
      <c r="F818" s="32"/>
      <c r="G818" s="33" t="str">
        <f t="shared" si="132"/>
        <v/>
      </c>
      <c r="H818" s="33"/>
      <c r="I818" s="33"/>
      <c r="J818" s="33" t="str">
        <f t="shared" si="133"/>
        <v/>
      </c>
      <c r="K818" s="33"/>
      <c r="L818" s="33" t="str">
        <f t="shared" si="134"/>
        <v/>
      </c>
      <c r="M818" s="30" t="e">
        <f t="shared" si="135"/>
        <v>#VALUE!</v>
      </c>
      <c r="P818" s="260"/>
      <c r="Q818" s="238"/>
      <c r="R818" s="238"/>
      <c r="S818" s="238"/>
      <c r="T818" s="238"/>
      <c r="U818" s="238"/>
      <c r="V818" s="238"/>
      <c r="W818" s="238"/>
      <c r="X818" s="238"/>
      <c r="Y818" s="238"/>
      <c r="Z818" s="261"/>
    </row>
    <row r="819" spans="2:26" ht="13.35" customHeight="1" x14ac:dyDescent="0.25">
      <c r="B819" s="44"/>
      <c r="C819" s="235"/>
      <c r="D819" s="236"/>
      <c r="E819" s="44"/>
      <c r="F819" s="32"/>
      <c r="G819" s="33" t="str">
        <f t="shared" si="132"/>
        <v/>
      </c>
      <c r="H819" s="33"/>
      <c r="I819" s="33"/>
      <c r="J819" s="33" t="str">
        <f t="shared" si="133"/>
        <v/>
      </c>
      <c r="K819" s="33"/>
      <c r="L819" s="33" t="str">
        <f t="shared" si="134"/>
        <v/>
      </c>
      <c r="M819" s="30" t="e">
        <f t="shared" si="135"/>
        <v>#VALUE!</v>
      </c>
      <c r="P819" s="260"/>
      <c r="Q819" s="238"/>
      <c r="R819" s="238"/>
      <c r="S819" s="238"/>
      <c r="T819" s="238"/>
      <c r="U819" s="238"/>
      <c r="V819" s="238"/>
      <c r="W819" s="238"/>
      <c r="X819" s="238"/>
      <c r="Y819" s="238"/>
      <c r="Z819" s="261"/>
    </row>
    <row r="820" spans="2:26" ht="13.35" customHeight="1" x14ac:dyDescent="0.25">
      <c r="B820" s="44"/>
      <c r="C820" s="235"/>
      <c r="D820" s="236"/>
      <c r="E820" s="44"/>
      <c r="F820" s="32"/>
      <c r="G820" s="33" t="str">
        <f t="shared" si="132"/>
        <v/>
      </c>
      <c r="H820" s="33"/>
      <c r="I820" s="33"/>
      <c r="J820" s="33" t="str">
        <f t="shared" si="133"/>
        <v/>
      </c>
      <c r="K820" s="33"/>
      <c r="L820" s="33" t="str">
        <f t="shared" si="134"/>
        <v/>
      </c>
      <c r="M820" s="30" t="e">
        <f t="shared" si="135"/>
        <v>#VALUE!</v>
      </c>
      <c r="P820" s="260"/>
      <c r="Q820" s="238"/>
      <c r="R820" s="238"/>
      <c r="S820" s="238"/>
      <c r="T820" s="238"/>
      <c r="U820" s="238"/>
      <c r="V820" s="238"/>
      <c r="W820" s="238"/>
      <c r="X820" s="238"/>
      <c r="Y820" s="238"/>
      <c r="Z820" s="261"/>
    </row>
    <row r="821" spans="2:26" ht="13.35" customHeight="1" x14ac:dyDescent="0.25">
      <c r="B821" s="44"/>
      <c r="C821" s="235"/>
      <c r="D821" s="236"/>
      <c r="E821" s="44"/>
      <c r="F821" s="32"/>
      <c r="G821" s="33" t="str">
        <f t="shared" si="132"/>
        <v/>
      </c>
      <c r="H821" s="33"/>
      <c r="I821" s="33"/>
      <c r="J821" s="33" t="str">
        <f t="shared" si="133"/>
        <v/>
      </c>
      <c r="K821" s="33"/>
      <c r="L821" s="33" t="str">
        <f t="shared" si="134"/>
        <v/>
      </c>
      <c r="M821" s="30" t="e">
        <f t="shared" si="135"/>
        <v>#VALUE!</v>
      </c>
      <c r="P821" s="260"/>
      <c r="Q821" s="238"/>
      <c r="R821" s="238"/>
      <c r="S821" s="238"/>
      <c r="T821" s="238"/>
      <c r="U821" s="238"/>
      <c r="V821" s="238"/>
      <c r="W821" s="238"/>
      <c r="X821" s="238"/>
      <c r="Y821" s="238"/>
      <c r="Z821" s="261"/>
    </row>
    <row r="822" spans="2:26" ht="13.35" customHeight="1" x14ac:dyDescent="0.25">
      <c r="B822" s="44"/>
      <c r="C822" s="235"/>
      <c r="D822" s="236"/>
      <c r="E822" s="44"/>
      <c r="F822" s="32"/>
      <c r="G822" s="33" t="str">
        <f t="shared" si="132"/>
        <v/>
      </c>
      <c r="H822" s="33"/>
      <c r="I822" s="33"/>
      <c r="J822" s="33" t="str">
        <f t="shared" si="133"/>
        <v/>
      </c>
      <c r="K822" s="33"/>
      <c r="L822" s="33" t="str">
        <f t="shared" si="134"/>
        <v/>
      </c>
      <c r="M822" s="30" t="e">
        <f t="shared" si="135"/>
        <v>#VALUE!</v>
      </c>
      <c r="P822" s="260"/>
      <c r="Q822" s="238"/>
      <c r="R822" s="238"/>
      <c r="S822" s="238"/>
      <c r="T822" s="238"/>
      <c r="U822" s="238"/>
      <c r="V822" s="238"/>
      <c r="W822" s="238"/>
      <c r="X822" s="238"/>
      <c r="Y822" s="238"/>
      <c r="Z822" s="261"/>
    </row>
    <row r="823" spans="2:26" ht="13.35" customHeight="1" x14ac:dyDescent="0.25">
      <c r="B823" s="44"/>
      <c r="C823" s="235"/>
      <c r="D823" s="236"/>
      <c r="E823" s="44"/>
      <c r="F823" s="32"/>
      <c r="G823" s="33" t="str">
        <f t="shared" si="132"/>
        <v/>
      </c>
      <c r="H823" s="33"/>
      <c r="I823" s="33"/>
      <c r="J823" s="33" t="str">
        <f t="shared" si="133"/>
        <v/>
      </c>
      <c r="K823" s="33"/>
      <c r="L823" s="33" t="str">
        <f t="shared" si="134"/>
        <v/>
      </c>
      <c r="M823" s="30" t="e">
        <f t="shared" si="135"/>
        <v>#VALUE!</v>
      </c>
      <c r="P823" s="260"/>
      <c r="Q823" s="238"/>
      <c r="R823" s="238"/>
      <c r="S823" s="238"/>
      <c r="T823" s="238"/>
      <c r="U823" s="238"/>
      <c r="V823" s="238"/>
      <c r="W823" s="238"/>
      <c r="X823" s="238"/>
      <c r="Y823" s="238"/>
      <c r="Z823" s="261"/>
    </row>
    <row r="824" spans="2:26" ht="13.35" customHeight="1" x14ac:dyDescent="0.25">
      <c r="B824" s="44"/>
      <c r="C824" s="235"/>
      <c r="D824" s="236"/>
      <c r="E824" s="44"/>
      <c r="F824" s="32"/>
      <c r="G824" s="33" t="str">
        <f t="shared" si="132"/>
        <v/>
      </c>
      <c r="H824" s="33"/>
      <c r="I824" s="33"/>
      <c r="J824" s="33" t="str">
        <f t="shared" si="133"/>
        <v/>
      </c>
      <c r="K824" s="33"/>
      <c r="L824" s="33" t="str">
        <f t="shared" si="134"/>
        <v/>
      </c>
      <c r="M824" s="30" t="e">
        <f t="shared" si="135"/>
        <v>#VALUE!</v>
      </c>
      <c r="P824" s="260"/>
      <c r="Q824" s="238"/>
      <c r="R824" s="238"/>
      <c r="S824" s="238"/>
      <c r="T824" s="238"/>
      <c r="U824" s="238"/>
      <c r="V824" s="238"/>
      <c r="W824" s="238"/>
      <c r="X824" s="238"/>
      <c r="Y824" s="238"/>
      <c r="Z824" s="261"/>
    </row>
    <row r="825" spans="2:26" ht="13.35" customHeight="1" x14ac:dyDescent="0.25">
      <c r="B825" s="44"/>
      <c r="C825" s="235"/>
      <c r="D825" s="236"/>
      <c r="E825" s="44"/>
      <c r="F825" s="32"/>
      <c r="G825" s="33" t="str">
        <f t="shared" si="132"/>
        <v/>
      </c>
      <c r="H825" s="33"/>
      <c r="I825" s="33"/>
      <c r="J825" s="33" t="str">
        <f t="shared" si="133"/>
        <v/>
      </c>
      <c r="K825" s="33"/>
      <c r="L825" s="33" t="str">
        <f t="shared" si="134"/>
        <v/>
      </c>
      <c r="M825" s="30" t="e">
        <f t="shared" si="135"/>
        <v>#VALUE!</v>
      </c>
      <c r="P825" s="260"/>
      <c r="Q825" s="238"/>
      <c r="R825" s="238"/>
      <c r="S825" s="238"/>
      <c r="T825" s="238"/>
      <c r="U825" s="238"/>
      <c r="V825" s="238"/>
      <c r="W825" s="238"/>
      <c r="X825" s="238"/>
      <c r="Y825" s="238"/>
      <c r="Z825" s="261"/>
    </row>
    <row r="826" spans="2:26" ht="13.35" customHeight="1" x14ac:dyDescent="0.25">
      <c r="B826" s="44"/>
      <c r="C826" s="235"/>
      <c r="D826" s="236"/>
      <c r="E826" s="44"/>
      <c r="F826" s="32"/>
      <c r="G826" s="33" t="str">
        <f t="shared" si="132"/>
        <v/>
      </c>
      <c r="H826" s="33"/>
      <c r="I826" s="33"/>
      <c r="J826" s="33" t="str">
        <f t="shared" si="133"/>
        <v/>
      </c>
      <c r="K826" s="33"/>
      <c r="L826" s="33" t="str">
        <f t="shared" si="134"/>
        <v/>
      </c>
      <c r="M826" s="30" t="e">
        <f t="shared" si="135"/>
        <v>#VALUE!</v>
      </c>
      <c r="P826" s="260"/>
      <c r="Q826" s="238"/>
      <c r="R826" s="238"/>
      <c r="S826" s="238"/>
      <c r="T826" s="238"/>
      <c r="U826" s="238"/>
      <c r="V826" s="238"/>
      <c r="W826" s="238"/>
      <c r="X826" s="238"/>
      <c r="Y826" s="238"/>
      <c r="Z826" s="261"/>
    </row>
    <row r="827" spans="2:26" ht="13.35" customHeight="1" x14ac:dyDescent="0.25">
      <c r="B827" s="44"/>
      <c r="C827" s="235"/>
      <c r="D827" s="236"/>
      <c r="E827" s="44"/>
      <c r="F827" s="32"/>
      <c r="G827" s="33" t="str">
        <f t="shared" si="132"/>
        <v/>
      </c>
      <c r="H827" s="33"/>
      <c r="I827" s="33"/>
      <c r="J827" s="33" t="str">
        <f t="shared" si="133"/>
        <v/>
      </c>
      <c r="K827" s="33"/>
      <c r="L827" s="33" t="str">
        <f t="shared" si="134"/>
        <v/>
      </c>
      <c r="M827" s="30" t="e">
        <f t="shared" si="135"/>
        <v>#VALUE!</v>
      </c>
      <c r="P827" s="262"/>
      <c r="Q827" s="263"/>
      <c r="R827" s="263"/>
      <c r="S827" s="263"/>
      <c r="T827" s="263"/>
      <c r="U827" s="263"/>
      <c r="V827" s="263"/>
      <c r="W827" s="263"/>
      <c r="X827" s="263"/>
      <c r="Y827" s="263"/>
      <c r="Z827" s="264"/>
    </row>
    <row r="828" spans="2:26" ht="13.35" customHeight="1" x14ac:dyDescent="0.25">
      <c r="C828" s="126" t="s">
        <v>86</v>
      </c>
      <c r="D828" s="126"/>
      <c r="H828" s="45" t="str">
        <f>IF(SUM(H814:H827)=0,"",SUM(H814:H827))</f>
        <v/>
      </c>
      <c r="J828" s="45" t="str">
        <f>IF(SUM(J814:J827)=0,"",SUM(J814:J827))</f>
        <v/>
      </c>
      <c r="L828" s="45" t="str">
        <f>IF(SUM(L814:L827)=0,"",SUM(L814:L827))</f>
        <v/>
      </c>
      <c r="M828" s="35" t="e">
        <f>IF(L828="", J828/H828, L828/H828)</f>
        <v>#VALUE!</v>
      </c>
    </row>
    <row r="831" spans="2:26" ht="13.35" customHeight="1" x14ac:dyDescent="0.25">
      <c r="B831" s="227" t="s">
        <v>9</v>
      </c>
      <c r="C831" s="228"/>
      <c r="D831" s="253"/>
      <c r="E831" s="253"/>
      <c r="F831" s="253"/>
      <c r="G831" s="253"/>
      <c r="H831" s="253"/>
      <c r="I831" s="253"/>
      <c r="J831" s="253"/>
      <c r="K831" s="253"/>
      <c r="L831" s="253"/>
      <c r="M831" s="254"/>
    </row>
    <row r="832" spans="2:26" ht="13.35" customHeight="1" x14ac:dyDescent="0.25">
      <c r="B832" s="255"/>
      <c r="C832" s="238"/>
      <c r="D832" s="238"/>
      <c r="E832" s="238"/>
      <c r="F832" s="238"/>
      <c r="G832" s="238"/>
      <c r="H832" s="238"/>
      <c r="I832" s="238"/>
      <c r="J832" s="238"/>
      <c r="K832" s="238"/>
      <c r="L832" s="238"/>
      <c r="M832" s="256"/>
    </row>
    <row r="833" spans="2:26" ht="13.35" customHeight="1" x14ac:dyDescent="0.25">
      <c r="B833" s="255"/>
      <c r="C833" s="238"/>
      <c r="D833" s="238"/>
      <c r="E833" s="238"/>
      <c r="F833" s="238"/>
      <c r="G833" s="238"/>
      <c r="H833" s="238"/>
      <c r="I833" s="238"/>
      <c r="J833" s="238"/>
      <c r="K833" s="238"/>
      <c r="L833" s="238"/>
      <c r="M833" s="256"/>
    </row>
    <row r="834" spans="2:26" ht="13.35" customHeight="1" x14ac:dyDescent="0.25">
      <c r="B834" s="255"/>
      <c r="C834" s="238"/>
      <c r="D834" s="238"/>
      <c r="E834" s="238"/>
      <c r="F834" s="238"/>
      <c r="G834" s="238"/>
      <c r="H834" s="238"/>
      <c r="I834" s="238"/>
      <c r="J834" s="238"/>
      <c r="K834" s="238"/>
      <c r="L834" s="238"/>
      <c r="M834" s="256"/>
    </row>
    <row r="835" spans="2:26" ht="13.35" customHeight="1" x14ac:dyDescent="0.25">
      <c r="B835" s="257"/>
      <c r="C835" s="258"/>
      <c r="D835" s="258"/>
      <c r="E835" s="258"/>
      <c r="F835" s="258"/>
      <c r="G835" s="258"/>
      <c r="H835" s="258"/>
      <c r="I835" s="258"/>
      <c r="J835" s="258"/>
      <c r="K835" s="258"/>
      <c r="L835" s="258"/>
      <c r="M835" s="259"/>
    </row>
    <row r="837" spans="2:26" ht="13.35" customHeight="1" x14ac:dyDescent="0.25">
      <c r="B837" s="200" t="s">
        <v>2</v>
      </c>
      <c r="C837" s="200"/>
      <c r="D837" s="209">
        <f>'{Equipment Data Entry}'!B115</f>
        <v>0</v>
      </c>
      <c r="E837" s="209"/>
      <c r="F837" s="209"/>
      <c r="G837" s="200" t="s">
        <v>3</v>
      </c>
      <c r="H837" s="200"/>
      <c r="I837" s="210" t="str">
        <f>IF('{Equipment Data Entry}'!C115="","",'{Equipment Data Entry}'!C115)</f>
        <v/>
      </c>
      <c r="J837" s="210"/>
      <c r="K837" s="210"/>
      <c r="L837" s="210"/>
      <c r="M837" s="210"/>
      <c r="P837" s="265" t="s">
        <v>224</v>
      </c>
      <c r="Q837" s="266"/>
      <c r="R837" s="266"/>
      <c r="S837" s="266"/>
      <c r="T837" s="266"/>
      <c r="U837" s="266"/>
      <c r="V837" s="266"/>
      <c r="W837" s="266"/>
      <c r="X837" s="266"/>
      <c r="Y837" s="266"/>
      <c r="Z837" s="267"/>
    </row>
    <row r="838" spans="2:26" ht="13.35" customHeight="1" x14ac:dyDescent="0.25">
      <c r="B838" s="200"/>
      <c r="C838" s="200"/>
      <c r="D838" s="209"/>
      <c r="E838" s="209"/>
      <c r="F838" s="209"/>
      <c r="G838" s="200"/>
      <c r="H838" s="200"/>
      <c r="I838" s="210"/>
      <c r="J838" s="210"/>
      <c r="K838" s="210"/>
      <c r="L838" s="210"/>
      <c r="M838" s="210"/>
      <c r="P838" s="260"/>
      <c r="Q838" s="238"/>
      <c r="R838" s="238"/>
      <c r="S838" s="238"/>
      <c r="T838" s="238"/>
      <c r="U838" s="238"/>
      <c r="V838" s="238"/>
      <c r="W838" s="238"/>
      <c r="X838" s="238"/>
      <c r="Y838" s="238"/>
      <c r="Z838" s="261"/>
    </row>
    <row r="839" spans="2:26" ht="13.35" customHeight="1" x14ac:dyDescent="0.25">
      <c r="B839" s="5"/>
      <c r="C839" s="5"/>
      <c r="P839" s="260"/>
      <c r="Q839" s="238"/>
      <c r="R839" s="238"/>
      <c r="S839" s="238"/>
      <c r="T839" s="238"/>
      <c r="U839" s="238"/>
      <c r="V839" s="238"/>
      <c r="W839" s="238"/>
      <c r="X839" s="238"/>
      <c r="Y839" s="238"/>
      <c r="Z839" s="261"/>
    </row>
    <row r="840" spans="2:26" ht="13.35" customHeight="1" x14ac:dyDescent="0.25">
      <c r="B840" s="227" t="s">
        <v>92</v>
      </c>
      <c r="C840" s="232"/>
      <c r="D840" s="232"/>
      <c r="E840" s="232"/>
      <c r="F840" s="228"/>
      <c r="G840" s="233" t="s">
        <v>85</v>
      </c>
      <c r="H840" s="194" t="s">
        <v>82</v>
      </c>
      <c r="I840" s="188" t="s">
        <v>67</v>
      </c>
      <c r="J840" s="188"/>
      <c r="K840" s="188" t="s">
        <v>68</v>
      </c>
      <c r="L840" s="188"/>
      <c r="M840" s="188" t="s">
        <v>15</v>
      </c>
      <c r="P840" s="260"/>
      <c r="Q840" s="238"/>
      <c r="R840" s="238"/>
      <c r="S840" s="238"/>
      <c r="T840" s="238"/>
      <c r="U840" s="238"/>
      <c r="V840" s="238"/>
      <c r="W840" s="238"/>
      <c r="X840" s="238"/>
      <c r="Y840" s="238"/>
      <c r="Z840" s="261"/>
    </row>
    <row r="841" spans="2:26" ht="13.35" customHeight="1" x14ac:dyDescent="0.25">
      <c r="B841" s="2" t="s">
        <v>81</v>
      </c>
      <c r="C841" s="227" t="s">
        <v>7</v>
      </c>
      <c r="D841" s="228"/>
      <c r="E841" s="6" t="s">
        <v>87</v>
      </c>
      <c r="F841" s="6" t="s">
        <v>306</v>
      </c>
      <c r="G841" s="233"/>
      <c r="H841" s="194"/>
      <c r="I841" s="6" t="s">
        <v>83</v>
      </c>
      <c r="J841" s="6" t="s">
        <v>84</v>
      </c>
      <c r="K841" s="6" t="s">
        <v>83</v>
      </c>
      <c r="L841" s="6" t="s">
        <v>84</v>
      </c>
      <c r="M841" s="188"/>
      <c r="P841" s="260"/>
      <c r="Q841" s="238"/>
      <c r="R841" s="238"/>
      <c r="S841" s="238"/>
      <c r="T841" s="238"/>
      <c r="U841" s="238"/>
      <c r="V841" s="238"/>
      <c r="W841" s="238"/>
      <c r="X841" s="238"/>
      <c r="Y841" s="238"/>
      <c r="Z841" s="261"/>
    </row>
    <row r="842" spans="2:26" ht="13.35" customHeight="1" x14ac:dyDescent="0.25">
      <c r="B842" s="44"/>
      <c r="C842" s="235"/>
      <c r="D842" s="236"/>
      <c r="E842" s="44"/>
      <c r="F842" s="32"/>
      <c r="G842" s="33" t="str">
        <f t="shared" ref="G842:G855" si="136">IF(F842="", "", H842/F842)</f>
        <v/>
      </c>
      <c r="H842" s="33"/>
      <c r="I842" s="33"/>
      <c r="J842" s="33" t="str">
        <f t="shared" ref="J842:J855" si="137">IF(I842="", "", I842*$F842)</f>
        <v/>
      </c>
      <c r="K842" s="33"/>
      <c r="L842" s="33" t="str">
        <f t="shared" ref="L842:L855" si="138">IF(K842="", "", K842*$F842)</f>
        <v/>
      </c>
      <c r="M842" s="30" t="e">
        <f t="shared" ref="M842:M855" si="139">IF(K842="", J842/H842, L842/H842)</f>
        <v>#VALUE!</v>
      </c>
      <c r="P842" s="260"/>
      <c r="Q842" s="238"/>
      <c r="R842" s="238"/>
      <c r="S842" s="238"/>
      <c r="T842" s="238"/>
      <c r="U842" s="238"/>
      <c r="V842" s="238"/>
      <c r="W842" s="238"/>
      <c r="X842" s="238"/>
      <c r="Y842" s="238"/>
      <c r="Z842" s="261"/>
    </row>
    <row r="843" spans="2:26" ht="13.35" customHeight="1" x14ac:dyDescent="0.25">
      <c r="B843" s="44"/>
      <c r="C843" s="235"/>
      <c r="D843" s="236"/>
      <c r="E843" s="44"/>
      <c r="F843" s="32"/>
      <c r="G843" s="33" t="str">
        <f t="shared" si="136"/>
        <v/>
      </c>
      <c r="H843" s="33"/>
      <c r="I843" s="33"/>
      <c r="J843" s="33" t="str">
        <f t="shared" si="137"/>
        <v/>
      </c>
      <c r="K843" s="33"/>
      <c r="L843" s="33" t="str">
        <f t="shared" si="138"/>
        <v/>
      </c>
      <c r="M843" s="30" t="e">
        <f t="shared" si="139"/>
        <v>#VALUE!</v>
      </c>
      <c r="P843" s="260"/>
      <c r="Q843" s="238"/>
      <c r="R843" s="238"/>
      <c r="S843" s="238"/>
      <c r="T843" s="238"/>
      <c r="U843" s="238"/>
      <c r="V843" s="238"/>
      <c r="W843" s="238"/>
      <c r="X843" s="238"/>
      <c r="Y843" s="238"/>
      <c r="Z843" s="261"/>
    </row>
    <row r="844" spans="2:26" ht="13.35" customHeight="1" x14ac:dyDescent="0.25">
      <c r="B844" s="44"/>
      <c r="C844" s="235"/>
      <c r="D844" s="236"/>
      <c r="E844" s="44"/>
      <c r="F844" s="32"/>
      <c r="G844" s="33" t="str">
        <f t="shared" si="136"/>
        <v/>
      </c>
      <c r="H844" s="33"/>
      <c r="I844" s="33"/>
      <c r="J844" s="33" t="str">
        <f t="shared" si="137"/>
        <v/>
      </c>
      <c r="K844" s="33"/>
      <c r="L844" s="33" t="str">
        <f t="shared" si="138"/>
        <v/>
      </c>
      <c r="M844" s="30" t="e">
        <f t="shared" si="139"/>
        <v>#VALUE!</v>
      </c>
      <c r="P844" s="260"/>
      <c r="Q844" s="238"/>
      <c r="R844" s="238"/>
      <c r="S844" s="238"/>
      <c r="T844" s="238"/>
      <c r="U844" s="238"/>
      <c r="V844" s="238"/>
      <c r="W844" s="238"/>
      <c r="X844" s="238"/>
      <c r="Y844" s="238"/>
      <c r="Z844" s="261"/>
    </row>
    <row r="845" spans="2:26" ht="13.35" customHeight="1" x14ac:dyDescent="0.25">
      <c r="B845" s="44"/>
      <c r="C845" s="235"/>
      <c r="D845" s="236"/>
      <c r="E845" s="44"/>
      <c r="F845" s="32"/>
      <c r="G845" s="33" t="str">
        <f t="shared" si="136"/>
        <v/>
      </c>
      <c r="H845" s="33"/>
      <c r="I845" s="33"/>
      <c r="J845" s="33" t="str">
        <f t="shared" si="137"/>
        <v/>
      </c>
      <c r="K845" s="33"/>
      <c r="L845" s="33" t="str">
        <f t="shared" si="138"/>
        <v/>
      </c>
      <c r="M845" s="30" t="e">
        <f t="shared" si="139"/>
        <v>#VALUE!</v>
      </c>
      <c r="P845" s="260"/>
      <c r="Q845" s="238"/>
      <c r="R845" s="238"/>
      <c r="S845" s="238"/>
      <c r="T845" s="238"/>
      <c r="U845" s="238"/>
      <c r="V845" s="238"/>
      <c r="W845" s="238"/>
      <c r="X845" s="238"/>
      <c r="Y845" s="238"/>
      <c r="Z845" s="261"/>
    </row>
    <row r="846" spans="2:26" ht="13.35" customHeight="1" x14ac:dyDescent="0.25">
      <c r="B846" s="44"/>
      <c r="C846" s="235"/>
      <c r="D846" s="236"/>
      <c r="E846" s="44"/>
      <c r="F846" s="32"/>
      <c r="G846" s="33" t="str">
        <f t="shared" si="136"/>
        <v/>
      </c>
      <c r="H846" s="33"/>
      <c r="I846" s="33"/>
      <c r="J846" s="33" t="str">
        <f t="shared" si="137"/>
        <v/>
      </c>
      <c r="K846" s="33"/>
      <c r="L846" s="33" t="str">
        <f t="shared" si="138"/>
        <v/>
      </c>
      <c r="M846" s="30" t="e">
        <f t="shared" si="139"/>
        <v>#VALUE!</v>
      </c>
      <c r="P846" s="260"/>
      <c r="Q846" s="238"/>
      <c r="R846" s="238"/>
      <c r="S846" s="238"/>
      <c r="T846" s="238"/>
      <c r="U846" s="238"/>
      <c r="V846" s="238"/>
      <c r="W846" s="238"/>
      <c r="X846" s="238"/>
      <c r="Y846" s="238"/>
      <c r="Z846" s="261"/>
    </row>
    <row r="847" spans="2:26" ht="13.35" customHeight="1" x14ac:dyDescent="0.25">
      <c r="B847" s="44"/>
      <c r="C847" s="235"/>
      <c r="D847" s="236"/>
      <c r="E847" s="44"/>
      <c r="F847" s="32"/>
      <c r="G847" s="33" t="str">
        <f t="shared" si="136"/>
        <v/>
      </c>
      <c r="H847" s="33"/>
      <c r="I847" s="33"/>
      <c r="J847" s="33" t="str">
        <f t="shared" si="137"/>
        <v/>
      </c>
      <c r="K847" s="33"/>
      <c r="L847" s="33" t="str">
        <f t="shared" si="138"/>
        <v/>
      </c>
      <c r="M847" s="30" t="e">
        <f t="shared" si="139"/>
        <v>#VALUE!</v>
      </c>
      <c r="P847" s="260"/>
      <c r="Q847" s="238"/>
      <c r="R847" s="238"/>
      <c r="S847" s="238"/>
      <c r="T847" s="238"/>
      <c r="U847" s="238"/>
      <c r="V847" s="238"/>
      <c r="W847" s="238"/>
      <c r="X847" s="238"/>
      <c r="Y847" s="238"/>
      <c r="Z847" s="261"/>
    </row>
    <row r="848" spans="2:26" ht="13.35" customHeight="1" x14ac:dyDescent="0.25">
      <c r="B848" s="44"/>
      <c r="C848" s="235"/>
      <c r="D848" s="236"/>
      <c r="E848" s="44"/>
      <c r="F848" s="32"/>
      <c r="G848" s="33" t="str">
        <f t="shared" si="136"/>
        <v/>
      </c>
      <c r="H848" s="33"/>
      <c r="I848" s="33"/>
      <c r="J848" s="33" t="str">
        <f t="shared" si="137"/>
        <v/>
      </c>
      <c r="K848" s="33"/>
      <c r="L848" s="33" t="str">
        <f t="shared" si="138"/>
        <v/>
      </c>
      <c r="M848" s="30" t="e">
        <f t="shared" si="139"/>
        <v>#VALUE!</v>
      </c>
      <c r="P848" s="260"/>
      <c r="Q848" s="238"/>
      <c r="R848" s="238"/>
      <c r="S848" s="238"/>
      <c r="T848" s="238"/>
      <c r="U848" s="238"/>
      <c r="V848" s="238"/>
      <c r="W848" s="238"/>
      <c r="X848" s="238"/>
      <c r="Y848" s="238"/>
      <c r="Z848" s="261"/>
    </row>
    <row r="849" spans="2:26" ht="13.35" customHeight="1" x14ac:dyDescent="0.25">
      <c r="B849" s="44"/>
      <c r="C849" s="235"/>
      <c r="D849" s="236"/>
      <c r="E849" s="44"/>
      <c r="F849" s="32"/>
      <c r="G849" s="33" t="str">
        <f t="shared" si="136"/>
        <v/>
      </c>
      <c r="H849" s="33"/>
      <c r="I849" s="33"/>
      <c r="J849" s="33" t="str">
        <f t="shared" si="137"/>
        <v/>
      </c>
      <c r="K849" s="33"/>
      <c r="L849" s="33" t="str">
        <f t="shared" si="138"/>
        <v/>
      </c>
      <c r="M849" s="30" t="e">
        <f t="shared" si="139"/>
        <v>#VALUE!</v>
      </c>
      <c r="P849" s="260"/>
      <c r="Q849" s="238"/>
      <c r="R849" s="238"/>
      <c r="S849" s="238"/>
      <c r="T849" s="238"/>
      <c r="U849" s="238"/>
      <c r="V849" s="238"/>
      <c r="W849" s="238"/>
      <c r="X849" s="238"/>
      <c r="Y849" s="238"/>
      <c r="Z849" s="261"/>
    </row>
    <row r="850" spans="2:26" ht="13.35" customHeight="1" x14ac:dyDescent="0.25">
      <c r="B850" s="44"/>
      <c r="C850" s="235"/>
      <c r="D850" s="236"/>
      <c r="E850" s="44"/>
      <c r="F850" s="32"/>
      <c r="G850" s="33" t="str">
        <f t="shared" si="136"/>
        <v/>
      </c>
      <c r="H850" s="33"/>
      <c r="I850" s="33"/>
      <c r="J850" s="33" t="str">
        <f t="shared" si="137"/>
        <v/>
      </c>
      <c r="K850" s="33"/>
      <c r="L850" s="33" t="str">
        <f t="shared" si="138"/>
        <v/>
      </c>
      <c r="M850" s="30" t="e">
        <f t="shared" si="139"/>
        <v>#VALUE!</v>
      </c>
      <c r="P850" s="260"/>
      <c r="Q850" s="238"/>
      <c r="R850" s="238"/>
      <c r="S850" s="238"/>
      <c r="T850" s="238"/>
      <c r="U850" s="238"/>
      <c r="V850" s="238"/>
      <c r="W850" s="238"/>
      <c r="X850" s="238"/>
      <c r="Y850" s="238"/>
      <c r="Z850" s="261"/>
    </row>
    <row r="851" spans="2:26" ht="13.35" customHeight="1" x14ac:dyDescent="0.25">
      <c r="B851" s="44"/>
      <c r="C851" s="235"/>
      <c r="D851" s="236"/>
      <c r="E851" s="44"/>
      <c r="F851" s="32"/>
      <c r="G851" s="33" t="str">
        <f t="shared" si="136"/>
        <v/>
      </c>
      <c r="H851" s="33"/>
      <c r="I851" s="33"/>
      <c r="J851" s="33" t="str">
        <f t="shared" si="137"/>
        <v/>
      </c>
      <c r="K851" s="33"/>
      <c r="L851" s="33" t="str">
        <f t="shared" si="138"/>
        <v/>
      </c>
      <c r="M851" s="30" t="e">
        <f t="shared" si="139"/>
        <v>#VALUE!</v>
      </c>
      <c r="P851" s="260"/>
      <c r="Q851" s="238"/>
      <c r="R851" s="238"/>
      <c r="S851" s="238"/>
      <c r="T851" s="238"/>
      <c r="U851" s="238"/>
      <c r="V851" s="238"/>
      <c r="W851" s="238"/>
      <c r="X851" s="238"/>
      <c r="Y851" s="238"/>
      <c r="Z851" s="261"/>
    </row>
    <row r="852" spans="2:26" ht="13.35" customHeight="1" x14ac:dyDescent="0.25">
      <c r="B852" s="44"/>
      <c r="C852" s="235"/>
      <c r="D852" s="236"/>
      <c r="E852" s="44"/>
      <c r="F852" s="32"/>
      <c r="G852" s="33" t="str">
        <f t="shared" si="136"/>
        <v/>
      </c>
      <c r="H852" s="33"/>
      <c r="I852" s="33"/>
      <c r="J852" s="33" t="str">
        <f t="shared" si="137"/>
        <v/>
      </c>
      <c r="K852" s="33"/>
      <c r="L852" s="33" t="str">
        <f t="shared" si="138"/>
        <v/>
      </c>
      <c r="M852" s="30" t="e">
        <f t="shared" si="139"/>
        <v>#VALUE!</v>
      </c>
      <c r="P852" s="260"/>
      <c r="Q852" s="238"/>
      <c r="R852" s="238"/>
      <c r="S852" s="238"/>
      <c r="T852" s="238"/>
      <c r="U852" s="238"/>
      <c r="V852" s="238"/>
      <c r="W852" s="238"/>
      <c r="X852" s="238"/>
      <c r="Y852" s="238"/>
      <c r="Z852" s="261"/>
    </row>
    <row r="853" spans="2:26" ht="13.35" customHeight="1" x14ac:dyDescent="0.25">
      <c r="B853" s="44"/>
      <c r="C853" s="235"/>
      <c r="D853" s="236"/>
      <c r="E853" s="44"/>
      <c r="F853" s="32"/>
      <c r="G853" s="33" t="str">
        <f t="shared" si="136"/>
        <v/>
      </c>
      <c r="H853" s="33"/>
      <c r="I853" s="33"/>
      <c r="J853" s="33" t="str">
        <f t="shared" si="137"/>
        <v/>
      </c>
      <c r="K853" s="33"/>
      <c r="L853" s="33" t="str">
        <f t="shared" si="138"/>
        <v/>
      </c>
      <c r="M853" s="30" t="e">
        <f t="shared" si="139"/>
        <v>#VALUE!</v>
      </c>
      <c r="P853" s="260"/>
      <c r="Q853" s="238"/>
      <c r="R853" s="238"/>
      <c r="S853" s="238"/>
      <c r="T853" s="238"/>
      <c r="U853" s="238"/>
      <c r="V853" s="238"/>
      <c r="W853" s="238"/>
      <c r="X853" s="238"/>
      <c r="Y853" s="238"/>
      <c r="Z853" s="261"/>
    </row>
    <row r="854" spans="2:26" ht="13.35" customHeight="1" x14ac:dyDescent="0.25">
      <c r="B854" s="44"/>
      <c r="C854" s="235"/>
      <c r="D854" s="236"/>
      <c r="E854" s="44"/>
      <c r="F854" s="32"/>
      <c r="G854" s="33" t="str">
        <f t="shared" si="136"/>
        <v/>
      </c>
      <c r="H854" s="33"/>
      <c r="I854" s="33"/>
      <c r="J854" s="33" t="str">
        <f t="shared" si="137"/>
        <v/>
      </c>
      <c r="K854" s="33"/>
      <c r="L854" s="33" t="str">
        <f t="shared" si="138"/>
        <v/>
      </c>
      <c r="M854" s="30" t="e">
        <f t="shared" si="139"/>
        <v>#VALUE!</v>
      </c>
      <c r="P854" s="260"/>
      <c r="Q854" s="238"/>
      <c r="R854" s="238"/>
      <c r="S854" s="238"/>
      <c r="T854" s="238"/>
      <c r="U854" s="238"/>
      <c r="V854" s="238"/>
      <c r="W854" s="238"/>
      <c r="X854" s="238"/>
      <c r="Y854" s="238"/>
      <c r="Z854" s="261"/>
    </row>
    <row r="855" spans="2:26" ht="13.35" customHeight="1" x14ac:dyDescent="0.25">
      <c r="B855" s="44"/>
      <c r="C855" s="235"/>
      <c r="D855" s="236"/>
      <c r="E855" s="44"/>
      <c r="F855" s="32"/>
      <c r="G855" s="33" t="str">
        <f t="shared" si="136"/>
        <v/>
      </c>
      <c r="H855" s="33"/>
      <c r="I855" s="33"/>
      <c r="J855" s="33" t="str">
        <f t="shared" si="137"/>
        <v/>
      </c>
      <c r="K855" s="33"/>
      <c r="L855" s="33" t="str">
        <f t="shared" si="138"/>
        <v/>
      </c>
      <c r="M855" s="30" t="e">
        <f t="shared" si="139"/>
        <v>#VALUE!</v>
      </c>
      <c r="P855" s="262"/>
      <c r="Q855" s="263"/>
      <c r="R855" s="263"/>
      <c r="S855" s="263"/>
      <c r="T855" s="263"/>
      <c r="U855" s="263"/>
      <c r="V855" s="263"/>
      <c r="W855" s="263"/>
      <c r="X855" s="263"/>
      <c r="Y855" s="263"/>
      <c r="Z855" s="264"/>
    </row>
    <row r="856" spans="2:26" ht="13.35" customHeight="1" x14ac:dyDescent="0.25">
      <c r="C856" s="126" t="s">
        <v>86</v>
      </c>
      <c r="D856" s="126"/>
      <c r="H856" s="45" t="str">
        <f>IF(SUM(H842:H855)=0,"",SUM(H842:H855))</f>
        <v/>
      </c>
      <c r="J856" s="45" t="str">
        <f>IF(SUM(J842:J855)=0,"",SUM(J842:J855))</f>
        <v/>
      </c>
      <c r="L856" s="45" t="str">
        <f>IF(SUM(L842:L855)=0,"",SUM(L842:L855))</f>
        <v/>
      </c>
      <c r="M856" s="35" t="e">
        <f>IF(L856="", J856/H856, L856/H856)</f>
        <v>#VALUE!</v>
      </c>
    </row>
    <row r="858" spans="2:26" ht="13.35" customHeight="1" x14ac:dyDescent="0.25">
      <c r="B858" s="200" t="s">
        <v>2</v>
      </c>
      <c r="C858" s="200"/>
      <c r="D858" s="209">
        <f>'{Equipment Data Entry}'!B116</f>
        <v>0</v>
      </c>
      <c r="E858" s="209"/>
      <c r="F858" s="209"/>
      <c r="G858" s="200" t="s">
        <v>3</v>
      </c>
      <c r="H858" s="200"/>
      <c r="I858" s="210" t="str">
        <f>IF('{Equipment Data Entry}'!C116="","",'{Equipment Data Entry}'!C116)</f>
        <v/>
      </c>
      <c r="J858" s="210"/>
      <c r="K858" s="210"/>
      <c r="L858" s="210"/>
      <c r="M858" s="210"/>
      <c r="P858" s="265" t="s">
        <v>224</v>
      </c>
      <c r="Q858" s="266"/>
      <c r="R858" s="266"/>
      <c r="S858" s="266"/>
      <c r="T858" s="266"/>
      <c r="U858" s="266"/>
      <c r="V858" s="266"/>
      <c r="W858" s="266"/>
      <c r="X858" s="266"/>
      <c r="Y858" s="266"/>
      <c r="Z858" s="267"/>
    </row>
    <row r="859" spans="2:26" ht="13.35" customHeight="1" x14ac:dyDescent="0.25">
      <c r="B859" s="200"/>
      <c r="C859" s="200"/>
      <c r="D859" s="209"/>
      <c r="E859" s="209"/>
      <c r="F859" s="209"/>
      <c r="G859" s="200"/>
      <c r="H859" s="200"/>
      <c r="I859" s="210"/>
      <c r="J859" s="210"/>
      <c r="K859" s="210"/>
      <c r="L859" s="210"/>
      <c r="M859" s="210"/>
      <c r="P859" s="260"/>
      <c r="Q859" s="238"/>
      <c r="R859" s="238"/>
      <c r="S859" s="238"/>
      <c r="T859" s="238"/>
      <c r="U859" s="238"/>
      <c r="V859" s="238"/>
      <c r="W859" s="238"/>
      <c r="X859" s="238"/>
      <c r="Y859" s="238"/>
      <c r="Z859" s="261"/>
    </row>
    <row r="860" spans="2:26" ht="13.35" customHeight="1" x14ac:dyDescent="0.25">
      <c r="B860" s="5"/>
      <c r="C860" s="5"/>
      <c r="P860" s="260"/>
      <c r="Q860" s="238"/>
      <c r="R860" s="238"/>
      <c r="S860" s="238"/>
      <c r="T860" s="238"/>
      <c r="U860" s="238"/>
      <c r="V860" s="238"/>
      <c r="W860" s="238"/>
      <c r="X860" s="238"/>
      <c r="Y860" s="238"/>
      <c r="Z860" s="261"/>
    </row>
    <row r="861" spans="2:26" ht="13.35" customHeight="1" x14ac:dyDescent="0.25">
      <c r="B861" s="227" t="s">
        <v>92</v>
      </c>
      <c r="C861" s="232"/>
      <c r="D861" s="232"/>
      <c r="E861" s="232"/>
      <c r="F861" s="228"/>
      <c r="G861" s="233" t="s">
        <v>85</v>
      </c>
      <c r="H861" s="194" t="s">
        <v>82</v>
      </c>
      <c r="I861" s="188" t="s">
        <v>67</v>
      </c>
      <c r="J861" s="188"/>
      <c r="K861" s="188" t="s">
        <v>68</v>
      </c>
      <c r="L861" s="188"/>
      <c r="M861" s="188" t="s">
        <v>15</v>
      </c>
      <c r="P861" s="260"/>
      <c r="Q861" s="238"/>
      <c r="R861" s="238"/>
      <c r="S861" s="238"/>
      <c r="T861" s="238"/>
      <c r="U861" s="238"/>
      <c r="V861" s="238"/>
      <c r="W861" s="238"/>
      <c r="X861" s="238"/>
      <c r="Y861" s="238"/>
      <c r="Z861" s="261"/>
    </row>
    <row r="862" spans="2:26" ht="13.35" customHeight="1" x14ac:dyDescent="0.25">
      <c r="B862" s="2" t="s">
        <v>81</v>
      </c>
      <c r="C862" s="227" t="s">
        <v>7</v>
      </c>
      <c r="D862" s="228"/>
      <c r="E862" s="6" t="s">
        <v>87</v>
      </c>
      <c r="F862" s="6" t="s">
        <v>306</v>
      </c>
      <c r="G862" s="233"/>
      <c r="H862" s="194"/>
      <c r="I862" s="6" t="s">
        <v>83</v>
      </c>
      <c r="J862" s="6" t="s">
        <v>84</v>
      </c>
      <c r="K862" s="6" t="s">
        <v>83</v>
      </c>
      <c r="L862" s="6" t="s">
        <v>84</v>
      </c>
      <c r="M862" s="188"/>
      <c r="P862" s="260"/>
      <c r="Q862" s="238"/>
      <c r="R862" s="238"/>
      <c r="S862" s="238"/>
      <c r="T862" s="238"/>
      <c r="U862" s="238"/>
      <c r="V862" s="238"/>
      <c r="W862" s="238"/>
      <c r="X862" s="238"/>
      <c r="Y862" s="238"/>
      <c r="Z862" s="261"/>
    </row>
    <row r="863" spans="2:26" ht="13.35" customHeight="1" x14ac:dyDescent="0.25">
      <c r="B863" s="44"/>
      <c r="C863" s="235"/>
      <c r="D863" s="236"/>
      <c r="E863" s="44"/>
      <c r="F863" s="32"/>
      <c r="G863" s="33" t="str">
        <f t="shared" ref="G863:G876" si="140">IF(F863="", "", H863/F863)</f>
        <v/>
      </c>
      <c r="H863" s="33"/>
      <c r="I863" s="33"/>
      <c r="J863" s="33" t="str">
        <f t="shared" ref="J863:J876" si="141">IF(I863="", "", I863*$F863)</f>
        <v/>
      </c>
      <c r="K863" s="33"/>
      <c r="L863" s="33" t="str">
        <f t="shared" ref="L863:L876" si="142">IF(K863="", "", K863*$F863)</f>
        <v/>
      </c>
      <c r="M863" s="30" t="e">
        <f t="shared" ref="M863:M876" si="143">IF(K863="", J863/H863, L863/H863)</f>
        <v>#VALUE!</v>
      </c>
      <c r="P863" s="260"/>
      <c r="Q863" s="238"/>
      <c r="R863" s="238"/>
      <c r="S863" s="238"/>
      <c r="T863" s="238"/>
      <c r="U863" s="238"/>
      <c r="V863" s="238"/>
      <c r="W863" s="238"/>
      <c r="X863" s="238"/>
      <c r="Y863" s="238"/>
      <c r="Z863" s="261"/>
    </row>
    <row r="864" spans="2:26" ht="13.35" customHeight="1" x14ac:dyDescent="0.25">
      <c r="B864" s="44"/>
      <c r="C864" s="235"/>
      <c r="D864" s="236"/>
      <c r="E864" s="44"/>
      <c r="F864" s="32"/>
      <c r="G864" s="33" t="str">
        <f t="shared" si="140"/>
        <v/>
      </c>
      <c r="H864" s="33"/>
      <c r="I864" s="33"/>
      <c r="J864" s="33" t="str">
        <f t="shared" si="141"/>
        <v/>
      </c>
      <c r="K864" s="33"/>
      <c r="L864" s="33" t="str">
        <f t="shared" si="142"/>
        <v/>
      </c>
      <c r="M864" s="30" t="e">
        <f t="shared" si="143"/>
        <v>#VALUE!</v>
      </c>
      <c r="P864" s="260"/>
      <c r="Q864" s="238"/>
      <c r="R864" s="238"/>
      <c r="S864" s="238"/>
      <c r="T864" s="238"/>
      <c r="U864" s="238"/>
      <c r="V864" s="238"/>
      <c r="W864" s="238"/>
      <c r="X864" s="238"/>
      <c r="Y864" s="238"/>
      <c r="Z864" s="261"/>
    </row>
    <row r="865" spans="2:26" ht="13.35" customHeight="1" x14ac:dyDescent="0.25">
      <c r="B865" s="44"/>
      <c r="C865" s="235"/>
      <c r="D865" s="236"/>
      <c r="E865" s="44"/>
      <c r="F865" s="32"/>
      <c r="G865" s="33" t="str">
        <f t="shared" si="140"/>
        <v/>
      </c>
      <c r="H865" s="33"/>
      <c r="I865" s="33"/>
      <c r="J865" s="33" t="str">
        <f t="shared" si="141"/>
        <v/>
      </c>
      <c r="K865" s="33"/>
      <c r="L865" s="33" t="str">
        <f t="shared" si="142"/>
        <v/>
      </c>
      <c r="M865" s="30" t="e">
        <f t="shared" si="143"/>
        <v>#VALUE!</v>
      </c>
      <c r="P865" s="260"/>
      <c r="Q865" s="238"/>
      <c r="R865" s="238"/>
      <c r="S865" s="238"/>
      <c r="T865" s="238"/>
      <c r="U865" s="238"/>
      <c r="V865" s="238"/>
      <c r="W865" s="238"/>
      <c r="X865" s="238"/>
      <c r="Y865" s="238"/>
      <c r="Z865" s="261"/>
    </row>
    <row r="866" spans="2:26" ht="13.35" customHeight="1" x14ac:dyDescent="0.25">
      <c r="B866" s="44"/>
      <c r="C866" s="235"/>
      <c r="D866" s="236"/>
      <c r="E866" s="44"/>
      <c r="F866" s="32"/>
      <c r="G866" s="33" t="str">
        <f t="shared" si="140"/>
        <v/>
      </c>
      <c r="H866" s="33"/>
      <c r="I866" s="33"/>
      <c r="J866" s="33" t="str">
        <f t="shared" si="141"/>
        <v/>
      </c>
      <c r="K866" s="33"/>
      <c r="L866" s="33" t="str">
        <f t="shared" si="142"/>
        <v/>
      </c>
      <c r="M866" s="30" t="e">
        <f t="shared" si="143"/>
        <v>#VALUE!</v>
      </c>
      <c r="P866" s="260"/>
      <c r="Q866" s="238"/>
      <c r="R866" s="238"/>
      <c r="S866" s="238"/>
      <c r="T866" s="238"/>
      <c r="U866" s="238"/>
      <c r="V866" s="238"/>
      <c r="W866" s="238"/>
      <c r="X866" s="238"/>
      <c r="Y866" s="238"/>
      <c r="Z866" s="261"/>
    </row>
    <row r="867" spans="2:26" ht="13.35" customHeight="1" x14ac:dyDescent="0.25">
      <c r="B867" s="44"/>
      <c r="C867" s="235"/>
      <c r="D867" s="236"/>
      <c r="E867" s="44"/>
      <c r="F867" s="32"/>
      <c r="G867" s="33" t="str">
        <f t="shared" si="140"/>
        <v/>
      </c>
      <c r="H867" s="33"/>
      <c r="I867" s="33"/>
      <c r="J867" s="33" t="str">
        <f t="shared" si="141"/>
        <v/>
      </c>
      <c r="K867" s="33"/>
      <c r="L867" s="33" t="str">
        <f t="shared" si="142"/>
        <v/>
      </c>
      <c r="M867" s="30" t="e">
        <f t="shared" si="143"/>
        <v>#VALUE!</v>
      </c>
      <c r="P867" s="260"/>
      <c r="Q867" s="238"/>
      <c r="R867" s="238"/>
      <c r="S867" s="238"/>
      <c r="T867" s="238"/>
      <c r="U867" s="238"/>
      <c r="V867" s="238"/>
      <c r="W867" s="238"/>
      <c r="X867" s="238"/>
      <c r="Y867" s="238"/>
      <c r="Z867" s="261"/>
    </row>
    <row r="868" spans="2:26" ht="13.35" customHeight="1" x14ac:dyDescent="0.25">
      <c r="B868" s="44"/>
      <c r="C868" s="235"/>
      <c r="D868" s="236"/>
      <c r="E868" s="44"/>
      <c r="F868" s="32"/>
      <c r="G868" s="33" t="str">
        <f t="shared" si="140"/>
        <v/>
      </c>
      <c r="H868" s="33"/>
      <c r="I868" s="33"/>
      <c r="J868" s="33" t="str">
        <f t="shared" si="141"/>
        <v/>
      </c>
      <c r="K868" s="33"/>
      <c r="L868" s="33" t="str">
        <f t="shared" si="142"/>
        <v/>
      </c>
      <c r="M868" s="30" t="e">
        <f t="shared" si="143"/>
        <v>#VALUE!</v>
      </c>
      <c r="P868" s="260"/>
      <c r="Q868" s="238"/>
      <c r="R868" s="238"/>
      <c r="S868" s="238"/>
      <c r="T868" s="238"/>
      <c r="U868" s="238"/>
      <c r="V868" s="238"/>
      <c r="W868" s="238"/>
      <c r="X868" s="238"/>
      <c r="Y868" s="238"/>
      <c r="Z868" s="261"/>
    </row>
    <row r="869" spans="2:26" ht="13.35" customHeight="1" x14ac:dyDescent="0.25">
      <c r="B869" s="44"/>
      <c r="C869" s="235"/>
      <c r="D869" s="236"/>
      <c r="E869" s="44"/>
      <c r="F869" s="32"/>
      <c r="G869" s="33" t="str">
        <f t="shared" si="140"/>
        <v/>
      </c>
      <c r="H869" s="33"/>
      <c r="I869" s="33"/>
      <c r="J869" s="33" t="str">
        <f t="shared" si="141"/>
        <v/>
      </c>
      <c r="K869" s="33"/>
      <c r="L869" s="33" t="str">
        <f t="shared" si="142"/>
        <v/>
      </c>
      <c r="M869" s="30" t="e">
        <f t="shared" si="143"/>
        <v>#VALUE!</v>
      </c>
      <c r="P869" s="260"/>
      <c r="Q869" s="238"/>
      <c r="R869" s="238"/>
      <c r="S869" s="238"/>
      <c r="T869" s="238"/>
      <c r="U869" s="238"/>
      <c r="V869" s="238"/>
      <c r="W869" s="238"/>
      <c r="X869" s="238"/>
      <c r="Y869" s="238"/>
      <c r="Z869" s="261"/>
    </row>
    <row r="870" spans="2:26" ht="13.35" customHeight="1" x14ac:dyDescent="0.25">
      <c r="B870" s="44"/>
      <c r="C870" s="235"/>
      <c r="D870" s="236"/>
      <c r="E870" s="44"/>
      <c r="F870" s="32"/>
      <c r="G870" s="33" t="str">
        <f t="shared" si="140"/>
        <v/>
      </c>
      <c r="H870" s="33"/>
      <c r="I870" s="33"/>
      <c r="J870" s="33" t="str">
        <f t="shared" si="141"/>
        <v/>
      </c>
      <c r="K870" s="33"/>
      <c r="L870" s="33" t="str">
        <f t="shared" si="142"/>
        <v/>
      </c>
      <c r="M870" s="30" t="e">
        <f t="shared" si="143"/>
        <v>#VALUE!</v>
      </c>
      <c r="P870" s="260"/>
      <c r="Q870" s="238"/>
      <c r="R870" s="238"/>
      <c r="S870" s="238"/>
      <c r="T870" s="238"/>
      <c r="U870" s="238"/>
      <c r="V870" s="238"/>
      <c r="W870" s="238"/>
      <c r="X870" s="238"/>
      <c r="Y870" s="238"/>
      <c r="Z870" s="261"/>
    </row>
    <row r="871" spans="2:26" ht="13.35" customHeight="1" x14ac:dyDescent="0.25">
      <c r="B871" s="44"/>
      <c r="C871" s="235"/>
      <c r="D871" s="236"/>
      <c r="E871" s="44"/>
      <c r="F871" s="32"/>
      <c r="G871" s="33" t="str">
        <f t="shared" si="140"/>
        <v/>
      </c>
      <c r="H871" s="33"/>
      <c r="I871" s="33"/>
      <c r="J871" s="33" t="str">
        <f t="shared" si="141"/>
        <v/>
      </c>
      <c r="K871" s="33"/>
      <c r="L871" s="33" t="str">
        <f t="shared" si="142"/>
        <v/>
      </c>
      <c r="M871" s="30" t="e">
        <f t="shared" si="143"/>
        <v>#VALUE!</v>
      </c>
      <c r="P871" s="260"/>
      <c r="Q871" s="238"/>
      <c r="R871" s="238"/>
      <c r="S871" s="238"/>
      <c r="T871" s="238"/>
      <c r="U871" s="238"/>
      <c r="V871" s="238"/>
      <c r="W871" s="238"/>
      <c r="X871" s="238"/>
      <c r="Y871" s="238"/>
      <c r="Z871" s="261"/>
    </row>
    <row r="872" spans="2:26" ht="13.35" customHeight="1" x14ac:dyDescent="0.25">
      <c r="B872" s="44"/>
      <c r="C872" s="235"/>
      <c r="D872" s="236"/>
      <c r="E872" s="44"/>
      <c r="F872" s="32"/>
      <c r="G872" s="33" t="str">
        <f t="shared" si="140"/>
        <v/>
      </c>
      <c r="H872" s="33"/>
      <c r="I872" s="33"/>
      <c r="J872" s="33" t="str">
        <f t="shared" si="141"/>
        <v/>
      </c>
      <c r="K872" s="33"/>
      <c r="L872" s="33" t="str">
        <f t="shared" si="142"/>
        <v/>
      </c>
      <c r="M872" s="30" t="e">
        <f t="shared" si="143"/>
        <v>#VALUE!</v>
      </c>
      <c r="P872" s="260"/>
      <c r="Q872" s="238"/>
      <c r="R872" s="238"/>
      <c r="S872" s="238"/>
      <c r="T872" s="238"/>
      <c r="U872" s="238"/>
      <c r="V872" s="238"/>
      <c r="W872" s="238"/>
      <c r="X872" s="238"/>
      <c r="Y872" s="238"/>
      <c r="Z872" s="261"/>
    </row>
    <row r="873" spans="2:26" ht="13.35" customHeight="1" x14ac:dyDescent="0.25">
      <c r="B873" s="44"/>
      <c r="C873" s="235"/>
      <c r="D873" s="236"/>
      <c r="E873" s="44"/>
      <c r="F873" s="32"/>
      <c r="G873" s="33" t="str">
        <f t="shared" si="140"/>
        <v/>
      </c>
      <c r="H873" s="33"/>
      <c r="I873" s="33"/>
      <c r="J873" s="33" t="str">
        <f t="shared" si="141"/>
        <v/>
      </c>
      <c r="K873" s="33"/>
      <c r="L873" s="33" t="str">
        <f t="shared" si="142"/>
        <v/>
      </c>
      <c r="M873" s="30" t="e">
        <f t="shared" si="143"/>
        <v>#VALUE!</v>
      </c>
      <c r="P873" s="260"/>
      <c r="Q873" s="238"/>
      <c r="R873" s="238"/>
      <c r="S873" s="238"/>
      <c r="T873" s="238"/>
      <c r="U873" s="238"/>
      <c r="V873" s="238"/>
      <c r="W873" s="238"/>
      <c r="X873" s="238"/>
      <c r="Y873" s="238"/>
      <c r="Z873" s="261"/>
    </row>
    <row r="874" spans="2:26" ht="13.35" customHeight="1" x14ac:dyDescent="0.25">
      <c r="B874" s="44"/>
      <c r="C874" s="235"/>
      <c r="D874" s="236"/>
      <c r="E874" s="44"/>
      <c r="F874" s="32"/>
      <c r="G874" s="33" t="str">
        <f t="shared" si="140"/>
        <v/>
      </c>
      <c r="H874" s="33"/>
      <c r="I874" s="33"/>
      <c r="J874" s="33" t="str">
        <f t="shared" si="141"/>
        <v/>
      </c>
      <c r="K874" s="33"/>
      <c r="L874" s="33" t="str">
        <f t="shared" si="142"/>
        <v/>
      </c>
      <c r="M874" s="30" t="e">
        <f t="shared" si="143"/>
        <v>#VALUE!</v>
      </c>
      <c r="P874" s="260"/>
      <c r="Q874" s="238"/>
      <c r="R874" s="238"/>
      <c r="S874" s="238"/>
      <c r="T874" s="238"/>
      <c r="U874" s="238"/>
      <c r="V874" s="238"/>
      <c r="W874" s="238"/>
      <c r="X874" s="238"/>
      <c r="Y874" s="238"/>
      <c r="Z874" s="261"/>
    </row>
    <row r="875" spans="2:26" ht="13.35" customHeight="1" x14ac:dyDescent="0.25">
      <c r="B875" s="44"/>
      <c r="C875" s="235"/>
      <c r="D875" s="236"/>
      <c r="E875" s="44"/>
      <c r="F875" s="32"/>
      <c r="G875" s="33" t="str">
        <f t="shared" si="140"/>
        <v/>
      </c>
      <c r="H875" s="33"/>
      <c r="I875" s="33"/>
      <c r="J875" s="33" t="str">
        <f t="shared" si="141"/>
        <v/>
      </c>
      <c r="K875" s="33"/>
      <c r="L875" s="33" t="str">
        <f t="shared" si="142"/>
        <v/>
      </c>
      <c r="M875" s="30" t="e">
        <f t="shared" si="143"/>
        <v>#VALUE!</v>
      </c>
      <c r="P875" s="260"/>
      <c r="Q875" s="238"/>
      <c r="R875" s="238"/>
      <c r="S875" s="238"/>
      <c r="T875" s="238"/>
      <c r="U875" s="238"/>
      <c r="V875" s="238"/>
      <c r="W875" s="238"/>
      <c r="X875" s="238"/>
      <c r="Y875" s="238"/>
      <c r="Z875" s="261"/>
    </row>
    <row r="876" spans="2:26" ht="13.35" customHeight="1" x14ac:dyDescent="0.25">
      <c r="B876" s="44"/>
      <c r="C876" s="235"/>
      <c r="D876" s="236"/>
      <c r="E876" s="44"/>
      <c r="F876" s="32"/>
      <c r="G876" s="33" t="str">
        <f t="shared" si="140"/>
        <v/>
      </c>
      <c r="H876" s="33"/>
      <c r="I876" s="33"/>
      <c r="J876" s="33" t="str">
        <f t="shared" si="141"/>
        <v/>
      </c>
      <c r="K876" s="33"/>
      <c r="L876" s="33" t="str">
        <f t="shared" si="142"/>
        <v/>
      </c>
      <c r="M876" s="30" t="e">
        <f t="shared" si="143"/>
        <v>#VALUE!</v>
      </c>
      <c r="P876" s="262"/>
      <c r="Q876" s="263"/>
      <c r="R876" s="263"/>
      <c r="S876" s="263"/>
      <c r="T876" s="263"/>
      <c r="U876" s="263"/>
      <c r="V876" s="263"/>
      <c r="W876" s="263"/>
      <c r="X876" s="263"/>
      <c r="Y876" s="263"/>
      <c r="Z876" s="264"/>
    </row>
    <row r="877" spans="2:26" ht="13.35" customHeight="1" x14ac:dyDescent="0.25">
      <c r="C877" s="126" t="s">
        <v>86</v>
      </c>
      <c r="D877" s="126"/>
      <c r="H877" s="45" t="str">
        <f>IF(SUM(H863:H876)=0,"",SUM(H863:H876))</f>
        <v/>
      </c>
      <c r="J877" s="45" t="str">
        <f>IF(SUM(J863:J876)=0,"",SUM(J863:J876))</f>
        <v/>
      </c>
      <c r="L877" s="45" t="str">
        <f>IF(SUM(L863:L876)=0,"",SUM(L863:L876))</f>
        <v/>
      </c>
      <c r="M877" s="35" t="e">
        <f>IF(L877="", J877/H877, L877/H877)</f>
        <v>#VALUE!</v>
      </c>
    </row>
    <row r="880" spans="2:26" ht="13.35" customHeight="1" x14ac:dyDescent="0.25">
      <c r="B880" s="227" t="s">
        <v>9</v>
      </c>
      <c r="C880" s="228"/>
      <c r="D880" s="253"/>
      <c r="E880" s="253"/>
      <c r="F880" s="253"/>
      <c r="G880" s="253"/>
      <c r="H880" s="253"/>
      <c r="I880" s="253"/>
      <c r="J880" s="253"/>
      <c r="K880" s="253"/>
      <c r="L880" s="253"/>
      <c r="M880" s="254"/>
    </row>
    <row r="881" spans="2:26" ht="13.35" customHeight="1" x14ac:dyDescent="0.25">
      <c r="B881" s="255"/>
      <c r="C881" s="238"/>
      <c r="D881" s="238"/>
      <c r="E881" s="238"/>
      <c r="F881" s="238"/>
      <c r="G881" s="238"/>
      <c r="H881" s="238"/>
      <c r="I881" s="238"/>
      <c r="J881" s="238"/>
      <c r="K881" s="238"/>
      <c r="L881" s="238"/>
      <c r="M881" s="256"/>
    </row>
    <row r="882" spans="2:26" ht="13.35" customHeight="1" x14ac:dyDescent="0.25">
      <c r="B882" s="255"/>
      <c r="C882" s="238"/>
      <c r="D882" s="238"/>
      <c r="E882" s="238"/>
      <c r="F882" s="238"/>
      <c r="G882" s="238"/>
      <c r="H882" s="238"/>
      <c r="I882" s="238"/>
      <c r="J882" s="238"/>
      <c r="K882" s="238"/>
      <c r="L882" s="238"/>
      <c r="M882" s="256"/>
    </row>
    <row r="883" spans="2:26" ht="13.35" customHeight="1" x14ac:dyDescent="0.25">
      <c r="B883" s="255"/>
      <c r="C883" s="238"/>
      <c r="D883" s="238"/>
      <c r="E883" s="238"/>
      <c r="F883" s="238"/>
      <c r="G883" s="238"/>
      <c r="H883" s="238"/>
      <c r="I883" s="238"/>
      <c r="J883" s="238"/>
      <c r="K883" s="238"/>
      <c r="L883" s="238"/>
      <c r="M883" s="256"/>
    </row>
    <row r="884" spans="2:26" ht="13.35" customHeight="1" x14ac:dyDescent="0.25">
      <c r="B884" s="257"/>
      <c r="C884" s="258"/>
      <c r="D884" s="258"/>
      <c r="E884" s="258"/>
      <c r="F884" s="258"/>
      <c r="G884" s="258"/>
      <c r="H884" s="258"/>
      <c r="I884" s="258"/>
      <c r="J884" s="258"/>
      <c r="K884" s="258"/>
      <c r="L884" s="258"/>
      <c r="M884" s="259"/>
    </row>
    <row r="886" spans="2:26" ht="13.35" customHeight="1" x14ac:dyDescent="0.25">
      <c r="B886" s="200" t="s">
        <v>2</v>
      </c>
      <c r="C886" s="200"/>
      <c r="D886" s="209">
        <f>'{Equipment Data Entry}'!B117</f>
        <v>0</v>
      </c>
      <c r="E886" s="209"/>
      <c r="F886" s="209"/>
      <c r="G886" s="200" t="s">
        <v>3</v>
      </c>
      <c r="H886" s="200"/>
      <c r="I886" s="210" t="str">
        <f>IF('{Equipment Data Entry}'!C117="","",'{Equipment Data Entry}'!C117)</f>
        <v/>
      </c>
      <c r="J886" s="210"/>
      <c r="K886" s="210"/>
      <c r="L886" s="210"/>
      <c r="M886" s="210"/>
      <c r="P886" s="265" t="s">
        <v>224</v>
      </c>
      <c r="Q886" s="266"/>
      <c r="R886" s="266"/>
      <c r="S886" s="266"/>
      <c r="T886" s="266"/>
      <c r="U886" s="266"/>
      <c r="V886" s="266"/>
      <c r="W886" s="266"/>
      <c r="X886" s="266"/>
      <c r="Y886" s="266"/>
      <c r="Z886" s="267"/>
    </row>
    <row r="887" spans="2:26" ht="13.35" customHeight="1" x14ac:dyDescent="0.25">
      <c r="B887" s="200"/>
      <c r="C887" s="200"/>
      <c r="D887" s="209"/>
      <c r="E887" s="209"/>
      <c r="F887" s="209"/>
      <c r="G887" s="200"/>
      <c r="H887" s="200"/>
      <c r="I887" s="210"/>
      <c r="J887" s="210"/>
      <c r="K887" s="210"/>
      <c r="L887" s="210"/>
      <c r="M887" s="210"/>
      <c r="P887" s="260"/>
      <c r="Q887" s="238"/>
      <c r="R887" s="238"/>
      <c r="S887" s="238"/>
      <c r="T887" s="238"/>
      <c r="U887" s="238"/>
      <c r="V887" s="238"/>
      <c r="W887" s="238"/>
      <c r="X887" s="238"/>
      <c r="Y887" s="238"/>
      <c r="Z887" s="261"/>
    </row>
    <row r="888" spans="2:26" ht="13.35" customHeight="1" x14ac:dyDescent="0.25">
      <c r="B888" s="5"/>
      <c r="C888" s="5"/>
      <c r="P888" s="260"/>
      <c r="Q888" s="238"/>
      <c r="R888" s="238"/>
      <c r="S888" s="238"/>
      <c r="T888" s="238"/>
      <c r="U888" s="238"/>
      <c r="V888" s="238"/>
      <c r="W888" s="238"/>
      <c r="X888" s="238"/>
      <c r="Y888" s="238"/>
      <c r="Z888" s="261"/>
    </row>
    <row r="889" spans="2:26" ht="13.35" customHeight="1" x14ac:dyDescent="0.25">
      <c r="B889" s="227" t="s">
        <v>92</v>
      </c>
      <c r="C889" s="232"/>
      <c r="D889" s="232"/>
      <c r="E889" s="232"/>
      <c r="F889" s="228"/>
      <c r="G889" s="233" t="s">
        <v>85</v>
      </c>
      <c r="H889" s="194" t="s">
        <v>82</v>
      </c>
      <c r="I889" s="188" t="s">
        <v>67</v>
      </c>
      <c r="J889" s="188"/>
      <c r="K889" s="188" t="s">
        <v>68</v>
      </c>
      <c r="L889" s="188"/>
      <c r="M889" s="188" t="s">
        <v>15</v>
      </c>
      <c r="P889" s="260"/>
      <c r="Q889" s="238"/>
      <c r="R889" s="238"/>
      <c r="S889" s="238"/>
      <c r="T889" s="238"/>
      <c r="U889" s="238"/>
      <c r="V889" s="238"/>
      <c r="W889" s="238"/>
      <c r="X889" s="238"/>
      <c r="Y889" s="238"/>
      <c r="Z889" s="261"/>
    </row>
    <row r="890" spans="2:26" ht="13.35" customHeight="1" x14ac:dyDescent="0.25">
      <c r="B890" s="2" t="s">
        <v>81</v>
      </c>
      <c r="C890" s="227" t="s">
        <v>7</v>
      </c>
      <c r="D890" s="228"/>
      <c r="E890" s="6" t="s">
        <v>87</v>
      </c>
      <c r="F890" s="6" t="s">
        <v>306</v>
      </c>
      <c r="G890" s="233"/>
      <c r="H890" s="194"/>
      <c r="I890" s="6" t="s">
        <v>83</v>
      </c>
      <c r="J890" s="6" t="s">
        <v>84</v>
      </c>
      <c r="K890" s="6" t="s">
        <v>83</v>
      </c>
      <c r="L890" s="6" t="s">
        <v>84</v>
      </c>
      <c r="M890" s="188"/>
      <c r="P890" s="260"/>
      <c r="Q890" s="238"/>
      <c r="R890" s="238"/>
      <c r="S890" s="238"/>
      <c r="T890" s="238"/>
      <c r="U890" s="238"/>
      <c r="V890" s="238"/>
      <c r="W890" s="238"/>
      <c r="X890" s="238"/>
      <c r="Y890" s="238"/>
      <c r="Z890" s="261"/>
    </row>
    <row r="891" spans="2:26" ht="13.35" customHeight="1" x14ac:dyDescent="0.25">
      <c r="B891" s="44"/>
      <c r="C891" s="235"/>
      <c r="D891" s="236"/>
      <c r="E891" s="44"/>
      <c r="F891" s="32"/>
      <c r="G891" s="33" t="str">
        <f t="shared" ref="G891:G904" si="144">IF(F891="", "", H891/F891)</f>
        <v/>
      </c>
      <c r="H891" s="33"/>
      <c r="I891" s="33"/>
      <c r="J891" s="33" t="str">
        <f t="shared" ref="J891:J904" si="145">IF(I891="", "", I891*$F891)</f>
        <v/>
      </c>
      <c r="K891" s="33"/>
      <c r="L891" s="33" t="str">
        <f t="shared" ref="L891:L904" si="146">IF(K891="", "", K891*$F891)</f>
        <v/>
      </c>
      <c r="M891" s="30" t="e">
        <f t="shared" ref="M891:M904" si="147">IF(K891="", J891/H891, L891/H891)</f>
        <v>#VALUE!</v>
      </c>
      <c r="P891" s="260"/>
      <c r="Q891" s="238"/>
      <c r="R891" s="238"/>
      <c r="S891" s="238"/>
      <c r="T891" s="238"/>
      <c r="U891" s="238"/>
      <c r="V891" s="238"/>
      <c r="W891" s="238"/>
      <c r="X891" s="238"/>
      <c r="Y891" s="238"/>
      <c r="Z891" s="261"/>
    </row>
    <row r="892" spans="2:26" ht="13.35" customHeight="1" x14ac:dyDescent="0.25">
      <c r="B892" s="44"/>
      <c r="C892" s="235"/>
      <c r="D892" s="236"/>
      <c r="E892" s="44"/>
      <c r="F892" s="32"/>
      <c r="G892" s="33" t="str">
        <f t="shared" si="144"/>
        <v/>
      </c>
      <c r="H892" s="33"/>
      <c r="I892" s="33"/>
      <c r="J892" s="33" t="str">
        <f t="shared" si="145"/>
        <v/>
      </c>
      <c r="K892" s="33"/>
      <c r="L892" s="33" t="str">
        <f t="shared" si="146"/>
        <v/>
      </c>
      <c r="M892" s="30" t="e">
        <f t="shared" si="147"/>
        <v>#VALUE!</v>
      </c>
      <c r="P892" s="260"/>
      <c r="Q892" s="238"/>
      <c r="R892" s="238"/>
      <c r="S892" s="238"/>
      <c r="T892" s="238"/>
      <c r="U892" s="238"/>
      <c r="V892" s="238"/>
      <c r="W892" s="238"/>
      <c r="X892" s="238"/>
      <c r="Y892" s="238"/>
      <c r="Z892" s="261"/>
    </row>
    <row r="893" spans="2:26" ht="13.35" customHeight="1" x14ac:dyDescent="0.25">
      <c r="B893" s="44"/>
      <c r="C893" s="235"/>
      <c r="D893" s="236"/>
      <c r="E893" s="44"/>
      <c r="F893" s="32"/>
      <c r="G893" s="33" t="str">
        <f t="shared" si="144"/>
        <v/>
      </c>
      <c r="H893" s="33"/>
      <c r="I893" s="33"/>
      <c r="J893" s="33" t="str">
        <f t="shared" si="145"/>
        <v/>
      </c>
      <c r="K893" s="33"/>
      <c r="L893" s="33" t="str">
        <f t="shared" si="146"/>
        <v/>
      </c>
      <c r="M893" s="30" t="e">
        <f t="shared" si="147"/>
        <v>#VALUE!</v>
      </c>
      <c r="P893" s="260"/>
      <c r="Q893" s="238"/>
      <c r="R893" s="238"/>
      <c r="S893" s="238"/>
      <c r="T893" s="238"/>
      <c r="U893" s="238"/>
      <c r="V893" s="238"/>
      <c r="W893" s="238"/>
      <c r="X893" s="238"/>
      <c r="Y893" s="238"/>
      <c r="Z893" s="261"/>
    </row>
    <row r="894" spans="2:26" ht="13.35" customHeight="1" x14ac:dyDescent="0.25">
      <c r="B894" s="44"/>
      <c r="C894" s="235"/>
      <c r="D894" s="236"/>
      <c r="E894" s="44"/>
      <c r="F894" s="32"/>
      <c r="G894" s="33" t="str">
        <f t="shared" si="144"/>
        <v/>
      </c>
      <c r="H894" s="33"/>
      <c r="I894" s="33"/>
      <c r="J894" s="33" t="str">
        <f t="shared" si="145"/>
        <v/>
      </c>
      <c r="K894" s="33"/>
      <c r="L894" s="33" t="str">
        <f t="shared" si="146"/>
        <v/>
      </c>
      <c r="M894" s="30" t="e">
        <f t="shared" si="147"/>
        <v>#VALUE!</v>
      </c>
      <c r="P894" s="260"/>
      <c r="Q894" s="238"/>
      <c r="R894" s="238"/>
      <c r="S894" s="238"/>
      <c r="T894" s="238"/>
      <c r="U894" s="238"/>
      <c r="V894" s="238"/>
      <c r="W894" s="238"/>
      <c r="X894" s="238"/>
      <c r="Y894" s="238"/>
      <c r="Z894" s="261"/>
    </row>
    <row r="895" spans="2:26" ht="13.35" customHeight="1" x14ac:dyDescent="0.25">
      <c r="B895" s="44"/>
      <c r="C895" s="235"/>
      <c r="D895" s="236"/>
      <c r="E895" s="44"/>
      <c r="F895" s="32"/>
      <c r="G895" s="33" t="str">
        <f t="shared" si="144"/>
        <v/>
      </c>
      <c r="H895" s="33"/>
      <c r="I895" s="33"/>
      <c r="J895" s="33" t="str">
        <f t="shared" si="145"/>
        <v/>
      </c>
      <c r="K895" s="33"/>
      <c r="L895" s="33" t="str">
        <f t="shared" si="146"/>
        <v/>
      </c>
      <c r="M895" s="30" t="e">
        <f t="shared" si="147"/>
        <v>#VALUE!</v>
      </c>
      <c r="P895" s="260"/>
      <c r="Q895" s="238"/>
      <c r="R895" s="238"/>
      <c r="S895" s="238"/>
      <c r="T895" s="238"/>
      <c r="U895" s="238"/>
      <c r="V895" s="238"/>
      <c r="W895" s="238"/>
      <c r="X895" s="238"/>
      <c r="Y895" s="238"/>
      <c r="Z895" s="261"/>
    </row>
    <row r="896" spans="2:26" ht="13.35" customHeight="1" x14ac:dyDescent="0.25">
      <c r="B896" s="44"/>
      <c r="C896" s="235"/>
      <c r="D896" s="236"/>
      <c r="E896" s="44"/>
      <c r="F896" s="32"/>
      <c r="G896" s="33" t="str">
        <f t="shared" si="144"/>
        <v/>
      </c>
      <c r="H896" s="33"/>
      <c r="I896" s="33"/>
      <c r="J896" s="33" t="str">
        <f t="shared" si="145"/>
        <v/>
      </c>
      <c r="K896" s="33"/>
      <c r="L896" s="33" t="str">
        <f t="shared" si="146"/>
        <v/>
      </c>
      <c r="M896" s="30" t="e">
        <f t="shared" si="147"/>
        <v>#VALUE!</v>
      </c>
      <c r="P896" s="260"/>
      <c r="Q896" s="238"/>
      <c r="R896" s="238"/>
      <c r="S896" s="238"/>
      <c r="T896" s="238"/>
      <c r="U896" s="238"/>
      <c r="V896" s="238"/>
      <c r="W896" s="238"/>
      <c r="X896" s="238"/>
      <c r="Y896" s="238"/>
      <c r="Z896" s="261"/>
    </row>
    <row r="897" spans="2:26" ht="13.35" customHeight="1" x14ac:dyDescent="0.25">
      <c r="B897" s="44"/>
      <c r="C897" s="235"/>
      <c r="D897" s="236"/>
      <c r="E897" s="44"/>
      <c r="F897" s="32"/>
      <c r="G897" s="33" t="str">
        <f t="shared" si="144"/>
        <v/>
      </c>
      <c r="H897" s="33"/>
      <c r="I897" s="33"/>
      <c r="J897" s="33" t="str">
        <f t="shared" si="145"/>
        <v/>
      </c>
      <c r="K897" s="33"/>
      <c r="L897" s="33" t="str">
        <f t="shared" si="146"/>
        <v/>
      </c>
      <c r="M897" s="30" t="e">
        <f t="shared" si="147"/>
        <v>#VALUE!</v>
      </c>
      <c r="P897" s="260"/>
      <c r="Q897" s="238"/>
      <c r="R897" s="238"/>
      <c r="S897" s="238"/>
      <c r="T897" s="238"/>
      <c r="U897" s="238"/>
      <c r="V897" s="238"/>
      <c r="W897" s="238"/>
      <c r="X897" s="238"/>
      <c r="Y897" s="238"/>
      <c r="Z897" s="261"/>
    </row>
    <row r="898" spans="2:26" ht="13.35" customHeight="1" x14ac:dyDescent="0.25">
      <c r="B898" s="44"/>
      <c r="C898" s="235"/>
      <c r="D898" s="236"/>
      <c r="E898" s="44"/>
      <c r="F898" s="32"/>
      <c r="G898" s="33" t="str">
        <f t="shared" si="144"/>
        <v/>
      </c>
      <c r="H898" s="33"/>
      <c r="I898" s="33"/>
      <c r="J898" s="33" t="str">
        <f t="shared" si="145"/>
        <v/>
      </c>
      <c r="K898" s="33"/>
      <c r="L898" s="33" t="str">
        <f t="shared" si="146"/>
        <v/>
      </c>
      <c r="M898" s="30" t="e">
        <f t="shared" si="147"/>
        <v>#VALUE!</v>
      </c>
      <c r="P898" s="260"/>
      <c r="Q898" s="238"/>
      <c r="R898" s="238"/>
      <c r="S898" s="238"/>
      <c r="T898" s="238"/>
      <c r="U898" s="238"/>
      <c r="V898" s="238"/>
      <c r="W898" s="238"/>
      <c r="X898" s="238"/>
      <c r="Y898" s="238"/>
      <c r="Z898" s="261"/>
    </row>
    <row r="899" spans="2:26" ht="13.35" customHeight="1" x14ac:dyDescent="0.25">
      <c r="B899" s="44"/>
      <c r="C899" s="235"/>
      <c r="D899" s="236"/>
      <c r="E899" s="44"/>
      <c r="F899" s="32"/>
      <c r="G899" s="33" t="str">
        <f t="shared" si="144"/>
        <v/>
      </c>
      <c r="H899" s="33"/>
      <c r="I899" s="33"/>
      <c r="J899" s="33" t="str">
        <f t="shared" si="145"/>
        <v/>
      </c>
      <c r="K899" s="33"/>
      <c r="L899" s="33" t="str">
        <f t="shared" si="146"/>
        <v/>
      </c>
      <c r="M899" s="30" t="e">
        <f t="shared" si="147"/>
        <v>#VALUE!</v>
      </c>
      <c r="P899" s="260"/>
      <c r="Q899" s="238"/>
      <c r="R899" s="238"/>
      <c r="S899" s="238"/>
      <c r="T899" s="238"/>
      <c r="U899" s="238"/>
      <c r="V899" s="238"/>
      <c r="W899" s="238"/>
      <c r="X899" s="238"/>
      <c r="Y899" s="238"/>
      <c r="Z899" s="261"/>
    </row>
    <row r="900" spans="2:26" ht="13.35" customHeight="1" x14ac:dyDescent="0.25">
      <c r="B900" s="44"/>
      <c r="C900" s="235"/>
      <c r="D900" s="236"/>
      <c r="E900" s="44"/>
      <c r="F900" s="32"/>
      <c r="G900" s="33" t="str">
        <f t="shared" si="144"/>
        <v/>
      </c>
      <c r="H900" s="33"/>
      <c r="I900" s="33"/>
      <c r="J900" s="33" t="str">
        <f t="shared" si="145"/>
        <v/>
      </c>
      <c r="K900" s="33"/>
      <c r="L900" s="33" t="str">
        <f t="shared" si="146"/>
        <v/>
      </c>
      <c r="M900" s="30" t="e">
        <f t="shared" si="147"/>
        <v>#VALUE!</v>
      </c>
      <c r="P900" s="260"/>
      <c r="Q900" s="238"/>
      <c r="R900" s="238"/>
      <c r="S900" s="238"/>
      <c r="T900" s="238"/>
      <c r="U900" s="238"/>
      <c r="V900" s="238"/>
      <c r="W900" s="238"/>
      <c r="X900" s="238"/>
      <c r="Y900" s="238"/>
      <c r="Z900" s="261"/>
    </row>
    <row r="901" spans="2:26" ht="13.35" customHeight="1" x14ac:dyDescent="0.25">
      <c r="B901" s="44"/>
      <c r="C901" s="235"/>
      <c r="D901" s="236"/>
      <c r="E901" s="44"/>
      <c r="F901" s="32"/>
      <c r="G901" s="33" t="str">
        <f t="shared" si="144"/>
        <v/>
      </c>
      <c r="H901" s="33"/>
      <c r="I901" s="33"/>
      <c r="J901" s="33" t="str">
        <f t="shared" si="145"/>
        <v/>
      </c>
      <c r="K901" s="33"/>
      <c r="L901" s="33" t="str">
        <f t="shared" si="146"/>
        <v/>
      </c>
      <c r="M901" s="30" t="e">
        <f t="shared" si="147"/>
        <v>#VALUE!</v>
      </c>
      <c r="P901" s="260"/>
      <c r="Q901" s="238"/>
      <c r="R901" s="238"/>
      <c r="S901" s="238"/>
      <c r="T901" s="238"/>
      <c r="U901" s="238"/>
      <c r="V901" s="238"/>
      <c r="W901" s="238"/>
      <c r="X901" s="238"/>
      <c r="Y901" s="238"/>
      <c r="Z901" s="261"/>
    </row>
    <row r="902" spans="2:26" ht="13.35" customHeight="1" x14ac:dyDescent="0.25">
      <c r="B902" s="44"/>
      <c r="C902" s="235"/>
      <c r="D902" s="236"/>
      <c r="E902" s="44"/>
      <c r="F902" s="32"/>
      <c r="G902" s="33" t="str">
        <f t="shared" si="144"/>
        <v/>
      </c>
      <c r="H902" s="33"/>
      <c r="I902" s="33"/>
      <c r="J902" s="33" t="str">
        <f t="shared" si="145"/>
        <v/>
      </c>
      <c r="K902" s="33"/>
      <c r="L902" s="33" t="str">
        <f t="shared" si="146"/>
        <v/>
      </c>
      <c r="M902" s="30" t="e">
        <f t="shared" si="147"/>
        <v>#VALUE!</v>
      </c>
      <c r="P902" s="260"/>
      <c r="Q902" s="238"/>
      <c r="R902" s="238"/>
      <c r="S902" s="238"/>
      <c r="T902" s="238"/>
      <c r="U902" s="238"/>
      <c r="V902" s="238"/>
      <c r="W902" s="238"/>
      <c r="X902" s="238"/>
      <c r="Y902" s="238"/>
      <c r="Z902" s="261"/>
    </row>
    <row r="903" spans="2:26" ht="13.35" customHeight="1" x14ac:dyDescent="0.25">
      <c r="B903" s="44"/>
      <c r="C903" s="235"/>
      <c r="D903" s="236"/>
      <c r="E903" s="44"/>
      <c r="F903" s="32"/>
      <c r="G903" s="33" t="str">
        <f t="shared" si="144"/>
        <v/>
      </c>
      <c r="H903" s="33"/>
      <c r="I903" s="33"/>
      <c r="J903" s="33" t="str">
        <f t="shared" si="145"/>
        <v/>
      </c>
      <c r="K903" s="33"/>
      <c r="L903" s="33" t="str">
        <f t="shared" si="146"/>
        <v/>
      </c>
      <c r="M903" s="30" t="e">
        <f t="shared" si="147"/>
        <v>#VALUE!</v>
      </c>
      <c r="P903" s="260"/>
      <c r="Q903" s="238"/>
      <c r="R903" s="238"/>
      <c r="S903" s="238"/>
      <c r="T903" s="238"/>
      <c r="U903" s="238"/>
      <c r="V903" s="238"/>
      <c r="W903" s="238"/>
      <c r="X903" s="238"/>
      <c r="Y903" s="238"/>
      <c r="Z903" s="261"/>
    </row>
    <row r="904" spans="2:26" ht="13.35" customHeight="1" x14ac:dyDescent="0.25">
      <c r="B904" s="44"/>
      <c r="C904" s="235"/>
      <c r="D904" s="236"/>
      <c r="E904" s="44"/>
      <c r="F904" s="32"/>
      <c r="G904" s="33" t="str">
        <f t="shared" si="144"/>
        <v/>
      </c>
      <c r="H904" s="33"/>
      <c r="I904" s="33"/>
      <c r="J904" s="33" t="str">
        <f t="shared" si="145"/>
        <v/>
      </c>
      <c r="K904" s="33"/>
      <c r="L904" s="33" t="str">
        <f t="shared" si="146"/>
        <v/>
      </c>
      <c r="M904" s="30" t="e">
        <f t="shared" si="147"/>
        <v>#VALUE!</v>
      </c>
      <c r="P904" s="262"/>
      <c r="Q904" s="263"/>
      <c r="R904" s="263"/>
      <c r="S904" s="263"/>
      <c r="T904" s="263"/>
      <c r="U904" s="263"/>
      <c r="V904" s="263"/>
      <c r="W904" s="263"/>
      <c r="X904" s="263"/>
      <c r="Y904" s="263"/>
      <c r="Z904" s="264"/>
    </row>
    <row r="905" spans="2:26" ht="13.35" customHeight="1" x14ac:dyDescent="0.25">
      <c r="C905" s="126" t="s">
        <v>86</v>
      </c>
      <c r="D905" s="126"/>
      <c r="H905" s="45" t="str">
        <f>IF(SUM(H891:H904)=0,"",SUM(H891:H904))</f>
        <v/>
      </c>
      <c r="J905" s="45" t="str">
        <f>IF(SUM(J891:J904)=0,"",SUM(J891:J904))</f>
        <v/>
      </c>
      <c r="L905" s="45" t="str">
        <f>IF(SUM(L891:L904)=0,"",SUM(L891:L904))</f>
        <v/>
      </c>
      <c r="M905" s="35" t="e">
        <f>IF(L905="", J905/H905, L905/H905)</f>
        <v>#VALUE!</v>
      </c>
    </row>
    <row r="907" spans="2:26" ht="13.35" customHeight="1" x14ac:dyDescent="0.25">
      <c r="B907" s="200" t="s">
        <v>2</v>
      </c>
      <c r="C907" s="200"/>
      <c r="D907" s="209">
        <f>'{Equipment Data Entry}'!B118</f>
        <v>0</v>
      </c>
      <c r="E907" s="209"/>
      <c r="F907" s="209"/>
      <c r="G907" s="200" t="s">
        <v>3</v>
      </c>
      <c r="H907" s="200"/>
      <c r="I907" s="210" t="str">
        <f>IF('{Equipment Data Entry}'!C118="","",'{Equipment Data Entry}'!C118)</f>
        <v/>
      </c>
      <c r="J907" s="210"/>
      <c r="K907" s="210"/>
      <c r="L907" s="210"/>
      <c r="M907" s="210"/>
      <c r="P907" s="265" t="s">
        <v>224</v>
      </c>
      <c r="Q907" s="266"/>
      <c r="R907" s="266"/>
      <c r="S907" s="266"/>
      <c r="T907" s="266"/>
      <c r="U907" s="266"/>
      <c r="V907" s="266"/>
      <c r="W907" s="266"/>
      <c r="X907" s="266"/>
      <c r="Y907" s="266"/>
      <c r="Z907" s="267"/>
    </row>
    <row r="908" spans="2:26" ht="13.35" customHeight="1" x14ac:dyDescent="0.25">
      <c r="B908" s="200"/>
      <c r="C908" s="200"/>
      <c r="D908" s="209"/>
      <c r="E908" s="209"/>
      <c r="F908" s="209"/>
      <c r="G908" s="200"/>
      <c r="H908" s="200"/>
      <c r="I908" s="210"/>
      <c r="J908" s="210"/>
      <c r="K908" s="210"/>
      <c r="L908" s="210"/>
      <c r="M908" s="210"/>
      <c r="P908" s="260"/>
      <c r="Q908" s="238"/>
      <c r="R908" s="238"/>
      <c r="S908" s="238"/>
      <c r="T908" s="238"/>
      <c r="U908" s="238"/>
      <c r="V908" s="238"/>
      <c r="W908" s="238"/>
      <c r="X908" s="238"/>
      <c r="Y908" s="238"/>
      <c r="Z908" s="261"/>
    </row>
    <row r="909" spans="2:26" ht="13.35" customHeight="1" x14ac:dyDescent="0.25">
      <c r="B909" s="5"/>
      <c r="C909" s="5"/>
      <c r="P909" s="260"/>
      <c r="Q909" s="238"/>
      <c r="R909" s="238"/>
      <c r="S909" s="238"/>
      <c r="T909" s="238"/>
      <c r="U909" s="238"/>
      <c r="V909" s="238"/>
      <c r="W909" s="238"/>
      <c r="X909" s="238"/>
      <c r="Y909" s="238"/>
      <c r="Z909" s="261"/>
    </row>
    <row r="910" spans="2:26" ht="13.35" customHeight="1" x14ac:dyDescent="0.25">
      <c r="B910" s="227" t="s">
        <v>92</v>
      </c>
      <c r="C910" s="232"/>
      <c r="D910" s="232"/>
      <c r="E910" s="232"/>
      <c r="F910" s="228"/>
      <c r="G910" s="233" t="s">
        <v>85</v>
      </c>
      <c r="H910" s="194" t="s">
        <v>82</v>
      </c>
      <c r="I910" s="188" t="s">
        <v>67</v>
      </c>
      <c r="J910" s="188"/>
      <c r="K910" s="188" t="s">
        <v>68</v>
      </c>
      <c r="L910" s="188"/>
      <c r="M910" s="188" t="s">
        <v>15</v>
      </c>
      <c r="P910" s="260"/>
      <c r="Q910" s="238"/>
      <c r="R910" s="238"/>
      <c r="S910" s="238"/>
      <c r="T910" s="238"/>
      <c r="U910" s="238"/>
      <c r="V910" s="238"/>
      <c r="W910" s="238"/>
      <c r="X910" s="238"/>
      <c r="Y910" s="238"/>
      <c r="Z910" s="261"/>
    </row>
    <row r="911" spans="2:26" ht="13.35" customHeight="1" x14ac:dyDescent="0.25">
      <c r="B911" s="2" t="s">
        <v>81</v>
      </c>
      <c r="C911" s="227" t="s">
        <v>7</v>
      </c>
      <c r="D911" s="228"/>
      <c r="E911" s="6" t="s">
        <v>87</v>
      </c>
      <c r="F911" s="6" t="s">
        <v>306</v>
      </c>
      <c r="G911" s="233"/>
      <c r="H911" s="194"/>
      <c r="I911" s="6" t="s">
        <v>83</v>
      </c>
      <c r="J911" s="6" t="s">
        <v>84</v>
      </c>
      <c r="K911" s="6" t="s">
        <v>83</v>
      </c>
      <c r="L911" s="6" t="s">
        <v>84</v>
      </c>
      <c r="M911" s="188"/>
      <c r="P911" s="260"/>
      <c r="Q911" s="238"/>
      <c r="R911" s="238"/>
      <c r="S911" s="238"/>
      <c r="T911" s="238"/>
      <c r="U911" s="238"/>
      <c r="V911" s="238"/>
      <c r="W911" s="238"/>
      <c r="X911" s="238"/>
      <c r="Y911" s="238"/>
      <c r="Z911" s="261"/>
    </row>
    <row r="912" spans="2:26" ht="13.35" customHeight="1" x14ac:dyDescent="0.25">
      <c r="B912" s="44"/>
      <c r="C912" s="235"/>
      <c r="D912" s="236"/>
      <c r="E912" s="44"/>
      <c r="F912" s="32"/>
      <c r="G912" s="33" t="str">
        <f t="shared" ref="G912:G925" si="148">IF(F912="", "", H912/F912)</f>
        <v/>
      </c>
      <c r="H912" s="33"/>
      <c r="I912" s="33"/>
      <c r="J912" s="33" t="str">
        <f t="shared" ref="J912:J925" si="149">IF(I912="", "", I912*$F912)</f>
        <v/>
      </c>
      <c r="K912" s="33"/>
      <c r="L912" s="33" t="str">
        <f t="shared" ref="L912:L925" si="150">IF(K912="", "", K912*$F912)</f>
        <v/>
      </c>
      <c r="M912" s="30" t="e">
        <f t="shared" ref="M912:M925" si="151">IF(K912="", J912/H912, L912/H912)</f>
        <v>#VALUE!</v>
      </c>
      <c r="P912" s="260"/>
      <c r="Q912" s="238"/>
      <c r="R912" s="238"/>
      <c r="S912" s="238"/>
      <c r="T912" s="238"/>
      <c r="U912" s="238"/>
      <c r="V912" s="238"/>
      <c r="W912" s="238"/>
      <c r="X912" s="238"/>
      <c r="Y912" s="238"/>
      <c r="Z912" s="261"/>
    </row>
    <row r="913" spans="2:26" ht="13.35" customHeight="1" x14ac:dyDescent="0.25">
      <c r="B913" s="44"/>
      <c r="C913" s="235"/>
      <c r="D913" s="236"/>
      <c r="E913" s="44"/>
      <c r="F913" s="32"/>
      <c r="G913" s="33" t="str">
        <f t="shared" si="148"/>
        <v/>
      </c>
      <c r="H913" s="33"/>
      <c r="I913" s="33"/>
      <c r="J913" s="33" t="str">
        <f t="shared" si="149"/>
        <v/>
      </c>
      <c r="K913" s="33"/>
      <c r="L913" s="33" t="str">
        <f t="shared" si="150"/>
        <v/>
      </c>
      <c r="M913" s="30" t="e">
        <f t="shared" si="151"/>
        <v>#VALUE!</v>
      </c>
      <c r="P913" s="260"/>
      <c r="Q913" s="238"/>
      <c r="R913" s="238"/>
      <c r="S913" s="238"/>
      <c r="T913" s="238"/>
      <c r="U913" s="238"/>
      <c r="V913" s="238"/>
      <c r="W913" s="238"/>
      <c r="X913" s="238"/>
      <c r="Y913" s="238"/>
      <c r="Z913" s="261"/>
    </row>
    <row r="914" spans="2:26" ht="13.35" customHeight="1" x14ac:dyDescent="0.25">
      <c r="B914" s="44"/>
      <c r="C914" s="235"/>
      <c r="D914" s="236"/>
      <c r="E914" s="44"/>
      <c r="F914" s="32"/>
      <c r="G914" s="33" t="str">
        <f t="shared" si="148"/>
        <v/>
      </c>
      <c r="H914" s="33"/>
      <c r="I914" s="33"/>
      <c r="J914" s="33" t="str">
        <f t="shared" si="149"/>
        <v/>
      </c>
      <c r="K914" s="33"/>
      <c r="L914" s="33" t="str">
        <f t="shared" si="150"/>
        <v/>
      </c>
      <c r="M914" s="30" t="e">
        <f t="shared" si="151"/>
        <v>#VALUE!</v>
      </c>
      <c r="P914" s="260"/>
      <c r="Q914" s="238"/>
      <c r="R914" s="238"/>
      <c r="S914" s="238"/>
      <c r="T914" s="238"/>
      <c r="U914" s="238"/>
      <c r="V914" s="238"/>
      <c r="W914" s="238"/>
      <c r="X914" s="238"/>
      <c r="Y914" s="238"/>
      <c r="Z914" s="261"/>
    </row>
    <row r="915" spans="2:26" ht="13.35" customHeight="1" x14ac:dyDescent="0.25">
      <c r="B915" s="44"/>
      <c r="C915" s="235"/>
      <c r="D915" s="236"/>
      <c r="E915" s="44"/>
      <c r="F915" s="32"/>
      <c r="G915" s="33" t="str">
        <f t="shared" si="148"/>
        <v/>
      </c>
      <c r="H915" s="33"/>
      <c r="I915" s="33"/>
      <c r="J915" s="33" t="str">
        <f t="shared" si="149"/>
        <v/>
      </c>
      <c r="K915" s="33"/>
      <c r="L915" s="33" t="str">
        <f t="shared" si="150"/>
        <v/>
      </c>
      <c r="M915" s="30" t="e">
        <f t="shared" si="151"/>
        <v>#VALUE!</v>
      </c>
      <c r="P915" s="260"/>
      <c r="Q915" s="238"/>
      <c r="R915" s="238"/>
      <c r="S915" s="238"/>
      <c r="T915" s="238"/>
      <c r="U915" s="238"/>
      <c r="V915" s="238"/>
      <c r="W915" s="238"/>
      <c r="X915" s="238"/>
      <c r="Y915" s="238"/>
      <c r="Z915" s="261"/>
    </row>
    <row r="916" spans="2:26" ht="13.35" customHeight="1" x14ac:dyDescent="0.25">
      <c r="B916" s="44"/>
      <c r="C916" s="235"/>
      <c r="D916" s="236"/>
      <c r="E916" s="44"/>
      <c r="F916" s="32"/>
      <c r="G916" s="33" t="str">
        <f t="shared" si="148"/>
        <v/>
      </c>
      <c r="H916" s="33"/>
      <c r="I916" s="33"/>
      <c r="J916" s="33" t="str">
        <f t="shared" si="149"/>
        <v/>
      </c>
      <c r="K916" s="33"/>
      <c r="L916" s="33" t="str">
        <f t="shared" si="150"/>
        <v/>
      </c>
      <c r="M916" s="30" t="e">
        <f t="shared" si="151"/>
        <v>#VALUE!</v>
      </c>
      <c r="P916" s="260"/>
      <c r="Q916" s="238"/>
      <c r="R916" s="238"/>
      <c r="S916" s="238"/>
      <c r="T916" s="238"/>
      <c r="U916" s="238"/>
      <c r="V916" s="238"/>
      <c r="W916" s="238"/>
      <c r="X916" s="238"/>
      <c r="Y916" s="238"/>
      <c r="Z916" s="261"/>
    </row>
    <row r="917" spans="2:26" ht="13.35" customHeight="1" x14ac:dyDescent="0.25">
      <c r="B917" s="44"/>
      <c r="C917" s="235"/>
      <c r="D917" s="236"/>
      <c r="E917" s="44"/>
      <c r="F917" s="32"/>
      <c r="G917" s="33" t="str">
        <f t="shared" si="148"/>
        <v/>
      </c>
      <c r="H917" s="33"/>
      <c r="I917" s="33"/>
      <c r="J917" s="33" t="str">
        <f t="shared" si="149"/>
        <v/>
      </c>
      <c r="K917" s="33"/>
      <c r="L917" s="33" t="str">
        <f t="shared" si="150"/>
        <v/>
      </c>
      <c r="M917" s="30" t="e">
        <f t="shared" si="151"/>
        <v>#VALUE!</v>
      </c>
      <c r="P917" s="260"/>
      <c r="Q917" s="238"/>
      <c r="R917" s="238"/>
      <c r="S917" s="238"/>
      <c r="T917" s="238"/>
      <c r="U917" s="238"/>
      <c r="V917" s="238"/>
      <c r="W917" s="238"/>
      <c r="X917" s="238"/>
      <c r="Y917" s="238"/>
      <c r="Z917" s="261"/>
    </row>
    <row r="918" spans="2:26" ht="13.35" customHeight="1" x14ac:dyDescent="0.25">
      <c r="B918" s="44"/>
      <c r="C918" s="235"/>
      <c r="D918" s="236"/>
      <c r="E918" s="44"/>
      <c r="F918" s="32"/>
      <c r="G918" s="33" t="str">
        <f t="shared" si="148"/>
        <v/>
      </c>
      <c r="H918" s="33"/>
      <c r="I918" s="33"/>
      <c r="J918" s="33" t="str">
        <f t="shared" si="149"/>
        <v/>
      </c>
      <c r="K918" s="33"/>
      <c r="L918" s="33" t="str">
        <f t="shared" si="150"/>
        <v/>
      </c>
      <c r="M918" s="30" t="e">
        <f t="shared" si="151"/>
        <v>#VALUE!</v>
      </c>
      <c r="P918" s="260"/>
      <c r="Q918" s="238"/>
      <c r="R918" s="238"/>
      <c r="S918" s="238"/>
      <c r="T918" s="238"/>
      <c r="U918" s="238"/>
      <c r="V918" s="238"/>
      <c r="W918" s="238"/>
      <c r="X918" s="238"/>
      <c r="Y918" s="238"/>
      <c r="Z918" s="261"/>
    </row>
    <row r="919" spans="2:26" ht="13.35" customHeight="1" x14ac:dyDescent="0.25">
      <c r="B919" s="44"/>
      <c r="C919" s="235"/>
      <c r="D919" s="236"/>
      <c r="E919" s="44"/>
      <c r="F919" s="32"/>
      <c r="G919" s="33" t="str">
        <f t="shared" si="148"/>
        <v/>
      </c>
      <c r="H919" s="33"/>
      <c r="I919" s="33"/>
      <c r="J919" s="33" t="str">
        <f t="shared" si="149"/>
        <v/>
      </c>
      <c r="K919" s="33"/>
      <c r="L919" s="33" t="str">
        <f t="shared" si="150"/>
        <v/>
      </c>
      <c r="M919" s="30" t="e">
        <f t="shared" si="151"/>
        <v>#VALUE!</v>
      </c>
      <c r="P919" s="260"/>
      <c r="Q919" s="238"/>
      <c r="R919" s="238"/>
      <c r="S919" s="238"/>
      <c r="T919" s="238"/>
      <c r="U919" s="238"/>
      <c r="V919" s="238"/>
      <c r="W919" s="238"/>
      <c r="X919" s="238"/>
      <c r="Y919" s="238"/>
      <c r="Z919" s="261"/>
    </row>
    <row r="920" spans="2:26" ht="13.35" customHeight="1" x14ac:dyDescent="0.25">
      <c r="B920" s="44"/>
      <c r="C920" s="235"/>
      <c r="D920" s="236"/>
      <c r="E920" s="44"/>
      <c r="F920" s="32"/>
      <c r="G920" s="33" t="str">
        <f t="shared" si="148"/>
        <v/>
      </c>
      <c r="H920" s="33"/>
      <c r="I920" s="33"/>
      <c r="J920" s="33" t="str">
        <f t="shared" si="149"/>
        <v/>
      </c>
      <c r="K920" s="33"/>
      <c r="L920" s="33" t="str">
        <f t="shared" si="150"/>
        <v/>
      </c>
      <c r="M920" s="30" t="e">
        <f t="shared" si="151"/>
        <v>#VALUE!</v>
      </c>
      <c r="P920" s="260"/>
      <c r="Q920" s="238"/>
      <c r="R920" s="238"/>
      <c r="S920" s="238"/>
      <c r="T920" s="238"/>
      <c r="U920" s="238"/>
      <c r="V920" s="238"/>
      <c r="W920" s="238"/>
      <c r="X920" s="238"/>
      <c r="Y920" s="238"/>
      <c r="Z920" s="261"/>
    </row>
    <row r="921" spans="2:26" ht="13.35" customHeight="1" x14ac:dyDescent="0.25">
      <c r="B921" s="44"/>
      <c r="C921" s="235"/>
      <c r="D921" s="236"/>
      <c r="E921" s="44"/>
      <c r="F921" s="32"/>
      <c r="G921" s="33" t="str">
        <f t="shared" si="148"/>
        <v/>
      </c>
      <c r="H921" s="33"/>
      <c r="I921" s="33"/>
      <c r="J921" s="33" t="str">
        <f t="shared" si="149"/>
        <v/>
      </c>
      <c r="K921" s="33"/>
      <c r="L921" s="33" t="str">
        <f t="shared" si="150"/>
        <v/>
      </c>
      <c r="M921" s="30" t="e">
        <f t="shared" si="151"/>
        <v>#VALUE!</v>
      </c>
      <c r="P921" s="260"/>
      <c r="Q921" s="238"/>
      <c r="R921" s="238"/>
      <c r="S921" s="238"/>
      <c r="T921" s="238"/>
      <c r="U921" s="238"/>
      <c r="V921" s="238"/>
      <c r="W921" s="238"/>
      <c r="X921" s="238"/>
      <c r="Y921" s="238"/>
      <c r="Z921" s="261"/>
    </row>
    <row r="922" spans="2:26" ht="13.35" customHeight="1" x14ac:dyDescent="0.25">
      <c r="B922" s="44"/>
      <c r="C922" s="235"/>
      <c r="D922" s="236"/>
      <c r="E922" s="44"/>
      <c r="F922" s="32"/>
      <c r="G922" s="33" t="str">
        <f t="shared" si="148"/>
        <v/>
      </c>
      <c r="H922" s="33"/>
      <c r="I922" s="33"/>
      <c r="J922" s="33" t="str">
        <f t="shared" si="149"/>
        <v/>
      </c>
      <c r="K922" s="33"/>
      <c r="L922" s="33" t="str">
        <f t="shared" si="150"/>
        <v/>
      </c>
      <c r="M922" s="30" t="e">
        <f t="shared" si="151"/>
        <v>#VALUE!</v>
      </c>
      <c r="P922" s="260"/>
      <c r="Q922" s="238"/>
      <c r="R922" s="238"/>
      <c r="S922" s="238"/>
      <c r="T922" s="238"/>
      <c r="U922" s="238"/>
      <c r="V922" s="238"/>
      <c r="W922" s="238"/>
      <c r="X922" s="238"/>
      <c r="Y922" s="238"/>
      <c r="Z922" s="261"/>
    </row>
    <row r="923" spans="2:26" ht="13.35" customHeight="1" x14ac:dyDescent="0.25">
      <c r="B923" s="44"/>
      <c r="C923" s="235"/>
      <c r="D923" s="236"/>
      <c r="E923" s="44"/>
      <c r="F923" s="32"/>
      <c r="G923" s="33" t="str">
        <f t="shared" si="148"/>
        <v/>
      </c>
      <c r="H923" s="33"/>
      <c r="I923" s="33"/>
      <c r="J923" s="33" t="str">
        <f t="shared" si="149"/>
        <v/>
      </c>
      <c r="K923" s="33"/>
      <c r="L923" s="33" t="str">
        <f t="shared" si="150"/>
        <v/>
      </c>
      <c r="M923" s="30" t="e">
        <f t="shared" si="151"/>
        <v>#VALUE!</v>
      </c>
      <c r="P923" s="260"/>
      <c r="Q923" s="238"/>
      <c r="R923" s="238"/>
      <c r="S923" s="238"/>
      <c r="T923" s="238"/>
      <c r="U923" s="238"/>
      <c r="V923" s="238"/>
      <c r="W923" s="238"/>
      <c r="X923" s="238"/>
      <c r="Y923" s="238"/>
      <c r="Z923" s="261"/>
    </row>
    <row r="924" spans="2:26" ht="13.35" customHeight="1" x14ac:dyDescent="0.25">
      <c r="B924" s="44"/>
      <c r="C924" s="235"/>
      <c r="D924" s="236"/>
      <c r="E924" s="44"/>
      <c r="F924" s="32"/>
      <c r="G924" s="33" t="str">
        <f t="shared" si="148"/>
        <v/>
      </c>
      <c r="H924" s="33"/>
      <c r="I924" s="33"/>
      <c r="J924" s="33" t="str">
        <f t="shared" si="149"/>
        <v/>
      </c>
      <c r="K924" s="33"/>
      <c r="L924" s="33" t="str">
        <f t="shared" si="150"/>
        <v/>
      </c>
      <c r="M924" s="30" t="e">
        <f t="shared" si="151"/>
        <v>#VALUE!</v>
      </c>
      <c r="P924" s="260"/>
      <c r="Q924" s="238"/>
      <c r="R924" s="238"/>
      <c r="S924" s="238"/>
      <c r="T924" s="238"/>
      <c r="U924" s="238"/>
      <c r="V924" s="238"/>
      <c r="W924" s="238"/>
      <c r="X924" s="238"/>
      <c r="Y924" s="238"/>
      <c r="Z924" s="261"/>
    </row>
    <row r="925" spans="2:26" ht="13.35" customHeight="1" x14ac:dyDescent="0.25">
      <c r="B925" s="44"/>
      <c r="C925" s="235"/>
      <c r="D925" s="236"/>
      <c r="E925" s="44"/>
      <c r="F925" s="32"/>
      <c r="G925" s="33" t="str">
        <f t="shared" si="148"/>
        <v/>
      </c>
      <c r="H925" s="33"/>
      <c r="I925" s="33"/>
      <c r="J925" s="33" t="str">
        <f t="shared" si="149"/>
        <v/>
      </c>
      <c r="K925" s="33"/>
      <c r="L925" s="33" t="str">
        <f t="shared" si="150"/>
        <v/>
      </c>
      <c r="M925" s="30" t="e">
        <f t="shared" si="151"/>
        <v>#VALUE!</v>
      </c>
      <c r="P925" s="262"/>
      <c r="Q925" s="263"/>
      <c r="R925" s="263"/>
      <c r="S925" s="263"/>
      <c r="T925" s="263"/>
      <c r="U925" s="263"/>
      <c r="V925" s="263"/>
      <c r="W925" s="263"/>
      <c r="X925" s="263"/>
      <c r="Y925" s="263"/>
      <c r="Z925" s="264"/>
    </row>
    <row r="926" spans="2:26" ht="13.35" customHeight="1" x14ac:dyDescent="0.25">
      <c r="C926" s="126" t="s">
        <v>86</v>
      </c>
      <c r="D926" s="126"/>
      <c r="H926" s="45" t="str">
        <f>IF(SUM(H912:H925)=0,"",SUM(H912:H925))</f>
        <v/>
      </c>
      <c r="J926" s="45" t="str">
        <f>IF(SUM(J912:J925)=0,"",SUM(J912:J925))</f>
        <v/>
      </c>
      <c r="L926" s="45" t="str">
        <f>IF(SUM(L912:L925)=0,"",SUM(L912:L925))</f>
        <v/>
      </c>
      <c r="M926" s="35" t="e">
        <f>IF(L926="", J926/H926, L926/H926)</f>
        <v>#VALUE!</v>
      </c>
    </row>
    <row r="929" spans="2:26" ht="13.35" customHeight="1" x14ac:dyDescent="0.25">
      <c r="B929" s="227" t="s">
        <v>9</v>
      </c>
      <c r="C929" s="228"/>
      <c r="D929" s="253"/>
      <c r="E929" s="253"/>
      <c r="F929" s="253"/>
      <c r="G929" s="253"/>
      <c r="H929" s="253"/>
      <c r="I929" s="253"/>
      <c r="J929" s="253"/>
      <c r="K929" s="253"/>
      <c r="L929" s="253"/>
      <c r="M929" s="254"/>
    </row>
    <row r="930" spans="2:26" ht="13.35" customHeight="1" x14ac:dyDescent="0.25">
      <c r="B930" s="255"/>
      <c r="C930" s="238"/>
      <c r="D930" s="238"/>
      <c r="E930" s="238"/>
      <c r="F930" s="238"/>
      <c r="G930" s="238"/>
      <c r="H930" s="238"/>
      <c r="I930" s="238"/>
      <c r="J930" s="238"/>
      <c r="K930" s="238"/>
      <c r="L930" s="238"/>
      <c r="M930" s="256"/>
    </row>
    <row r="931" spans="2:26" ht="13.35" customHeight="1" x14ac:dyDescent="0.25">
      <c r="B931" s="255"/>
      <c r="C931" s="238"/>
      <c r="D931" s="238"/>
      <c r="E931" s="238"/>
      <c r="F931" s="238"/>
      <c r="G931" s="238"/>
      <c r="H931" s="238"/>
      <c r="I931" s="238"/>
      <c r="J931" s="238"/>
      <c r="K931" s="238"/>
      <c r="L931" s="238"/>
      <c r="M931" s="256"/>
    </row>
    <row r="932" spans="2:26" ht="13.35" customHeight="1" x14ac:dyDescent="0.25">
      <c r="B932" s="255"/>
      <c r="C932" s="238"/>
      <c r="D932" s="238"/>
      <c r="E932" s="238"/>
      <c r="F932" s="238"/>
      <c r="G932" s="238"/>
      <c r="H932" s="238"/>
      <c r="I932" s="238"/>
      <c r="J932" s="238"/>
      <c r="K932" s="238"/>
      <c r="L932" s="238"/>
      <c r="M932" s="256"/>
    </row>
    <row r="933" spans="2:26" ht="13.35" customHeight="1" x14ac:dyDescent="0.25">
      <c r="B933" s="257"/>
      <c r="C933" s="258"/>
      <c r="D933" s="258"/>
      <c r="E933" s="258"/>
      <c r="F933" s="258"/>
      <c r="G933" s="258"/>
      <c r="H933" s="258"/>
      <c r="I933" s="258"/>
      <c r="J933" s="258"/>
      <c r="K933" s="258"/>
      <c r="L933" s="258"/>
      <c r="M933" s="259"/>
    </row>
    <row r="935" spans="2:26" ht="13.35" customHeight="1" x14ac:dyDescent="0.25">
      <c r="B935" s="200" t="s">
        <v>2</v>
      </c>
      <c r="C935" s="200"/>
      <c r="D935" s="209">
        <f>'{Equipment Data Entry}'!B119</f>
        <v>0</v>
      </c>
      <c r="E935" s="209"/>
      <c r="F935" s="209"/>
      <c r="G935" s="200" t="s">
        <v>3</v>
      </c>
      <c r="H935" s="200"/>
      <c r="I935" s="210" t="str">
        <f>IF('{Equipment Data Entry}'!C119="","",'{Equipment Data Entry}'!C119)</f>
        <v/>
      </c>
      <c r="J935" s="210"/>
      <c r="K935" s="210"/>
      <c r="L935" s="210"/>
      <c r="M935" s="210"/>
      <c r="P935" s="265" t="s">
        <v>224</v>
      </c>
      <c r="Q935" s="266"/>
      <c r="R935" s="266"/>
      <c r="S935" s="266"/>
      <c r="T935" s="266"/>
      <c r="U935" s="266"/>
      <c r="V935" s="266"/>
      <c r="W935" s="266"/>
      <c r="X935" s="266"/>
      <c r="Y935" s="266"/>
      <c r="Z935" s="267"/>
    </row>
    <row r="936" spans="2:26" ht="13.35" customHeight="1" x14ac:dyDescent="0.25">
      <c r="B936" s="200"/>
      <c r="C936" s="200"/>
      <c r="D936" s="209"/>
      <c r="E936" s="209"/>
      <c r="F936" s="209"/>
      <c r="G936" s="200"/>
      <c r="H936" s="200"/>
      <c r="I936" s="210"/>
      <c r="J936" s="210"/>
      <c r="K936" s="210"/>
      <c r="L936" s="210"/>
      <c r="M936" s="210"/>
      <c r="P936" s="260"/>
      <c r="Q936" s="238"/>
      <c r="R936" s="238"/>
      <c r="S936" s="238"/>
      <c r="T936" s="238"/>
      <c r="U936" s="238"/>
      <c r="V936" s="238"/>
      <c r="W936" s="238"/>
      <c r="X936" s="238"/>
      <c r="Y936" s="238"/>
      <c r="Z936" s="261"/>
    </row>
    <row r="937" spans="2:26" ht="13.35" customHeight="1" x14ac:dyDescent="0.25">
      <c r="B937" s="5"/>
      <c r="C937" s="5"/>
      <c r="P937" s="260"/>
      <c r="Q937" s="238"/>
      <c r="R937" s="238"/>
      <c r="S937" s="238"/>
      <c r="T937" s="238"/>
      <c r="U937" s="238"/>
      <c r="V937" s="238"/>
      <c r="W937" s="238"/>
      <c r="X937" s="238"/>
      <c r="Y937" s="238"/>
      <c r="Z937" s="261"/>
    </row>
    <row r="938" spans="2:26" ht="13.35" customHeight="1" x14ac:dyDescent="0.25">
      <c r="B938" s="227" t="s">
        <v>92</v>
      </c>
      <c r="C938" s="232"/>
      <c r="D938" s="232"/>
      <c r="E938" s="232"/>
      <c r="F938" s="228"/>
      <c r="G938" s="233" t="s">
        <v>85</v>
      </c>
      <c r="H938" s="194" t="s">
        <v>82</v>
      </c>
      <c r="I938" s="188" t="s">
        <v>67</v>
      </c>
      <c r="J938" s="188"/>
      <c r="K938" s="188" t="s">
        <v>68</v>
      </c>
      <c r="L938" s="188"/>
      <c r="M938" s="188" t="s">
        <v>15</v>
      </c>
      <c r="P938" s="260"/>
      <c r="Q938" s="238"/>
      <c r="R938" s="238"/>
      <c r="S938" s="238"/>
      <c r="T938" s="238"/>
      <c r="U938" s="238"/>
      <c r="V938" s="238"/>
      <c r="W938" s="238"/>
      <c r="X938" s="238"/>
      <c r="Y938" s="238"/>
      <c r="Z938" s="261"/>
    </row>
    <row r="939" spans="2:26" ht="13.35" customHeight="1" x14ac:dyDescent="0.25">
      <c r="B939" s="2" t="s">
        <v>81</v>
      </c>
      <c r="C939" s="227" t="s">
        <v>7</v>
      </c>
      <c r="D939" s="228"/>
      <c r="E939" s="6" t="s">
        <v>87</v>
      </c>
      <c r="F939" s="6" t="s">
        <v>306</v>
      </c>
      <c r="G939" s="233"/>
      <c r="H939" s="194"/>
      <c r="I939" s="6" t="s">
        <v>83</v>
      </c>
      <c r="J939" s="6" t="s">
        <v>84</v>
      </c>
      <c r="K939" s="6" t="s">
        <v>83</v>
      </c>
      <c r="L939" s="6" t="s">
        <v>84</v>
      </c>
      <c r="M939" s="188"/>
      <c r="P939" s="260"/>
      <c r="Q939" s="238"/>
      <c r="R939" s="238"/>
      <c r="S939" s="238"/>
      <c r="T939" s="238"/>
      <c r="U939" s="238"/>
      <c r="V939" s="238"/>
      <c r="W939" s="238"/>
      <c r="X939" s="238"/>
      <c r="Y939" s="238"/>
      <c r="Z939" s="261"/>
    </row>
    <row r="940" spans="2:26" ht="13.35" customHeight="1" x14ac:dyDescent="0.25">
      <c r="B940" s="44"/>
      <c r="C940" s="235"/>
      <c r="D940" s="236"/>
      <c r="E940" s="44"/>
      <c r="F940" s="32"/>
      <c r="G940" s="33" t="str">
        <f t="shared" ref="G940:G953" si="152">IF(F940="", "", H940/F940)</f>
        <v/>
      </c>
      <c r="H940" s="33"/>
      <c r="I940" s="33"/>
      <c r="J940" s="33" t="str">
        <f t="shared" ref="J940:J953" si="153">IF(I940="", "", I940*$F940)</f>
        <v/>
      </c>
      <c r="K940" s="33"/>
      <c r="L940" s="33" t="str">
        <f t="shared" ref="L940:L953" si="154">IF(K940="", "", K940*$F940)</f>
        <v/>
      </c>
      <c r="M940" s="30" t="e">
        <f t="shared" ref="M940:M953" si="155">IF(K940="", J940/H940, L940/H940)</f>
        <v>#VALUE!</v>
      </c>
      <c r="P940" s="260"/>
      <c r="Q940" s="238"/>
      <c r="R940" s="238"/>
      <c r="S940" s="238"/>
      <c r="T940" s="238"/>
      <c r="U940" s="238"/>
      <c r="V940" s="238"/>
      <c r="W940" s="238"/>
      <c r="X940" s="238"/>
      <c r="Y940" s="238"/>
      <c r="Z940" s="261"/>
    </row>
    <row r="941" spans="2:26" ht="13.35" customHeight="1" x14ac:dyDescent="0.25">
      <c r="B941" s="44"/>
      <c r="C941" s="235"/>
      <c r="D941" s="236"/>
      <c r="E941" s="44"/>
      <c r="F941" s="32"/>
      <c r="G941" s="33" t="str">
        <f t="shared" si="152"/>
        <v/>
      </c>
      <c r="H941" s="33"/>
      <c r="I941" s="33"/>
      <c r="J941" s="33" t="str">
        <f t="shared" si="153"/>
        <v/>
      </c>
      <c r="K941" s="33"/>
      <c r="L941" s="33" t="str">
        <f t="shared" si="154"/>
        <v/>
      </c>
      <c r="M941" s="30" t="e">
        <f t="shared" si="155"/>
        <v>#VALUE!</v>
      </c>
      <c r="P941" s="260"/>
      <c r="Q941" s="238"/>
      <c r="R941" s="238"/>
      <c r="S941" s="238"/>
      <c r="T941" s="238"/>
      <c r="U941" s="238"/>
      <c r="V941" s="238"/>
      <c r="W941" s="238"/>
      <c r="X941" s="238"/>
      <c r="Y941" s="238"/>
      <c r="Z941" s="261"/>
    </row>
    <row r="942" spans="2:26" ht="13.35" customHeight="1" x14ac:dyDescent="0.25">
      <c r="B942" s="44"/>
      <c r="C942" s="235"/>
      <c r="D942" s="236"/>
      <c r="E942" s="44"/>
      <c r="F942" s="32"/>
      <c r="G942" s="33" t="str">
        <f t="shared" si="152"/>
        <v/>
      </c>
      <c r="H942" s="33"/>
      <c r="I942" s="33"/>
      <c r="J942" s="33" t="str">
        <f t="shared" si="153"/>
        <v/>
      </c>
      <c r="K942" s="33"/>
      <c r="L942" s="33" t="str">
        <f t="shared" si="154"/>
        <v/>
      </c>
      <c r="M942" s="30" t="e">
        <f t="shared" si="155"/>
        <v>#VALUE!</v>
      </c>
      <c r="P942" s="260"/>
      <c r="Q942" s="238"/>
      <c r="R942" s="238"/>
      <c r="S942" s="238"/>
      <c r="T942" s="238"/>
      <c r="U942" s="238"/>
      <c r="V942" s="238"/>
      <c r="W942" s="238"/>
      <c r="X942" s="238"/>
      <c r="Y942" s="238"/>
      <c r="Z942" s="261"/>
    </row>
    <row r="943" spans="2:26" ht="13.35" customHeight="1" x14ac:dyDescent="0.25">
      <c r="B943" s="44"/>
      <c r="C943" s="235"/>
      <c r="D943" s="236"/>
      <c r="E943" s="44"/>
      <c r="F943" s="32"/>
      <c r="G943" s="33" t="str">
        <f t="shared" si="152"/>
        <v/>
      </c>
      <c r="H943" s="33"/>
      <c r="I943" s="33"/>
      <c r="J943" s="33" t="str">
        <f t="shared" si="153"/>
        <v/>
      </c>
      <c r="K943" s="33"/>
      <c r="L943" s="33" t="str">
        <f t="shared" si="154"/>
        <v/>
      </c>
      <c r="M943" s="30" t="e">
        <f t="shared" si="155"/>
        <v>#VALUE!</v>
      </c>
      <c r="P943" s="260"/>
      <c r="Q943" s="238"/>
      <c r="R943" s="238"/>
      <c r="S943" s="238"/>
      <c r="T943" s="238"/>
      <c r="U943" s="238"/>
      <c r="V943" s="238"/>
      <c r="W943" s="238"/>
      <c r="X943" s="238"/>
      <c r="Y943" s="238"/>
      <c r="Z943" s="261"/>
    </row>
    <row r="944" spans="2:26" ht="13.35" customHeight="1" x14ac:dyDescent="0.25">
      <c r="B944" s="44"/>
      <c r="C944" s="235"/>
      <c r="D944" s="236"/>
      <c r="E944" s="44"/>
      <c r="F944" s="32"/>
      <c r="G944" s="33" t="str">
        <f t="shared" si="152"/>
        <v/>
      </c>
      <c r="H944" s="33"/>
      <c r="I944" s="33"/>
      <c r="J944" s="33" t="str">
        <f t="shared" si="153"/>
        <v/>
      </c>
      <c r="K944" s="33"/>
      <c r="L944" s="33" t="str">
        <f t="shared" si="154"/>
        <v/>
      </c>
      <c r="M944" s="30" t="e">
        <f t="shared" si="155"/>
        <v>#VALUE!</v>
      </c>
      <c r="P944" s="260"/>
      <c r="Q944" s="238"/>
      <c r="R944" s="238"/>
      <c r="S944" s="238"/>
      <c r="T944" s="238"/>
      <c r="U944" s="238"/>
      <c r="V944" s="238"/>
      <c r="W944" s="238"/>
      <c r="X944" s="238"/>
      <c r="Y944" s="238"/>
      <c r="Z944" s="261"/>
    </row>
    <row r="945" spans="2:26" ht="13.35" customHeight="1" x14ac:dyDescent="0.25">
      <c r="B945" s="44"/>
      <c r="C945" s="235"/>
      <c r="D945" s="236"/>
      <c r="E945" s="44"/>
      <c r="F945" s="32"/>
      <c r="G945" s="33" t="str">
        <f t="shared" si="152"/>
        <v/>
      </c>
      <c r="H945" s="33"/>
      <c r="I945" s="33"/>
      <c r="J945" s="33" t="str">
        <f t="shared" si="153"/>
        <v/>
      </c>
      <c r="K945" s="33"/>
      <c r="L945" s="33" t="str">
        <f t="shared" si="154"/>
        <v/>
      </c>
      <c r="M945" s="30" t="e">
        <f t="shared" si="155"/>
        <v>#VALUE!</v>
      </c>
      <c r="P945" s="260"/>
      <c r="Q945" s="238"/>
      <c r="R945" s="238"/>
      <c r="S945" s="238"/>
      <c r="T945" s="238"/>
      <c r="U945" s="238"/>
      <c r="V945" s="238"/>
      <c r="W945" s="238"/>
      <c r="X945" s="238"/>
      <c r="Y945" s="238"/>
      <c r="Z945" s="261"/>
    </row>
    <row r="946" spans="2:26" ht="13.35" customHeight="1" x14ac:dyDescent="0.25">
      <c r="B946" s="44"/>
      <c r="C946" s="235"/>
      <c r="D946" s="236"/>
      <c r="E946" s="44"/>
      <c r="F946" s="32"/>
      <c r="G946" s="33" t="str">
        <f t="shared" si="152"/>
        <v/>
      </c>
      <c r="H946" s="33"/>
      <c r="I946" s="33"/>
      <c r="J946" s="33" t="str">
        <f t="shared" si="153"/>
        <v/>
      </c>
      <c r="K946" s="33"/>
      <c r="L946" s="33" t="str">
        <f t="shared" si="154"/>
        <v/>
      </c>
      <c r="M946" s="30" t="e">
        <f t="shared" si="155"/>
        <v>#VALUE!</v>
      </c>
      <c r="P946" s="260"/>
      <c r="Q946" s="238"/>
      <c r="R946" s="238"/>
      <c r="S946" s="238"/>
      <c r="T946" s="238"/>
      <c r="U946" s="238"/>
      <c r="V946" s="238"/>
      <c r="W946" s="238"/>
      <c r="X946" s="238"/>
      <c r="Y946" s="238"/>
      <c r="Z946" s="261"/>
    </row>
    <row r="947" spans="2:26" ht="13.35" customHeight="1" x14ac:dyDescent="0.25">
      <c r="B947" s="44"/>
      <c r="C947" s="235"/>
      <c r="D947" s="236"/>
      <c r="E947" s="44"/>
      <c r="F947" s="32"/>
      <c r="G947" s="33" t="str">
        <f t="shared" si="152"/>
        <v/>
      </c>
      <c r="H947" s="33"/>
      <c r="I947" s="33"/>
      <c r="J947" s="33" t="str">
        <f t="shared" si="153"/>
        <v/>
      </c>
      <c r="K947" s="33"/>
      <c r="L947" s="33" t="str">
        <f t="shared" si="154"/>
        <v/>
      </c>
      <c r="M947" s="30" t="e">
        <f t="shared" si="155"/>
        <v>#VALUE!</v>
      </c>
      <c r="P947" s="260"/>
      <c r="Q947" s="238"/>
      <c r="R947" s="238"/>
      <c r="S947" s="238"/>
      <c r="T947" s="238"/>
      <c r="U947" s="238"/>
      <c r="V947" s="238"/>
      <c r="W947" s="238"/>
      <c r="X947" s="238"/>
      <c r="Y947" s="238"/>
      <c r="Z947" s="261"/>
    </row>
    <row r="948" spans="2:26" ht="13.35" customHeight="1" x14ac:dyDescent="0.25">
      <c r="B948" s="44"/>
      <c r="C948" s="235"/>
      <c r="D948" s="236"/>
      <c r="E948" s="44"/>
      <c r="F948" s="32"/>
      <c r="G948" s="33" t="str">
        <f t="shared" si="152"/>
        <v/>
      </c>
      <c r="H948" s="33"/>
      <c r="I948" s="33"/>
      <c r="J948" s="33" t="str">
        <f t="shared" si="153"/>
        <v/>
      </c>
      <c r="K948" s="33"/>
      <c r="L948" s="33" t="str">
        <f t="shared" si="154"/>
        <v/>
      </c>
      <c r="M948" s="30" t="e">
        <f t="shared" si="155"/>
        <v>#VALUE!</v>
      </c>
      <c r="P948" s="260"/>
      <c r="Q948" s="238"/>
      <c r="R948" s="238"/>
      <c r="S948" s="238"/>
      <c r="T948" s="238"/>
      <c r="U948" s="238"/>
      <c r="V948" s="238"/>
      <c r="W948" s="238"/>
      <c r="X948" s="238"/>
      <c r="Y948" s="238"/>
      <c r="Z948" s="261"/>
    </row>
    <row r="949" spans="2:26" ht="13.35" customHeight="1" x14ac:dyDescent="0.25">
      <c r="B949" s="44"/>
      <c r="C949" s="235"/>
      <c r="D949" s="236"/>
      <c r="E949" s="44"/>
      <c r="F949" s="32"/>
      <c r="G949" s="33" t="str">
        <f t="shared" si="152"/>
        <v/>
      </c>
      <c r="H949" s="33"/>
      <c r="I949" s="33"/>
      <c r="J949" s="33" t="str">
        <f t="shared" si="153"/>
        <v/>
      </c>
      <c r="K949" s="33"/>
      <c r="L949" s="33" t="str">
        <f t="shared" si="154"/>
        <v/>
      </c>
      <c r="M949" s="30" t="e">
        <f t="shared" si="155"/>
        <v>#VALUE!</v>
      </c>
      <c r="P949" s="260"/>
      <c r="Q949" s="238"/>
      <c r="R949" s="238"/>
      <c r="S949" s="238"/>
      <c r="T949" s="238"/>
      <c r="U949" s="238"/>
      <c r="V949" s="238"/>
      <c r="W949" s="238"/>
      <c r="X949" s="238"/>
      <c r="Y949" s="238"/>
      <c r="Z949" s="261"/>
    </row>
    <row r="950" spans="2:26" ht="13.35" customHeight="1" x14ac:dyDescent="0.25">
      <c r="B950" s="44"/>
      <c r="C950" s="235"/>
      <c r="D950" s="236"/>
      <c r="E950" s="44"/>
      <c r="F950" s="32"/>
      <c r="G950" s="33" t="str">
        <f t="shared" si="152"/>
        <v/>
      </c>
      <c r="H950" s="33"/>
      <c r="I950" s="33"/>
      <c r="J950" s="33" t="str">
        <f t="shared" si="153"/>
        <v/>
      </c>
      <c r="K950" s="33"/>
      <c r="L950" s="33" t="str">
        <f t="shared" si="154"/>
        <v/>
      </c>
      <c r="M950" s="30" t="e">
        <f t="shared" si="155"/>
        <v>#VALUE!</v>
      </c>
      <c r="P950" s="260"/>
      <c r="Q950" s="238"/>
      <c r="R950" s="238"/>
      <c r="S950" s="238"/>
      <c r="T950" s="238"/>
      <c r="U950" s="238"/>
      <c r="V950" s="238"/>
      <c r="W950" s="238"/>
      <c r="X950" s="238"/>
      <c r="Y950" s="238"/>
      <c r="Z950" s="261"/>
    </row>
    <row r="951" spans="2:26" ht="13.35" customHeight="1" x14ac:dyDescent="0.25">
      <c r="B951" s="44"/>
      <c r="C951" s="235"/>
      <c r="D951" s="236"/>
      <c r="E951" s="44"/>
      <c r="F951" s="32"/>
      <c r="G951" s="33" t="str">
        <f t="shared" si="152"/>
        <v/>
      </c>
      <c r="H951" s="33"/>
      <c r="I951" s="33"/>
      <c r="J951" s="33" t="str">
        <f t="shared" si="153"/>
        <v/>
      </c>
      <c r="K951" s="33"/>
      <c r="L951" s="33" t="str">
        <f t="shared" si="154"/>
        <v/>
      </c>
      <c r="M951" s="30" t="e">
        <f t="shared" si="155"/>
        <v>#VALUE!</v>
      </c>
      <c r="P951" s="260"/>
      <c r="Q951" s="238"/>
      <c r="R951" s="238"/>
      <c r="S951" s="238"/>
      <c r="T951" s="238"/>
      <c r="U951" s="238"/>
      <c r="V951" s="238"/>
      <c r="W951" s="238"/>
      <c r="X951" s="238"/>
      <c r="Y951" s="238"/>
      <c r="Z951" s="261"/>
    </row>
    <row r="952" spans="2:26" ht="13.35" customHeight="1" x14ac:dyDescent="0.25">
      <c r="B952" s="44"/>
      <c r="C952" s="235"/>
      <c r="D952" s="236"/>
      <c r="E952" s="44"/>
      <c r="F952" s="32"/>
      <c r="G952" s="33" t="str">
        <f t="shared" si="152"/>
        <v/>
      </c>
      <c r="H952" s="33"/>
      <c r="I952" s="33"/>
      <c r="J952" s="33" t="str">
        <f t="shared" si="153"/>
        <v/>
      </c>
      <c r="K952" s="33"/>
      <c r="L952" s="33" t="str">
        <f t="shared" si="154"/>
        <v/>
      </c>
      <c r="M952" s="30" t="e">
        <f t="shared" si="155"/>
        <v>#VALUE!</v>
      </c>
      <c r="P952" s="260"/>
      <c r="Q952" s="238"/>
      <c r="R952" s="238"/>
      <c r="S952" s="238"/>
      <c r="T952" s="238"/>
      <c r="U952" s="238"/>
      <c r="V952" s="238"/>
      <c r="W952" s="238"/>
      <c r="X952" s="238"/>
      <c r="Y952" s="238"/>
      <c r="Z952" s="261"/>
    </row>
    <row r="953" spans="2:26" ht="13.35" customHeight="1" x14ac:dyDescent="0.25">
      <c r="B953" s="44"/>
      <c r="C953" s="235"/>
      <c r="D953" s="236"/>
      <c r="E953" s="44"/>
      <c r="F953" s="32"/>
      <c r="G953" s="33" t="str">
        <f t="shared" si="152"/>
        <v/>
      </c>
      <c r="H953" s="33"/>
      <c r="I953" s="33"/>
      <c r="J953" s="33" t="str">
        <f t="shared" si="153"/>
        <v/>
      </c>
      <c r="K953" s="33"/>
      <c r="L953" s="33" t="str">
        <f t="shared" si="154"/>
        <v/>
      </c>
      <c r="M953" s="30" t="e">
        <f t="shared" si="155"/>
        <v>#VALUE!</v>
      </c>
      <c r="P953" s="262"/>
      <c r="Q953" s="263"/>
      <c r="R953" s="263"/>
      <c r="S953" s="263"/>
      <c r="T953" s="263"/>
      <c r="U953" s="263"/>
      <c r="V953" s="263"/>
      <c r="W953" s="263"/>
      <c r="X953" s="263"/>
      <c r="Y953" s="263"/>
      <c r="Z953" s="264"/>
    </row>
    <row r="954" spans="2:26" ht="13.35" customHeight="1" x14ac:dyDescent="0.25">
      <c r="C954" s="126" t="s">
        <v>86</v>
      </c>
      <c r="D954" s="126"/>
      <c r="H954" s="45" t="str">
        <f>IF(SUM(H940:H953)=0,"",SUM(H940:H953))</f>
        <v/>
      </c>
      <c r="J954" s="45" t="str">
        <f>IF(SUM(J940:J953)=0,"",SUM(J940:J953))</f>
        <v/>
      </c>
      <c r="L954" s="45" t="str">
        <f>IF(SUM(L940:L953)=0,"",SUM(L940:L953))</f>
        <v/>
      </c>
      <c r="M954" s="35" t="e">
        <f>IF(L954="", J954/H954, L954/H954)</f>
        <v>#VALUE!</v>
      </c>
    </row>
    <row r="956" spans="2:26" ht="13.35" customHeight="1" x14ac:dyDescent="0.25">
      <c r="B956" s="200" t="s">
        <v>2</v>
      </c>
      <c r="C956" s="200"/>
      <c r="D956" s="209">
        <f>'{Equipment Data Entry}'!B120</f>
        <v>0</v>
      </c>
      <c r="E956" s="209"/>
      <c r="F956" s="209"/>
      <c r="G956" s="200" t="s">
        <v>3</v>
      </c>
      <c r="H956" s="200"/>
      <c r="I956" s="210" t="str">
        <f>IF('{Equipment Data Entry}'!C120="","",'{Equipment Data Entry}'!C120)</f>
        <v/>
      </c>
      <c r="J956" s="210"/>
      <c r="K956" s="210"/>
      <c r="L956" s="210"/>
      <c r="M956" s="210"/>
      <c r="P956" s="265" t="s">
        <v>224</v>
      </c>
      <c r="Q956" s="266"/>
      <c r="R956" s="266"/>
      <c r="S956" s="266"/>
      <c r="T956" s="266"/>
      <c r="U956" s="266"/>
      <c r="V956" s="266"/>
      <c r="W956" s="266"/>
      <c r="X956" s="266"/>
      <c r="Y956" s="266"/>
      <c r="Z956" s="267"/>
    </row>
    <row r="957" spans="2:26" ht="13.35" customHeight="1" x14ac:dyDescent="0.25">
      <c r="B957" s="200"/>
      <c r="C957" s="200"/>
      <c r="D957" s="209"/>
      <c r="E957" s="209"/>
      <c r="F957" s="209"/>
      <c r="G957" s="200"/>
      <c r="H957" s="200"/>
      <c r="I957" s="210"/>
      <c r="J957" s="210"/>
      <c r="K957" s="210"/>
      <c r="L957" s="210"/>
      <c r="M957" s="210"/>
      <c r="P957" s="260"/>
      <c r="Q957" s="238"/>
      <c r="R957" s="238"/>
      <c r="S957" s="238"/>
      <c r="T957" s="238"/>
      <c r="U957" s="238"/>
      <c r="V957" s="238"/>
      <c r="W957" s="238"/>
      <c r="X957" s="238"/>
      <c r="Y957" s="238"/>
      <c r="Z957" s="261"/>
    </row>
    <row r="958" spans="2:26" ht="13.35" customHeight="1" x14ac:dyDescent="0.25">
      <c r="B958" s="5"/>
      <c r="C958" s="5"/>
      <c r="P958" s="260"/>
      <c r="Q958" s="238"/>
      <c r="R958" s="238"/>
      <c r="S958" s="238"/>
      <c r="T958" s="238"/>
      <c r="U958" s="238"/>
      <c r="V958" s="238"/>
      <c r="W958" s="238"/>
      <c r="X958" s="238"/>
      <c r="Y958" s="238"/>
      <c r="Z958" s="261"/>
    </row>
    <row r="959" spans="2:26" ht="13.35" customHeight="1" x14ac:dyDescent="0.25">
      <c r="B959" s="227" t="s">
        <v>92</v>
      </c>
      <c r="C959" s="232"/>
      <c r="D959" s="232"/>
      <c r="E959" s="232"/>
      <c r="F959" s="228"/>
      <c r="G959" s="233" t="s">
        <v>85</v>
      </c>
      <c r="H959" s="194" t="s">
        <v>82</v>
      </c>
      <c r="I959" s="188" t="s">
        <v>67</v>
      </c>
      <c r="J959" s="188"/>
      <c r="K959" s="188" t="s">
        <v>68</v>
      </c>
      <c r="L959" s="188"/>
      <c r="M959" s="188" t="s">
        <v>15</v>
      </c>
      <c r="P959" s="260"/>
      <c r="Q959" s="238"/>
      <c r="R959" s="238"/>
      <c r="S959" s="238"/>
      <c r="T959" s="238"/>
      <c r="U959" s="238"/>
      <c r="V959" s="238"/>
      <c r="W959" s="238"/>
      <c r="X959" s="238"/>
      <c r="Y959" s="238"/>
      <c r="Z959" s="261"/>
    </row>
    <row r="960" spans="2:26" ht="13.35" customHeight="1" x14ac:dyDescent="0.25">
      <c r="B960" s="2" t="s">
        <v>81</v>
      </c>
      <c r="C960" s="227" t="s">
        <v>7</v>
      </c>
      <c r="D960" s="228"/>
      <c r="E960" s="6" t="s">
        <v>87</v>
      </c>
      <c r="F960" s="6" t="s">
        <v>306</v>
      </c>
      <c r="G960" s="233"/>
      <c r="H960" s="194"/>
      <c r="I960" s="6" t="s">
        <v>83</v>
      </c>
      <c r="J960" s="6" t="s">
        <v>84</v>
      </c>
      <c r="K960" s="6" t="s">
        <v>83</v>
      </c>
      <c r="L960" s="6" t="s">
        <v>84</v>
      </c>
      <c r="M960" s="188"/>
      <c r="P960" s="260"/>
      <c r="Q960" s="238"/>
      <c r="R960" s="238"/>
      <c r="S960" s="238"/>
      <c r="T960" s="238"/>
      <c r="U960" s="238"/>
      <c r="V960" s="238"/>
      <c r="W960" s="238"/>
      <c r="X960" s="238"/>
      <c r="Y960" s="238"/>
      <c r="Z960" s="261"/>
    </row>
    <row r="961" spans="2:26" ht="13.35" customHeight="1" x14ac:dyDescent="0.25">
      <c r="B961" s="44"/>
      <c r="C961" s="235"/>
      <c r="D961" s="236"/>
      <c r="E961" s="44"/>
      <c r="F961" s="32"/>
      <c r="G961" s="33" t="str">
        <f t="shared" ref="G961:G974" si="156">IF(F961="", "", H961/F961)</f>
        <v/>
      </c>
      <c r="H961" s="33"/>
      <c r="I961" s="33"/>
      <c r="J961" s="33" t="str">
        <f t="shared" ref="J961:J974" si="157">IF(I961="", "", I961*$F961)</f>
        <v/>
      </c>
      <c r="K961" s="33"/>
      <c r="L961" s="33" t="str">
        <f t="shared" ref="L961:L974" si="158">IF(K961="", "", K961*$F961)</f>
        <v/>
      </c>
      <c r="M961" s="30" t="e">
        <f t="shared" ref="M961:M974" si="159">IF(K961="", J961/H961, L961/H961)</f>
        <v>#VALUE!</v>
      </c>
      <c r="P961" s="260"/>
      <c r="Q961" s="238"/>
      <c r="R961" s="238"/>
      <c r="S961" s="238"/>
      <c r="T961" s="238"/>
      <c r="U961" s="238"/>
      <c r="V961" s="238"/>
      <c r="W961" s="238"/>
      <c r="X961" s="238"/>
      <c r="Y961" s="238"/>
      <c r="Z961" s="261"/>
    </row>
    <row r="962" spans="2:26" ht="13.35" customHeight="1" x14ac:dyDescent="0.25">
      <c r="B962" s="44"/>
      <c r="C962" s="235"/>
      <c r="D962" s="236"/>
      <c r="E962" s="44"/>
      <c r="F962" s="32"/>
      <c r="G962" s="33" t="str">
        <f t="shared" si="156"/>
        <v/>
      </c>
      <c r="H962" s="33"/>
      <c r="I962" s="33"/>
      <c r="J962" s="33" t="str">
        <f t="shared" si="157"/>
        <v/>
      </c>
      <c r="K962" s="33"/>
      <c r="L962" s="33" t="str">
        <f t="shared" si="158"/>
        <v/>
      </c>
      <c r="M962" s="30" t="e">
        <f t="shared" si="159"/>
        <v>#VALUE!</v>
      </c>
      <c r="P962" s="260"/>
      <c r="Q962" s="238"/>
      <c r="R962" s="238"/>
      <c r="S962" s="238"/>
      <c r="T962" s="238"/>
      <c r="U962" s="238"/>
      <c r="V962" s="238"/>
      <c r="W962" s="238"/>
      <c r="X962" s="238"/>
      <c r="Y962" s="238"/>
      <c r="Z962" s="261"/>
    </row>
    <row r="963" spans="2:26" ht="13.35" customHeight="1" x14ac:dyDescent="0.25">
      <c r="B963" s="44"/>
      <c r="C963" s="235"/>
      <c r="D963" s="236"/>
      <c r="E963" s="44"/>
      <c r="F963" s="32"/>
      <c r="G963" s="33" t="str">
        <f t="shared" si="156"/>
        <v/>
      </c>
      <c r="H963" s="33"/>
      <c r="I963" s="33"/>
      <c r="J963" s="33" t="str">
        <f t="shared" si="157"/>
        <v/>
      </c>
      <c r="K963" s="33"/>
      <c r="L963" s="33" t="str">
        <f t="shared" si="158"/>
        <v/>
      </c>
      <c r="M963" s="30" t="e">
        <f t="shared" si="159"/>
        <v>#VALUE!</v>
      </c>
      <c r="P963" s="260"/>
      <c r="Q963" s="238"/>
      <c r="R963" s="238"/>
      <c r="S963" s="238"/>
      <c r="T963" s="238"/>
      <c r="U963" s="238"/>
      <c r="V963" s="238"/>
      <c r="W963" s="238"/>
      <c r="X963" s="238"/>
      <c r="Y963" s="238"/>
      <c r="Z963" s="261"/>
    </row>
    <row r="964" spans="2:26" ht="13.35" customHeight="1" x14ac:dyDescent="0.25">
      <c r="B964" s="44"/>
      <c r="C964" s="235"/>
      <c r="D964" s="236"/>
      <c r="E964" s="44"/>
      <c r="F964" s="32"/>
      <c r="G964" s="33" t="str">
        <f t="shared" si="156"/>
        <v/>
      </c>
      <c r="H964" s="33"/>
      <c r="I964" s="33"/>
      <c r="J964" s="33" t="str">
        <f t="shared" si="157"/>
        <v/>
      </c>
      <c r="K964" s="33"/>
      <c r="L964" s="33" t="str">
        <f t="shared" si="158"/>
        <v/>
      </c>
      <c r="M964" s="30" t="e">
        <f t="shared" si="159"/>
        <v>#VALUE!</v>
      </c>
      <c r="P964" s="260"/>
      <c r="Q964" s="238"/>
      <c r="R964" s="238"/>
      <c r="S964" s="238"/>
      <c r="T964" s="238"/>
      <c r="U964" s="238"/>
      <c r="V964" s="238"/>
      <c r="W964" s="238"/>
      <c r="X964" s="238"/>
      <c r="Y964" s="238"/>
      <c r="Z964" s="261"/>
    </row>
    <row r="965" spans="2:26" ht="13.35" customHeight="1" x14ac:dyDescent="0.25">
      <c r="B965" s="44"/>
      <c r="C965" s="235"/>
      <c r="D965" s="236"/>
      <c r="E965" s="44"/>
      <c r="F965" s="32"/>
      <c r="G965" s="33" t="str">
        <f t="shared" si="156"/>
        <v/>
      </c>
      <c r="H965" s="33"/>
      <c r="I965" s="33"/>
      <c r="J965" s="33" t="str">
        <f t="shared" si="157"/>
        <v/>
      </c>
      <c r="K965" s="33"/>
      <c r="L965" s="33" t="str">
        <f t="shared" si="158"/>
        <v/>
      </c>
      <c r="M965" s="30" t="e">
        <f t="shared" si="159"/>
        <v>#VALUE!</v>
      </c>
      <c r="P965" s="260"/>
      <c r="Q965" s="238"/>
      <c r="R965" s="238"/>
      <c r="S965" s="238"/>
      <c r="T965" s="238"/>
      <c r="U965" s="238"/>
      <c r="V965" s="238"/>
      <c r="W965" s="238"/>
      <c r="X965" s="238"/>
      <c r="Y965" s="238"/>
      <c r="Z965" s="261"/>
    </row>
    <row r="966" spans="2:26" ht="13.35" customHeight="1" x14ac:dyDescent="0.25">
      <c r="B966" s="44"/>
      <c r="C966" s="235"/>
      <c r="D966" s="236"/>
      <c r="E966" s="44"/>
      <c r="F966" s="32"/>
      <c r="G966" s="33" t="str">
        <f t="shared" si="156"/>
        <v/>
      </c>
      <c r="H966" s="33"/>
      <c r="I966" s="33"/>
      <c r="J966" s="33" t="str">
        <f t="shared" si="157"/>
        <v/>
      </c>
      <c r="K966" s="33"/>
      <c r="L966" s="33" t="str">
        <f t="shared" si="158"/>
        <v/>
      </c>
      <c r="M966" s="30" t="e">
        <f t="shared" si="159"/>
        <v>#VALUE!</v>
      </c>
      <c r="P966" s="260"/>
      <c r="Q966" s="238"/>
      <c r="R966" s="238"/>
      <c r="S966" s="238"/>
      <c r="T966" s="238"/>
      <c r="U966" s="238"/>
      <c r="V966" s="238"/>
      <c r="W966" s="238"/>
      <c r="X966" s="238"/>
      <c r="Y966" s="238"/>
      <c r="Z966" s="261"/>
    </row>
    <row r="967" spans="2:26" ht="13.35" customHeight="1" x14ac:dyDescent="0.25">
      <c r="B967" s="44"/>
      <c r="C967" s="235"/>
      <c r="D967" s="236"/>
      <c r="E967" s="44"/>
      <c r="F967" s="32"/>
      <c r="G967" s="33" t="str">
        <f t="shared" si="156"/>
        <v/>
      </c>
      <c r="H967" s="33"/>
      <c r="I967" s="33"/>
      <c r="J967" s="33" t="str">
        <f t="shared" si="157"/>
        <v/>
      </c>
      <c r="K967" s="33"/>
      <c r="L967" s="33" t="str">
        <f t="shared" si="158"/>
        <v/>
      </c>
      <c r="M967" s="30" t="e">
        <f t="shared" si="159"/>
        <v>#VALUE!</v>
      </c>
      <c r="P967" s="260"/>
      <c r="Q967" s="238"/>
      <c r="R967" s="238"/>
      <c r="S967" s="238"/>
      <c r="T967" s="238"/>
      <c r="U967" s="238"/>
      <c r="V967" s="238"/>
      <c r="W967" s="238"/>
      <c r="X967" s="238"/>
      <c r="Y967" s="238"/>
      <c r="Z967" s="261"/>
    </row>
    <row r="968" spans="2:26" ht="13.35" customHeight="1" x14ac:dyDescent="0.25">
      <c r="B968" s="44"/>
      <c r="C968" s="235"/>
      <c r="D968" s="236"/>
      <c r="E968" s="44"/>
      <c r="F968" s="32"/>
      <c r="G968" s="33" t="str">
        <f t="shared" si="156"/>
        <v/>
      </c>
      <c r="H968" s="33"/>
      <c r="I968" s="33"/>
      <c r="J968" s="33" t="str">
        <f t="shared" si="157"/>
        <v/>
      </c>
      <c r="K968" s="33"/>
      <c r="L968" s="33" t="str">
        <f t="shared" si="158"/>
        <v/>
      </c>
      <c r="M968" s="30" t="e">
        <f t="shared" si="159"/>
        <v>#VALUE!</v>
      </c>
      <c r="P968" s="260"/>
      <c r="Q968" s="238"/>
      <c r="R968" s="238"/>
      <c r="S968" s="238"/>
      <c r="T968" s="238"/>
      <c r="U968" s="238"/>
      <c r="V968" s="238"/>
      <c r="W968" s="238"/>
      <c r="X968" s="238"/>
      <c r="Y968" s="238"/>
      <c r="Z968" s="261"/>
    </row>
    <row r="969" spans="2:26" ht="13.35" customHeight="1" x14ac:dyDescent="0.25">
      <c r="B969" s="44"/>
      <c r="C969" s="235"/>
      <c r="D969" s="236"/>
      <c r="E969" s="44"/>
      <c r="F969" s="32"/>
      <c r="G969" s="33" t="str">
        <f t="shared" si="156"/>
        <v/>
      </c>
      <c r="H969" s="33"/>
      <c r="I969" s="33"/>
      <c r="J969" s="33" t="str">
        <f t="shared" si="157"/>
        <v/>
      </c>
      <c r="K969" s="33"/>
      <c r="L969" s="33" t="str">
        <f t="shared" si="158"/>
        <v/>
      </c>
      <c r="M969" s="30" t="e">
        <f t="shared" si="159"/>
        <v>#VALUE!</v>
      </c>
      <c r="P969" s="260"/>
      <c r="Q969" s="238"/>
      <c r="R969" s="238"/>
      <c r="S969" s="238"/>
      <c r="T969" s="238"/>
      <c r="U969" s="238"/>
      <c r="V969" s="238"/>
      <c r="W969" s="238"/>
      <c r="X969" s="238"/>
      <c r="Y969" s="238"/>
      <c r="Z969" s="261"/>
    </row>
    <row r="970" spans="2:26" ht="13.35" customHeight="1" x14ac:dyDescent="0.25">
      <c r="B970" s="44"/>
      <c r="C970" s="235"/>
      <c r="D970" s="236"/>
      <c r="E970" s="44"/>
      <c r="F970" s="32"/>
      <c r="G970" s="33" t="str">
        <f t="shared" si="156"/>
        <v/>
      </c>
      <c r="H970" s="33"/>
      <c r="I970" s="33"/>
      <c r="J970" s="33" t="str">
        <f t="shared" si="157"/>
        <v/>
      </c>
      <c r="K970" s="33"/>
      <c r="L970" s="33" t="str">
        <f t="shared" si="158"/>
        <v/>
      </c>
      <c r="M970" s="30" t="e">
        <f t="shared" si="159"/>
        <v>#VALUE!</v>
      </c>
      <c r="P970" s="260"/>
      <c r="Q970" s="238"/>
      <c r="R970" s="238"/>
      <c r="S970" s="238"/>
      <c r="T970" s="238"/>
      <c r="U970" s="238"/>
      <c r="V970" s="238"/>
      <c r="W970" s="238"/>
      <c r="X970" s="238"/>
      <c r="Y970" s="238"/>
      <c r="Z970" s="261"/>
    </row>
    <row r="971" spans="2:26" ht="13.35" customHeight="1" x14ac:dyDescent="0.25">
      <c r="B971" s="44"/>
      <c r="C971" s="235"/>
      <c r="D971" s="236"/>
      <c r="E971" s="44"/>
      <c r="F971" s="32"/>
      <c r="G971" s="33" t="str">
        <f t="shared" si="156"/>
        <v/>
      </c>
      <c r="H971" s="33"/>
      <c r="I971" s="33"/>
      <c r="J971" s="33" t="str">
        <f t="shared" si="157"/>
        <v/>
      </c>
      <c r="K971" s="33"/>
      <c r="L971" s="33" t="str">
        <f t="shared" si="158"/>
        <v/>
      </c>
      <c r="M971" s="30" t="e">
        <f t="shared" si="159"/>
        <v>#VALUE!</v>
      </c>
      <c r="P971" s="260"/>
      <c r="Q971" s="238"/>
      <c r="R971" s="238"/>
      <c r="S971" s="238"/>
      <c r="T971" s="238"/>
      <c r="U971" s="238"/>
      <c r="V971" s="238"/>
      <c r="W971" s="238"/>
      <c r="X971" s="238"/>
      <c r="Y971" s="238"/>
      <c r="Z971" s="261"/>
    </row>
    <row r="972" spans="2:26" ht="13.35" customHeight="1" x14ac:dyDescent="0.25">
      <c r="B972" s="44"/>
      <c r="C972" s="235"/>
      <c r="D972" s="236"/>
      <c r="E972" s="44"/>
      <c r="F972" s="32"/>
      <c r="G972" s="33" t="str">
        <f t="shared" si="156"/>
        <v/>
      </c>
      <c r="H972" s="33"/>
      <c r="I972" s="33"/>
      <c r="J972" s="33" t="str">
        <f t="shared" si="157"/>
        <v/>
      </c>
      <c r="K972" s="33"/>
      <c r="L972" s="33" t="str">
        <f t="shared" si="158"/>
        <v/>
      </c>
      <c r="M972" s="30" t="e">
        <f t="shared" si="159"/>
        <v>#VALUE!</v>
      </c>
      <c r="P972" s="260"/>
      <c r="Q972" s="238"/>
      <c r="R972" s="238"/>
      <c r="S972" s="238"/>
      <c r="T972" s="238"/>
      <c r="U972" s="238"/>
      <c r="V972" s="238"/>
      <c r="W972" s="238"/>
      <c r="X972" s="238"/>
      <c r="Y972" s="238"/>
      <c r="Z972" s="261"/>
    </row>
    <row r="973" spans="2:26" ht="13.35" customHeight="1" x14ac:dyDescent="0.25">
      <c r="B973" s="44"/>
      <c r="C973" s="235"/>
      <c r="D973" s="236"/>
      <c r="E973" s="44"/>
      <c r="F973" s="32"/>
      <c r="G973" s="33" t="str">
        <f t="shared" si="156"/>
        <v/>
      </c>
      <c r="H973" s="33"/>
      <c r="I973" s="33"/>
      <c r="J973" s="33" t="str">
        <f t="shared" si="157"/>
        <v/>
      </c>
      <c r="K973" s="33"/>
      <c r="L973" s="33" t="str">
        <f t="shared" si="158"/>
        <v/>
      </c>
      <c r="M973" s="30" t="e">
        <f t="shared" si="159"/>
        <v>#VALUE!</v>
      </c>
      <c r="P973" s="260"/>
      <c r="Q973" s="238"/>
      <c r="R973" s="238"/>
      <c r="S973" s="238"/>
      <c r="T973" s="238"/>
      <c r="U973" s="238"/>
      <c r="V973" s="238"/>
      <c r="W973" s="238"/>
      <c r="X973" s="238"/>
      <c r="Y973" s="238"/>
      <c r="Z973" s="261"/>
    </row>
    <row r="974" spans="2:26" ht="13.35" customHeight="1" x14ac:dyDescent="0.25">
      <c r="B974" s="44"/>
      <c r="C974" s="235"/>
      <c r="D974" s="236"/>
      <c r="E974" s="44"/>
      <c r="F974" s="32"/>
      <c r="G974" s="33" t="str">
        <f t="shared" si="156"/>
        <v/>
      </c>
      <c r="H974" s="33"/>
      <c r="I974" s="33"/>
      <c r="J974" s="33" t="str">
        <f t="shared" si="157"/>
        <v/>
      </c>
      <c r="K974" s="33"/>
      <c r="L974" s="33" t="str">
        <f t="shared" si="158"/>
        <v/>
      </c>
      <c r="M974" s="30" t="e">
        <f t="shared" si="159"/>
        <v>#VALUE!</v>
      </c>
      <c r="P974" s="262"/>
      <c r="Q974" s="263"/>
      <c r="R974" s="263"/>
      <c r="S974" s="263"/>
      <c r="T974" s="263"/>
      <c r="U974" s="263"/>
      <c r="V974" s="263"/>
      <c r="W974" s="263"/>
      <c r="X974" s="263"/>
      <c r="Y974" s="263"/>
      <c r="Z974" s="264"/>
    </row>
    <row r="975" spans="2:26" ht="13.35" customHeight="1" x14ac:dyDescent="0.25">
      <c r="C975" s="126" t="s">
        <v>86</v>
      </c>
      <c r="D975" s="126"/>
      <c r="H975" s="45" t="str">
        <f>IF(SUM(H961:H974)=0,"",SUM(H961:H974))</f>
        <v/>
      </c>
      <c r="J975" s="45" t="str">
        <f>IF(SUM(J961:J974)=0,"",SUM(J961:J974))</f>
        <v/>
      </c>
      <c r="L975" s="45" t="str">
        <f>IF(SUM(L961:L974)=0,"",SUM(L961:L974))</f>
        <v/>
      </c>
      <c r="M975" s="35" t="e">
        <f>IF(L975="", J975/H975, L975/H975)</f>
        <v>#VALUE!</v>
      </c>
    </row>
    <row r="978" spans="2:13" ht="13.35" customHeight="1" x14ac:dyDescent="0.25">
      <c r="B978" s="227" t="s">
        <v>9</v>
      </c>
      <c r="C978" s="228"/>
      <c r="D978" s="253"/>
      <c r="E978" s="253"/>
      <c r="F978" s="253"/>
      <c r="G978" s="253"/>
      <c r="H978" s="253"/>
      <c r="I978" s="253"/>
      <c r="J978" s="253"/>
      <c r="K978" s="253"/>
      <c r="L978" s="253"/>
      <c r="M978" s="254"/>
    </row>
    <row r="979" spans="2:13" ht="13.35" customHeight="1" x14ac:dyDescent="0.25">
      <c r="B979" s="255"/>
      <c r="C979" s="238"/>
      <c r="D979" s="238"/>
      <c r="E979" s="238"/>
      <c r="F979" s="238"/>
      <c r="G979" s="238"/>
      <c r="H979" s="238"/>
      <c r="I979" s="238"/>
      <c r="J979" s="238"/>
      <c r="K979" s="238"/>
      <c r="L979" s="238"/>
      <c r="M979" s="256"/>
    </row>
    <row r="980" spans="2:13" ht="13.35" customHeight="1" x14ac:dyDescent="0.25">
      <c r="B980" s="255"/>
      <c r="C980" s="238"/>
      <c r="D980" s="238"/>
      <c r="E980" s="238"/>
      <c r="F980" s="238"/>
      <c r="G980" s="238"/>
      <c r="H980" s="238"/>
      <c r="I980" s="238"/>
      <c r="J980" s="238"/>
      <c r="K980" s="238"/>
      <c r="L980" s="238"/>
      <c r="M980" s="256"/>
    </row>
    <row r="981" spans="2:13" ht="13.35" customHeight="1" x14ac:dyDescent="0.25">
      <c r="B981" s="255"/>
      <c r="C981" s="238"/>
      <c r="D981" s="238"/>
      <c r="E981" s="238"/>
      <c r="F981" s="238"/>
      <c r="G981" s="238"/>
      <c r="H981" s="238"/>
      <c r="I981" s="238"/>
      <c r="J981" s="238"/>
      <c r="K981" s="238"/>
      <c r="L981" s="238"/>
      <c r="M981" s="256"/>
    </row>
    <row r="982" spans="2:13" ht="13.35" customHeight="1" x14ac:dyDescent="0.25">
      <c r="B982" s="257"/>
      <c r="C982" s="258"/>
      <c r="D982" s="258"/>
      <c r="E982" s="258"/>
      <c r="F982" s="258"/>
      <c r="G982" s="258"/>
      <c r="H982" s="258"/>
      <c r="I982" s="258"/>
      <c r="J982" s="258"/>
      <c r="K982" s="258"/>
      <c r="L982" s="258"/>
      <c r="M982" s="259"/>
    </row>
  </sheetData>
  <mergeCells count="1928">
    <mergeCell ref="B978:C978"/>
    <mergeCell ref="D978:M978"/>
    <mergeCell ref="B979:M979"/>
    <mergeCell ref="B980:M980"/>
    <mergeCell ref="B981:M981"/>
    <mergeCell ref="B982:M982"/>
    <mergeCell ref="C971:D971"/>
    <mergeCell ref="P971:Z971"/>
    <mergeCell ref="C972:D972"/>
    <mergeCell ref="P972:Z972"/>
    <mergeCell ref="C973:D973"/>
    <mergeCell ref="P973:Z973"/>
    <mergeCell ref="C974:D974"/>
    <mergeCell ref="P974:Z974"/>
    <mergeCell ref="C975:D975"/>
    <mergeCell ref="C966:D966"/>
    <mergeCell ref="P966:Z966"/>
    <mergeCell ref="C967:D967"/>
    <mergeCell ref="P967:Z967"/>
    <mergeCell ref="C968:D968"/>
    <mergeCell ref="P968:Z968"/>
    <mergeCell ref="C969:D969"/>
    <mergeCell ref="P969:Z969"/>
    <mergeCell ref="C970:D970"/>
    <mergeCell ref="P970:Z970"/>
    <mergeCell ref="C961:D961"/>
    <mergeCell ref="P961:Z961"/>
    <mergeCell ref="C962:D962"/>
    <mergeCell ref="P962:Z962"/>
    <mergeCell ref="C963:D963"/>
    <mergeCell ref="P963:Z963"/>
    <mergeCell ref="C964:D964"/>
    <mergeCell ref="P964:Z964"/>
    <mergeCell ref="C965:D965"/>
    <mergeCell ref="P965:Z965"/>
    <mergeCell ref="B956:C957"/>
    <mergeCell ref="D956:F957"/>
    <mergeCell ref="G956:H957"/>
    <mergeCell ref="I956:M957"/>
    <mergeCell ref="P956:Z956"/>
    <mergeCell ref="P957:Z957"/>
    <mergeCell ref="P958:Z958"/>
    <mergeCell ref="B959:F959"/>
    <mergeCell ref="G959:G960"/>
    <mergeCell ref="H959:H960"/>
    <mergeCell ref="I959:J959"/>
    <mergeCell ref="K959:L959"/>
    <mergeCell ref="M959:M960"/>
    <mergeCell ref="P959:Z959"/>
    <mergeCell ref="C960:D960"/>
    <mergeCell ref="P960:Z960"/>
    <mergeCell ref="C950:D950"/>
    <mergeCell ref="P950:Z950"/>
    <mergeCell ref="C951:D951"/>
    <mergeCell ref="P951:Z951"/>
    <mergeCell ref="C952:D952"/>
    <mergeCell ref="P952:Z952"/>
    <mergeCell ref="C953:D953"/>
    <mergeCell ref="P953:Z953"/>
    <mergeCell ref="C954:D954"/>
    <mergeCell ref="C945:D945"/>
    <mergeCell ref="P945:Z945"/>
    <mergeCell ref="C946:D946"/>
    <mergeCell ref="P946:Z946"/>
    <mergeCell ref="C947:D947"/>
    <mergeCell ref="P947:Z947"/>
    <mergeCell ref="C948:D948"/>
    <mergeCell ref="P948:Z948"/>
    <mergeCell ref="C949:D949"/>
    <mergeCell ref="P949:Z949"/>
    <mergeCell ref="C940:D940"/>
    <mergeCell ref="P940:Z940"/>
    <mergeCell ref="C941:D941"/>
    <mergeCell ref="P941:Z941"/>
    <mergeCell ref="C942:D942"/>
    <mergeCell ref="P942:Z942"/>
    <mergeCell ref="C943:D943"/>
    <mergeCell ref="P943:Z943"/>
    <mergeCell ref="C944:D944"/>
    <mergeCell ref="P944:Z944"/>
    <mergeCell ref="P935:Z935"/>
    <mergeCell ref="P936:Z936"/>
    <mergeCell ref="P937:Z937"/>
    <mergeCell ref="B938:F938"/>
    <mergeCell ref="G938:G939"/>
    <mergeCell ref="H938:H939"/>
    <mergeCell ref="I938:J938"/>
    <mergeCell ref="K938:L938"/>
    <mergeCell ref="M938:M939"/>
    <mergeCell ref="P938:Z938"/>
    <mergeCell ref="C939:D939"/>
    <mergeCell ref="P939:Z939"/>
    <mergeCell ref="B929:C929"/>
    <mergeCell ref="D929:M929"/>
    <mergeCell ref="B930:M930"/>
    <mergeCell ref="B931:M931"/>
    <mergeCell ref="B932:M932"/>
    <mergeCell ref="B933:M933"/>
    <mergeCell ref="B935:C936"/>
    <mergeCell ref="D935:F936"/>
    <mergeCell ref="G935:H936"/>
    <mergeCell ref="I935:M936"/>
    <mergeCell ref="C922:D922"/>
    <mergeCell ref="P922:Z922"/>
    <mergeCell ref="C923:D923"/>
    <mergeCell ref="P923:Z923"/>
    <mergeCell ref="C924:D924"/>
    <mergeCell ref="P924:Z924"/>
    <mergeCell ref="C925:D925"/>
    <mergeCell ref="P925:Z925"/>
    <mergeCell ref="C926:D926"/>
    <mergeCell ref="C917:D917"/>
    <mergeCell ref="P917:Z917"/>
    <mergeCell ref="C918:D918"/>
    <mergeCell ref="P918:Z918"/>
    <mergeCell ref="C919:D919"/>
    <mergeCell ref="P919:Z919"/>
    <mergeCell ref="C920:D920"/>
    <mergeCell ref="P920:Z920"/>
    <mergeCell ref="C921:D921"/>
    <mergeCell ref="P921:Z921"/>
    <mergeCell ref="C912:D912"/>
    <mergeCell ref="P912:Z912"/>
    <mergeCell ref="C913:D913"/>
    <mergeCell ref="P913:Z913"/>
    <mergeCell ref="C914:D914"/>
    <mergeCell ref="P914:Z914"/>
    <mergeCell ref="C915:D915"/>
    <mergeCell ref="P915:Z915"/>
    <mergeCell ref="C916:D916"/>
    <mergeCell ref="P916:Z916"/>
    <mergeCell ref="B907:C908"/>
    <mergeCell ref="D907:F908"/>
    <mergeCell ref="G907:H908"/>
    <mergeCell ref="I907:M908"/>
    <mergeCell ref="P907:Z907"/>
    <mergeCell ref="P908:Z908"/>
    <mergeCell ref="P909:Z909"/>
    <mergeCell ref="B910:F910"/>
    <mergeCell ref="G910:G911"/>
    <mergeCell ref="H910:H911"/>
    <mergeCell ref="I910:J910"/>
    <mergeCell ref="K910:L910"/>
    <mergeCell ref="M910:M911"/>
    <mergeCell ref="P910:Z910"/>
    <mergeCell ref="C911:D911"/>
    <mergeCell ref="P911:Z911"/>
    <mergeCell ref="C901:D901"/>
    <mergeCell ref="P901:Z901"/>
    <mergeCell ref="C902:D902"/>
    <mergeCell ref="P902:Z902"/>
    <mergeCell ref="C903:D903"/>
    <mergeCell ref="P903:Z903"/>
    <mergeCell ref="C904:D904"/>
    <mergeCell ref="P904:Z904"/>
    <mergeCell ref="C905:D905"/>
    <mergeCell ref="C896:D896"/>
    <mergeCell ref="P896:Z896"/>
    <mergeCell ref="C897:D897"/>
    <mergeCell ref="P897:Z897"/>
    <mergeCell ref="C898:D898"/>
    <mergeCell ref="P898:Z898"/>
    <mergeCell ref="C899:D899"/>
    <mergeCell ref="P899:Z899"/>
    <mergeCell ref="C900:D900"/>
    <mergeCell ref="P900:Z900"/>
    <mergeCell ref="C891:D891"/>
    <mergeCell ref="P891:Z891"/>
    <mergeCell ref="C892:D892"/>
    <mergeCell ref="P892:Z892"/>
    <mergeCell ref="C893:D893"/>
    <mergeCell ref="P893:Z893"/>
    <mergeCell ref="C894:D894"/>
    <mergeCell ref="P894:Z894"/>
    <mergeCell ref="C895:D895"/>
    <mergeCell ref="P895:Z895"/>
    <mergeCell ref="P886:Z886"/>
    <mergeCell ref="P887:Z887"/>
    <mergeCell ref="P888:Z888"/>
    <mergeCell ref="B889:F889"/>
    <mergeCell ref="G889:G890"/>
    <mergeCell ref="H889:H890"/>
    <mergeCell ref="I889:J889"/>
    <mergeCell ref="K889:L889"/>
    <mergeCell ref="M889:M890"/>
    <mergeCell ref="P889:Z889"/>
    <mergeCell ref="C890:D890"/>
    <mergeCell ref="P890:Z890"/>
    <mergeCell ref="B880:C880"/>
    <mergeCell ref="D880:M880"/>
    <mergeCell ref="B881:M881"/>
    <mergeCell ref="B882:M882"/>
    <mergeCell ref="B883:M883"/>
    <mergeCell ref="B884:M884"/>
    <mergeCell ref="B886:C887"/>
    <mergeCell ref="D886:F887"/>
    <mergeCell ref="G886:H887"/>
    <mergeCell ref="I886:M887"/>
    <mergeCell ref="C873:D873"/>
    <mergeCell ref="P873:Z873"/>
    <mergeCell ref="C874:D874"/>
    <mergeCell ref="P874:Z874"/>
    <mergeCell ref="C875:D875"/>
    <mergeCell ref="P875:Z875"/>
    <mergeCell ref="C876:D876"/>
    <mergeCell ref="P876:Z876"/>
    <mergeCell ref="C877:D877"/>
    <mergeCell ref="C868:D868"/>
    <mergeCell ref="P868:Z868"/>
    <mergeCell ref="C869:D869"/>
    <mergeCell ref="P869:Z869"/>
    <mergeCell ref="C870:D870"/>
    <mergeCell ref="P870:Z870"/>
    <mergeCell ref="C871:D871"/>
    <mergeCell ref="P871:Z871"/>
    <mergeCell ref="C872:D872"/>
    <mergeCell ref="P872:Z872"/>
    <mergeCell ref="C863:D863"/>
    <mergeCell ref="P863:Z863"/>
    <mergeCell ref="C864:D864"/>
    <mergeCell ref="P864:Z864"/>
    <mergeCell ref="C865:D865"/>
    <mergeCell ref="P865:Z865"/>
    <mergeCell ref="C866:D866"/>
    <mergeCell ref="P866:Z866"/>
    <mergeCell ref="C867:D867"/>
    <mergeCell ref="P867:Z867"/>
    <mergeCell ref="B858:C859"/>
    <mergeCell ref="D858:F859"/>
    <mergeCell ref="G858:H859"/>
    <mergeCell ref="I858:M859"/>
    <mergeCell ref="P858:Z858"/>
    <mergeCell ref="P859:Z859"/>
    <mergeCell ref="P860:Z860"/>
    <mergeCell ref="B861:F861"/>
    <mergeCell ref="G861:G862"/>
    <mergeCell ref="H861:H862"/>
    <mergeCell ref="I861:J861"/>
    <mergeCell ref="K861:L861"/>
    <mergeCell ref="M861:M862"/>
    <mergeCell ref="P861:Z861"/>
    <mergeCell ref="C862:D862"/>
    <mergeCell ref="P862:Z862"/>
    <mergeCell ref="C852:D852"/>
    <mergeCell ref="P852:Z852"/>
    <mergeCell ref="C853:D853"/>
    <mergeCell ref="P853:Z853"/>
    <mergeCell ref="C854:D854"/>
    <mergeCell ref="P854:Z854"/>
    <mergeCell ref="C855:D855"/>
    <mergeCell ref="P855:Z855"/>
    <mergeCell ref="C856:D856"/>
    <mergeCell ref="C847:D847"/>
    <mergeCell ref="P847:Z847"/>
    <mergeCell ref="C848:D848"/>
    <mergeCell ref="P848:Z848"/>
    <mergeCell ref="C849:D849"/>
    <mergeCell ref="P849:Z849"/>
    <mergeCell ref="C850:D850"/>
    <mergeCell ref="P850:Z850"/>
    <mergeCell ref="C851:D851"/>
    <mergeCell ref="P851:Z851"/>
    <mergeCell ref="C842:D842"/>
    <mergeCell ref="P842:Z842"/>
    <mergeCell ref="C843:D843"/>
    <mergeCell ref="P843:Z843"/>
    <mergeCell ref="C844:D844"/>
    <mergeCell ref="P844:Z844"/>
    <mergeCell ref="C845:D845"/>
    <mergeCell ref="P845:Z845"/>
    <mergeCell ref="C846:D846"/>
    <mergeCell ref="P846:Z846"/>
    <mergeCell ref="P837:Z837"/>
    <mergeCell ref="P838:Z838"/>
    <mergeCell ref="P839:Z839"/>
    <mergeCell ref="B840:F840"/>
    <mergeCell ref="G840:G841"/>
    <mergeCell ref="H840:H841"/>
    <mergeCell ref="I840:J840"/>
    <mergeCell ref="K840:L840"/>
    <mergeCell ref="M840:M841"/>
    <mergeCell ref="P840:Z840"/>
    <mergeCell ref="C841:D841"/>
    <mergeCell ref="P841:Z841"/>
    <mergeCell ref="B831:C831"/>
    <mergeCell ref="D831:M831"/>
    <mergeCell ref="B832:M832"/>
    <mergeCell ref="B833:M833"/>
    <mergeCell ref="B834:M834"/>
    <mergeCell ref="B835:M835"/>
    <mergeCell ref="B837:C838"/>
    <mergeCell ref="D837:F838"/>
    <mergeCell ref="G837:H838"/>
    <mergeCell ref="I837:M838"/>
    <mergeCell ref="C824:D824"/>
    <mergeCell ref="P824:Z824"/>
    <mergeCell ref="C825:D825"/>
    <mergeCell ref="P825:Z825"/>
    <mergeCell ref="C826:D826"/>
    <mergeCell ref="P826:Z826"/>
    <mergeCell ref="C827:D827"/>
    <mergeCell ref="P827:Z827"/>
    <mergeCell ref="C828:D828"/>
    <mergeCell ref="C819:D819"/>
    <mergeCell ref="P819:Z819"/>
    <mergeCell ref="C820:D820"/>
    <mergeCell ref="P820:Z820"/>
    <mergeCell ref="C821:D821"/>
    <mergeCell ref="P821:Z821"/>
    <mergeCell ref="C822:D822"/>
    <mergeCell ref="P822:Z822"/>
    <mergeCell ref="C823:D823"/>
    <mergeCell ref="P823:Z823"/>
    <mergeCell ref="C814:D814"/>
    <mergeCell ref="P814:Z814"/>
    <mergeCell ref="C815:D815"/>
    <mergeCell ref="P815:Z815"/>
    <mergeCell ref="C816:D816"/>
    <mergeCell ref="P816:Z816"/>
    <mergeCell ref="C817:D817"/>
    <mergeCell ref="P817:Z817"/>
    <mergeCell ref="C818:D818"/>
    <mergeCell ref="P818:Z818"/>
    <mergeCell ref="B809:C810"/>
    <mergeCell ref="D809:F810"/>
    <mergeCell ref="G809:H810"/>
    <mergeCell ref="I809:M810"/>
    <mergeCell ref="P809:Z809"/>
    <mergeCell ref="P810:Z810"/>
    <mergeCell ref="P811:Z811"/>
    <mergeCell ref="B812:F812"/>
    <mergeCell ref="G812:G813"/>
    <mergeCell ref="H812:H813"/>
    <mergeCell ref="I812:J812"/>
    <mergeCell ref="K812:L812"/>
    <mergeCell ref="M812:M813"/>
    <mergeCell ref="P812:Z812"/>
    <mergeCell ref="C813:D813"/>
    <mergeCell ref="P813:Z813"/>
    <mergeCell ref="C803:D803"/>
    <mergeCell ref="P803:Z803"/>
    <mergeCell ref="C804:D804"/>
    <mergeCell ref="P804:Z804"/>
    <mergeCell ref="C805:D805"/>
    <mergeCell ref="P805:Z805"/>
    <mergeCell ref="C806:D806"/>
    <mergeCell ref="P806:Z806"/>
    <mergeCell ref="C807:D807"/>
    <mergeCell ref="C798:D798"/>
    <mergeCell ref="P798:Z798"/>
    <mergeCell ref="C799:D799"/>
    <mergeCell ref="P799:Z799"/>
    <mergeCell ref="C800:D800"/>
    <mergeCell ref="P800:Z800"/>
    <mergeCell ref="C801:D801"/>
    <mergeCell ref="P801:Z801"/>
    <mergeCell ref="C802:D802"/>
    <mergeCell ref="P802:Z802"/>
    <mergeCell ref="C793:D793"/>
    <mergeCell ref="P793:Z793"/>
    <mergeCell ref="C794:D794"/>
    <mergeCell ref="P794:Z794"/>
    <mergeCell ref="C795:D795"/>
    <mergeCell ref="P795:Z795"/>
    <mergeCell ref="C796:D796"/>
    <mergeCell ref="P796:Z796"/>
    <mergeCell ref="C797:D797"/>
    <mergeCell ref="P797:Z797"/>
    <mergeCell ref="P788:Z788"/>
    <mergeCell ref="P789:Z789"/>
    <mergeCell ref="P790:Z790"/>
    <mergeCell ref="B791:F791"/>
    <mergeCell ref="G791:G792"/>
    <mergeCell ref="H791:H792"/>
    <mergeCell ref="I791:J791"/>
    <mergeCell ref="K791:L791"/>
    <mergeCell ref="M791:M792"/>
    <mergeCell ref="P791:Z791"/>
    <mergeCell ref="C792:D792"/>
    <mergeCell ref="P792:Z792"/>
    <mergeCell ref="B782:C782"/>
    <mergeCell ref="D782:M782"/>
    <mergeCell ref="B783:M783"/>
    <mergeCell ref="B784:M784"/>
    <mergeCell ref="B785:M785"/>
    <mergeCell ref="B786:M786"/>
    <mergeCell ref="B788:C789"/>
    <mergeCell ref="D788:F789"/>
    <mergeCell ref="G788:H789"/>
    <mergeCell ref="I788:M789"/>
    <mergeCell ref="C775:D775"/>
    <mergeCell ref="P775:Z775"/>
    <mergeCell ref="C776:D776"/>
    <mergeCell ref="P776:Z776"/>
    <mergeCell ref="C777:D777"/>
    <mergeCell ref="P777:Z777"/>
    <mergeCell ref="C778:D778"/>
    <mergeCell ref="P778:Z778"/>
    <mergeCell ref="C779:D779"/>
    <mergeCell ref="C770:D770"/>
    <mergeCell ref="P770:Z770"/>
    <mergeCell ref="C771:D771"/>
    <mergeCell ref="P771:Z771"/>
    <mergeCell ref="C772:D772"/>
    <mergeCell ref="P772:Z772"/>
    <mergeCell ref="C773:D773"/>
    <mergeCell ref="P773:Z773"/>
    <mergeCell ref="C774:D774"/>
    <mergeCell ref="P774:Z774"/>
    <mergeCell ref="C765:D765"/>
    <mergeCell ref="P765:Z765"/>
    <mergeCell ref="C766:D766"/>
    <mergeCell ref="P766:Z766"/>
    <mergeCell ref="C767:D767"/>
    <mergeCell ref="P767:Z767"/>
    <mergeCell ref="C768:D768"/>
    <mergeCell ref="P768:Z768"/>
    <mergeCell ref="C769:D769"/>
    <mergeCell ref="P769:Z769"/>
    <mergeCell ref="B760:C761"/>
    <mergeCell ref="D760:F761"/>
    <mergeCell ref="G760:H761"/>
    <mergeCell ref="I760:M761"/>
    <mergeCell ref="P760:Z760"/>
    <mergeCell ref="P761:Z761"/>
    <mergeCell ref="P762:Z762"/>
    <mergeCell ref="B763:F763"/>
    <mergeCell ref="G763:G764"/>
    <mergeCell ref="H763:H764"/>
    <mergeCell ref="I763:J763"/>
    <mergeCell ref="K763:L763"/>
    <mergeCell ref="M763:M764"/>
    <mergeCell ref="P763:Z763"/>
    <mergeCell ref="C764:D764"/>
    <mergeCell ref="P764:Z764"/>
    <mergeCell ref="C754:D754"/>
    <mergeCell ref="P754:Z754"/>
    <mergeCell ref="C755:D755"/>
    <mergeCell ref="P755:Z755"/>
    <mergeCell ref="C756:D756"/>
    <mergeCell ref="P756:Z756"/>
    <mergeCell ref="C757:D757"/>
    <mergeCell ref="P757:Z757"/>
    <mergeCell ref="C758:D758"/>
    <mergeCell ref="C749:D749"/>
    <mergeCell ref="P749:Z749"/>
    <mergeCell ref="C750:D750"/>
    <mergeCell ref="P750:Z750"/>
    <mergeCell ref="C751:D751"/>
    <mergeCell ref="P751:Z751"/>
    <mergeCell ref="C752:D752"/>
    <mergeCell ref="P752:Z752"/>
    <mergeCell ref="C753:D753"/>
    <mergeCell ref="P753:Z753"/>
    <mergeCell ref="C744:D744"/>
    <mergeCell ref="P744:Z744"/>
    <mergeCell ref="C745:D745"/>
    <mergeCell ref="P745:Z745"/>
    <mergeCell ref="C746:D746"/>
    <mergeCell ref="P746:Z746"/>
    <mergeCell ref="C747:D747"/>
    <mergeCell ref="P747:Z747"/>
    <mergeCell ref="C748:D748"/>
    <mergeCell ref="P748:Z748"/>
    <mergeCell ref="P739:Z739"/>
    <mergeCell ref="P740:Z740"/>
    <mergeCell ref="P741:Z741"/>
    <mergeCell ref="B742:F742"/>
    <mergeCell ref="G742:G743"/>
    <mergeCell ref="H742:H743"/>
    <mergeCell ref="I742:J742"/>
    <mergeCell ref="K742:L742"/>
    <mergeCell ref="M742:M743"/>
    <mergeCell ref="P742:Z742"/>
    <mergeCell ref="C743:D743"/>
    <mergeCell ref="P743:Z743"/>
    <mergeCell ref="B733:C733"/>
    <mergeCell ref="D733:M733"/>
    <mergeCell ref="B734:M734"/>
    <mergeCell ref="B735:M735"/>
    <mergeCell ref="B736:M736"/>
    <mergeCell ref="B737:M737"/>
    <mergeCell ref="B739:C740"/>
    <mergeCell ref="D739:F740"/>
    <mergeCell ref="G739:H740"/>
    <mergeCell ref="I739:M740"/>
    <mergeCell ref="C726:D726"/>
    <mergeCell ref="P726:Z726"/>
    <mergeCell ref="C727:D727"/>
    <mergeCell ref="P727:Z727"/>
    <mergeCell ref="C728:D728"/>
    <mergeCell ref="P728:Z728"/>
    <mergeCell ref="C729:D729"/>
    <mergeCell ref="P729:Z729"/>
    <mergeCell ref="C730:D730"/>
    <mergeCell ref="C721:D721"/>
    <mergeCell ref="P721:Z721"/>
    <mergeCell ref="C722:D722"/>
    <mergeCell ref="P722:Z722"/>
    <mergeCell ref="C723:D723"/>
    <mergeCell ref="P723:Z723"/>
    <mergeCell ref="C724:D724"/>
    <mergeCell ref="P724:Z724"/>
    <mergeCell ref="C725:D725"/>
    <mergeCell ref="P725:Z725"/>
    <mergeCell ref="C716:D716"/>
    <mergeCell ref="P716:Z716"/>
    <mergeCell ref="C717:D717"/>
    <mergeCell ref="P717:Z717"/>
    <mergeCell ref="C718:D718"/>
    <mergeCell ref="P718:Z718"/>
    <mergeCell ref="C719:D719"/>
    <mergeCell ref="P719:Z719"/>
    <mergeCell ref="C720:D720"/>
    <mergeCell ref="P720:Z720"/>
    <mergeCell ref="B711:C712"/>
    <mergeCell ref="D711:F712"/>
    <mergeCell ref="G711:H712"/>
    <mergeCell ref="I711:M712"/>
    <mergeCell ref="P711:Z711"/>
    <mergeCell ref="P712:Z712"/>
    <mergeCell ref="P713:Z713"/>
    <mergeCell ref="B714:F714"/>
    <mergeCell ref="G714:G715"/>
    <mergeCell ref="H714:H715"/>
    <mergeCell ref="I714:J714"/>
    <mergeCell ref="K714:L714"/>
    <mergeCell ref="M714:M715"/>
    <mergeCell ref="P714:Z714"/>
    <mergeCell ref="C715:D715"/>
    <mergeCell ref="P715:Z715"/>
    <mergeCell ref="C705:D705"/>
    <mergeCell ref="P705:Z705"/>
    <mergeCell ref="C706:D706"/>
    <mergeCell ref="P706:Z706"/>
    <mergeCell ref="C707:D707"/>
    <mergeCell ref="P707:Z707"/>
    <mergeCell ref="C708:D708"/>
    <mergeCell ref="P708:Z708"/>
    <mergeCell ref="C709:D709"/>
    <mergeCell ref="C700:D700"/>
    <mergeCell ref="P700:Z700"/>
    <mergeCell ref="C701:D701"/>
    <mergeCell ref="P701:Z701"/>
    <mergeCell ref="C702:D702"/>
    <mergeCell ref="P702:Z702"/>
    <mergeCell ref="C703:D703"/>
    <mergeCell ref="P703:Z703"/>
    <mergeCell ref="C704:D704"/>
    <mergeCell ref="P704:Z704"/>
    <mergeCell ref="C695:D695"/>
    <mergeCell ref="P695:Z695"/>
    <mergeCell ref="C696:D696"/>
    <mergeCell ref="P696:Z696"/>
    <mergeCell ref="C697:D697"/>
    <mergeCell ref="P697:Z697"/>
    <mergeCell ref="C698:D698"/>
    <mergeCell ref="P698:Z698"/>
    <mergeCell ref="C699:D699"/>
    <mergeCell ref="P699:Z699"/>
    <mergeCell ref="P690:Z690"/>
    <mergeCell ref="P691:Z691"/>
    <mergeCell ref="P692:Z692"/>
    <mergeCell ref="B693:F693"/>
    <mergeCell ref="G693:G694"/>
    <mergeCell ref="H693:H694"/>
    <mergeCell ref="I693:J693"/>
    <mergeCell ref="K693:L693"/>
    <mergeCell ref="M693:M694"/>
    <mergeCell ref="P693:Z693"/>
    <mergeCell ref="C694:D694"/>
    <mergeCell ref="P694:Z694"/>
    <mergeCell ref="B684:C684"/>
    <mergeCell ref="D684:M684"/>
    <mergeCell ref="B685:M685"/>
    <mergeCell ref="B686:M686"/>
    <mergeCell ref="B687:M687"/>
    <mergeCell ref="B688:M688"/>
    <mergeCell ref="B690:C691"/>
    <mergeCell ref="D690:F691"/>
    <mergeCell ref="G690:H691"/>
    <mergeCell ref="I690:M691"/>
    <mergeCell ref="C677:D677"/>
    <mergeCell ref="P677:Z677"/>
    <mergeCell ref="C678:D678"/>
    <mergeCell ref="P678:Z678"/>
    <mergeCell ref="C679:D679"/>
    <mergeCell ref="P679:Z679"/>
    <mergeCell ref="C680:D680"/>
    <mergeCell ref="P680:Z680"/>
    <mergeCell ref="C681:D681"/>
    <mergeCell ref="C672:D672"/>
    <mergeCell ref="P672:Z672"/>
    <mergeCell ref="C673:D673"/>
    <mergeCell ref="P673:Z673"/>
    <mergeCell ref="C674:D674"/>
    <mergeCell ref="P674:Z674"/>
    <mergeCell ref="C675:D675"/>
    <mergeCell ref="P675:Z675"/>
    <mergeCell ref="C676:D676"/>
    <mergeCell ref="P676:Z676"/>
    <mergeCell ref="C667:D667"/>
    <mergeCell ref="P667:Z667"/>
    <mergeCell ref="C668:D668"/>
    <mergeCell ref="P668:Z668"/>
    <mergeCell ref="C669:D669"/>
    <mergeCell ref="P669:Z669"/>
    <mergeCell ref="C670:D670"/>
    <mergeCell ref="P670:Z670"/>
    <mergeCell ref="C671:D671"/>
    <mergeCell ref="P671:Z671"/>
    <mergeCell ref="B662:C663"/>
    <mergeCell ref="D662:F663"/>
    <mergeCell ref="G662:H663"/>
    <mergeCell ref="I662:M663"/>
    <mergeCell ref="P662:Z662"/>
    <mergeCell ref="P663:Z663"/>
    <mergeCell ref="P664:Z664"/>
    <mergeCell ref="B665:F665"/>
    <mergeCell ref="G665:G666"/>
    <mergeCell ref="H665:H666"/>
    <mergeCell ref="I665:J665"/>
    <mergeCell ref="K665:L665"/>
    <mergeCell ref="M665:M666"/>
    <mergeCell ref="P665:Z665"/>
    <mergeCell ref="C666:D666"/>
    <mergeCell ref="P666:Z666"/>
    <mergeCell ref="C656:D656"/>
    <mergeCell ref="P656:Z656"/>
    <mergeCell ref="C657:D657"/>
    <mergeCell ref="P657:Z657"/>
    <mergeCell ref="C658:D658"/>
    <mergeCell ref="P658:Z658"/>
    <mergeCell ref="C659:D659"/>
    <mergeCell ref="P659:Z659"/>
    <mergeCell ref="C660:D660"/>
    <mergeCell ref="C651:D651"/>
    <mergeCell ref="P651:Z651"/>
    <mergeCell ref="C652:D652"/>
    <mergeCell ref="P652:Z652"/>
    <mergeCell ref="C653:D653"/>
    <mergeCell ref="P653:Z653"/>
    <mergeCell ref="C654:D654"/>
    <mergeCell ref="P654:Z654"/>
    <mergeCell ref="C655:D655"/>
    <mergeCell ref="P655:Z655"/>
    <mergeCell ref="C646:D646"/>
    <mergeCell ref="P646:Z646"/>
    <mergeCell ref="C647:D647"/>
    <mergeCell ref="P647:Z647"/>
    <mergeCell ref="C648:D648"/>
    <mergeCell ref="P648:Z648"/>
    <mergeCell ref="C649:D649"/>
    <mergeCell ref="P649:Z649"/>
    <mergeCell ref="C650:D650"/>
    <mergeCell ref="P650:Z650"/>
    <mergeCell ref="P641:Z641"/>
    <mergeCell ref="P642:Z642"/>
    <mergeCell ref="P643:Z643"/>
    <mergeCell ref="B644:F644"/>
    <mergeCell ref="G644:G645"/>
    <mergeCell ref="H644:H645"/>
    <mergeCell ref="I644:J644"/>
    <mergeCell ref="K644:L644"/>
    <mergeCell ref="M644:M645"/>
    <mergeCell ref="P644:Z644"/>
    <mergeCell ref="C645:D645"/>
    <mergeCell ref="P645:Z645"/>
    <mergeCell ref="B635:C635"/>
    <mergeCell ref="D635:M635"/>
    <mergeCell ref="B636:M636"/>
    <mergeCell ref="B637:M637"/>
    <mergeCell ref="B638:M638"/>
    <mergeCell ref="B639:M639"/>
    <mergeCell ref="B641:C642"/>
    <mergeCell ref="D641:F642"/>
    <mergeCell ref="G641:H642"/>
    <mergeCell ref="I641:M642"/>
    <mergeCell ref="C628:D628"/>
    <mergeCell ref="P628:Z628"/>
    <mergeCell ref="C629:D629"/>
    <mergeCell ref="P629:Z629"/>
    <mergeCell ref="C630:D630"/>
    <mergeCell ref="P630:Z630"/>
    <mergeCell ref="C631:D631"/>
    <mergeCell ref="P631:Z631"/>
    <mergeCell ref="C632:D632"/>
    <mergeCell ref="C623:D623"/>
    <mergeCell ref="P623:Z623"/>
    <mergeCell ref="C624:D624"/>
    <mergeCell ref="P624:Z624"/>
    <mergeCell ref="C625:D625"/>
    <mergeCell ref="P625:Z625"/>
    <mergeCell ref="C626:D626"/>
    <mergeCell ref="P626:Z626"/>
    <mergeCell ref="C627:D627"/>
    <mergeCell ref="P627:Z627"/>
    <mergeCell ref="C618:D618"/>
    <mergeCell ref="P618:Z618"/>
    <mergeCell ref="C619:D619"/>
    <mergeCell ref="P619:Z619"/>
    <mergeCell ref="C620:D620"/>
    <mergeCell ref="P620:Z620"/>
    <mergeCell ref="C621:D621"/>
    <mergeCell ref="P621:Z621"/>
    <mergeCell ref="C622:D622"/>
    <mergeCell ref="P622:Z622"/>
    <mergeCell ref="B613:C614"/>
    <mergeCell ref="D613:F614"/>
    <mergeCell ref="G613:H614"/>
    <mergeCell ref="I613:M614"/>
    <mergeCell ref="P613:Z613"/>
    <mergeCell ref="P614:Z614"/>
    <mergeCell ref="P615:Z615"/>
    <mergeCell ref="B616:F616"/>
    <mergeCell ref="G616:G617"/>
    <mergeCell ref="H616:H617"/>
    <mergeCell ref="I616:J616"/>
    <mergeCell ref="K616:L616"/>
    <mergeCell ref="M616:M617"/>
    <mergeCell ref="P616:Z616"/>
    <mergeCell ref="C617:D617"/>
    <mergeCell ref="P617:Z617"/>
    <mergeCell ref="C607:D607"/>
    <mergeCell ref="P607:Z607"/>
    <mergeCell ref="C608:D608"/>
    <mergeCell ref="P608:Z608"/>
    <mergeCell ref="C609:D609"/>
    <mergeCell ref="P609:Z609"/>
    <mergeCell ref="C610:D610"/>
    <mergeCell ref="P610:Z610"/>
    <mergeCell ref="C611:D611"/>
    <mergeCell ref="C602:D602"/>
    <mergeCell ref="P602:Z602"/>
    <mergeCell ref="C603:D603"/>
    <mergeCell ref="P603:Z603"/>
    <mergeCell ref="C604:D604"/>
    <mergeCell ref="P604:Z604"/>
    <mergeCell ref="C605:D605"/>
    <mergeCell ref="P605:Z605"/>
    <mergeCell ref="C606:D606"/>
    <mergeCell ref="P606:Z606"/>
    <mergeCell ref="C597:D597"/>
    <mergeCell ref="P597:Z597"/>
    <mergeCell ref="C598:D598"/>
    <mergeCell ref="P598:Z598"/>
    <mergeCell ref="C599:D599"/>
    <mergeCell ref="P599:Z599"/>
    <mergeCell ref="C600:D600"/>
    <mergeCell ref="P600:Z600"/>
    <mergeCell ref="C601:D601"/>
    <mergeCell ref="P601:Z601"/>
    <mergeCell ref="P592:Z592"/>
    <mergeCell ref="P593:Z593"/>
    <mergeCell ref="P594:Z594"/>
    <mergeCell ref="B595:F595"/>
    <mergeCell ref="G595:G596"/>
    <mergeCell ref="H595:H596"/>
    <mergeCell ref="I595:J595"/>
    <mergeCell ref="K595:L595"/>
    <mergeCell ref="M595:M596"/>
    <mergeCell ref="P595:Z595"/>
    <mergeCell ref="C596:D596"/>
    <mergeCell ref="P596:Z596"/>
    <mergeCell ref="B586:C586"/>
    <mergeCell ref="D586:M586"/>
    <mergeCell ref="B587:M587"/>
    <mergeCell ref="B588:M588"/>
    <mergeCell ref="B589:M589"/>
    <mergeCell ref="B590:M590"/>
    <mergeCell ref="B592:C593"/>
    <mergeCell ref="D592:F593"/>
    <mergeCell ref="G592:H593"/>
    <mergeCell ref="I592:M593"/>
    <mergeCell ref="C579:D579"/>
    <mergeCell ref="P579:Z579"/>
    <mergeCell ref="C580:D580"/>
    <mergeCell ref="P580:Z580"/>
    <mergeCell ref="C581:D581"/>
    <mergeCell ref="P581:Z581"/>
    <mergeCell ref="C582:D582"/>
    <mergeCell ref="P582:Z582"/>
    <mergeCell ref="C583:D583"/>
    <mergeCell ref="C574:D574"/>
    <mergeCell ref="P574:Z574"/>
    <mergeCell ref="C575:D575"/>
    <mergeCell ref="P575:Z575"/>
    <mergeCell ref="C576:D576"/>
    <mergeCell ref="P576:Z576"/>
    <mergeCell ref="C577:D577"/>
    <mergeCell ref="P577:Z577"/>
    <mergeCell ref="C578:D578"/>
    <mergeCell ref="P578:Z578"/>
    <mergeCell ref="C569:D569"/>
    <mergeCell ref="P569:Z569"/>
    <mergeCell ref="C570:D570"/>
    <mergeCell ref="P570:Z570"/>
    <mergeCell ref="C571:D571"/>
    <mergeCell ref="P571:Z571"/>
    <mergeCell ref="C572:D572"/>
    <mergeCell ref="P572:Z572"/>
    <mergeCell ref="C573:D573"/>
    <mergeCell ref="P573:Z573"/>
    <mergeCell ref="B564:C565"/>
    <mergeCell ref="D564:F565"/>
    <mergeCell ref="G564:H565"/>
    <mergeCell ref="I564:M565"/>
    <mergeCell ref="P564:Z564"/>
    <mergeCell ref="P565:Z565"/>
    <mergeCell ref="P566:Z566"/>
    <mergeCell ref="B567:F567"/>
    <mergeCell ref="G567:G568"/>
    <mergeCell ref="H567:H568"/>
    <mergeCell ref="I567:J567"/>
    <mergeCell ref="K567:L567"/>
    <mergeCell ref="M567:M568"/>
    <mergeCell ref="P567:Z567"/>
    <mergeCell ref="C568:D568"/>
    <mergeCell ref="P568:Z568"/>
    <mergeCell ref="C558:D558"/>
    <mergeCell ref="P558:Z558"/>
    <mergeCell ref="C559:D559"/>
    <mergeCell ref="P559:Z559"/>
    <mergeCell ref="C560:D560"/>
    <mergeCell ref="P560:Z560"/>
    <mergeCell ref="C561:D561"/>
    <mergeCell ref="P561:Z561"/>
    <mergeCell ref="C562:D562"/>
    <mergeCell ref="C553:D553"/>
    <mergeCell ref="P553:Z553"/>
    <mergeCell ref="C554:D554"/>
    <mergeCell ref="P554:Z554"/>
    <mergeCell ref="C555:D555"/>
    <mergeCell ref="P555:Z555"/>
    <mergeCell ref="C556:D556"/>
    <mergeCell ref="P556:Z556"/>
    <mergeCell ref="C557:D557"/>
    <mergeCell ref="P557:Z557"/>
    <mergeCell ref="C548:D548"/>
    <mergeCell ref="P548:Z548"/>
    <mergeCell ref="C549:D549"/>
    <mergeCell ref="P549:Z549"/>
    <mergeCell ref="C550:D550"/>
    <mergeCell ref="P550:Z550"/>
    <mergeCell ref="C551:D551"/>
    <mergeCell ref="P551:Z551"/>
    <mergeCell ref="C552:D552"/>
    <mergeCell ref="P552:Z552"/>
    <mergeCell ref="P543:Z543"/>
    <mergeCell ref="P544:Z544"/>
    <mergeCell ref="P545:Z545"/>
    <mergeCell ref="B546:F546"/>
    <mergeCell ref="G546:G547"/>
    <mergeCell ref="H546:H547"/>
    <mergeCell ref="I546:J546"/>
    <mergeCell ref="K546:L546"/>
    <mergeCell ref="M546:M547"/>
    <mergeCell ref="P546:Z546"/>
    <mergeCell ref="C547:D547"/>
    <mergeCell ref="P547:Z547"/>
    <mergeCell ref="B537:C537"/>
    <mergeCell ref="D537:M537"/>
    <mergeCell ref="B538:M538"/>
    <mergeCell ref="B539:M539"/>
    <mergeCell ref="B540:M540"/>
    <mergeCell ref="B541:M541"/>
    <mergeCell ref="B543:C544"/>
    <mergeCell ref="D543:F544"/>
    <mergeCell ref="G543:H544"/>
    <mergeCell ref="I543:M544"/>
    <mergeCell ref="C530:D530"/>
    <mergeCell ref="P530:Z530"/>
    <mergeCell ref="C531:D531"/>
    <mergeCell ref="P531:Z531"/>
    <mergeCell ref="C532:D532"/>
    <mergeCell ref="P532:Z532"/>
    <mergeCell ref="C533:D533"/>
    <mergeCell ref="P533:Z533"/>
    <mergeCell ref="C534:D534"/>
    <mergeCell ref="C525:D525"/>
    <mergeCell ref="P525:Z525"/>
    <mergeCell ref="C526:D526"/>
    <mergeCell ref="P526:Z526"/>
    <mergeCell ref="C527:D527"/>
    <mergeCell ref="P527:Z527"/>
    <mergeCell ref="C528:D528"/>
    <mergeCell ref="P528:Z528"/>
    <mergeCell ref="C529:D529"/>
    <mergeCell ref="P529:Z529"/>
    <mergeCell ref="C520:D520"/>
    <mergeCell ref="P520:Z520"/>
    <mergeCell ref="C521:D521"/>
    <mergeCell ref="P521:Z521"/>
    <mergeCell ref="C522:D522"/>
    <mergeCell ref="P522:Z522"/>
    <mergeCell ref="C523:D523"/>
    <mergeCell ref="P523:Z523"/>
    <mergeCell ref="C524:D524"/>
    <mergeCell ref="P524:Z524"/>
    <mergeCell ref="B515:C516"/>
    <mergeCell ref="D515:F516"/>
    <mergeCell ref="G515:H516"/>
    <mergeCell ref="I515:M516"/>
    <mergeCell ref="P515:Z515"/>
    <mergeCell ref="P516:Z516"/>
    <mergeCell ref="P517:Z517"/>
    <mergeCell ref="B518:F518"/>
    <mergeCell ref="G518:G519"/>
    <mergeCell ref="H518:H519"/>
    <mergeCell ref="I518:J518"/>
    <mergeCell ref="K518:L518"/>
    <mergeCell ref="M518:M519"/>
    <mergeCell ref="P518:Z518"/>
    <mergeCell ref="C519:D519"/>
    <mergeCell ref="P519:Z519"/>
    <mergeCell ref="C509:D509"/>
    <mergeCell ref="P509:Z509"/>
    <mergeCell ref="C510:D510"/>
    <mergeCell ref="P510:Z510"/>
    <mergeCell ref="C511:D511"/>
    <mergeCell ref="P511:Z511"/>
    <mergeCell ref="C512:D512"/>
    <mergeCell ref="P512:Z512"/>
    <mergeCell ref="C513:D513"/>
    <mergeCell ref="C504:D504"/>
    <mergeCell ref="P504:Z504"/>
    <mergeCell ref="C505:D505"/>
    <mergeCell ref="P505:Z505"/>
    <mergeCell ref="C506:D506"/>
    <mergeCell ref="P506:Z506"/>
    <mergeCell ref="C507:D507"/>
    <mergeCell ref="P507:Z507"/>
    <mergeCell ref="C508:D508"/>
    <mergeCell ref="P508:Z508"/>
    <mergeCell ref="C499:D499"/>
    <mergeCell ref="P499:Z499"/>
    <mergeCell ref="C500:D500"/>
    <mergeCell ref="P500:Z500"/>
    <mergeCell ref="C501:D501"/>
    <mergeCell ref="P501:Z501"/>
    <mergeCell ref="C502:D502"/>
    <mergeCell ref="P502:Z502"/>
    <mergeCell ref="C503:D503"/>
    <mergeCell ref="P503:Z503"/>
    <mergeCell ref="B494:C495"/>
    <mergeCell ref="D494:F495"/>
    <mergeCell ref="G494:H495"/>
    <mergeCell ref="I494:M495"/>
    <mergeCell ref="P494:Z494"/>
    <mergeCell ref="P495:Z495"/>
    <mergeCell ref="P496:Z496"/>
    <mergeCell ref="B497:F497"/>
    <mergeCell ref="G497:G498"/>
    <mergeCell ref="H497:H498"/>
    <mergeCell ref="I497:J497"/>
    <mergeCell ref="K497:L497"/>
    <mergeCell ref="M497:M498"/>
    <mergeCell ref="P497:Z497"/>
    <mergeCell ref="C498:D498"/>
    <mergeCell ref="P498:Z498"/>
    <mergeCell ref="P483:Z483"/>
    <mergeCell ref="P484:Z484"/>
    <mergeCell ref="P474:Z474"/>
    <mergeCell ref="P475:Z475"/>
    <mergeCell ref="P476:Z476"/>
    <mergeCell ref="P477:Z477"/>
    <mergeCell ref="P478:Z478"/>
    <mergeCell ref="P479:Z479"/>
    <mergeCell ref="P480:Z480"/>
    <mergeCell ref="P481:Z481"/>
    <mergeCell ref="P482:Z482"/>
    <mergeCell ref="P463:Z463"/>
    <mergeCell ref="P466:Z466"/>
    <mergeCell ref="P467:Z467"/>
    <mergeCell ref="P468:Z468"/>
    <mergeCell ref="P469:Z469"/>
    <mergeCell ref="P470:Z470"/>
    <mergeCell ref="P471:Z471"/>
    <mergeCell ref="P472:Z472"/>
    <mergeCell ref="P473:Z473"/>
    <mergeCell ref="P454:Z454"/>
    <mergeCell ref="P455:Z455"/>
    <mergeCell ref="P456:Z456"/>
    <mergeCell ref="P457:Z457"/>
    <mergeCell ref="P458:Z458"/>
    <mergeCell ref="P459:Z459"/>
    <mergeCell ref="P460:Z460"/>
    <mergeCell ref="P461:Z461"/>
    <mergeCell ref="P462:Z462"/>
    <mergeCell ref="P445:Z445"/>
    <mergeCell ref="P446:Z446"/>
    <mergeCell ref="P447:Z447"/>
    <mergeCell ref="P448:Z448"/>
    <mergeCell ref="P449:Z449"/>
    <mergeCell ref="P450:Z450"/>
    <mergeCell ref="P451:Z451"/>
    <mergeCell ref="P452:Z452"/>
    <mergeCell ref="P453:Z453"/>
    <mergeCell ref="P427:Z427"/>
    <mergeCell ref="P428:Z428"/>
    <mergeCell ref="P429:Z429"/>
    <mergeCell ref="P430:Z430"/>
    <mergeCell ref="P431:Z431"/>
    <mergeCell ref="P432:Z432"/>
    <mergeCell ref="P433:Z433"/>
    <mergeCell ref="P434:Z434"/>
    <mergeCell ref="P435:Z435"/>
    <mergeCell ref="P418:Z418"/>
    <mergeCell ref="P419:Z419"/>
    <mergeCell ref="P420:Z420"/>
    <mergeCell ref="P421:Z421"/>
    <mergeCell ref="P422:Z422"/>
    <mergeCell ref="P423:Z423"/>
    <mergeCell ref="P424:Z424"/>
    <mergeCell ref="P425:Z425"/>
    <mergeCell ref="P426:Z426"/>
    <mergeCell ref="P407:Z407"/>
    <mergeCell ref="P408:Z408"/>
    <mergeCell ref="P409:Z409"/>
    <mergeCell ref="P410:Z410"/>
    <mergeCell ref="P411:Z411"/>
    <mergeCell ref="P412:Z412"/>
    <mergeCell ref="P413:Z413"/>
    <mergeCell ref="P414:Z414"/>
    <mergeCell ref="P417:Z417"/>
    <mergeCell ref="P398:Z398"/>
    <mergeCell ref="P399:Z399"/>
    <mergeCell ref="P400:Z400"/>
    <mergeCell ref="P401:Z401"/>
    <mergeCell ref="P402:Z402"/>
    <mergeCell ref="P403:Z403"/>
    <mergeCell ref="P404:Z404"/>
    <mergeCell ref="P405:Z405"/>
    <mergeCell ref="P406:Z406"/>
    <mergeCell ref="P380:Z380"/>
    <mergeCell ref="P381:Z381"/>
    <mergeCell ref="P382:Z382"/>
    <mergeCell ref="P383:Z383"/>
    <mergeCell ref="P384:Z384"/>
    <mergeCell ref="P385:Z385"/>
    <mergeCell ref="P386:Z386"/>
    <mergeCell ref="P396:Z396"/>
    <mergeCell ref="P397:Z397"/>
    <mergeCell ref="P371:Z371"/>
    <mergeCell ref="P372:Z372"/>
    <mergeCell ref="P373:Z373"/>
    <mergeCell ref="P374:Z374"/>
    <mergeCell ref="P375:Z375"/>
    <mergeCell ref="P376:Z376"/>
    <mergeCell ref="P377:Z377"/>
    <mergeCell ref="P378:Z378"/>
    <mergeCell ref="P379:Z379"/>
    <mergeCell ref="P360:Z360"/>
    <mergeCell ref="P361:Z361"/>
    <mergeCell ref="P362:Z362"/>
    <mergeCell ref="P363:Z363"/>
    <mergeCell ref="P364:Z364"/>
    <mergeCell ref="P365:Z365"/>
    <mergeCell ref="P368:Z368"/>
    <mergeCell ref="P369:Z369"/>
    <mergeCell ref="P370:Z370"/>
    <mergeCell ref="P351:Z351"/>
    <mergeCell ref="P352:Z352"/>
    <mergeCell ref="P353:Z353"/>
    <mergeCell ref="P354:Z354"/>
    <mergeCell ref="P355:Z355"/>
    <mergeCell ref="P356:Z356"/>
    <mergeCell ref="P357:Z357"/>
    <mergeCell ref="P358:Z358"/>
    <mergeCell ref="P359:Z359"/>
    <mergeCell ref="P333:Z333"/>
    <mergeCell ref="P334:Z334"/>
    <mergeCell ref="P335:Z335"/>
    <mergeCell ref="P336:Z336"/>
    <mergeCell ref="P337:Z337"/>
    <mergeCell ref="P347:Z347"/>
    <mergeCell ref="P348:Z348"/>
    <mergeCell ref="P349:Z349"/>
    <mergeCell ref="P350:Z350"/>
    <mergeCell ref="P324:Z324"/>
    <mergeCell ref="P325:Z325"/>
    <mergeCell ref="P326:Z326"/>
    <mergeCell ref="P327:Z327"/>
    <mergeCell ref="P328:Z328"/>
    <mergeCell ref="P329:Z329"/>
    <mergeCell ref="P330:Z330"/>
    <mergeCell ref="P331:Z331"/>
    <mergeCell ref="P332:Z332"/>
    <mergeCell ref="P313:Z313"/>
    <mergeCell ref="P314:Z314"/>
    <mergeCell ref="P315:Z315"/>
    <mergeCell ref="P316:Z316"/>
    <mergeCell ref="P319:Z319"/>
    <mergeCell ref="P320:Z320"/>
    <mergeCell ref="P321:Z321"/>
    <mergeCell ref="P322:Z322"/>
    <mergeCell ref="P323:Z323"/>
    <mergeCell ref="P304:Z304"/>
    <mergeCell ref="P305:Z305"/>
    <mergeCell ref="P306:Z306"/>
    <mergeCell ref="P307:Z307"/>
    <mergeCell ref="P308:Z308"/>
    <mergeCell ref="P309:Z309"/>
    <mergeCell ref="P310:Z310"/>
    <mergeCell ref="P311:Z311"/>
    <mergeCell ref="P312:Z312"/>
    <mergeCell ref="P286:Z286"/>
    <mergeCell ref="P287:Z287"/>
    <mergeCell ref="P288:Z288"/>
    <mergeCell ref="P298:Z298"/>
    <mergeCell ref="P299:Z299"/>
    <mergeCell ref="P300:Z300"/>
    <mergeCell ref="P301:Z301"/>
    <mergeCell ref="P302:Z302"/>
    <mergeCell ref="P303:Z303"/>
    <mergeCell ref="P277:Z277"/>
    <mergeCell ref="P278:Z278"/>
    <mergeCell ref="P279:Z279"/>
    <mergeCell ref="P280:Z280"/>
    <mergeCell ref="P281:Z281"/>
    <mergeCell ref="P282:Z282"/>
    <mergeCell ref="P283:Z283"/>
    <mergeCell ref="P284:Z284"/>
    <mergeCell ref="P285:Z285"/>
    <mergeCell ref="P266:Z266"/>
    <mergeCell ref="P267:Z267"/>
    <mergeCell ref="P270:Z270"/>
    <mergeCell ref="P271:Z271"/>
    <mergeCell ref="P272:Z272"/>
    <mergeCell ref="P273:Z273"/>
    <mergeCell ref="P274:Z274"/>
    <mergeCell ref="P275:Z275"/>
    <mergeCell ref="P276:Z276"/>
    <mergeCell ref="P257:Z257"/>
    <mergeCell ref="P258:Z258"/>
    <mergeCell ref="P259:Z259"/>
    <mergeCell ref="P260:Z260"/>
    <mergeCell ref="P261:Z261"/>
    <mergeCell ref="P262:Z262"/>
    <mergeCell ref="P263:Z263"/>
    <mergeCell ref="P264:Z264"/>
    <mergeCell ref="P265:Z265"/>
    <mergeCell ref="P239:Z239"/>
    <mergeCell ref="P249:Z249"/>
    <mergeCell ref="P250:Z250"/>
    <mergeCell ref="P251:Z251"/>
    <mergeCell ref="P252:Z252"/>
    <mergeCell ref="P253:Z253"/>
    <mergeCell ref="P254:Z254"/>
    <mergeCell ref="P255:Z255"/>
    <mergeCell ref="P256:Z256"/>
    <mergeCell ref="P230:Z230"/>
    <mergeCell ref="P231:Z231"/>
    <mergeCell ref="P232:Z232"/>
    <mergeCell ref="P233:Z233"/>
    <mergeCell ref="P234:Z234"/>
    <mergeCell ref="P235:Z235"/>
    <mergeCell ref="P236:Z236"/>
    <mergeCell ref="P237:Z237"/>
    <mergeCell ref="P238:Z238"/>
    <mergeCell ref="P221:Z221"/>
    <mergeCell ref="P222:Z222"/>
    <mergeCell ref="P223:Z223"/>
    <mergeCell ref="P224:Z224"/>
    <mergeCell ref="P225:Z225"/>
    <mergeCell ref="P226:Z226"/>
    <mergeCell ref="P227:Z227"/>
    <mergeCell ref="P228:Z228"/>
    <mergeCell ref="P229:Z229"/>
    <mergeCell ref="P210:Z210"/>
    <mergeCell ref="P211:Z211"/>
    <mergeCell ref="P212:Z212"/>
    <mergeCell ref="P213:Z213"/>
    <mergeCell ref="P214:Z214"/>
    <mergeCell ref="P215:Z215"/>
    <mergeCell ref="P216:Z216"/>
    <mergeCell ref="P217:Z217"/>
    <mergeCell ref="P218:Z218"/>
    <mergeCell ref="P201:Z201"/>
    <mergeCell ref="P202:Z202"/>
    <mergeCell ref="P203:Z203"/>
    <mergeCell ref="P204:Z204"/>
    <mergeCell ref="P205:Z205"/>
    <mergeCell ref="P206:Z206"/>
    <mergeCell ref="P207:Z207"/>
    <mergeCell ref="P208:Z208"/>
    <mergeCell ref="P209:Z209"/>
    <mergeCell ref="P183:Z183"/>
    <mergeCell ref="P184:Z184"/>
    <mergeCell ref="P185:Z185"/>
    <mergeCell ref="P186:Z186"/>
    <mergeCell ref="P187:Z187"/>
    <mergeCell ref="P188:Z188"/>
    <mergeCell ref="P189:Z189"/>
    <mergeCell ref="P190:Z190"/>
    <mergeCell ref="P200:Z200"/>
    <mergeCell ref="P174:Z174"/>
    <mergeCell ref="P175:Z175"/>
    <mergeCell ref="P176:Z176"/>
    <mergeCell ref="P177:Z177"/>
    <mergeCell ref="P178:Z178"/>
    <mergeCell ref="P179:Z179"/>
    <mergeCell ref="P180:Z180"/>
    <mergeCell ref="P181:Z181"/>
    <mergeCell ref="P182:Z182"/>
    <mergeCell ref="P163:Z163"/>
    <mergeCell ref="P164:Z164"/>
    <mergeCell ref="P165:Z165"/>
    <mergeCell ref="P166:Z166"/>
    <mergeCell ref="P167:Z167"/>
    <mergeCell ref="P168:Z168"/>
    <mergeCell ref="P169:Z169"/>
    <mergeCell ref="P172:Z172"/>
    <mergeCell ref="P173:Z173"/>
    <mergeCell ref="P154:Z154"/>
    <mergeCell ref="P155:Z155"/>
    <mergeCell ref="P156:Z156"/>
    <mergeCell ref="P157:Z157"/>
    <mergeCell ref="P158:Z158"/>
    <mergeCell ref="P159:Z159"/>
    <mergeCell ref="P160:Z160"/>
    <mergeCell ref="P161:Z161"/>
    <mergeCell ref="P162:Z162"/>
    <mergeCell ref="P136:Z136"/>
    <mergeCell ref="P137:Z137"/>
    <mergeCell ref="P138:Z138"/>
    <mergeCell ref="P139:Z139"/>
    <mergeCell ref="P140:Z140"/>
    <mergeCell ref="P141:Z141"/>
    <mergeCell ref="P151:Z151"/>
    <mergeCell ref="P152:Z152"/>
    <mergeCell ref="P153:Z153"/>
    <mergeCell ref="P127:Z127"/>
    <mergeCell ref="P128:Z128"/>
    <mergeCell ref="P129:Z129"/>
    <mergeCell ref="P130:Z130"/>
    <mergeCell ref="P131:Z131"/>
    <mergeCell ref="P132:Z132"/>
    <mergeCell ref="P133:Z133"/>
    <mergeCell ref="P134:Z134"/>
    <mergeCell ref="P135:Z135"/>
    <mergeCell ref="P116:Z116"/>
    <mergeCell ref="P117:Z117"/>
    <mergeCell ref="P118:Z118"/>
    <mergeCell ref="P119:Z119"/>
    <mergeCell ref="P120:Z120"/>
    <mergeCell ref="P123:Z123"/>
    <mergeCell ref="P124:Z124"/>
    <mergeCell ref="P125:Z125"/>
    <mergeCell ref="P126:Z126"/>
    <mergeCell ref="P107:Z107"/>
    <mergeCell ref="P108:Z108"/>
    <mergeCell ref="P109:Z109"/>
    <mergeCell ref="P110:Z110"/>
    <mergeCell ref="P111:Z111"/>
    <mergeCell ref="P112:Z112"/>
    <mergeCell ref="P113:Z113"/>
    <mergeCell ref="P114:Z114"/>
    <mergeCell ref="P115:Z115"/>
    <mergeCell ref="P89:Z89"/>
    <mergeCell ref="P90:Z90"/>
    <mergeCell ref="P91:Z91"/>
    <mergeCell ref="P92:Z92"/>
    <mergeCell ref="P102:Z102"/>
    <mergeCell ref="P103:Z103"/>
    <mergeCell ref="P104:Z104"/>
    <mergeCell ref="P105:Z105"/>
    <mergeCell ref="P106:Z106"/>
    <mergeCell ref="P80:Z80"/>
    <mergeCell ref="P81:Z81"/>
    <mergeCell ref="P82:Z82"/>
    <mergeCell ref="P83:Z83"/>
    <mergeCell ref="P84:Z84"/>
    <mergeCell ref="P85:Z85"/>
    <mergeCell ref="P86:Z86"/>
    <mergeCell ref="P87:Z87"/>
    <mergeCell ref="P88:Z88"/>
    <mergeCell ref="P69:Z69"/>
    <mergeCell ref="P70:Z70"/>
    <mergeCell ref="P71:Z71"/>
    <mergeCell ref="P74:Z74"/>
    <mergeCell ref="P75:Z75"/>
    <mergeCell ref="P76:Z76"/>
    <mergeCell ref="P77:Z77"/>
    <mergeCell ref="P78:Z78"/>
    <mergeCell ref="P79:Z79"/>
    <mergeCell ref="P60:Z60"/>
    <mergeCell ref="P61:Z61"/>
    <mergeCell ref="P62:Z62"/>
    <mergeCell ref="P63:Z63"/>
    <mergeCell ref="P64:Z64"/>
    <mergeCell ref="P65:Z65"/>
    <mergeCell ref="P66:Z66"/>
    <mergeCell ref="P67:Z67"/>
    <mergeCell ref="P68:Z68"/>
    <mergeCell ref="P42:Z42"/>
    <mergeCell ref="P43:Z43"/>
    <mergeCell ref="P53:Z53"/>
    <mergeCell ref="P54:Z54"/>
    <mergeCell ref="P55:Z55"/>
    <mergeCell ref="P56:Z56"/>
    <mergeCell ref="P57:Z57"/>
    <mergeCell ref="P58:Z58"/>
    <mergeCell ref="P59:Z59"/>
    <mergeCell ref="P33:Z33"/>
    <mergeCell ref="P34:Z34"/>
    <mergeCell ref="P35:Z35"/>
    <mergeCell ref="P36:Z36"/>
    <mergeCell ref="P37:Z37"/>
    <mergeCell ref="P38:Z38"/>
    <mergeCell ref="P39:Z39"/>
    <mergeCell ref="P40:Z40"/>
    <mergeCell ref="P41:Z41"/>
    <mergeCell ref="P22:Z22"/>
    <mergeCell ref="P25:Z25"/>
    <mergeCell ref="P26:Z26"/>
    <mergeCell ref="P27:Z27"/>
    <mergeCell ref="P28:Z28"/>
    <mergeCell ref="P29:Z29"/>
    <mergeCell ref="P30:Z30"/>
    <mergeCell ref="P31:Z31"/>
    <mergeCell ref="P32:Z32"/>
    <mergeCell ref="P13:Z13"/>
    <mergeCell ref="P14:Z14"/>
    <mergeCell ref="P15:Z15"/>
    <mergeCell ref="P16:Z16"/>
    <mergeCell ref="P17:Z17"/>
    <mergeCell ref="P18:Z18"/>
    <mergeCell ref="P19:Z19"/>
    <mergeCell ref="P20:Z20"/>
    <mergeCell ref="P21:Z21"/>
    <mergeCell ref="P4:Z4"/>
    <mergeCell ref="P5:Z5"/>
    <mergeCell ref="P6:Z6"/>
    <mergeCell ref="P7:Z7"/>
    <mergeCell ref="P8:Z8"/>
    <mergeCell ref="P9:Z9"/>
    <mergeCell ref="P10:Z10"/>
    <mergeCell ref="P11:Z11"/>
    <mergeCell ref="P12:Z12"/>
    <mergeCell ref="G7:G8"/>
    <mergeCell ref="H7:H8"/>
    <mergeCell ref="I7:J7"/>
    <mergeCell ref="K7:L7"/>
    <mergeCell ref="M7:M8"/>
    <mergeCell ref="C8:D8"/>
    <mergeCell ref="C9:D9"/>
    <mergeCell ref="C10:D10"/>
    <mergeCell ref="C11:D11"/>
    <mergeCell ref="C12:D12"/>
    <mergeCell ref="C13:D13"/>
    <mergeCell ref="C19:D19"/>
    <mergeCell ref="C20:D20"/>
    <mergeCell ref="C21:D21"/>
    <mergeCell ref="C14:D14"/>
    <mergeCell ref="C15:D15"/>
    <mergeCell ref="C16:D16"/>
    <mergeCell ref="C17:D17"/>
    <mergeCell ref="C18:D18"/>
    <mergeCell ref="B7:F7"/>
    <mergeCell ref="B2:C2"/>
    <mergeCell ref="D2:I2"/>
    <mergeCell ref="J2:K2"/>
    <mergeCell ref="L2:M2"/>
    <mergeCell ref="B3:C3"/>
    <mergeCell ref="D3:I3"/>
    <mergeCell ref="J3:K3"/>
    <mergeCell ref="L3:M3"/>
    <mergeCell ref="D4:F5"/>
    <mergeCell ref="G4:H5"/>
    <mergeCell ref="I4:M5"/>
    <mergeCell ref="B4:C5"/>
    <mergeCell ref="C41:D41"/>
    <mergeCell ref="M28:M29"/>
    <mergeCell ref="C29:D29"/>
    <mergeCell ref="C30:D30"/>
    <mergeCell ref="C31:D31"/>
    <mergeCell ref="B28:F28"/>
    <mergeCell ref="G28:G29"/>
    <mergeCell ref="H28:H29"/>
    <mergeCell ref="I28:J28"/>
    <mergeCell ref="K28:L28"/>
    <mergeCell ref="C23:D23"/>
    <mergeCell ref="C22:D22"/>
    <mergeCell ref="C32:D32"/>
    <mergeCell ref="C33:D33"/>
    <mergeCell ref="C34:D34"/>
    <mergeCell ref="C35:D35"/>
    <mergeCell ref="B25:C26"/>
    <mergeCell ref="D25:F26"/>
    <mergeCell ref="G25:H26"/>
    <mergeCell ref="I25:M26"/>
    <mergeCell ref="B51:M51"/>
    <mergeCell ref="B53:C54"/>
    <mergeCell ref="D53:F54"/>
    <mergeCell ref="G53:H54"/>
    <mergeCell ref="I53:M54"/>
    <mergeCell ref="C44:D44"/>
    <mergeCell ref="B47:C47"/>
    <mergeCell ref="B48:M48"/>
    <mergeCell ref="B49:M49"/>
    <mergeCell ref="B50:M50"/>
    <mergeCell ref="D47:M47"/>
    <mergeCell ref="C42:D42"/>
    <mergeCell ref="C43:D43"/>
    <mergeCell ref="C36:D36"/>
    <mergeCell ref="C37:D37"/>
    <mergeCell ref="C38:D38"/>
    <mergeCell ref="C39:D39"/>
    <mergeCell ref="C40:D40"/>
    <mergeCell ref="C61:D61"/>
    <mergeCell ref="C62:D62"/>
    <mergeCell ref="C63:D63"/>
    <mergeCell ref="C64:D64"/>
    <mergeCell ref="C65:D65"/>
    <mergeCell ref="M56:M57"/>
    <mergeCell ref="C57:D57"/>
    <mergeCell ref="C58:D58"/>
    <mergeCell ref="C59:D59"/>
    <mergeCell ref="C60:D60"/>
    <mergeCell ref="B56:F56"/>
    <mergeCell ref="G56:G57"/>
    <mergeCell ref="H56:H57"/>
    <mergeCell ref="I56:J56"/>
    <mergeCell ref="K56:L56"/>
    <mergeCell ref="C71:D71"/>
    <mergeCell ref="C72:D72"/>
    <mergeCell ref="B74:C75"/>
    <mergeCell ref="D74:F75"/>
    <mergeCell ref="G74:H75"/>
    <mergeCell ref="C66:D66"/>
    <mergeCell ref="C67:D67"/>
    <mergeCell ref="C68:D68"/>
    <mergeCell ref="C69:D69"/>
    <mergeCell ref="C70:D70"/>
    <mergeCell ref="C79:D79"/>
    <mergeCell ref="C80:D80"/>
    <mergeCell ref="C81:D81"/>
    <mergeCell ref="C82:D82"/>
    <mergeCell ref="C83:D83"/>
    <mergeCell ref="I74:M75"/>
    <mergeCell ref="B77:F77"/>
    <mergeCell ref="G77:G78"/>
    <mergeCell ref="H77:H78"/>
    <mergeCell ref="I77:J77"/>
    <mergeCell ref="K77:L77"/>
    <mergeCell ref="M77:M78"/>
    <mergeCell ref="C78:D78"/>
    <mergeCell ref="C89:D89"/>
    <mergeCell ref="C90:D90"/>
    <mergeCell ref="C91:D91"/>
    <mergeCell ref="C92:D92"/>
    <mergeCell ref="C93:D93"/>
    <mergeCell ref="C84:D84"/>
    <mergeCell ref="C85:D85"/>
    <mergeCell ref="C86:D86"/>
    <mergeCell ref="C87:D87"/>
    <mergeCell ref="C88:D88"/>
    <mergeCell ref="B100:M100"/>
    <mergeCell ref="B102:C103"/>
    <mergeCell ref="D102:F103"/>
    <mergeCell ref="G102:H103"/>
    <mergeCell ref="I102:M103"/>
    <mergeCell ref="B96:C96"/>
    <mergeCell ref="D96:M96"/>
    <mergeCell ref="B97:M97"/>
    <mergeCell ref="B98:M98"/>
    <mergeCell ref="B99:M99"/>
    <mergeCell ref="C110:D110"/>
    <mergeCell ref="C111:D111"/>
    <mergeCell ref="C112:D112"/>
    <mergeCell ref="C113:D113"/>
    <mergeCell ref="C114:D114"/>
    <mergeCell ref="M105:M106"/>
    <mergeCell ref="C106:D106"/>
    <mergeCell ref="C107:D107"/>
    <mergeCell ref="C108:D108"/>
    <mergeCell ref="C109:D109"/>
    <mergeCell ref="B105:F105"/>
    <mergeCell ref="G105:G106"/>
    <mergeCell ref="H105:H106"/>
    <mergeCell ref="I105:J105"/>
    <mergeCell ref="K105:L105"/>
    <mergeCell ref="C120:D120"/>
    <mergeCell ref="C121:D121"/>
    <mergeCell ref="B123:C124"/>
    <mergeCell ref="D123:F124"/>
    <mergeCell ref="G123:H124"/>
    <mergeCell ref="C115:D115"/>
    <mergeCell ref="C116:D116"/>
    <mergeCell ref="C117:D117"/>
    <mergeCell ref="C118:D118"/>
    <mergeCell ref="C119:D119"/>
    <mergeCell ref="C128:D128"/>
    <mergeCell ref="C129:D129"/>
    <mergeCell ref="C130:D130"/>
    <mergeCell ref="C131:D131"/>
    <mergeCell ref="C132:D132"/>
    <mergeCell ref="I123:M124"/>
    <mergeCell ref="B126:F126"/>
    <mergeCell ref="G126:G127"/>
    <mergeCell ref="H126:H127"/>
    <mergeCell ref="I126:J126"/>
    <mergeCell ref="K126:L126"/>
    <mergeCell ref="M126:M127"/>
    <mergeCell ref="C127:D127"/>
    <mergeCell ref="C138:D138"/>
    <mergeCell ref="C139:D139"/>
    <mergeCell ref="C140:D140"/>
    <mergeCell ref="C141:D141"/>
    <mergeCell ref="C142:D142"/>
    <mergeCell ref="C133:D133"/>
    <mergeCell ref="C134:D134"/>
    <mergeCell ref="C135:D135"/>
    <mergeCell ref="C136:D136"/>
    <mergeCell ref="C137:D137"/>
    <mergeCell ref="B149:M149"/>
    <mergeCell ref="B151:C152"/>
    <mergeCell ref="D151:F152"/>
    <mergeCell ref="G151:H152"/>
    <mergeCell ref="I151:M152"/>
    <mergeCell ref="B145:C145"/>
    <mergeCell ref="D145:M145"/>
    <mergeCell ref="B146:M146"/>
    <mergeCell ref="B147:M147"/>
    <mergeCell ref="B148:M148"/>
    <mergeCell ref="C159:D159"/>
    <mergeCell ref="C160:D160"/>
    <mergeCell ref="C161:D161"/>
    <mergeCell ref="C162:D162"/>
    <mergeCell ref="C163:D163"/>
    <mergeCell ref="M154:M155"/>
    <mergeCell ref="C155:D155"/>
    <mergeCell ref="C156:D156"/>
    <mergeCell ref="C157:D157"/>
    <mergeCell ref="C158:D158"/>
    <mergeCell ref="B154:F154"/>
    <mergeCell ref="G154:G155"/>
    <mergeCell ref="H154:H155"/>
    <mergeCell ref="I154:J154"/>
    <mergeCell ref="K154:L154"/>
    <mergeCell ref="C169:D169"/>
    <mergeCell ref="C170:D170"/>
    <mergeCell ref="B172:C173"/>
    <mergeCell ref="D172:F173"/>
    <mergeCell ref="G172:H173"/>
    <mergeCell ref="C164:D164"/>
    <mergeCell ref="C165:D165"/>
    <mergeCell ref="C166:D166"/>
    <mergeCell ref="C167:D167"/>
    <mergeCell ref="C168:D168"/>
    <mergeCell ref="C177:D177"/>
    <mergeCell ref="C178:D178"/>
    <mergeCell ref="C179:D179"/>
    <mergeCell ref="C180:D180"/>
    <mergeCell ref="C181:D181"/>
    <mergeCell ref="I172:M173"/>
    <mergeCell ref="B175:F175"/>
    <mergeCell ref="G175:G176"/>
    <mergeCell ref="H175:H176"/>
    <mergeCell ref="I175:J175"/>
    <mergeCell ref="K175:L175"/>
    <mergeCell ref="M175:M176"/>
    <mergeCell ref="C176:D176"/>
    <mergeCell ref="C187:D187"/>
    <mergeCell ref="C188:D188"/>
    <mergeCell ref="C189:D189"/>
    <mergeCell ref="C190:D190"/>
    <mergeCell ref="C191:D191"/>
    <mergeCell ref="C182:D182"/>
    <mergeCell ref="C183:D183"/>
    <mergeCell ref="C184:D184"/>
    <mergeCell ref="C185:D185"/>
    <mergeCell ref="C186:D186"/>
    <mergeCell ref="B198:M198"/>
    <mergeCell ref="B200:C201"/>
    <mergeCell ref="D200:F201"/>
    <mergeCell ref="G200:H201"/>
    <mergeCell ref="I200:M201"/>
    <mergeCell ref="B194:C194"/>
    <mergeCell ref="D194:M194"/>
    <mergeCell ref="B195:M195"/>
    <mergeCell ref="B196:M196"/>
    <mergeCell ref="B197:M197"/>
    <mergeCell ref="C208:D208"/>
    <mergeCell ref="C209:D209"/>
    <mergeCell ref="C210:D210"/>
    <mergeCell ref="C211:D211"/>
    <mergeCell ref="C212:D212"/>
    <mergeCell ref="M203:M204"/>
    <mergeCell ref="C204:D204"/>
    <mergeCell ref="C205:D205"/>
    <mergeCell ref="C206:D206"/>
    <mergeCell ref="C207:D207"/>
    <mergeCell ref="B203:F203"/>
    <mergeCell ref="G203:G204"/>
    <mergeCell ref="H203:H204"/>
    <mergeCell ref="I203:J203"/>
    <mergeCell ref="K203:L203"/>
    <mergeCell ref="C218:D218"/>
    <mergeCell ref="C219:D219"/>
    <mergeCell ref="B221:C222"/>
    <mergeCell ref="D221:F222"/>
    <mergeCell ref="G221:H222"/>
    <mergeCell ref="C213:D213"/>
    <mergeCell ref="C214:D214"/>
    <mergeCell ref="C215:D215"/>
    <mergeCell ref="C216:D216"/>
    <mergeCell ref="C217:D217"/>
    <mergeCell ref="C226:D226"/>
    <mergeCell ref="C227:D227"/>
    <mergeCell ref="C228:D228"/>
    <mergeCell ref="C229:D229"/>
    <mergeCell ref="C230:D230"/>
    <mergeCell ref="I221:M222"/>
    <mergeCell ref="B224:F224"/>
    <mergeCell ref="G224:G225"/>
    <mergeCell ref="H224:H225"/>
    <mergeCell ref="I224:J224"/>
    <mergeCell ref="K224:L224"/>
    <mergeCell ref="M224:M225"/>
    <mergeCell ref="C225:D225"/>
    <mergeCell ref="C236:D236"/>
    <mergeCell ref="C237:D237"/>
    <mergeCell ref="C238:D238"/>
    <mergeCell ref="C239:D239"/>
    <mergeCell ref="C240:D240"/>
    <mergeCell ref="C231:D231"/>
    <mergeCell ref="C232:D232"/>
    <mergeCell ref="C233:D233"/>
    <mergeCell ref="C234:D234"/>
    <mergeCell ref="C235:D235"/>
    <mergeCell ref="B247:M247"/>
    <mergeCell ref="B249:C250"/>
    <mergeCell ref="D249:F250"/>
    <mergeCell ref="G249:H250"/>
    <mergeCell ref="I249:M250"/>
    <mergeCell ref="B243:C243"/>
    <mergeCell ref="D243:M243"/>
    <mergeCell ref="B244:M244"/>
    <mergeCell ref="B245:M245"/>
    <mergeCell ref="B246:M246"/>
    <mergeCell ref="C257:D257"/>
    <mergeCell ref="C258:D258"/>
    <mergeCell ref="C259:D259"/>
    <mergeCell ref="C260:D260"/>
    <mergeCell ref="C261:D261"/>
    <mergeCell ref="M252:M253"/>
    <mergeCell ref="C253:D253"/>
    <mergeCell ref="C254:D254"/>
    <mergeCell ref="C255:D255"/>
    <mergeCell ref="C256:D256"/>
    <mergeCell ref="B252:F252"/>
    <mergeCell ref="G252:G253"/>
    <mergeCell ref="H252:H253"/>
    <mergeCell ref="I252:J252"/>
    <mergeCell ref="K252:L252"/>
    <mergeCell ref="C267:D267"/>
    <mergeCell ref="C268:D268"/>
    <mergeCell ref="B270:C271"/>
    <mergeCell ref="D270:F271"/>
    <mergeCell ref="G270:H271"/>
    <mergeCell ref="C262:D262"/>
    <mergeCell ref="C263:D263"/>
    <mergeCell ref="C264:D264"/>
    <mergeCell ref="C265:D265"/>
    <mergeCell ref="C266:D266"/>
    <mergeCell ref="C275:D275"/>
    <mergeCell ref="C276:D276"/>
    <mergeCell ref="C277:D277"/>
    <mergeCell ref="C278:D278"/>
    <mergeCell ref="C279:D279"/>
    <mergeCell ref="I270:M271"/>
    <mergeCell ref="B273:F273"/>
    <mergeCell ref="G273:G274"/>
    <mergeCell ref="H273:H274"/>
    <mergeCell ref="I273:J273"/>
    <mergeCell ref="K273:L273"/>
    <mergeCell ref="M273:M274"/>
    <mergeCell ref="C274:D274"/>
    <mergeCell ref="C285:D285"/>
    <mergeCell ref="C286:D286"/>
    <mergeCell ref="C287:D287"/>
    <mergeCell ref="C288:D288"/>
    <mergeCell ref="C289:D289"/>
    <mergeCell ref="C280:D280"/>
    <mergeCell ref="C281:D281"/>
    <mergeCell ref="C282:D282"/>
    <mergeCell ref="C283:D283"/>
    <mergeCell ref="C284:D284"/>
    <mergeCell ref="B296:M296"/>
    <mergeCell ref="B298:C299"/>
    <mergeCell ref="D298:F299"/>
    <mergeCell ref="G298:H299"/>
    <mergeCell ref="I298:M299"/>
    <mergeCell ref="B292:C292"/>
    <mergeCell ref="D292:M292"/>
    <mergeCell ref="B293:M293"/>
    <mergeCell ref="B294:M294"/>
    <mergeCell ref="B295:M295"/>
    <mergeCell ref="C306:D306"/>
    <mergeCell ref="C307:D307"/>
    <mergeCell ref="C308:D308"/>
    <mergeCell ref="C309:D309"/>
    <mergeCell ref="C310:D310"/>
    <mergeCell ref="M301:M302"/>
    <mergeCell ref="C302:D302"/>
    <mergeCell ref="C303:D303"/>
    <mergeCell ref="C304:D304"/>
    <mergeCell ref="C305:D305"/>
    <mergeCell ref="B301:F301"/>
    <mergeCell ref="G301:G302"/>
    <mergeCell ref="H301:H302"/>
    <mergeCell ref="I301:J301"/>
    <mergeCell ref="K301:L301"/>
    <mergeCell ref="C316:D316"/>
    <mergeCell ref="C317:D317"/>
    <mergeCell ref="B319:C320"/>
    <mergeCell ref="D319:F320"/>
    <mergeCell ref="G319:H320"/>
    <mergeCell ref="C311:D311"/>
    <mergeCell ref="C312:D312"/>
    <mergeCell ref="C313:D313"/>
    <mergeCell ref="C314:D314"/>
    <mergeCell ref="C315:D315"/>
    <mergeCell ref="C324:D324"/>
    <mergeCell ref="C325:D325"/>
    <mergeCell ref="C326:D326"/>
    <mergeCell ref="C327:D327"/>
    <mergeCell ref="C328:D328"/>
    <mergeCell ref="I319:M320"/>
    <mergeCell ref="B322:F322"/>
    <mergeCell ref="G322:G323"/>
    <mergeCell ref="H322:H323"/>
    <mergeCell ref="I322:J322"/>
    <mergeCell ref="K322:L322"/>
    <mergeCell ref="M322:M323"/>
    <mergeCell ref="C323:D323"/>
    <mergeCell ref="C334:D334"/>
    <mergeCell ref="C335:D335"/>
    <mergeCell ref="C336:D336"/>
    <mergeCell ref="C337:D337"/>
    <mergeCell ref="C338:D338"/>
    <mergeCell ref="C329:D329"/>
    <mergeCell ref="C330:D330"/>
    <mergeCell ref="C331:D331"/>
    <mergeCell ref="C332:D332"/>
    <mergeCell ref="C333:D333"/>
    <mergeCell ref="B345:M345"/>
    <mergeCell ref="B347:C348"/>
    <mergeCell ref="D347:F348"/>
    <mergeCell ref="G347:H348"/>
    <mergeCell ref="I347:M348"/>
    <mergeCell ref="B341:C341"/>
    <mergeCell ref="D341:M341"/>
    <mergeCell ref="B342:M342"/>
    <mergeCell ref="B343:M343"/>
    <mergeCell ref="B344:M344"/>
    <mergeCell ref="C355:D355"/>
    <mergeCell ref="C356:D356"/>
    <mergeCell ref="C357:D357"/>
    <mergeCell ref="C358:D358"/>
    <mergeCell ref="C359:D359"/>
    <mergeCell ref="M350:M351"/>
    <mergeCell ref="C351:D351"/>
    <mergeCell ref="C352:D352"/>
    <mergeCell ref="C353:D353"/>
    <mergeCell ref="C354:D354"/>
    <mergeCell ref="B350:F350"/>
    <mergeCell ref="G350:G351"/>
    <mergeCell ref="H350:H351"/>
    <mergeCell ref="I350:J350"/>
    <mergeCell ref="K350:L350"/>
    <mergeCell ref="C365:D365"/>
    <mergeCell ref="C366:D366"/>
    <mergeCell ref="B368:C369"/>
    <mergeCell ref="D368:F369"/>
    <mergeCell ref="G368:H369"/>
    <mergeCell ref="C360:D360"/>
    <mergeCell ref="C361:D361"/>
    <mergeCell ref="C362:D362"/>
    <mergeCell ref="C363:D363"/>
    <mergeCell ref="C364:D364"/>
    <mergeCell ref="C373:D373"/>
    <mergeCell ref="C374:D374"/>
    <mergeCell ref="C375:D375"/>
    <mergeCell ref="C376:D376"/>
    <mergeCell ref="C377:D377"/>
    <mergeCell ref="I368:M369"/>
    <mergeCell ref="B371:F371"/>
    <mergeCell ref="G371:G372"/>
    <mergeCell ref="H371:H372"/>
    <mergeCell ref="I371:J371"/>
    <mergeCell ref="K371:L371"/>
    <mergeCell ref="M371:M372"/>
    <mergeCell ref="C372:D372"/>
    <mergeCell ref="C383:D383"/>
    <mergeCell ref="C384:D384"/>
    <mergeCell ref="C385:D385"/>
    <mergeCell ref="C386:D386"/>
    <mergeCell ref="C387:D387"/>
    <mergeCell ref="C378:D378"/>
    <mergeCell ref="C379:D379"/>
    <mergeCell ref="C380:D380"/>
    <mergeCell ref="C381:D381"/>
    <mergeCell ref="C382:D382"/>
    <mergeCell ref="B394:M394"/>
    <mergeCell ref="B396:C397"/>
    <mergeCell ref="D396:F397"/>
    <mergeCell ref="G396:H397"/>
    <mergeCell ref="I396:M397"/>
    <mergeCell ref="B390:C390"/>
    <mergeCell ref="D390:M390"/>
    <mergeCell ref="B391:M391"/>
    <mergeCell ref="B392:M392"/>
    <mergeCell ref="B393:M393"/>
    <mergeCell ref="C404:D404"/>
    <mergeCell ref="C405:D405"/>
    <mergeCell ref="C406:D406"/>
    <mergeCell ref="C407:D407"/>
    <mergeCell ref="C408:D408"/>
    <mergeCell ref="M399:M400"/>
    <mergeCell ref="C400:D400"/>
    <mergeCell ref="C401:D401"/>
    <mergeCell ref="C402:D402"/>
    <mergeCell ref="C403:D403"/>
    <mergeCell ref="B399:F399"/>
    <mergeCell ref="G399:G400"/>
    <mergeCell ref="H399:H400"/>
    <mergeCell ref="I399:J399"/>
    <mergeCell ref="K399:L399"/>
    <mergeCell ref="C414:D414"/>
    <mergeCell ref="C415:D415"/>
    <mergeCell ref="B417:C418"/>
    <mergeCell ref="D417:F418"/>
    <mergeCell ref="G417:H418"/>
    <mergeCell ref="C409:D409"/>
    <mergeCell ref="C410:D410"/>
    <mergeCell ref="C411:D411"/>
    <mergeCell ref="C412:D412"/>
    <mergeCell ref="C413:D413"/>
    <mergeCell ref="C422:D422"/>
    <mergeCell ref="C423:D423"/>
    <mergeCell ref="C424:D424"/>
    <mergeCell ref="C425:D425"/>
    <mergeCell ref="C426:D426"/>
    <mergeCell ref="I417:M418"/>
    <mergeCell ref="B420:F420"/>
    <mergeCell ref="G420:G421"/>
    <mergeCell ref="H420:H421"/>
    <mergeCell ref="I420:J420"/>
    <mergeCell ref="K420:L420"/>
    <mergeCell ref="M420:M421"/>
    <mergeCell ref="C421:D421"/>
    <mergeCell ref="C432:D432"/>
    <mergeCell ref="C433:D433"/>
    <mergeCell ref="C434:D434"/>
    <mergeCell ref="C435:D435"/>
    <mergeCell ref="C436:D436"/>
    <mergeCell ref="C427:D427"/>
    <mergeCell ref="C428:D428"/>
    <mergeCell ref="C429:D429"/>
    <mergeCell ref="C430:D430"/>
    <mergeCell ref="C431:D431"/>
    <mergeCell ref="B443:M443"/>
    <mergeCell ref="B445:C446"/>
    <mergeCell ref="D445:F446"/>
    <mergeCell ref="G445:H446"/>
    <mergeCell ref="I445:M446"/>
    <mergeCell ref="B439:C439"/>
    <mergeCell ref="D439:M439"/>
    <mergeCell ref="B440:M440"/>
    <mergeCell ref="B441:M441"/>
    <mergeCell ref="B442:M442"/>
    <mergeCell ref="M448:M449"/>
    <mergeCell ref="C449:D449"/>
    <mergeCell ref="C450:D450"/>
    <mergeCell ref="C451:D451"/>
    <mergeCell ref="C452:D452"/>
    <mergeCell ref="B448:F448"/>
    <mergeCell ref="G448:G449"/>
    <mergeCell ref="H448:H449"/>
    <mergeCell ref="I448:J448"/>
    <mergeCell ref="K448:L448"/>
    <mergeCell ref="C458:D458"/>
    <mergeCell ref="C459:D459"/>
    <mergeCell ref="C460:D460"/>
    <mergeCell ref="C461:D461"/>
    <mergeCell ref="C462:D462"/>
    <mergeCell ref="C453:D453"/>
    <mergeCell ref="C454:D454"/>
    <mergeCell ref="C455:D455"/>
    <mergeCell ref="C456:D456"/>
    <mergeCell ref="C457:D457"/>
    <mergeCell ref="I466:M467"/>
    <mergeCell ref="B469:F469"/>
    <mergeCell ref="G469:G470"/>
    <mergeCell ref="H469:H470"/>
    <mergeCell ref="I469:J469"/>
    <mergeCell ref="K469:L469"/>
    <mergeCell ref="M469:M470"/>
    <mergeCell ref="C470:D470"/>
    <mergeCell ref="C463:D463"/>
    <mergeCell ref="C464:D464"/>
    <mergeCell ref="B466:C467"/>
    <mergeCell ref="D466:F467"/>
    <mergeCell ref="G466:H467"/>
    <mergeCell ref="C476:D476"/>
    <mergeCell ref="C477:D477"/>
    <mergeCell ref="C478:D478"/>
    <mergeCell ref="C479:D479"/>
    <mergeCell ref="C480:D480"/>
    <mergeCell ref="C471:D471"/>
    <mergeCell ref="C472:D472"/>
    <mergeCell ref="C473:D473"/>
    <mergeCell ref="C474:D474"/>
    <mergeCell ref="C475:D475"/>
    <mergeCell ref="B492:M492"/>
    <mergeCell ref="B488:C488"/>
    <mergeCell ref="D488:M488"/>
    <mergeCell ref="B489:M489"/>
    <mergeCell ref="B490:M490"/>
    <mergeCell ref="B491:M491"/>
    <mergeCell ref="C481:D481"/>
    <mergeCell ref="C482:D482"/>
    <mergeCell ref="C483:D483"/>
    <mergeCell ref="C484:D484"/>
    <mergeCell ref="C485:D485"/>
  </mergeCells>
  <conditionalFormatting sqref="M9:M22">
    <cfRule type="expression" dxfId="207" priority="123">
      <formula>IF(I9="", 1, 0)</formula>
    </cfRule>
  </conditionalFormatting>
  <conditionalFormatting sqref="M23">
    <cfRule type="expression" dxfId="206" priority="117">
      <formula>IF(I9="", 1, 0)</formula>
    </cfRule>
  </conditionalFormatting>
  <conditionalFormatting sqref="M30:M43">
    <cfRule type="expression" dxfId="205" priority="78">
      <formula>IF(I30="", 1, 0)</formula>
    </cfRule>
  </conditionalFormatting>
  <conditionalFormatting sqref="M44">
    <cfRule type="expression" dxfId="204" priority="77">
      <formula>IF(I30="", 1, 0)</formula>
    </cfRule>
  </conditionalFormatting>
  <conditionalFormatting sqref="M58:M71">
    <cfRule type="expression" dxfId="203" priority="76">
      <formula>IF(I58="", 1, 0)</formula>
    </cfRule>
  </conditionalFormatting>
  <conditionalFormatting sqref="M72">
    <cfRule type="expression" dxfId="202" priority="75">
      <formula>IF(I58="", 1, 0)</formula>
    </cfRule>
  </conditionalFormatting>
  <conditionalFormatting sqref="M79:M92">
    <cfRule type="expression" dxfId="201" priority="74">
      <formula>IF(I79="", 1, 0)</formula>
    </cfRule>
  </conditionalFormatting>
  <conditionalFormatting sqref="M93">
    <cfRule type="expression" dxfId="200" priority="73">
      <formula>IF(I79="", 1, 0)</formula>
    </cfRule>
  </conditionalFormatting>
  <conditionalFormatting sqref="M107:M120">
    <cfRule type="expression" dxfId="199" priority="72">
      <formula>IF(I107="", 1, 0)</formula>
    </cfRule>
  </conditionalFormatting>
  <conditionalFormatting sqref="M121">
    <cfRule type="expression" dxfId="198" priority="71">
      <formula>IF(I107="", 1, 0)</formula>
    </cfRule>
  </conditionalFormatting>
  <conditionalFormatting sqref="M128:M141">
    <cfRule type="expression" dxfId="197" priority="70">
      <formula>IF(I128="", 1, 0)</formula>
    </cfRule>
  </conditionalFormatting>
  <conditionalFormatting sqref="M142">
    <cfRule type="expression" dxfId="196" priority="69">
      <formula>IF(I128="", 1, 0)</formula>
    </cfRule>
  </conditionalFormatting>
  <conditionalFormatting sqref="M156:M169">
    <cfRule type="expression" dxfId="195" priority="68">
      <formula>IF(I156="", 1, 0)</formula>
    </cfRule>
  </conditionalFormatting>
  <conditionalFormatting sqref="M170">
    <cfRule type="expression" dxfId="194" priority="67">
      <formula>IF(I156="", 1, 0)</formula>
    </cfRule>
  </conditionalFormatting>
  <conditionalFormatting sqref="M177:M190">
    <cfRule type="expression" dxfId="193" priority="66">
      <formula>IF(I177="", 1, 0)</formula>
    </cfRule>
  </conditionalFormatting>
  <conditionalFormatting sqref="M191">
    <cfRule type="expression" dxfId="192" priority="65">
      <formula>IF(I177="", 1, 0)</formula>
    </cfRule>
  </conditionalFormatting>
  <conditionalFormatting sqref="M205:M218">
    <cfRule type="expression" dxfId="191" priority="64">
      <formula>IF(I205="", 1, 0)</formula>
    </cfRule>
  </conditionalFormatting>
  <conditionalFormatting sqref="M219">
    <cfRule type="expression" dxfId="190" priority="63">
      <formula>IF(I205="", 1, 0)</formula>
    </cfRule>
  </conditionalFormatting>
  <conditionalFormatting sqref="M226:M239">
    <cfRule type="expression" dxfId="189" priority="62">
      <formula>IF(I226="", 1, 0)</formula>
    </cfRule>
  </conditionalFormatting>
  <conditionalFormatting sqref="M240">
    <cfRule type="expression" dxfId="188" priority="61">
      <formula>IF(I226="", 1, 0)</formula>
    </cfRule>
  </conditionalFormatting>
  <conditionalFormatting sqref="M254:M267">
    <cfRule type="expression" dxfId="187" priority="60">
      <formula>IF(I254="", 1, 0)</formula>
    </cfRule>
  </conditionalFormatting>
  <conditionalFormatting sqref="M268">
    <cfRule type="expression" dxfId="186" priority="59">
      <formula>IF(I254="", 1, 0)</formula>
    </cfRule>
  </conditionalFormatting>
  <conditionalFormatting sqref="M275:M288">
    <cfRule type="expression" dxfId="185" priority="58">
      <formula>IF(I275="", 1, 0)</formula>
    </cfRule>
  </conditionalFormatting>
  <conditionalFormatting sqref="M289">
    <cfRule type="expression" dxfId="184" priority="57">
      <formula>IF(I275="", 1, 0)</formula>
    </cfRule>
  </conditionalFormatting>
  <conditionalFormatting sqref="M303:M316">
    <cfRule type="expression" dxfId="183" priority="56">
      <formula>IF(I303="", 1, 0)</formula>
    </cfRule>
  </conditionalFormatting>
  <conditionalFormatting sqref="M317">
    <cfRule type="expression" dxfId="182" priority="55">
      <formula>IF(I303="", 1, 0)</formula>
    </cfRule>
  </conditionalFormatting>
  <conditionalFormatting sqref="M324:M337">
    <cfRule type="expression" dxfId="181" priority="54">
      <formula>IF(I324="", 1, 0)</formula>
    </cfRule>
  </conditionalFormatting>
  <conditionalFormatting sqref="M338">
    <cfRule type="expression" dxfId="180" priority="53">
      <formula>IF(I324="", 1, 0)</formula>
    </cfRule>
  </conditionalFormatting>
  <conditionalFormatting sqref="M352:M365">
    <cfRule type="expression" dxfId="179" priority="52">
      <formula>IF(I352="", 1, 0)</formula>
    </cfRule>
  </conditionalFormatting>
  <conditionalFormatting sqref="M366">
    <cfRule type="expression" dxfId="178" priority="51">
      <formula>IF(I352="", 1, 0)</formula>
    </cfRule>
  </conditionalFormatting>
  <conditionalFormatting sqref="M373:M386">
    <cfRule type="expression" dxfId="177" priority="50">
      <formula>IF(I373="", 1, 0)</formula>
    </cfRule>
  </conditionalFormatting>
  <conditionalFormatting sqref="M387">
    <cfRule type="expression" dxfId="176" priority="49">
      <formula>IF(I373="", 1, 0)</formula>
    </cfRule>
  </conditionalFormatting>
  <conditionalFormatting sqref="M401:M414">
    <cfRule type="expression" dxfId="175" priority="48">
      <formula>IF(I401="", 1, 0)</formula>
    </cfRule>
  </conditionalFormatting>
  <conditionalFormatting sqref="M415">
    <cfRule type="expression" dxfId="174" priority="47">
      <formula>IF(I401="", 1, 0)</formula>
    </cfRule>
  </conditionalFormatting>
  <conditionalFormatting sqref="M422:M435">
    <cfRule type="expression" dxfId="173" priority="46">
      <formula>IF(I422="", 1, 0)</formula>
    </cfRule>
  </conditionalFormatting>
  <conditionalFormatting sqref="M436">
    <cfRule type="expression" dxfId="172" priority="45">
      <formula>IF(I422="", 1, 0)</formula>
    </cfRule>
  </conditionalFormatting>
  <conditionalFormatting sqref="M450:M463">
    <cfRule type="expression" dxfId="171" priority="44">
      <formula>IF(I450="", 1, 0)</formula>
    </cfRule>
  </conditionalFormatting>
  <conditionalFormatting sqref="M464">
    <cfRule type="expression" dxfId="170" priority="43">
      <formula>IF(I450="", 1, 0)</formula>
    </cfRule>
  </conditionalFormatting>
  <conditionalFormatting sqref="M471:M484">
    <cfRule type="expression" dxfId="169" priority="42">
      <formula>IF(I471="", 1, 0)</formula>
    </cfRule>
  </conditionalFormatting>
  <conditionalFormatting sqref="M485">
    <cfRule type="expression" dxfId="168" priority="41">
      <formula>IF(I471="", 1, 0)</formula>
    </cfRule>
  </conditionalFormatting>
  <conditionalFormatting sqref="M499:M512">
    <cfRule type="expression" dxfId="167" priority="40">
      <formula>IF(I499="", 1, 0)</formula>
    </cfRule>
  </conditionalFormatting>
  <conditionalFormatting sqref="M513">
    <cfRule type="expression" dxfId="166" priority="39">
      <formula>IF(I499="", 1, 0)</formula>
    </cfRule>
  </conditionalFormatting>
  <conditionalFormatting sqref="M520:M533">
    <cfRule type="expression" dxfId="165" priority="38">
      <formula>IF(I520="", 1, 0)</formula>
    </cfRule>
  </conditionalFormatting>
  <conditionalFormatting sqref="M534">
    <cfRule type="expression" dxfId="164" priority="37">
      <formula>IF(I520="", 1, 0)</formula>
    </cfRule>
  </conditionalFormatting>
  <conditionalFormatting sqref="M548:M561">
    <cfRule type="expression" dxfId="163" priority="36">
      <formula>IF(I548="", 1, 0)</formula>
    </cfRule>
  </conditionalFormatting>
  <conditionalFormatting sqref="M562">
    <cfRule type="expression" dxfId="162" priority="35">
      <formula>IF(I548="", 1, 0)</formula>
    </cfRule>
  </conditionalFormatting>
  <conditionalFormatting sqref="M569:M582">
    <cfRule type="expression" dxfId="161" priority="34">
      <formula>IF(I569="", 1, 0)</formula>
    </cfRule>
  </conditionalFormatting>
  <conditionalFormatting sqref="M583">
    <cfRule type="expression" dxfId="160" priority="33">
      <formula>IF(I569="", 1, 0)</formula>
    </cfRule>
  </conditionalFormatting>
  <conditionalFormatting sqref="M597:M610">
    <cfRule type="expression" dxfId="159" priority="32">
      <formula>IF(I597="", 1, 0)</formula>
    </cfRule>
  </conditionalFormatting>
  <conditionalFormatting sqref="M611">
    <cfRule type="expression" dxfId="158" priority="31">
      <formula>IF(I597="", 1, 0)</formula>
    </cfRule>
  </conditionalFormatting>
  <conditionalFormatting sqref="M618:M631">
    <cfRule type="expression" dxfId="157" priority="30">
      <formula>IF(I618="", 1, 0)</formula>
    </cfRule>
  </conditionalFormatting>
  <conditionalFormatting sqref="M632">
    <cfRule type="expression" dxfId="156" priority="29">
      <formula>IF(I618="", 1, 0)</formula>
    </cfRule>
  </conditionalFormatting>
  <conditionalFormatting sqref="M646:M659">
    <cfRule type="expression" dxfId="155" priority="28">
      <formula>IF(I646="", 1, 0)</formula>
    </cfRule>
  </conditionalFormatting>
  <conditionalFormatting sqref="M660">
    <cfRule type="expression" dxfId="154" priority="27">
      <formula>IF(I646="", 1, 0)</formula>
    </cfRule>
  </conditionalFormatting>
  <conditionalFormatting sqref="M667:M680">
    <cfRule type="expression" dxfId="153" priority="26">
      <formula>IF(I667="", 1, 0)</formula>
    </cfRule>
  </conditionalFormatting>
  <conditionalFormatting sqref="M681">
    <cfRule type="expression" dxfId="152" priority="25">
      <formula>IF(I667="", 1, 0)</formula>
    </cfRule>
  </conditionalFormatting>
  <conditionalFormatting sqref="M695:M708">
    <cfRule type="expression" dxfId="151" priority="24">
      <formula>IF(I695="", 1, 0)</formula>
    </cfRule>
  </conditionalFormatting>
  <conditionalFormatting sqref="M709">
    <cfRule type="expression" dxfId="150" priority="23">
      <formula>IF(I695="", 1, 0)</formula>
    </cfRule>
  </conditionalFormatting>
  <conditionalFormatting sqref="M716:M729">
    <cfRule type="expression" dxfId="149" priority="22">
      <formula>IF(I716="", 1, 0)</formula>
    </cfRule>
  </conditionalFormatting>
  <conditionalFormatting sqref="M730">
    <cfRule type="expression" dxfId="148" priority="21">
      <formula>IF(I716="", 1, 0)</formula>
    </cfRule>
  </conditionalFormatting>
  <conditionalFormatting sqref="M744:M757">
    <cfRule type="expression" dxfId="147" priority="20">
      <formula>IF(I744="", 1, 0)</formula>
    </cfRule>
  </conditionalFormatting>
  <conditionalFormatting sqref="M758">
    <cfRule type="expression" dxfId="146" priority="19">
      <formula>IF(I744="", 1, 0)</formula>
    </cfRule>
  </conditionalFormatting>
  <conditionalFormatting sqref="M765:M778">
    <cfRule type="expression" dxfId="145" priority="18">
      <formula>IF(I765="", 1, 0)</formula>
    </cfRule>
  </conditionalFormatting>
  <conditionalFormatting sqref="M779">
    <cfRule type="expression" dxfId="144" priority="17">
      <formula>IF(I765="", 1, 0)</formula>
    </cfRule>
  </conditionalFormatting>
  <conditionalFormatting sqref="M793:M806">
    <cfRule type="expression" dxfId="143" priority="16">
      <formula>IF(I793="", 1, 0)</formula>
    </cfRule>
  </conditionalFormatting>
  <conditionalFormatting sqref="M807">
    <cfRule type="expression" dxfId="142" priority="15">
      <formula>IF(I793="", 1, 0)</formula>
    </cfRule>
  </conditionalFormatting>
  <conditionalFormatting sqref="M814:M827">
    <cfRule type="expression" dxfId="141" priority="14">
      <formula>IF(I814="", 1, 0)</formula>
    </cfRule>
  </conditionalFormatting>
  <conditionalFormatting sqref="M828">
    <cfRule type="expression" dxfId="140" priority="13">
      <formula>IF(I814="", 1, 0)</formula>
    </cfRule>
  </conditionalFormatting>
  <conditionalFormatting sqref="M842:M855">
    <cfRule type="expression" dxfId="139" priority="12">
      <formula>IF(I842="", 1, 0)</formula>
    </cfRule>
  </conditionalFormatting>
  <conditionalFormatting sqref="M856">
    <cfRule type="expression" dxfId="138" priority="11">
      <formula>IF(I842="", 1, 0)</formula>
    </cfRule>
  </conditionalFormatting>
  <conditionalFormatting sqref="M863:M876">
    <cfRule type="expression" dxfId="137" priority="10">
      <formula>IF(I863="", 1, 0)</formula>
    </cfRule>
  </conditionalFormatting>
  <conditionalFormatting sqref="M877">
    <cfRule type="expression" dxfId="136" priority="9">
      <formula>IF(I863="", 1, 0)</formula>
    </cfRule>
  </conditionalFormatting>
  <conditionalFormatting sqref="M891:M904">
    <cfRule type="expression" dxfId="135" priority="8">
      <formula>IF(I891="", 1, 0)</formula>
    </cfRule>
  </conditionalFormatting>
  <conditionalFormatting sqref="M905">
    <cfRule type="expression" dxfId="134" priority="7">
      <formula>IF(I891="", 1, 0)</formula>
    </cfRule>
  </conditionalFormatting>
  <conditionalFormatting sqref="M912:M925">
    <cfRule type="expression" dxfId="133" priority="6">
      <formula>IF(I912="", 1, 0)</formula>
    </cfRule>
  </conditionalFormatting>
  <conditionalFormatting sqref="M926">
    <cfRule type="expression" dxfId="132" priority="5">
      <formula>IF(I912="", 1, 0)</formula>
    </cfRule>
  </conditionalFormatting>
  <conditionalFormatting sqref="M940:M953">
    <cfRule type="expression" dxfId="131" priority="4">
      <formula>IF(I940="", 1, 0)</formula>
    </cfRule>
  </conditionalFormatting>
  <conditionalFormatting sqref="M954">
    <cfRule type="expression" dxfId="130" priority="3">
      <formula>IF(I940="", 1, 0)</formula>
    </cfRule>
  </conditionalFormatting>
  <conditionalFormatting sqref="M961:M974">
    <cfRule type="expression" dxfId="129" priority="2">
      <formula>IF(I961="", 1, 0)</formula>
    </cfRule>
  </conditionalFormatting>
  <conditionalFormatting sqref="M975">
    <cfRule type="expression" dxfId="128" priority="1">
      <formula>IF(I961="", 1, 0)</formula>
    </cfRule>
  </conditionalFormatting>
  <pageMargins left="0.7" right="0.7" top="0.75" bottom="0.75" header="0.3" footer="0.3"/>
  <pageSetup scale="97" orientation="portrait" r:id="rId1"/>
  <headerFooter>
    <oddHeader>&amp;L&amp;G&amp;C&amp;"+,Bold"&amp;14Fan Airflow Measurement Report</oddHeader>
  </headerFooter>
  <rowBreaks count="9" manualBreakCount="9">
    <brk id="52" max="13" man="1"/>
    <brk id="101" max="13" man="1"/>
    <brk id="150" max="13" man="1"/>
    <brk id="199" max="13" man="1"/>
    <brk id="248" max="13" man="1"/>
    <brk id="297" max="13" man="1"/>
    <brk id="346" max="13" man="1"/>
    <brk id="395" max="13" man="1"/>
    <brk id="444" max="13" man="1"/>
  </rowBreaks>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00B0F0"/>
  </sheetPr>
  <dimension ref="B2:M983"/>
  <sheetViews>
    <sheetView view="pageBreakPreview" zoomScale="90" zoomScaleNormal="100" zoomScaleSheetLayoutView="90" workbookViewId="0">
      <selection activeCell="Q25" sqref="Q25"/>
    </sheetView>
  </sheetViews>
  <sheetFormatPr defaultColWidth="6.85546875" defaultRowHeight="13.35" customHeight="1" x14ac:dyDescent="0.25"/>
  <cols>
    <col min="1" max="1" width="2.85546875" customWidth="1"/>
    <col min="14" max="14" width="2.42578125" customWidth="1"/>
  </cols>
  <sheetData>
    <row r="2" spans="2:13"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3"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3" ht="13.35" customHeight="1" x14ac:dyDescent="0.25">
      <c r="B4" s="200" t="s">
        <v>2</v>
      </c>
      <c r="C4" s="200"/>
      <c r="D4" s="209"/>
      <c r="E4" s="209"/>
      <c r="F4" s="209"/>
      <c r="G4" s="200" t="s">
        <v>3</v>
      </c>
      <c r="H4" s="200"/>
      <c r="I4" s="210"/>
      <c r="J4" s="210"/>
      <c r="K4" s="210"/>
      <c r="L4" s="210"/>
      <c r="M4" s="210"/>
    </row>
    <row r="5" spans="2:13" ht="13.35" customHeight="1" x14ac:dyDescent="0.25">
      <c r="B5" s="200"/>
      <c r="C5" s="200"/>
      <c r="D5" s="209"/>
      <c r="E5" s="209"/>
      <c r="F5" s="209"/>
      <c r="G5" s="200"/>
      <c r="H5" s="200"/>
      <c r="I5" s="210"/>
      <c r="J5" s="210"/>
      <c r="K5" s="210"/>
      <c r="L5" s="210"/>
      <c r="M5" s="210"/>
    </row>
    <row r="7" spans="2:13" ht="13.35" customHeight="1" x14ac:dyDescent="0.25">
      <c r="B7" s="200" t="s">
        <v>31</v>
      </c>
      <c r="C7" s="200"/>
      <c r="D7" s="200"/>
      <c r="E7" s="200"/>
      <c r="F7" s="200"/>
      <c r="G7" s="200"/>
      <c r="I7" s="200" t="s">
        <v>35</v>
      </c>
      <c r="J7" s="200"/>
      <c r="K7" s="200"/>
      <c r="L7" s="200"/>
      <c r="M7" s="200"/>
    </row>
    <row r="8" spans="2:13" ht="13.35" customHeight="1" x14ac:dyDescent="0.25">
      <c r="B8" s="199" t="s">
        <v>32</v>
      </c>
      <c r="C8" s="199"/>
      <c r="D8" s="204"/>
      <c r="E8" s="204"/>
      <c r="F8" s="204"/>
      <c r="G8" s="204"/>
      <c r="I8" s="199" t="s">
        <v>36</v>
      </c>
      <c r="J8" s="199"/>
      <c r="K8" s="199"/>
      <c r="L8" s="18" t="s">
        <v>42</v>
      </c>
      <c r="M8" s="18" t="s">
        <v>14</v>
      </c>
    </row>
    <row r="9" spans="2:13" ht="13.35" customHeight="1" x14ac:dyDescent="0.25">
      <c r="B9" s="199" t="s">
        <v>33</v>
      </c>
      <c r="C9" s="199"/>
      <c r="D9" s="204"/>
      <c r="E9" s="204"/>
      <c r="F9" s="204"/>
      <c r="G9" s="204"/>
      <c r="I9" s="199" t="s">
        <v>247</v>
      </c>
      <c r="J9" s="199"/>
      <c r="K9" s="199"/>
      <c r="L9" s="24"/>
      <c r="M9" s="24"/>
    </row>
    <row r="10" spans="2:13" ht="13.35" customHeight="1" x14ac:dyDescent="0.25">
      <c r="B10" s="199" t="s">
        <v>34</v>
      </c>
      <c r="C10" s="199"/>
      <c r="D10" s="204"/>
      <c r="E10" s="204"/>
      <c r="F10" s="204"/>
      <c r="G10" s="204"/>
      <c r="I10" s="199" t="s">
        <v>248</v>
      </c>
      <c r="J10" s="199"/>
      <c r="K10" s="199"/>
      <c r="L10" s="24"/>
      <c r="M10" s="24"/>
    </row>
    <row r="11" spans="2:13" ht="13.35" customHeight="1" x14ac:dyDescent="0.25">
      <c r="B11" s="199" t="s">
        <v>7</v>
      </c>
      <c r="C11" s="199"/>
      <c r="D11" s="204"/>
      <c r="E11" s="204"/>
      <c r="F11" s="204"/>
      <c r="G11" s="204"/>
      <c r="I11" s="199" t="s">
        <v>246</v>
      </c>
      <c r="J11" s="199"/>
      <c r="K11" s="199"/>
      <c r="L11" s="24"/>
      <c r="M11" s="24"/>
    </row>
    <row r="12" spans="2:13" ht="13.35" customHeight="1" x14ac:dyDescent="0.25">
      <c r="B12" s="199" t="s">
        <v>8</v>
      </c>
      <c r="C12" s="199"/>
      <c r="D12" s="204"/>
      <c r="E12" s="204"/>
      <c r="F12" s="204"/>
      <c r="G12" s="204"/>
      <c r="I12" s="199" t="s">
        <v>1</v>
      </c>
      <c r="J12" s="199"/>
      <c r="K12" s="199"/>
      <c r="L12" s="285"/>
      <c r="M12" s="286"/>
    </row>
    <row r="13" spans="2:13" ht="13.35" customHeight="1" x14ac:dyDescent="0.25">
      <c r="B13" s="199" t="s">
        <v>87</v>
      </c>
      <c r="C13" s="199"/>
      <c r="D13" s="204"/>
      <c r="E13" s="204"/>
      <c r="F13" s="204"/>
      <c r="G13" s="204"/>
      <c r="I13" s="199" t="s">
        <v>249</v>
      </c>
      <c r="J13" s="199"/>
      <c r="K13" s="199"/>
      <c r="L13" s="281"/>
      <c r="M13" s="282"/>
    </row>
    <row r="14" spans="2:13" ht="13.35" customHeight="1" x14ac:dyDescent="0.25">
      <c r="B14" s="283"/>
      <c r="C14" s="283"/>
      <c r="D14" s="284"/>
      <c r="E14" s="284"/>
      <c r="F14" s="284"/>
      <c r="G14" s="284"/>
    </row>
    <row r="16" spans="2:13" ht="13.35" customHeight="1" x14ac:dyDescent="0.25">
      <c r="B16" s="200" t="s">
        <v>2</v>
      </c>
      <c r="C16" s="200"/>
      <c r="D16" s="209"/>
      <c r="E16" s="209"/>
      <c r="F16" s="209"/>
      <c r="G16" s="200" t="s">
        <v>3</v>
      </c>
      <c r="H16" s="200"/>
      <c r="I16" s="210"/>
      <c r="J16" s="210"/>
      <c r="K16" s="210"/>
      <c r="L16" s="210"/>
      <c r="M16" s="210"/>
    </row>
    <row r="17" spans="2:13" ht="13.35" customHeight="1" x14ac:dyDescent="0.25">
      <c r="B17" s="200"/>
      <c r="C17" s="200"/>
      <c r="D17" s="209"/>
      <c r="E17" s="209"/>
      <c r="F17" s="209"/>
      <c r="G17" s="200"/>
      <c r="H17" s="200"/>
      <c r="I17" s="210"/>
      <c r="J17" s="210"/>
      <c r="K17" s="210"/>
      <c r="L17" s="210"/>
      <c r="M17" s="210"/>
    </row>
    <row r="19" spans="2:13" ht="13.35" customHeight="1" x14ac:dyDescent="0.25">
      <c r="B19" s="200" t="s">
        <v>31</v>
      </c>
      <c r="C19" s="200"/>
      <c r="D19" s="200"/>
      <c r="E19" s="200"/>
      <c r="F19" s="200"/>
      <c r="G19" s="200"/>
      <c r="I19" s="200" t="s">
        <v>35</v>
      </c>
      <c r="J19" s="200"/>
      <c r="K19" s="200"/>
      <c r="L19" s="200"/>
      <c r="M19" s="200"/>
    </row>
    <row r="20" spans="2:13" ht="13.35" customHeight="1" x14ac:dyDescent="0.25">
      <c r="B20" s="199" t="s">
        <v>32</v>
      </c>
      <c r="C20" s="199"/>
      <c r="D20" s="204"/>
      <c r="E20" s="204"/>
      <c r="F20" s="204"/>
      <c r="G20" s="204"/>
      <c r="I20" s="199" t="s">
        <v>36</v>
      </c>
      <c r="J20" s="199"/>
      <c r="K20" s="199"/>
      <c r="L20" s="18" t="s">
        <v>42</v>
      </c>
      <c r="M20" s="18" t="s">
        <v>14</v>
      </c>
    </row>
    <row r="21" spans="2:13" ht="13.35" customHeight="1" x14ac:dyDescent="0.25">
      <c r="B21" s="199" t="s">
        <v>33</v>
      </c>
      <c r="C21" s="199"/>
      <c r="D21" s="204"/>
      <c r="E21" s="204"/>
      <c r="F21" s="204"/>
      <c r="G21" s="204"/>
      <c r="I21" s="199" t="s">
        <v>247</v>
      </c>
      <c r="J21" s="199"/>
      <c r="K21" s="199"/>
      <c r="L21" s="24"/>
      <c r="M21" s="24"/>
    </row>
    <row r="22" spans="2:13" ht="13.35" customHeight="1" x14ac:dyDescent="0.25">
      <c r="B22" s="199" t="s">
        <v>34</v>
      </c>
      <c r="C22" s="199"/>
      <c r="D22" s="204"/>
      <c r="E22" s="204"/>
      <c r="F22" s="204"/>
      <c r="G22" s="204"/>
      <c r="I22" s="199" t="s">
        <v>248</v>
      </c>
      <c r="J22" s="199"/>
      <c r="K22" s="199"/>
      <c r="L22" s="24"/>
      <c r="M22" s="24"/>
    </row>
    <row r="23" spans="2:13" ht="13.35" customHeight="1" x14ac:dyDescent="0.25">
      <c r="B23" s="199" t="s">
        <v>7</v>
      </c>
      <c r="C23" s="199"/>
      <c r="D23" s="204"/>
      <c r="E23" s="204"/>
      <c r="F23" s="204"/>
      <c r="G23" s="204"/>
      <c r="I23" s="199" t="s">
        <v>246</v>
      </c>
      <c r="J23" s="199"/>
      <c r="K23" s="199"/>
      <c r="L23" s="24"/>
      <c r="M23" s="24"/>
    </row>
    <row r="24" spans="2:13" ht="13.35" customHeight="1" x14ac:dyDescent="0.25">
      <c r="B24" s="199" t="s">
        <v>8</v>
      </c>
      <c r="C24" s="199"/>
      <c r="D24" s="204"/>
      <c r="E24" s="204"/>
      <c r="F24" s="204"/>
      <c r="G24" s="204"/>
      <c r="I24" s="199" t="s">
        <v>1</v>
      </c>
      <c r="J24" s="199"/>
      <c r="K24" s="199"/>
      <c r="L24" s="285"/>
      <c r="M24" s="286"/>
    </row>
    <row r="25" spans="2:13" ht="13.35" customHeight="1" x14ac:dyDescent="0.25">
      <c r="B25" s="199" t="s">
        <v>87</v>
      </c>
      <c r="C25" s="199"/>
      <c r="D25" s="204"/>
      <c r="E25" s="204"/>
      <c r="F25" s="204"/>
      <c r="G25" s="204"/>
      <c r="I25" s="199" t="s">
        <v>249</v>
      </c>
      <c r="J25" s="199"/>
      <c r="K25" s="199"/>
      <c r="L25" s="281"/>
      <c r="M25" s="282"/>
    </row>
    <row r="28" spans="2:13" ht="13.35" customHeight="1" x14ac:dyDescent="0.25">
      <c r="B28" s="200" t="s">
        <v>2</v>
      </c>
      <c r="C28" s="200"/>
      <c r="D28" s="209"/>
      <c r="E28" s="209"/>
      <c r="F28" s="209"/>
      <c r="G28" s="200" t="s">
        <v>3</v>
      </c>
      <c r="H28" s="200"/>
      <c r="I28" s="210"/>
      <c r="J28" s="210"/>
      <c r="K28" s="210"/>
      <c r="L28" s="210"/>
      <c r="M28" s="210"/>
    </row>
    <row r="29" spans="2:13" ht="13.35" customHeight="1" x14ac:dyDescent="0.25">
      <c r="B29" s="200"/>
      <c r="C29" s="200"/>
      <c r="D29" s="209"/>
      <c r="E29" s="209"/>
      <c r="F29" s="209"/>
      <c r="G29" s="200"/>
      <c r="H29" s="200"/>
      <c r="I29" s="210"/>
      <c r="J29" s="210"/>
      <c r="K29" s="210"/>
      <c r="L29" s="210"/>
      <c r="M29" s="210"/>
    </row>
    <row r="31" spans="2:13" ht="13.35" customHeight="1" x14ac:dyDescent="0.25">
      <c r="B31" s="200" t="s">
        <v>31</v>
      </c>
      <c r="C31" s="200"/>
      <c r="D31" s="200"/>
      <c r="E31" s="200"/>
      <c r="F31" s="200"/>
      <c r="G31" s="200"/>
      <c r="I31" s="200" t="s">
        <v>35</v>
      </c>
      <c r="J31" s="200"/>
      <c r="K31" s="200"/>
      <c r="L31" s="200"/>
      <c r="M31" s="200"/>
    </row>
    <row r="32" spans="2:13" ht="13.35" customHeight="1" x14ac:dyDescent="0.25">
      <c r="B32" s="199" t="s">
        <v>32</v>
      </c>
      <c r="C32" s="199"/>
      <c r="D32" s="204"/>
      <c r="E32" s="204"/>
      <c r="F32" s="204"/>
      <c r="G32" s="204"/>
      <c r="I32" s="199" t="s">
        <v>36</v>
      </c>
      <c r="J32" s="199"/>
      <c r="K32" s="199"/>
      <c r="L32" s="18" t="s">
        <v>42</v>
      </c>
      <c r="M32" s="18" t="s">
        <v>14</v>
      </c>
    </row>
    <row r="33" spans="2:13" ht="13.35" customHeight="1" x14ac:dyDescent="0.25">
      <c r="B33" s="199" t="s">
        <v>33</v>
      </c>
      <c r="C33" s="199"/>
      <c r="D33" s="204"/>
      <c r="E33" s="204"/>
      <c r="F33" s="204"/>
      <c r="G33" s="204"/>
      <c r="I33" s="199" t="s">
        <v>247</v>
      </c>
      <c r="J33" s="199"/>
      <c r="K33" s="199"/>
      <c r="L33" s="24"/>
      <c r="M33" s="24"/>
    </row>
    <row r="34" spans="2:13" ht="13.35" customHeight="1" x14ac:dyDescent="0.25">
      <c r="B34" s="199" t="s">
        <v>34</v>
      </c>
      <c r="C34" s="199"/>
      <c r="D34" s="204"/>
      <c r="E34" s="204"/>
      <c r="F34" s="204"/>
      <c r="G34" s="204"/>
      <c r="I34" s="199" t="s">
        <v>248</v>
      </c>
      <c r="J34" s="199"/>
      <c r="K34" s="199"/>
      <c r="L34" s="24"/>
      <c r="M34" s="24"/>
    </row>
    <row r="35" spans="2:13" ht="13.35" customHeight="1" x14ac:dyDescent="0.25">
      <c r="B35" s="199" t="s">
        <v>7</v>
      </c>
      <c r="C35" s="199"/>
      <c r="D35" s="204"/>
      <c r="E35" s="204"/>
      <c r="F35" s="204"/>
      <c r="G35" s="204"/>
      <c r="I35" s="199" t="s">
        <v>246</v>
      </c>
      <c r="J35" s="199"/>
      <c r="K35" s="199"/>
      <c r="L35" s="24"/>
      <c r="M35" s="24"/>
    </row>
    <row r="36" spans="2:13" ht="13.35" customHeight="1" x14ac:dyDescent="0.25">
      <c r="B36" s="199" t="s">
        <v>8</v>
      </c>
      <c r="C36" s="199"/>
      <c r="D36" s="204"/>
      <c r="E36" s="204"/>
      <c r="F36" s="204"/>
      <c r="G36" s="204"/>
      <c r="I36" s="199" t="s">
        <v>1</v>
      </c>
      <c r="J36" s="199"/>
      <c r="K36" s="199"/>
      <c r="L36" s="285"/>
      <c r="M36" s="286"/>
    </row>
    <row r="37" spans="2:13" ht="13.35" customHeight="1" x14ac:dyDescent="0.25">
      <c r="B37" s="199" t="s">
        <v>87</v>
      </c>
      <c r="C37" s="199"/>
      <c r="D37" s="204"/>
      <c r="E37" s="204"/>
      <c r="F37" s="204"/>
      <c r="G37" s="204"/>
      <c r="I37" s="199" t="s">
        <v>249</v>
      </c>
      <c r="J37" s="199"/>
      <c r="K37" s="199"/>
      <c r="L37" s="281"/>
      <c r="M37" s="282"/>
    </row>
    <row r="40" spans="2:13" ht="13.35" customHeight="1" x14ac:dyDescent="0.25">
      <c r="B40" s="200" t="s">
        <v>2</v>
      </c>
      <c r="C40" s="200"/>
      <c r="D40" s="209"/>
      <c r="E40" s="209"/>
      <c r="F40" s="209"/>
      <c r="G40" s="200" t="s">
        <v>3</v>
      </c>
      <c r="H40" s="200"/>
      <c r="I40" s="210"/>
      <c r="J40" s="210"/>
      <c r="K40" s="210"/>
      <c r="L40" s="210"/>
      <c r="M40" s="210"/>
    </row>
    <row r="41" spans="2:13" ht="13.35" customHeight="1" x14ac:dyDescent="0.25">
      <c r="B41" s="200"/>
      <c r="C41" s="200"/>
      <c r="D41" s="209"/>
      <c r="E41" s="209"/>
      <c r="F41" s="209"/>
      <c r="G41" s="200"/>
      <c r="H41" s="200"/>
      <c r="I41" s="210"/>
      <c r="J41" s="210"/>
      <c r="K41" s="210"/>
      <c r="L41" s="210"/>
      <c r="M41" s="210"/>
    </row>
    <row r="43" spans="2:13" ht="13.35" customHeight="1" x14ac:dyDescent="0.25">
      <c r="B43" s="200" t="s">
        <v>31</v>
      </c>
      <c r="C43" s="200"/>
      <c r="D43" s="200"/>
      <c r="E43" s="200"/>
      <c r="F43" s="200"/>
      <c r="G43" s="200"/>
      <c r="I43" s="200" t="s">
        <v>35</v>
      </c>
      <c r="J43" s="200"/>
      <c r="K43" s="200"/>
      <c r="L43" s="200"/>
      <c r="M43" s="200"/>
    </row>
    <row r="44" spans="2:13" ht="13.35" customHeight="1" x14ac:dyDescent="0.25">
      <c r="B44" s="199" t="s">
        <v>32</v>
      </c>
      <c r="C44" s="199"/>
      <c r="D44" s="204"/>
      <c r="E44" s="204"/>
      <c r="F44" s="204"/>
      <c r="G44" s="204"/>
      <c r="I44" s="199" t="s">
        <v>36</v>
      </c>
      <c r="J44" s="199"/>
      <c r="K44" s="199"/>
      <c r="L44" s="18" t="s">
        <v>42</v>
      </c>
      <c r="M44" s="18" t="s">
        <v>14</v>
      </c>
    </row>
    <row r="45" spans="2:13" ht="13.35" customHeight="1" x14ac:dyDescent="0.25">
      <c r="B45" s="199" t="s">
        <v>33</v>
      </c>
      <c r="C45" s="199"/>
      <c r="D45" s="204"/>
      <c r="E45" s="204"/>
      <c r="F45" s="204"/>
      <c r="G45" s="204"/>
      <c r="I45" s="199" t="s">
        <v>247</v>
      </c>
      <c r="J45" s="199"/>
      <c r="K45" s="199"/>
      <c r="L45" s="24"/>
      <c r="M45" s="24"/>
    </row>
    <row r="46" spans="2:13" ht="13.35" customHeight="1" x14ac:dyDescent="0.25">
      <c r="B46" s="199" t="s">
        <v>34</v>
      </c>
      <c r="C46" s="199"/>
      <c r="D46" s="204"/>
      <c r="E46" s="204"/>
      <c r="F46" s="204"/>
      <c r="G46" s="204"/>
      <c r="I46" s="199" t="s">
        <v>248</v>
      </c>
      <c r="J46" s="199"/>
      <c r="K46" s="199"/>
      <c r="L46" s="24"/>
      <c r="M46" s="24"/>
    </row>
    <row r="47" spans="2:13" ht="13.35" customHeight="1" x14ac:dyDescent="0.25">
      <c r="B47" s="199" t="s">
        <v>7</v>
      </c>
      <c r="C47" s="199"/>
      <c r="D47" s="204"/>
      <c r="E47" s="204"/>
      <c r="F47" s="204"/>
      <c r="G47" s="204"/>
      <c r="I47" s="199" t="s">
        <v>246</v>
      </c>
      <c r="J47" s="199"/>
      <c r="K47" s="199"/>
      <c r="L47" s="24"/>
      <c r="M47" s="24"/>
    </row>
    <row r="48" spans="2:13" ht="13.35" customHeight="1" x14ac:dyDescent="0.25">
      <c r="B48" s="199" t="s">
        <v>8</v>
      </c>
      <c r="C48" s="199"/>
      <c r="D48" s="204"/>
      <c r="E48" s="204"/>
      <c r="F48" s="204"/>
      <c r="G48" s="204"/>
      <c r="I48" s="199" t="s">
        <v>1</v>
      </c>
      <c r="J48" s="199"/>
      <c r="K48" s="199"/>
      <c r="L48" s="285"/>
      <c r="M48" s="286"/>
    </row>
    <row r="49" spans="2:13" ht="13.35" customHeight="1" x14ac:dyDescent="0.25">
      <c r="B49" s="199" t="s">
        <v>87</v>
      </c>
      <c r="C49" s="199"/>
      <c r="D49" s="204"/>
      <c r="E49" s="204"/>
      <c r="F49" s="204"/>
      <c r="G49" s="204"/>
      <c r="I49" s="199" t="s">
        <v>249</v>
      </c>
      <c r="J49" s="199"/>
      <c r="K49" s="199"/>
      <c r="L49" s="281"/>
      <c r="M49" s="282"/>
    </row>
    <row r="51" spans="2:13" ht="13.35" customHeight="1" x14ac:dyDescent="0.25">
      <c r="B51" s="16" t="s">
        <v>9</v>
      </c>
      <c r="C51" s="186"/>
      <c r="D51" s="186"/>
      <c r="E51" s="186"/>
      <c r="F51" s="186"/>
      <c r="G51" s="186"/>
      <c r="H51" s="186"/>
      <c r="I51" s="186"/>
      <c r="J51" s="186"/>
      <c r="K51" s="186"/>
      <c r="L51" s="186"/>
      <c r="M51" s="186"/>
    </row>
    <row r="52" spans="2:13" ht="13.35" customHeight="1" x14ac:dyDescent="0.25">
      <c r="B52" s="186"/>
      <c r="C52" s="186"/>
      <c r="D52" s="186"/>
      <c r="E52" s="186"/>
      <c r="F52" s="186"/>
      <c r="G52" s="186"/>
      <c r="H52" s="186"/>
      <c r="I52" s="186"/>
      <c r="J52" s="186"/>
      <c r="K52" s="186"/>
      <c r="L52" s="186"/>
      <c r="M52" s="186"/>
    </row>
    <row r="53" spans="2:13" ht="13.35" customHeight="1" x14ac:dyDescent="0.25">
      <c r="B53" s="200" t="s">
        <v>2</v>
      </c>
      <c r="C53" s="200"/>
      <c r="D53" s="209"/>
      <c r="E53" s="209"/>
      <c r="F53" s="209"/>
      <c r="G53" s="200" t="s">
        <v>3</v>
      </c>
      <c r="H53" s="200"/>
      <c r="I53" s="210"/>
      <c r="J53" s="210"/>
      <c r="K53" s="210"/>
      <c r="L53" s="210"/>
      <c r="M53" s="210"/>
    </row>
    <row r="54" spans="2:13" ht="13.35" customHeight="1" x14ac:dyDescent="0.25">
      <c r="B54" s="200"/>
      <c r="C54" s="200"/>
      <c r="D54" s="209"/>
      <c r="E54" s="209"/>
      <c r="F54" s="209"/>
      <c r="G54" s="200"/>
      <c r="H54" s="200"/>
      <c r="I54" s="210"/>
      <c r="J54" s="210"/>
      <c r="K54" s="210"/>
      <c r="L54" s="210"/>
      <c r="M54" s="210"/>
    </row>
    <row r="56" spans="2:13" ht="13.35" customHeight="1" x14ac:dyDescent="0.25">
      <c r="B56" s="200" t="s">
        <v>31</v>
      </c>
      <c r="C56" s="200"/>
      <c r="D56" s="200"/>
      <c r="E56" s="200"/>
      <c r="F56" s="200"/>
      <c r="G56" s="200"/>
      <c r="I56" s="200" t="s">
        <v>35</v>
      </c>
      <c r="J56" s="200"/>
      <c r="K56" s="200"/>
      <c r="L56" s="200"/>
      <c r="M56" s="200"/>
    </row>
    <row r="57" spans="2:13" ht="13.35" customHeight="1" x14ac:dyDescent="0.25">
      <c r="B57" s="199" t="s">
        <v>32</v>
      </c>
      <c r="C57" s="199"/>
      <c r="D57" s="204"/>
      <c r="E57" s="204"/>
      <c r="F57" s="204"/>
      <c r="G57" s="204"/>
      <c r="I57" s="199" t="s">
        <v>36</v>
      </c>
      <c r="J57" s="199"/>
      <c r="K57" s="199"/>
      <c r="L57" s="18" t="s">
        <v>42</v>
      </c>
      <c r="M57" s="18" t="s">
        <v>14</v>
      </c>
    </row>
    <row r="58" spans="2:13" ht="13.35" customHeight="1" x14ac:dyDescent="0.25">
      <c r="B58" s="199" t="s">
        <v>33</v>
      </c>
      <c r="C58" s="199"/>
      <c r="D58" s="204"/>
      <c r="E58" s="204"/>
      <c r="F58" s="204"/>
      <c r="G58" s="204"/>
      <c r="I58" s="199" t="s">
        <v>247</v>
      </c>
      <c r="J58" s="199"/>
      <c r="K58" s="199"/>
      <c r="L58" s="24"/>
      <c r="M58" s="24"/>
    </row>
    <row r="59" spans="2:13" ht="13.35" customHeight="1" x14ac:dyDescent="0.25">
      <c r="B59" s="199" t="s">
        <v>34</v>
      </c>
      <c r="C59" s="199"/>
      <c r="D59" s="204"/>
      <c r="E59" s="204"/>
      <c r="F59" s="204"/>
      <c r="G59" s="204"/>
      <c r="I59" s="199" t="s">
        <v>248</v>
      </c>
      <c r="J59" s="199"/>
      <c r="K59" s="199"/>
      <c r="L59" s="24"/>
      <c r="M59" s="24"/>
    </row>
    <row r="60" spans="2:13" ht="13.35" customHeight="1" x14ac:dyDescent="0.25">
      <c r="B60" s="199" t="s">
        <v>7</v>
      </c>
      <c r="C60" s="199"/>
      <c r="D60" s="204"/>
      <c r="E60" s="204"/>
      <c r="F60" s="204"/>
      <c r="G60" s="204"/>
      <c r="I60" s="199" t="s">
        <v>246</v>
      </c>
      <c r="J60" s="199"/>
      <c r="K60" s="199"/>
      <c r="L60" s="24"/>
      <c r="M60" s="24"/>
    </row>
    <row r="61" spans="2:13" ht="13.35" customHeight="1" x14ac:dyDescent="0.25">
      <c r="B61" s="199" t="s">
        <v>8</v>
      </c>
      <c r="C61" s="199"/>
      <c r="D61" s="204"/>
      <c r="E61" s="204"/>
      <c r="F61" s="204"/>
      <c r="G61" s="204"/>
      <c r="I61" s="199" t="s">
        <v>1</v>
      </c>
      <c r="J61" s="199"/>
      <c r="K61" s="199"/>
      <c r="L61" s="285"/>
      <c r="M61" s="286"/>
    </row>
    <row r="62" spans="2:13" ht="13.35" customHeight="1" x14ac:dyDescent="0.25">
      <c r="B62" s="199" t="s">
        <v>87</v>
      </c>
      <c r="C62" s="199"/>
      <c r="D62" s="204"/>
      <c r="E62" s="204"/>
      <c r="F62" s="204"/>
      <c r="G62" s="204"/>
      <c r="I62" s="199" t="s">
        <v>249</v>
      </c>
      <c r="J62" s="199"/>
      <c r="K62" s="199"/>
      <c r="L62" s="281"/>
      <c r="M62" s="282"/>
    </row>
    <row r="63" spans="2:13" ht="13.35" customHeight="1" x14ac:dyDescent="0.25">
      <c r="B63" s="283"/>
      <c r="C63" s="283"/>
      <c r="D63" s="284"/>
      <c r="E63" s="284"/>
      <c r="F63" s="284"/>
      <c r="G63" s="284"/>
    </row>
    <row r="65" spans="2:13" ht="13.35" customHeight="1" x14ac:dyDescent="0.25">
      <c r="B65" s="200" t="s">
        <v>2</v>
      </c>
      <c r="C65" s="200"/>
      <c r="D65" s="209"/>
      <c r="E65" s="209"/>
      <c r="F65" s="209"/>
      <c r="G65" s="200" t="s">
        <v>3</v>
      </c>
      <c r="H65" s="200"/>
      <c r="I65" s="210"/>
      <c r="J65" s="210"/>
      <c r="K65" s="210"/>
      <c r="L65" s="210"/>
      <c r="M65" s="210"/>
    </row>
    <row r="66" spans="2:13" ht="13.35" customHeight="1" x14ac:dyDescent="0.25">
      <c r="B66" s="200"/>
      <c r="C66" s="200"/>
      <c r="D66" s="209"/>
      <c r="E66" s="209"/>
      <c r="F66" s="209"/>
      <c r="G66" s="200"/>
      <c r="H66" s="200"/>
      <c r="I66" s="210"/>
      <c r="J66" s="210"/>
      <c r="K66" s="210"/>
      <c r="L66" s="210"/>
      <c r="M66" s="210"/>
    </row>
    <row r="68" spans="2:13" ht="13.35" customHeight="1" x14ac:dyDescent="0.25">
      <c r="B68" s="200" t="s">
        <v>31</v>
      </c>
      <c r="C68" s="200"/>
      <c r="D68" s="200"/>
      <c r="E68" s="200"/>
      <c r="F68" s="200"/>
      <c r="G68" s="200"/>
      <c r="I68" s="200" t="s">
        <v>35</v>
      </c>
      <c r="J68" s="200"/>
      <c r="K68" s="200"/>
      <c r="L68" s="200"/>
      <c r="M68" s="200"/>
    </row>
    <row r="69" spans="2:13" ht="13.35" customHeight="1" x14ac:dyDescent="0.25">
      <c r="B69" s="199" t="s">
        <v>32</v>
      </c>
      <c r="C69" s="199"/>
      <c r="D69" s="204"/>
      <c r="E69" s="204"/>
      <c r="F69" s="204"/>
      <c r="G69" s="204"/>
      <c r="I69" s="199" t="s">
        <v>36</v>
      </c>
      <c r="J69" s="199"/>
      <c r="K69" s="199"/>
      <c r="L69" s="18" t="s">
        <v>42</v>
      </c>
      <c r="M69" s="18" t="s">
        <v>14</v>
      </c>
    </row>
    <row r="70" spans="2:13" ht="13.35" customHeight="1" x14ac:dyDescent="0.25">
      <c r="B70" s="199" t="s">
        <v>33</v>
      </c>
      <c r="C70" s="199"/>
      <c r="D70" s="204"/>
      <c r="E70" s="204"/>
      <c r="F70" s="204"/>
      <c r="G70" s="204"/>
      <c r="I70" s="199" t="s">
        <v>247</v>
      </c>
      <c r="J70" s="199"/>
      <c r="K70" s="199"/>
      <c r="L70" s="24"/>
      <c r="M70" s="24"/>
    </row>
    <row r="71" spans="2:13" ht="13.35" customHeight="1" x14ac:dyDescent="0.25">
      <c r="B71" s="199" t="s">
        <v>34</v>
      </c>
      <c r="C71" s="199"/>
      <c r="D71" s="204"/>
      <c r="E71" s="204"/>
      <c r="F71" s="204"/>
      <c r="G71" s="204"/>
      <c r="I71" s="199" t="s">
        <v>248</v>
      </c>
      <c r="J71" s="199"/>
      <c r="K71" s="199"/>
      <c r="L71" s="24"/>
      <c r="M71" s="24"/>
    </row>
    <row r="72" spans="2:13" ht="13.35" customHeight="1" x14ac:dyDescent="0.25">
      <c r="B72" s="199" t="s">
        <v>7</v>
      </c>
      <c r="C72" s="199"/>
      <c r="D72" s="204"/>
      <c r="E72" s="204"/>
      <c r="F72" s="204"/>
      <c r="G72" s="204"/>
      <c r="I72" s="199" t="s">
        <v>246</v>
      </c>
      <c r="J72" s="199"/>
      <c r="K72" s="199"/>
      <c r="L72" s="24"/>
      <c r="M72" s="24"/>
    </row>
    <row r="73" spans="2:13" ht="13.35" customHeight="1" x14ac:dyDescent="0.25">
      <c r="B73" s="199" t="s">
        <v>8</v>
      </c>
      <c r="C73" s="199"/>
      <c r="D73" s="204"/>
      <c r="E73" s="204"/>
      <c r="F73" s="204"/>
      <c r="G73" s="204"/>
      <c r="I73" s="199" t="s">
        <v>1</v>
      </c>
      <c r="J73" s="199"/>
      <c r="K73" s="199"/>
      <c r="L73" s="285"/>
      <c r="M73" s="286"/>
    </row>
    <row r="74" spans="2:13" ht="13.35" customHeight="1" x14ac:dyDescent="0.25">
      <c r="B74" s="199" t="s">
        <v>87</v>
      </c>
      <c r="C74" s="199"/>
      <c r="D74" s="204"/>
      <c r="E74" s="204"/>
      <c r="F74" s="204"/>
      <c r="G74" s="204"/>
      <c r="I74" s="199" t="s">
        <v>249</v>
      </c>
      <c r="J74" s="199"/>
      <c r="K74" s="199"/>
      <c r="L74" s="281"/>
      <c r="M74" s="282"/>
    </row>
    <row r="77" spans="2:13" ht="13.35" customHeight="1" x14ac:dyDescent="0.25">
      <c r="B77" s="200" t="s">
        <v>2</v>
      </c>
      <c r="C77" s="200"/>
      <c r="D77" s="209"/>
      <c r="E77" s="209"/>
      <c r="F77" s="209"/>
      <c r="G77" s="200" t="s">
        <v>3</v>
      </c>
      <c r="H77" s="200"/>
      <c r="I77" s="210"/>
      <c r="J77" s="210"/>
      <c r="K77" s="210"/>
      <c r="L77" s="210"/>
      <c r="M77" s="210"/>
    </row>
    <row r="78" spans="2:13" ht="13.35" customHeight="1" x14ac:dyDescent="0.25">
      <c r="B78" s="200"/>
      <c r="C78" s="200"/>
      <c r="D78" s="209"/>
      <c r="E78" s="209"/>
      <c r="F78" s="209"/>
      <c r="G78" s="200"/>
      <c r="H78" s="200"/>
      <c r="I78" s="210"/>
      <c r="J78" s="210"/>
      <c r="K78" s="210"/>
      <c r="L78" s="210"/>
      <c r="M78" s="210"/>
    </row>
    <row r="80" spans="2:13" ht="13.35" customHeight="1" x14ac:dyDescent="0.25">
      <c r="B80" s="200" t="s">
        <v>31</v>
      </c>
      <c r="C80" s="200"/>
      <c r="D80" s="200"/>
      <c r="E80" s="200"/>
      <c r="F80" s="200"/>
      <c r="G80" s="200"/>
      <c r="I80" s="200" t="s">
        <v>35</v>
      </c>
      <c r="J80" s="200"/>
      <c r="K80" s="200"/>
      <c r="L80" s="200"/>
      <c r="M80" s="200"/>
    </row>
    <row r="81" spans="2:13" ht="13.35" customHeight="1" x14ac:dyDescent="0.25">
      <c r="B81" s="199" t="s">
        <v>32</v>
      </c>
      <c r="C81" s="199"/>
      <c r="D81" s="204"/>
      <c r="E81" s="204"/>
      <c r="F81" s="204"/>
      <c r="G81" s="204"/>
      <c r="I81" s="199" t="s">
        <v>36</v>
      </c>
      <c r="J81" s="199"/>
      <c r="K81" s="199"/>
      <c r="L81" s="18" t="s">
        <v>42</v>
      </c>
      <c r="M81" s="18" t="s">
        <v>14</v>
      </c>
    </row>
    <row r="82" spans="2:13" ht="13.35" customHeight="1" x14ac:dyDescent="0.25">
      <c r="B82" s="199" t="s">
        <v>33</v>
      </c>
      <c r="C82" s="199"/>
      <c r="D82" s="204"/>
      <c r="E82" s="204"/>
      <c r="F82" s="204"/>
      <c r="G82" s="204"/>
      <c r="I82" s="199" t="s">
        <v>247</v>
      </c>
      <c r="J82" s="199"/>
      <c r="K82" s="199"/>
      <c r="L82" s="24"/>
      <c r="M82" s="24"/>
    </row>
    <row r="83" spans="2:13" ht="13.35" customHeight="1" x14ac:dyDescent="0.25">
      <c r="B83" s="199" t="s">
        <v>34</v>
      </c>
      <c r="C83" s="199"/>
      <c r="D83" s="204"/>
      <c r="E83" s="204"/>
      <c r="F83" s="204"/>
      <c r="G83" s="204"/>
      <c r="I83" s="199" t="s">
        <v>248</v>
      </c>
      <c r="J83" s="199"/>
      <c r="K83" s="199"/>
      <c r="L83" s="24"/>
      <c r="M83" s="24"/>
    </row>
    <row r="84" spans="2:13" ht="13.35" customHeight="1" x14ac:dyDescent="0.25">
      <c r="B84" s="199" t="s">
        <v>7</v>
      </c>
      <c r="C84" s="199"/>
      <c r="D84" s="204"/>
      <c r="E84" s="204"/>
      <c r="F84" s="204"/>
      <c r="G84" s="204"/>
      <c r="I84" s="199" t="s">
        <v>246</v>
      </c>
      <c r="J84" s="199"/>
      <c r="K84" s="199"/>
      <c r="L84" s="24"/>
      <c r="M84" s="24"/>
    </row>
    <row r="85" spans="2:13" ht="13.35" customHeight="1" x14ac:dyDescent="0.25">
      <c r="B85" s="199" t="s">
        <v>8</v>
      </c>
      <c r="C85" s="199"/>
      <c r="D85" s="204"/>
      <c r="E85" s="204"/>
      <c r="F85" s="204"/>
      <c r="G85" s="204"/>
      <c r="I85" s="199" t="s">
        <v>1</v>
      </c>
      <c r="J85" s="199"/>
      <c r="K85" s="199"/>
      <c r="L85" s="285"/>
      <c r="M85" s="286"/>
    </row>
    <row r="86" spans="2:13" ht="13.35" customHeight="1" x14ac:dyDescent="0.25">
      <c r="B86" s="199" t="s">
        <v>87</v>
      </c>
      <c r="C86" s="199"/>
      <c r="D86" s="204"/>
      <c r="E86" s="204"/>
      <c r="F86" s="204"/>
      <c r="G86" s="204"/>
      <c r="I86" s="199" t="s">
        <v>249</v>
      </c>
      <c r="J86" s="199"/>
      <c r="K86" s="199"/>
      <c r="L86" s="281"/>
      <c r="M86" s="282"/>
    </row>
    <row r="89" spans="2:13" ht="13.35" customHeight="1" x14ac:dyDescent="0.25">
      <c r="B89" s="200" t="s">
        <v>2</v>
      </c>
      <c r="C89" s="200"/>
      <c r="D89" s="209"/>
      <c r="E89" s="209"/>
      <c r="F89" s="209"/>
      <c r="G89" s="200" t="s">
        <v>3</v>
      </c>
      <c r="H89" s="200"/>
      <c r="I89" s="210"/>
      <c r="J89" s="210"/>
      <c r="K89" s="210"/>
      <c r="L89" s="210"/>
      <c r="M89" s="210"/>
    </row>
    <row r="90" spans="2:13" ht="13.35" customHeight="1" x14ac:dyDescent="0.25">
      <c r="B90" s="200"/>
      <c r="C90" s="200"/>
      <c r="D90" s="209"/>
      <c r="E90" s="209"/>
      <c r="F90" s="209"/>
      <c r="G90" s="200"/>
      <c r="H90" s="200"/>
      <c r="I90" s="210"/>
      <c r="J90" s="210"/>
      <c r="K90" s="210"/>
      <c r="L90" s="210"/>
      <c r="M90" s="210"/>
    </row>
    <row r="92" spans="2:13" ht="13.35" customHeight="1" x14ac:dyDescent="0.25">
      <c r="B92" s="200" t="s">
        <v>31</v>
      </c>
      <c r="C92" s="200"/>
      <c r="D92" s="200"/>
      <c r="E92" s="200"/>
      <c r="F92" s="200"/>
      <c r="G92" s="200"/>
      <c r="I92" s="200" t="s">
        <v>35</v>
      </c>
      <c r="J92" s="200"/>
      <c r="K92" s="200"/>
      <c r="L92" s="200"/>
      <c r="M92" s="200"/>
    </row>
    <row r="93" spans="2:13" ht="13.35" customHeight="1" x14ac:dyDescent="0.25">
      <c r="B93" s="199" t="s">
        <v>32</v>
      </c>
      <c r="C93" s="199"/>
      <c r="D93" s="204"/>
      <c r="E93" s="204"/>
      <c r="F93" s="204"/>
      <c r="G93" s="204"/>
      <c r="I93" s="199" t="s">
        <v>36</v>
      </c>
      <c r="J93" s="199"/>
      <c r="K93" s="199"/>
      <c r="L93" s="18" t="s">
        <v>42</v>
      </c>
      <c r="M93" s="18" t="s">
        <v>14</v>
      </c>
    </row>
    <row r="94" spans="2:13" ht="13.35" customHeight="1" x14ac:dyDescent="0.25">
      <c r="B94" s="199" t="s">
        <v>33</v>
      </c>
      <c r="C94" s="199"/>
      <c r="D94" s="204"/>
      <c r="E94" s="204"/>
      <c r="F94" s="204"/>
      <c r="G94" s="204"/>
      <c r="I94" s="199" t="s">
        <v>247</v>
      </c>
      <c r="J94" s="199"/>
      <c r="K94" s="199"/>
      <c r="L94" s="24"/>
      <c r="M94" s="24"/>
    </row>
    <row r="95" spans="2:13" ht="13.35" customHeight="1" x14ac:dyDescent="0.25">
      <c r="B95" s="199" t="s">
        <v>34</v>
      </c>
      <c r="C95" s="199"/>
      <c r="D95" s="204"/>
      <c r="E95" s="204"/>
      <c r="F95" s="204"/>
      <c r="G95" s="204"/>
      <c r="I95" s="199" t="s">
        <v>248</v>
      </c>
      <c r="J95" s="199"/>
      <c r="K95" s="199"/>
      <c r="L95" s="24"/>
      <c r="M95" s="24"/>
    </row>
    <row r="96" spans="2:13" ht="13.35" customHeight="1" x14ac:dyDescent="0.25">
      <c r="B96" s="199" t="s">
        <v>7</v>
      </c>
      <c r="C96" s="199"/>
      <c r="D96" s="204"/>
      <c r="E96" s="204"/>
      <c r="F96" s="204"/>
      <c r="G96" s="204"/>
      <c r="I96" s="199" t="s">
        <v>246</v>
      </c>
      <c r="J96" s="199"/>
      <c r="K96" s="199"/>
      <c r="L96" s="24"/>
      <c r="M96" s="24"/>
    </row>
    <row r="97" spans="2:13" ht="13.35" customHeight="1" x14ac:dyDescent="0.25">
      <c r="B97" s="199" t="s">
        <v>8</v>
      </c>
      <c r="C97" s="199"/>
      <c r="D97" s="204"/>
      <c r="E97" s="204"/>
      <c r="F97" s="204"/>
      <c r="G97" s="204"/>
      <c r="I97" s="199" t="s">
        <v>1</v>
      </c>
      <c r="J97" s="199"/>
      <c r="K97" s="199"/>
      <c r="L97" s="285"/>
      <c r="M97" s="286"/>
    </row>
    <row r="98" spans="2:13" ht="13.35" customHeight="1" x14ac:dyDescent="0.25">
      <c r="B98" s="199" t="s">
        <v>87</v>
      </c>
      <c r="C98" s="199"/>
      <c r="D98" s="204"/>
      <c r="E98" s="204"/>
      <c r="F98" s="204"/>
      <c r="G98" s="204"/>
      <c r="I98" s="199" t="s">
        <v>249</v>
      </c>
      <c r="J98" s="199"/>
      <c r="K98" s="199"/>
      <c r="L98" s="281"/>
      <c r="M98" s="282"/>
    </row>
    <row r="100" spans="2:13" ht="13.35" customHeight="1" x14ac:dyDescent="0.25">
      <c r="B100" s="16" t="s">
        <v>9</v>
      </c>
      <c r="C100" s="186"/>
      <c r="D100" s="186"/>
      <c r="E100" s="186"/>
      <c r="F100" s="186"/>
      <c r="G100" s="186"/>
      <c r="H100" s="186"/>
      <c r="I100" s="186"/>
      <c r="J100" s="186"/>
      <c r="K100" s="186"/>
      <c r="L100" s="186"/>
      <c r="M100" s="186"/>
    </row>
    <row r="101" spans="2:13" ht="13.35" customHeight="1" x14ac:dyDescent="0.25">
      <c r="B101" s="186"/>
      <c r="C101" s="186"/>
      <c r="D101" s="186"/>
      <c r="E101" s="186"/>
      <c r="F101" s="186"/>
      <c r="G101" s="186"/>
      <c r="H101" s="186"/>
      <c r="I101" s="186"/>
      <c r="J101" s="186"/>
      <c r="K101" s="186"/>
      <c r="L101" s="186"/>
      <c r="M101" s="186"/>
    </row>
    <row r="102" spans="2:13" ht="13.35" customHeight="1" x14ac:dyDescent="0.25">
      <c r="B102" s="200" t="s">
        <v>2</v>
      </c>
      <c r="C102" s="200"/>
      <c r="D102" s="209"/>
      <c r="E102" s="209"/>
      <c r="F102" s="209"/>
      <c r="G102" s="200" t="s">
        <v>3</v>
      </c>
      <c r="H102" s="200"/>
      <c r="I102" s="210"/>
      <c r="J102" s="210"/>
      <c r="K102" s="210"/>
      <c r="L102" s="210"/>
      <c r="M102" s="210"/>
    </row>
    <row r="103" spans="2:13" ht="13.35" customHeight="1" x14ac:dyDescent="0.25">
      <c r="B103" s="200"/>
      <c r="C103" s="200"/>
      <c r="D103" s="209"/>
      <c r="E103" s="209"/>
      <c r="F103" s="209"/>
      <c r="G103" s="200"/>
      <c r="H103" s="200"/>
      <c r="I103" s="210"/>
      <c r="J103" s="210"/>
      <c r="K103" s="210"/>
      <c r="L103" s="210"/>
      <c r="M103" s="210"/>
    </row>
    <row r="105" spans="2:13" ht="13.35" customHeight="1" x14ac:dyDescent="0.25">
      <c r="B105" s="200" t="s">
        <v>31</v>
      </c>
      <c r="C105" s="200"/>
      <c r="D105" s="200"/>
      <c r="E105" s="200"/>
      <c r="F105" s="200"/>
      <c r="G105" s="200"/>
      <c r="I105" s="200" t="s">
        <v>35</v>
      </c>
      <c r="J105" s="200"/>
      <c r="K105" s="200"/>
      <c r="L105" s="200"/>
      <c r="M105" s="200"/>
    </row>
    <row r="106" spans="2:13" ht="13.35" customHeight="1" x14ac:dyDescent="0.25">
      <c r="B106" s="199" t="s">
        <v>32</v>
      </c>
      <c r="C106" s="199"/>
      <c r="D106" s="204"/>
      <c r="E106" s="204"/>
      <c r="F106" s="204"/>
      <c r="G106" s="204"/>
      <c r="I106" s="199" t="s">
        <v>36</v>
      </c>
      <c r="J106" s="199"/>
      <c r="K106" s="199"/>
      <c r="L106" s="18" t="s">
        <v>42</v>
      </c>
      <c r="M106" s="18" t="s">
        <v>14</v>
      </c>
    </row>
    <row r="107" spans="2:13" ht="13.35" customHeight="1" x14ac:dyDescent="0.25">
      <c r="B107" s="199" t="s">
        <v>33</v>
      </c>
      <c r="C107" s="199"/>
      <c r="D107" s="204"/>
      <c r="E107" s="204"/>
      <c r="F107" s="204"/>
      <c r="G107" s="204"/>
      <c r="I107" s="199" t="s">
        <v>247</v>
      </c>
      <c r="J107" s="199"/>
      <c r="K107" s="199"/>
      <c r="L107" s="24"/>
      <c r="M107" s="24"/>
    </row>
    <row r="108" spans="2:13" ht="13.35" customHeight="1" x14ac:dyDescent="0.25">
      <c r="B108" s="199" t="s">
        <v>34</v>
      </c>
      <c r="C108" s="199"/>
      <c r="D108" s="204"/>
      <c r="E108" s="204"/>
      <c r="F108" s="204"/>
      <c r="G108" s="204"/>
      <c r="I108" s="199" t="s">
        <v>248</v>
      </c>
      <c r="J108" s="199"/>
      <c r="K108" s="199"/>
      <c r="L108" s="24"/>
      <c r="M108" s="24"/>
    </row>
    <row r="109" spans="2:13" ht="13.35" customHeight="1" x14ac:dyDescent="0.25">
      <c r="B109" s="199" t="s">
        <v>7</v>
      </c>
      <c r="C109" s="199"/>
      <c r="D109" s="204"/>
      <c r="E109" s="204"/>
      <c r="F109" s="204"/>
      <c r="G109" s="204"/>
      <c r="I109" s="199" t="s">
        <v>246</v>
      </c>
      <c r="J109" s="199"/>
      <c r="K109" s="199"/>
      <c r="L109" s="24"/>
      <c r="M109" s="24"/>
    </row>
    <row r="110" spans="2:13" ht="13.35" customHeight="1" x14ac:dyDescent="0.25">
      <c r="B110" s="199" t="s">
        <v>8</v>
      </c>
      <c r="C110" s="199"/>
      <c r="D110" s="204"/>
      <c r="E110" s="204"/>
      <c r="F110" s="204"/>
      <c r="G110" s="204"/>
      <c r="I110" s="199" t="s">
        <v>1</v>
      </c>
      <c r="J110" s="199"/>
      <c r="K110" s="199"/>
      <c r="L110" s="285"/>
      <c r="M110" s="286"/>
    </row>
    <row r="111" spans="2:13" ht="13.35" customHeight="1" x14ac:dyDescent="0.25">
      <c r="B111" s="199" t="s">
        <v>87</v>
      </c>
      <c r="C111" s="199"/>
      <c r="D111" s="204"/>
      <c r="E111" s="204"/>
      <c r="F111" s="204"/>
      <c r="G111" s="204"/>
      <c r="I111" s="199" t="s">
        <v>249</v>
      </c>
      <c r="J111" s="199"/>
      <c r="K111" s="199"/>
      <c r="L111" s="281"/>
      <c r="M111" s="282"/>
    </row>
    <row r="112" spans="2:13" ht="13.35" customHeight="1" x14ac:dyDescent="0.25">
      <c r="B112" s="283"/>
      <c r="C112" s="283"/>
      <c r="D112" s="284"/>
      <c r="E112" s="284"/>
      <c r="F112" s="284"/>
      <c r="G112" s="284"/>
    </row>
    <row r="114" spans="2:13" ht="13.35" customHeight="1" x14ac:dyDescent="0.25">
      <c r="B114" s="200" t="s">
        <v>2</v>
      </c>
      <c r="C114" s="200"/>
      <c r="D114" s="209"/>
      <c r="E114" s="209"/>
      <c r="F114" s="209"/>
      <c r="G114" s="200" t="s">
        <v>3</v>
      </c>
      <c r="H114" s="200"/>
      <c r="I114" s="210"/>
      <c r="J114" s="210"/>
      <c r="K114" s="210"/>
      <c r="L114" s="210"/>
      <c r="M114" s="210"/>
    </row>
    <row r="115" spans="2:13" ht="13.35" customHeight="1" x14ac:dyDescent="0.25">
      <c r="B115" s="200"/>
      <c r="C115" s="200"/>
      <c r="D115" s="209"/>
      <c r="E115" s="209"/>
      <c r="F115" s="209"/>
      <c r="G115" s="200"/>
      <c r="H115" s="200"/>
      <c r="I115" s="210"/>
      <c r="J115" s="210"/>
      <c r="K115" s="210"/>
      <c r="L115" s="210"/>
      <c r="M115" s="210"/>
    </row>
    <row r="117" spans="2:13" ht="13.35" customHeight="1" x14ac:dyDescent="0.25">
      <c r="B117" s="200" t="s">
        <v>31</v>
      </c>
      <c r="C117" s="200"/>
      <c r="D117" s="200"/>
      <c r="E117" s="200"/>
      <c r="F117" s="200"/>
      <c r="G117" s="200"/>
      <c r="I117" s="200" t="s">
        <v>35</v>
      </c>
      <c r="J117" s="200"/>
      <c r="K117" s="200"/>
      <c r="L117" s="200"/>
      <c r="M117" s="200"/>
    </row>
    <row r="118" spans="2:13" ht="13.35" customHeight="1" x14ac:dyDescent="0.25">
      <c r="B118" s="199" t="s">
        <v>32</v>
      </c>
      <c r="C118" s="199"/>
      <c r="D118" s="204"/>
      <c r="E118" s="204"/>
      <c r="F118" s="204"/>
      <c r="G118" s="204"/>
      <c r="I118" s="199" t="s">
        <v>36</v>
      </c>
      <c r="J118" s="199"/>
      <c r="K118" s="199"/>
      <c r="L118" s="18" t="s">
        <v>42</v>
      </c>
      <c r="M118" s="18" t="s">
        <v>14</v>
      </c>
    </row>
    <row r="119" spans="2:13" ht="13.35" customHeight="1" x14ac:dyDescent="0.25">
      <c r="B119" s="199" t="s">
        <v>33</v>
      </c>
      <c r="C119" s="199"/>
      <c r="D119" s="204"/>
      <c r="E119" s="204"/>
      <c r="F119" s="204"/>
      <c r="G119" s="204"/>
      <c r="I119" s="199" t="s">
        <v>247</v>
      </c>
      <c r="J119" s="199"/>
      <c r="K119" s="199"/>
      <c r="L119" s="24"/>
      <c r="M119" s="24"/>
    </row>
    <row r="120" spans="2:13" ht="13.35" customHeight="1" x14ac:dyDescent="0.25">
      <c r="B120" s="199" t="s">
        <v>34</v>
      </c>
      <c r="C120" s="199"/>
      <c r="D120" s="204"/>
      <c r="E120" s="204"/>
      <c r="F120" s="204"/>
      <c r="G120" s="204"/>
      <c r="I120" s="199" t="s">
        <v>248</v>
      </c>
      <c r="J120" s="199"/>
      <c r="K120" s="199"/>
      <c r="L120" s="24"/>
      <c r="M120" s="24"/>
    </row>
    <row r="121" spans="2:13" ht="13.35" customHeight="1" x14ac:dyDescent="0.25">
      <c r="B121" s="199" t="s">
        <v>7</v>
      </c>
      <c r="C121" s="199"/>
      <c r="D121" s="204"/>
      <c r="E121" s="204"/>
      <c r="F121" s="204"/>
      <c r="G121" s="204"/>
      <c r="I121" s="199" t="s">
        <v>246</v>
      </c>
      <c r="J121" s="199"/>
      <c r="K121" s="199"/>
      <c r="L121" s="24"/>
      <c r="M121" s="24"/>
    </row>
    <row r="122" spans="2:13" ht="13.35" customHeight="1" x14ac:dyDescent="0.25">
      <c r="B122" s="199" t="s">
        <v>8</v>
      </c>
      <c r="C122" s="199"/>
      <c r="D122" s="204"/>
      <c r="E122" s="204"/>
      <c r="F122" s="204"/>
      <c r="G122" s="204"/>
      <c r="I122" s="199" t="s">
        <v>1</v>
      </c>
      <c r="J122" s="199"/>
      <c r="K122" s="199"/>
      <c r="L122" s="285"/>
      <c r="M122" s="286"/>
    </row>
    <row r="123" spans="2:13" ht="13.35" customHeight="1" x14ac:dyDescent="0.25">
      <c r="B123" s="199" t="s">
        <v>87</v>
      </c>
      <c r="C123" s="199"/>
      <c r="D123" s="204"/>
      <c r="E123" s="204"/>
      <c r="F123" s="204"/>
      <c r="G123" s="204"/>
      <c r="I123" s="199" t="s">
        <v>249</v>
      </c>
      <c r="J123" s="199"/>
      <c r="K123" s="199"/>
      <c r="L123" s="281"/>
      <c r="M123" s="282"/>
    </row>
    <row r="126" spans="2:13" ht="13.35" customHeight="1" x14ac:dyDescent="0.25">
      <c r="B126" s="200" t="s">
        <v>2</v>
      </c>
      <c r="C126" s="200"/>
      <c r="D126" s="209"/>
      <c r="E126" s="209"/>
      <c r="F126" s="209"/>
      <c r="G126" s="200" t="s">
        <v>3</v>
      </c>
      <c r="H126" s="200"/>
      <c r="I126" s="210"/>
      <c r="J126" s="210"/>
      <c r="K126" s="210"/>
      <c r="L126" s="210"/>
      <c r="M126" s="210"/>
    </row>
    <row r="127" spans="2:13" ht="13.35" customHeight="1" x14ac:dyDescent="0.25">
      <c r="B127" s="200"/>
      <c r="C127" s="200"/>
      <c r="D127" s="209"/>
      <c r="E127" s="209"/>
      <c r="F127" s="209"/>
      <c r="G127" s="200"/>
      <c r="H127" s="200"/>
      <c r="I127" s="210"/>
      <c r="J127" s="210"/>
      <c r="K127" s="210"/>
      <c r="L127" s="210"/>
      <c r="M127" s="210"/>
    </row>
    <row r="129" spans="2:13" ht="13.35" customHeight="1" x14ac:dyDescent="0.25">
      <c r="B129" s="200" t="s">
        <v>31</v>
      </c>
      <c r="C129" s="200"/>
      <c r="D129" s="200"/>
      <c r="E129" s="200"/>
      <c r="F129" s="200"/>
      <c r="G129" s="200"/>
      <c r="I129" s="200" t="s">
        <v>35</v>
      </c>
      <c r="J129" s="200"/>
      <c r="K129" s="200"/>
      <c r="L129" s="200"/>
      <c r="M129" s="200"/>
    </row>
    <row r="130" spans="2:13" ht="13.35" customHeight="1" x14ac:dyDescent="0.25">
      <c r="B130" s="199" t="s">
        <v>32</v>
      </c>
      <c r="C130" s="199"/>
      <c r="D130" s="204"/>
      <c r="E130" s="204"/>
      <c r="F130" s="204"/>
      <c r="G130" s="204"/>
      <c r="I130" s="199" t="s">
        <v>36</v>
      </c>
      <c r="J130" s="199"/>
      <c r="K130" s="199"/>
      <c r="L130" s="18" t="s">
        <v>42</v>
      </c>
      <c r="M130" s="18" t="s">
        <v>14</v>
      </c>
    </row>
    <row r="131" spans="2:13" ht="13.35" customHeight="1" x14ac:dyDescent="0.25">
      <c r="B131" s="199" t="s">
        <v>33</v>
      </c>
      <c r="C131" s="199"/>
      <c r="D131" s="204"/>
      <c r="E131" s="204"/>
      <c r="F131" s="204"/>
      <c r="G131" s="204"/>
      <c r="I131" s="199" t="s">
        <v>247</v>
      </c>
      <c r="J131" s="199"/>
      <c r="K131" s="199"/>
      <c r="L131" s="24"/>
      <c r="M131" s="24"/>
    </row>
    <row r="132" spans="2:13" ht="13.35" customHeight="1" x14ac:dyDescent="0.25">
      <c r="B132" s="199" t="s">
        <v>34</v>
      </c>
      <c r="C132" s="199"/>
      <c r="D132" s="204"/>
      <c r="E132" s="204"/>
      <c r="F132" s="204"/>
      <c r="G132" s="204"/>
      <c r="I132" s="199" t="s">
        <v>248</v>
      </c>
      <c r="J132" s="199"/>
      <c r="K132" s="199"/>
      <c r="L132" s="24"/>
      <c r="M132" s="24"/>
    </row>
    <row r="133" spans="2:13" ht="13.35" customHeight="1" x14ac:dyDescent="0.25">
      <c r="B133" s="199" t="s">
        <v>7</v>
      </c>
      <c r="C133" s="199"/>
      <c r="D133" s="204"/>
      <c r="E133" s="204"/>
      <c r="F133" s="204"/>
      <c r="G133" s="204"/>
      <c r="I133" s="199" t="s">
        <v>246</v>
      </c>
      <c r="J133" s="199"/>
      <c r="K133" s="199"/>
      <c r="L133" s="24"/>
      <c r="M133" s="24"/>
    </row>
    <row r="134" spans="2:13" ht="13.35" customHeight="1" x14ac:dyDescent="0.25">
      <c r="B134" s="199" t="s">
        <v>8</v>
      </c>
      <c r="C134" s="199"/>
      <c r="D134" s="204"/>
      <c r="E134" s="204"/>
      <c r="F134" s="204"/>
      <c r="G134" s="204"/>
      <c r="I134" s="199" t="s">
        <v>1</v>
      </c>
      <c r="J134" s="199"/>
      <c r="K134" s="199"/>
      <c r="L134" s="285"/>
      <c r="M134" s="286"/>
    </row>
    <row r="135" spans="2:13" ht="13.35" customHeight="1" x14ac:dyDescent="0.25">
      <c r="B135" s="199" t="s">
        <v>87</v>
      </c>
      <c r="C135" s="199"/>
      <c r="D135" s="204"/>
      <c r="E135" s="204"/>
      <c r="F135" s="204"/>
      <c r="G135" s="204"/>
      <c r="I135" s="199" t="s">
        <v>249</v>
      </c>
      <c r="J135" s="199"/>
      <c r="K135" s="199"/>
      <c r="L135" s="281"/>
      <c r="M135" s="282"/>
    </row>
    <row r="138" spans="2:13" ht="13.35" customHeight="1" x14ac:dyDescent="0.25">
      <c r="B138" s="200" t="s">
        <v>2</v>
      </c>
      <c r="C138" s="200"/>
      <c r="D138" s="209"/>
      <c r="E138" s="209"/>
      <c r="F138" s="209"/>
      <c r="G138" s="200" t="s">
        <v>3</v>
      </c>
      <c r="H138" s="200"/>
      <c r="I138" s="210"/>
      <c r="J138" s="210"/>
      <c r="K138" s="210"/>
      <c r="L138" s="210"/>
      <c r="M138" s="210"/>
    </row>
    <row r="139" spans="2:13" ht="13.35" customHeight="1" x14ac:dyDescent="0.25">
      <c r="B139" s="200"/>
      <c r="C139" s="200"/>
      <c r="D139" s="209"/>
      <c r="E139" s="209"/>
      <c r="F139" s="209"/>
      <c r="G139" s="200"/>
      <c r="H139" s="200"/>
      <c r="I139" s="210"/>
      <c r="J139" s="210"/>
      <c r="K139" s="210"/>
      <c r="L139" s="210"/>
      <c r="M139" s="210"/>
    </row>
    <row r="141" spans="2:13" ht="13.35" customHeight="1" x14ac:dyDescent="0.25">
      <c r="B141" s="200" t="s">
        <v>31</v>
      </c>
      <c r="C141" s="200"/>
      <c r="D141" s="200"/>
      <c r="E141" s="200"/>
      <c r="F141" s="200"/>
      <c r="G141" s="200"/>
      <c r="I141" s="200" t="s">
        <v>35</v>
      </c>
      <c r="J141" s="200"/>
      <c r="K141" s="200"/>
      <c r="L141" s="200"/>
      <c r="M141" s="200"/>
    </row>
    <row r="142" spans="2:13" ht="13.35" customHeight="1" x14ac:dyDescent="0.25">
      <c r="B142" s="199" t="s">
        <v>32</v>
      </c>
      <c r="C142" s="199"/>
      <c r="D142" s="204"/>
      <c r="E142" s="204"/>
      <c r="F142" s="204"/>
      <c r="G142" s="204"/>
      <c r="I142" s="199" t="s">
        <v>36</v>
      </c>
      <c r="J142" s="199"/>
      <c r="K142" s="199"/>
      <c r="L142" s="18" t="s">
        <v>42</v>
      </c>
      <c r="M142" s="18" t="s">
        <v>14</v>
      </c>
    </row>
    <row r="143" spans="2:13" ht="13.35" customHeight="1" x14ac:dyDescent="0.25">
      <c r="B143" s="199" t="s">
        <v>33</v>
      </c>
      <c r="C143" s="199"/>
      <c r="D143" s="204"/>
      <c r="E143" s="204"/>
      <c r="F143" s="204"/>
      <c r="G143" s="204"/>
      <c r="I143" s="199" t="s">
        <v>247</v>
      </c>
      <c r="J143" s="199"/>
      <c r="K143" s="199"/>
      <c r="L143" s="24"/>
      <c r="M143" s="24"/>
    </row>
    <row r="144" spans="2:13" ht="13.35" customHeight="1" x14ac:dyDescent="0.25">
      <c r="B144" s="199" t="s">
        <v>34</v>
      </c>
      <c r="C144" s="199"/>
      <c r="D144" s="204"/>
      <c r="E144" s="204"/>
      <c r="F144" s="204"/>
      <c r="G144" s="204"/>
      <c r="I144" s="199" t="s">
        <v>248</v>
      </c>
      <c r="J144" s="199"/>
      <c r="K144" s="199"/>
      <c r="L144" s="24"/>
      <c r="M144" s="24"/>
    </row>
    <row r="145" spans="2:13" ht="13.35" customHeight="1" x14ac:dyDescent="0.25">
      <c r="B145" s="199" t="s">
        <v>7</v>
      </c>
      <c r="C145" s="199"/>
      <c r="D145" s="204"/>
      <c r="E145" s="204"/>
      <c r="F145" s="204"/>
      <c r="G145" s="204"/>
      <c r="I145" s="199" t="s">
        <v>246</v>
      </c>
      <c r="J145" s="199"/>
      <c r="K145" s="199"/>
      <c r="L145" s="24"/>
      <c r="M145" s="24"/>
    </row>
    <row r="146" spans="2:13" ht="13.35" customHeight="1" x14ac:dyDescent="0.25">
      <c r="B146" s="199" t="s">
        <v>8</v>
      </c>
      <c r="C146" s="199"/>
      <c r="D146" s="204"/>
      <c r="E146" s="204"/>
      <c r="F146" s="204"/>
      <c r="G146" s="204"/>
      <c r="I146" s="199" t="s">
        <v>1</v>
      </c>
      <c r="J146" s="199"/>
      <c r="K146" s="199"/>
      <c r="L146" s="285"/>
      <c r="M146" s="286"/>
    </row>
    <row r="147" spans="2:13" ht="13.35" customHeight="1" x14ac:dyDescent="0.25">
      <c r="B147" s="199" t="s">
        <v>87</v>
      </c>
      <c r="C147" s="199"/>
      <c r="D147" s="204"/>
      <c r="E147" s="204"/>
      <c r="F147" s="204"/>
      <c r="G147" s="204"/>
      <c r="I147" s="199" t="s">
        <v>249</v>
      </c>
      <c r="J147" s="199"/>
      <c r="K147" s="199"/>
      <c r="L147" s="281"/>
      <c r="M147" s="282"/>
    </row>
    <row r="149" spans="2:13" ht="13.35" customHeight="1" x14ac:dyDescent="0.25">
      <c r="B149" s="16" t="s">
        <v>9</v>
      </c>
      <c r="C149" s="186"/>
      <c r="D149" s="186"/>
      <c r="E149" s="186"/>
      <c r="F149" s="186"/>
      <c r="G149" s="186"/>
      <c r="H149" s="186"/>
      <c r="I149" s="186"/>
      <c r="J149" s="186"/>
      <c r="K149" s="186"/>
      <c r="L149" s="186"/>
      <c r="M149" s="186"/>
    </row>
    <row r="150" spans="2:13" ht="13.35" customHeight="1" x14ac:dyDescent="0.25">
      <c r="B150" s="186"/>
      <c r="C150" s="186"/>
      <c r="D150" s="186"/>
      <c r="E150" s="186"/>
      <c r="F150" s="186"/>
      <c r="G150" s="186"/>
      <c r="H150" s="186"/>
      <c r="I150" s="186"/>
      <c r="J150" s="186"/>
      <c r="K150" s="186"/>
      <c r="L150" s="186"/>
      <c r="M150" s="186"/>
    </row>
    <row r="151" spans="2:13" ht="13.35" customHeight="1" x14ac:dyDescent="0.25">
      <c r="B151" s="200" t="s">
        <v>2</v>
      </c>
      <c r="C151" s="200"/>
      <c r="D151" s="209"/>
      <c r="E151" s="209"/>
      <c r="F151" s="209"/>
      <c r="G151" s="200" t="s">
        <v>3</v>
      </c>
      <c r="H151" s="200"/>
      <c r="I151" s="210"/>
      <c r="J151" s="210"/>
      <c r="K151" s="210"/>
      <c r="L151" s="210"/>
      <c r="M151" s="210"/>
    </row>
    <row r="152" spans="2:13" ht="13.35" customHeight="1" x14ac:dyDescent="0.25">
      <c r="B152" s="200"/>
      <c r="C152" s="200"/>
      <c r="D152" s="209"/>
      <c r="E152" s="209"/>
      <c r="F152" s="209"/>
      <c r="G152" s="200"/>
      <c r="H152" s="200"/>
      <c r="I152" s="210"/>
      <c r="J152" s="210"/>
      <c r="K152" s="210"/>
      <c r="L152" s="210"/>
      <c r="M152" s="210"/>
    </row>
    <row r="154" spans="2:13" ht="13.35" customHeight="1" x14ac:dyDescent="0.25">
      <c r="B154" s="200" t="s">
        <v>31</v>
      </c>
      <c r="C154" s="200"/>
      <c r="D154" s="200"/>
      <c r="E154" s="200"/>
      <c r="F154" s="200"/>
      <c r="G154" s="200"/>
      <c r="I154" s="200" t="s">
        <v>35</v>
      </c>
      <c r="J154" s="200"/>
      <c r="K154" s="200"/>
      <c r="L154" s="200"/>
      <c r="M154" s="200"/>
    </row>
    <row r="155" spans="2:13" ht="13.35" customHeight="1" x14ac:dyDescent="0.25">
      <c r="B155" s="199" t="s">
        <v>32</v>
      </c>
      <c r="C155" s="199"/>
      <c r="D155" s="204"/>
      <c r="E155" s="204"/>
      <c r="F155" s="204"/>
      <c r="G155" s="204"/>
      <c r="I155" s="199" t="s">
        <v>36</v>
      </c>
      <c r="J155" s="199"/>
      <c r="K155" s="199"/>
      <c r="L155" s="18" t="s">
        <v>42</v>
      </c>
      <c r="M155" s="18" t="s">
        <v>14</v>
      </c>
    </row>
    <row r="156" spans="2:13" ht="13.35" customHeight="1" x14ac:dyDescent="0.25">
      <c r="B156" s="199" t="s">
        <v>33</v>
      </c>
      <c r="C156" s="199"/>
      <c r="D156" s="204"/>
      <c r="E156" s="204"/>
      <c r="F156" s="204"/>
      <c r="G156" s="204"/>
      <c r="I156" s="199" t="s">
        <v>247</v>
      </c>
      <c r="J156" s="199"/>
      <c r="K156" s="199"/>
      <c r="L156" s="24"/>
      <c r="M156" s="24"/>
    </row>
    <row r="157" spans="2:13" ht="13.35" customHeight="1" x14ac:dyDescent="0.25">
      <c r="B157" s="199" t="s">
        <v>34</v>
      </c>
      <c r="C157" s="199"/>
      <c r="D157" s="204"/>
      <c r="E157" s="204"/>
      <c r="F157" s="204"/>
      <c r="G157" s="204"/>
      <c r="I157" s="199" t="s">
        <v>248</v>
      </c>
      <c r="J157" s="199"/>
      <c r="K157" s="199"/>
      <c r="L157" s="24"/>
      <c r="M157" s="24"/>
    </row>
    <row r="158" spans="2:13" ht="13.35" customHeight="1" x14ac:dyDescent="0.25">
      <c r="B158" s="199" t="s">
        <v>7</v>
      </c>
      <c r="C158" s="199"/>
      <c r="D158" s="204"/>
      <c r="E158" s="204"/>
      <c r="F158" s="204"/>
      <c r="G158" s="204"/>
      <c r="I158" s="199" t="s">
        <v>246</v>
      </c>
      <c r="J158" s="199"/>
      <c r="K158" s="199"/>
      <c r="L158" s="24"/>
      <c r="M158" s="24"/>
    </row>
    <row r="159" spans="2:13" ht="13.35" customHeight="1" x14ac:dyDescent="0.25">
      <c r="B159" s="199" t="s">
        <v>8</v>
      </c>
      <c r="C159" s="199"/>
      <c r="D159" s="204"/>
      <c r="E159" s="204"/>
      <c r="F159" s="204"/>
      <c r="G159" s="204"/>
      <c r="I159" s="199" t="s">
        <v>1</v>
      </c>
      <c r="J159" s="199"/>
      <c r="K159" s="199"/>
      <c r="L159" s="285"/>
      <c r="M159" s="286"/>
    </row>
    <row r="160" spans="2:13" ht="13.35" customHeight="1" x14ac:dyDescent="0.25">
      <c r="B160" s="199" t="s">
        <v>87</v>
      </c>
      <c r="C160" s="199"/>
      <c r="D160" s="204"/>
      <c r="E160" s="204"/>
      <c r="F160" s="204"/>
      <c r="G160" s="204"/>
      <c r="I160" s="199" t="s">
        <v>249</v>
      </c>
      <c r="J160" s="199"/>
      <c r="K160" s="199"/>
      <c r="L160" s="281"/>
      <c r="M160" s="282"/>
    </row>
    <row r="161" spans="2:13" ht="13.35" customHeight="1" x14ac:dyDescent="0.25">
      <c r="B161" s="283"/>
      <c r="C161" s="283"/>
      <c r="D161" s="284"/>
      <c r="E161" s="284"/>
      <c r="F161" s="284"/>
      <c r="G161" s="284"/>
    </row>
    <row r="163" spans="2:13" ht="13.35" customHeight="1" x14ac:dyDescent="0.25">
      <c r="B163" s="200" t="s">
        <v>2</v>
      </c>
      <c r="C163" s="200"/>
      <c r="D163" s="209"/>
      <c r="E163" s="209"/>
      <c r="F163" s="209"/>
      <c r="G163" s="200" t="s">
        <v>3</v>
      </c>
      <c r="H163" s="200"/>
      <c r="I163" s="210"/>
      <c r="J163" s="210"/>
      <c r="K163" s="210"/>
      <c r="L163" s="210"/>
      <c r="M163" s="210"/>
    </row>
    <row r="164" spans="2:13" ht="13.35" customHeight="1" x14ac:dyDescent="0.25">
      <c r="B164" s="200"/>
      <c r="C164" s="200"/>
      <c r="D164" s="209"/>
      <c r="E164" s="209"/>
      <c r="F164" s="209"/>
      <c r="G164" s="200"/>
      <c r="H164" s="200"/>
      <c r="I164" s="210"/>
      <c r="J164" s="210"/>
      <c r="K164" s="210"/>
      <c r="L164" s="210"/>
      <c r="M164" s="210"/>
    </row>
    <row r="166" spans="2:13" ht="13.35" customHeight="1" x14ac:dyDescent="0.25">
      <c r="B166" s="200" t="s">
        <v>31</v>
      </c>
      <c r="C166" s="200"/>
      <c r="D166" s="200"/>
      <c r="E166" s="200"/>
      <c r="F166" s="200"/>
      <c r="G166" s="200"/>
      <c r="I166" s="200" t="s">
        <v>35</v>
      </c>
      <c r="J166" s="200"/>
      <c r="K166" s="200"/>
      <c r="L166" s="200"/>
      <c r="M166" s="200"/>
    </row>
    <row r="167" spans="2:13" ht="13.35" customHeight="1" x14ac:dyDescent="0.25">
      <c r="B167" s="199" t="s">
        <v>32</v>
      </c>
      <c r="C167" s="199"/>
      <c r="D167" s="204"/>
      <c r="E167" s="204"/>
      <c r="F167" s="204"/>
      <c r="G167" s="204"/>
      <c r="I167" s="199" t="s">
        <v>36</v>
      </c>
      <c r="J167" s="199"/>
      <c r="K167" s="199"/>
      <c r="L167" s="18" t="s">
        <v>42</v>
      </c>
      <c r="M167" s="18" t="s">
        <v>14</v>
      </c>
    </row>
    <row r="168" spans="2:13" ht="13.35" customHeight="1" x14ac:dyDescent="0.25">
      <c r="B168" s="199" t="s">
        <v>33</v>
      </c>
      <c r="C168" s="199"/>
      <c r="D168" s="204"/>
      <c r="E168" s="204"/>
      <c r="F168" s="204"/>
      <c r="G168" s="204"/>
      <c r="I168" s="199" t="s">
        <v>247</v>
      </c>
      <c r="J168" s="199"/>
      <c r="K168" s="199"/>
      <c r="L168" s="24"/>
      <c r="M168" s="24"/>
    </row>
    <row r="169" spans="2:13" ht="13.35" customHeight="1" x14ac:dyDescent="0.25">
      <c r="B169" s="199" t="s">
        <v>34</v>
      </c>
      <c r="C169" s="199"/>
      <c r="D169" s="204"/>
      <c r="E169" s="204"/>
      <c r="F169" s="204"/>
      <c r="G169" s="204"/>
      <c r="I169" s="199" t="s">
        <v>248</v>
      </c>
      <c r="J169" s="199"/>
      <c r="K169" s="199"/>
      <c r="L169" s="24"/>
      <c r="M169" s="24"/>
    </row>
    <row r="170" spans="2:13" ht="13.35" customHeight="1" x14ac:dyDescent="0.25">
      <c r="B170" s="199" t="s">
        <v>7</v>
      </c>
      <c r="C170" s="199"/>
      <c r="D170" s="204"/>
      <c r="E170" s="204"/>
      <c r="F170" s="204"/>
      <c r="G170" s="204"/>
      <c r="I170" s="199" t="s">
        <v>246</v>
      </c>
      <c r="J170" s="199"/>
      <c r="K170" s="199"/>
      <c r="L170" s="24"/>
      <c r="M170" s="24"/>
    </row>
    <row r="171" spans="2:13" ht="13.35" customHeight="1" x14ac:dyDescent="0.25">
      <c r="B171" s="199" t="s">
        <v>8</v>
      </c>
      <c r="C171" s="199"/>
      <c r="D171" s="204"/>
      <c r="E171" s="204"/>
      <c r="F171" s="204"/>
      <c r="G171" s="204"/>
      <c r="I171" s="199" t="s">
        <v>1</v>
      </c>
      <c r="J171" s="199"/>
      <c r="K171" s="199"/>
      <c r="L171" s="285"/>
      <c r="M171" s="286"/>
    </row>
    <row r="172" spans="2:13" ht="13.35" customHeight="1" x14ac:dyDescent="0.25">
      <c r="B172" s="199" t="s">
        <v>87</v>
      </c>
      <c r="C172" s="199"/>
      <c r="D172" s="204"/>
      <c r="E172" s="204"/>
      <c r="F172" s="204"/>
      <c r="G172" s="204"/>
      <c r="I172" s="199" t="s">
        <v>249</v>
      </c>
      <c r="J172" s="199"/>
      <c r="K172" s="199"/>
      <c r="L172" s="281"/>
      <c r="M172" s="282"/>
    </row>
    <row r="175" spans="2:13" ht="13.35" customHeight="1" x14ac:dyDescent="0.25">
      <c r="B175" s="200" t="s">
        <v>2</v>
      </c>
      <c r="C175" s="200"/>
      <c r="D175" s="209"/>
      <c r="E175" s="209"/>
      <c r="F175" s="209"/>
      <c r="G175" s="200" t="s">
        <v>3</v>
      </c>
      <c r="H175" s="200"/>
      <c r="I175" s="210"/>
      <c r="J175" s="210"/>
      <c r="K175" s="210"/>
      <c r="L175" s="210"/>
      <c r="M175" s="210"/>
    </row>
    <row r="176" spans="2:13" ht="13.35" customHeight="1" x14ac:dyDescent="0.25">
      <c r="B176" s="200"/>
      <c r="C176" s="200"/>
      <c r="D176" s="209"/>
      <c r="E176" s="209"/>
      <c r="F176" s="209"/>
      <c r="G176" s="200"/>
      <c r="H176" s="200"/>
      <c r="I176" s="210"/>
      <c r="J176" s="210"/>
      <c r="K176" s="210"/>
      <c r="L176" s="210"/>
      <c r="M176" s="210"/>
    </row>
    <row r="178" spans="2:13" ht="13.35" customHeight="1" x14ac:dyDescent="0.25">
      <c r="B178" s="200" t="s">
        <v>31</v>
      </c>
      <c r="C178" s="200"/>
      <c r="D178" s="200"/>
      <c r="E178" s="200"/>
      <c r="F178" s="200"/>
      <c r="G178" s="200"/>
      <c r="I178" s="200" t="s">
        <v>35</v>
      </c>
      <c r="J178" s="200"/>
      <c r="K178" s="200"/>
      <c r="L178" s="200"/>
      <c r="M178" s="200"/>
    </row>
    <row r="179" spans="2:13" ht="13.35" customHeight="1" x14ac:dyDescent="0.25">
      <c r="B179" s="199" t="s">
        <v>32</v>
      </c>
      <c r="C179" s="199"/>
      <c r="D179" s="204"/>
      <c r="E179" s="204"/>
      <c r="F179" s="204"/>
      <c r="G179" s="204"/>
      <c r="I179" s="199" t="s">
        <v>36</v>
      </c>
      <c r="J179" s="199"/>
      <c r="K179" s="199"/>
      <c r="L179" s="18" t="s">
        <v>42</v>
      </c>
      <c r="M179" s="18" t="s">
        <v>14</v>
      </c>
    </row>
    <row r="180" spans="2:13" ht="13.35" customHeight="1" x14ac:dyDescent="0.25">
      <c r="B180" s="199" t="s">
        <v>33</v>
      </c>
      <c r="C180" s="199"/>
      <c r="D180" s="204"/>
      <c r="E180" s="204"/>
      <c r="F180" s="204"/>
      <c r="G180" s="204"/>
      <c r="I180" s="199" t="s">
        <v>247</v>
      </c>
      <c r="J180" s="199"/>
      <c r="K180" s="199"/>
      <c r="L180" s="24"/>
      <c r="M180" s="24"/>
    </row>
    <row r="181" spans="2:13" ht="13.35" customHeight="1" x14ac:dyDescent="0.25">
      <c r="B181" s="199" t="s">
        <v>34</v>
      </c>
      <c r="C181" s="199"/>
      <c r="D181" s="204"/>
      <c r="E181" s="204"/>
      <c r="F181" s="204"/>
      <c r="G181" s="204"/>
      <c r="I181" s="199" t="s">
        <v>248</v>
      </c>
      <c r="J181" s="199"/>
      <c r="K181" s="199"/>
      <c r="L181" s="24"/>
      <c r="M181" s="24"/>
    </row>
    <row r="182" spans="2:13" ht="13.35" customHeight="1" x14ac:dyDescent="0.25">
      <c r="B182" s="199" t="s">
        <v>7</v>
      </c>
      <c r="C182" s="199"/>
      <c r="D182" s="204"/>
      <c r="E182" s="204"/>
      <c r="F182" s="204"/>
      <c r="G182" s="204"/>
      <c r="I182" s="199" t="s">
        <v>246</v>
      </c>
      <c r="J182" s="199"/>
      <c r="K182" s="199"/>
      <c r="L182" s="24"/>
      <c r="M182" s="24"/>
    </row>
    <row r="183" spans="2:13" ht="13.35" customHeight="1" x14ac:dyDescent="0.25">
      <c r="B183" s="199" t="s">
        <v>8</v>
      </c>
      <c r="C183" s="199"/>
      <c r="D183" s="204"/>
      <c r="E183" s="204"/>
      <c r="F183" s="204"/>
      <c r="G183" s="204"/>
      <c r="I183" s="199" t="s">
        <v>1</v>
      </c>
      <c r="J183" s="199"/>
      <c r="K183" s="199"/>
      <c r="L183" s="285"/>
      <c r="M183" s="286"/>
    </row>
    <row r="184" spans="2:13" ht="13.35" customHeight="1" x14ac:dyDescent="0.25">
      <c r="B184" s="199" t="s">
        <v>87</v>
      </c>
      <c r="C184" s="199"/>
      <c r="D184" s="204"/>
      <c r="E184" s="204"/>
      <c r="F184" s="204"/>
      <c r="G184" s="204"/>
      <c r="I184" s="199" t="s">
        <v>249</v>
      </c>
      <c r="J184" s="199"/>
      <c r="K184" s="199"/>
      <c r="L184" s="281"/>
      <c r="M184" s="282"/>
    </row>
    <row r="187" spans="2:13" ht="13.35" customHeight="1" x14ac:dyDescent="0.25">
      <c r="B187" s="200" t="s">
        <v>2</v>
      </c>
      <c r="C187" s="200"/>
      <c r="D187" s="209"/>
      <c r="E187" s="209"/>
      <c r="F187" s="209"/>
      <c r="G187" s="200" t="s">
        <v>3</v>
      </c>
      <c r="H187" s="200"/>
      <c r="I187" s="210"/>
      <c r="J187" s="210"/>
      <c r="K187" s="210"/>
      <c r="L187" s="210"/>
      <c r="M187" s="210"/>
    </row>
    <row r="188" spans="2:13" ht="13.35" customHeight="1" x14ac:dyDescent="0.25">
      <c r="B188" s="200"/>
      <c r="C188" s="200"/>
      <c r="D188" s="209"/>
      <c r="E188" s="209"/>
      <c r="F188" s="209"/>
      <c r="G188" s="200"/>
      <c r="H188" s="200"/>
      <c r="I188" s="210"/>
      <c r="J188" s="210"/>
      <c r="K188" s="210"/>
      <c r="L188" s="210"/>
      <c r="M188" s="210"/>
    </row>
    <row r="190" spans="2:13" ht="13.35" customHeight="1" x14ac:dyDescent="0.25">
      <c r="B190" s="200" t="s">
        <v>31</v>
      </c>
      <c r="C190" s="200"/>
      <c r="D190" s="200"/>
      <c r="E190" s="200"/>
      <c r="F190" s="200"/>
      <c r="G190" s="200"/>
      <c r="I190" s="200" t="s">
        <v>35</v>
      </c>
      <c r="J190" s="200"/>
      <c r="K190" s="200"/>
      <c r="L190" s="200"/>
      <c r="M190" s="200"/>
    </row>
    <row r="191" spans="2:13" ht="13.35" customHeight="1" x14ac:dyDescent="0.25">
      <c r="B191" s="199" t="s">
        <v>32</v>
      </c>
      <c r="C191" s="199"/>
      <c r="D191" s="204"/>
      <c r="E191" s="204"/>
      <c r="F191" s="204"/>
      <c r="G191" s="204"/>
      <c r="I191" s="199" t="s">
        <v>36</v>
      </c>
      <c r="J191" s="199"/>
      <c r="K191" s="199"/>
      <c r="L191" s="18" t="s">
        <v>42</v>
      </c>
      <c r="M191" s="18" t="s">
        <v>14</v>
      </c>
    </row>
    <row r="192" spans="2:13" ht="13.35" customHeight="1" x14ac:dyDescent="0.25">
      <c r="B192" s="199" t="s">
        <v>33</v>
      </c>
      <c r="C192" s="199"/>
      <c r="D192" s="204"/>
      <c r="E192" s="204"/>
      <c r="F192" s="204"/>
      <c r="G192" s="204"/>
      <c r="I192" s="199" t="s">
        <v>247</v>
      </c>
      <c r="J192" s="199"/>
      <c r="K192" s="199"/>
      <c r="L192" s="24"/>
      <c r="M192" s="24"/>
    </row>
    <row r="193" spans="2:13" ht="13.35" customHeight="1" x14ac:dyDescent="0.25">
      <c r="B193" s="199" t="s">
        <v>34</v>
      </c>
      <c r="C193" s="199"/>
      <c r="D193" s="204"/>
      <c r="E193" s="204"/>
      <c r="F193" s="204"/>
      <c r="G193" s="204"/>
      <c r="I193" s="199" t="s">
        <v>248</v>
      </c>
      <c r="J193" s="199"/>
      <c r="K193" s="199"/>
      <c r="L193" s="24"/>
      <c r="M193" s="24"/>
    </row>
    <row r="194" spans="2:13" ht="13.35" customHeight="1" x14ac:dyDescent="0.25">
      <c r="B194" s="199" t="s">
        <v>7</v>
      </c>
      <c r="C194" s="199"/>
      <c r="D194" s="204"/>
      <c r="E194" s="204"/>
      <c r="F194" s="204"/>
      <c r="G194" s="204"/>
      <c r="I194" s="199" t="s">
        <v>246</v>
      </c>
      <c r="J194" s="199"/>
      <c r="K194" s="199"/>
      <c r="L194" s="24"/>
      <c r="M194" s="24"/>
    </row>
    <row r="195" spans="2:13" ht="13.35" customHeight="1" x14ac:dyDescent="0.25">
      <c r="B195" s="199" t="s">
        <v>8</v>
      </c>
      <c r="C195" s="199"/>
      <c r="D195" s="204"/>
      <c r="E195" s="204"/>
      <c r="F195" s="204"/>
      <c r="G195" s="204"/>
      <c r="I195" s="199" t="s">
        <v>1</v>
      </c>
      <c r="J195" s="199"/>
      <c r="K195" s="199"/>
      <c r="L195" s="285"/>
      <c r="M195" s="286"/>
    </row>
    <row r="196" spans="2:13" ht="13.35" customHeight="1" x14ac:dyDescent="0.25">
      <c r="B196" s="199" t="s">
        <v>87</v>
      </c>
      <c r="C196" s="199"/>
      <c r="D196" s="204"/>
      <c r="E196" s="204"/>
      <c r="F196" s="204"/>
      <c r="G196" s="204"/>
      <c r="I196" s="199" t="s">
        <v>249</v>
      </c>
      <c r="J196" s="199"/>
      <c r="K196" s="199"/>
      <c r="L196" s="281"/>
      <c r="M196" s="282"/>
    </row>
    <row r="198" spans="2:13" ht="13.35" customHeight="1" x14ac:dyDescent="0.25">
      <c r="B198" s="16" t="s">
        <v>9</v>
      </c>
      <c r="C198" s="186"/>
      <c r="D198" s="186"/>
      <c r="E198" s="186"/>
      <c r="F198" s="186"/>
      <c r="G198" s="186"/>
      <c r="H198" s="186"/>
      <c r="I198" s="186"/>
      <c r="J198" s="186"/>
      <c r="K198" s="186"/>
      <c r="L198" s="186"/>
      <c r="M198" s="186"/>
    </row>
    <row r="199" spans="2:13" ht="13.35" customHeight="1" x14ac:dyDescent="0.25">
      <c r="B199" s="186"/>
      <c r="C199" s="186"/>
      <c r="D199" s="186"/>
      <c r="E199" s="186"/>
      <c r="F199" s="186"/>
      <c r="G199" s="186"/>
      <c r="H199" s="186"/>
      <c r="I199" s="186"/>
      <c r="J199" s="186"/>
      <c r="K199" s="186"/>
      <c r="L199" s="186"/>
      <c r="M199" s="186"/>
    </row>
    <row r="200" spans="2:13" ht="13.35" customHeight="1" x14ac:dyDescent="0.25">
      <c r="B200" s="200" t="s">
        <v>2</v>
      </c>
      <c r="C200" s="200"/>
      <c r="D200" s="209"/>
      <c r="E200" s="209"/>
      <c r="F200" s="209"/>
      <c r="G200" s="200" t="s">
        <v>3</v>
      </c>
      <c r="H200" s="200"/>
      <c r="I200" s="210"/>
      <c r="J200" s="210"/>
      <c r="K200" s="210"/>
      <c r="L200" s="210"/>
      <c r="M200" s="210"/>
    </row>
    <row r="201" spans="2:13" ht="13.35" customHeight="1" x14ac:dyDescent="0.25">
      <c r="B201" s="200"/>
      <c r="C201" s="200"/>
      <c r="D201" s="209"/>
      <c r="E201" s="209"/>
      <c r="F201" s="209"/>
      <c r="G201" s="200"/>
      <c r="H201" s="200"/>
      <c r="I201" s="210"/>
      <c r="J201" s="210"/>
      <c r="K201" s="210"/>
      <c r="L201" s="210"/>
      <c r="M201" s="210"/>
    </row>
    <row r="203" spans="2:13" ht="13.35" customHeight="1" x14ac:dyDescent="0.25">
      <c r="B203" s="200" t="s">
        <v>31</v>
      </c>
      <c r="C203" s="200"/>
      <c r="D203" s="200"/>
      <c r="E203" s="200"/>
      <c r="F203" s="200"/>
      <c r="G203" s="200"/>
      <c r="I203" s="200" t="s">
        <v>35</v>
      </c>
      <c r="J203" s="200"/>
      <c r="K203" s="200"/>
      <c r="L203" s="200"/>
      <c r="M203" s="200"/>
    </row>
    <row r="204" spans="2:13" ht="13.35" customHeight="1" x14ac:dyDescent="0.25">
      <c r="B204" s="199" t="s">
        <v>32</v>
      </c>
      <c r="C204" s="199"/>
      <c r="D204" s="204"/>
      <c r="E204" s="204"/>
      <c r="F204" s="204"/>
      <c r="G204" s="204"/>
      <c r="I204" s="199" t="s">
        <v>36</v>
      </c>
      <c r="J204" s="199"/>
      <c r="K204" s="199"/>
      <c r="L204" s="18" t="s">
        <v>42</v>
      </c>
      <c r="M204" s="18" t="s">
        <v>14</v>
      </c>
    </row>
    <row r="205" spans="2:13" ht="13.35" customHeight="1" x14ac:dyDescent="0.25">
      <c r="B205" s="199" t="s">
        <v>33</v>
      </c>
      <c r="C205" s="199"/>
      <c r="D205" s="204"/>
      <c r="E205" s="204"/>
      <c r="F205" s="204"/>
      <c r="G205" s="204"/>
      <c r="I205" s="199" t="s">
        <v>247</v>
      </c>
      <c r="J205" s="199"/>
      <c r="K205" s="199"/>
      <c r="L205" s="24"/>
      <c r="M205" s="24"/>
    </row>
    <row r="206" spans="2:13" ht="13.35" customHeight="1" x14ac:dyDescent="0.25">
      <c r="B206" s="199" t="s">
        <v>34</v>
      </c>
      <c r="C206" s="199"/>
      <c r="D206" s="204"/>
      <c r="E206" s="204"/>
      <c r="F206" s="204"/>
      <c r="G206" s="204"/>
      <c r="I206" s="199" t="s">
        <v>248</v>
      </c>
      <c r="J206" s="199"/>
      <c r="K206" s="199"/>
      <c r="L206" s="24"/>
      <c r="M206" s="24"/>
    </row>
    <row r="207" spans="2:13" ht="13.35" customHeight="1" x14ac:dyDescent="0.25">
      <c r="B207" s="199" t="s">
        <v>7</v>
      </c>
      <c r="C207" s="199"/>
      <c r="D207" s="204"/>
      <c r="E207" s="204"/>
      <c r="F207" s="204"/>
      <c r="G207" s="204"/>
      <c r="I207" s="199" t="s">
        <v>246</v>
      </c>
      <c r="J207" s="199"/>
      <c r="K207" s="199"/>
      <c r="L207" s="24"/>
      <c r="M207" s="24"/>
    </row>
    <row r="208" spans="2:13" ht="13.35" customHeight="1" x14ac:dyDescent="0.25">
      <c r="B208" s="199" t="s">
        <v>8</v>
      </c>
      <c r="C208" s="199"/>
      <c r="D208" s="204"/>
      <c r="E208" s="204"/>
      <c r="F208" s="204"/>
      <c r="G208" s="204"/>
      <c r="I208" s="199" t="s">
        <v>1</v>
      </c>
      <c r="J208" s="199"/>
      <c r="K208" s="199"/>
      <c r="L208" s="285"/>
      <c r="M208" s="286"/>
    </row>
    <row r="209" spans="2:13" ht="13.35" customHeight="1" x14ac:dyDescent="0.25">
      <c r="B209" s="199" t="s">
        <v>87</v>
      </c>
      <c r="C209" s="199"/>
      <c r="D209" s="204"/>
      <c r="E209" s="204"/>
      <c r="F209" s="204"/>
      <c r="G209" s="204"/>
      <c r="I209" s="199" t="s">
        <v>249</v>
      </c>
      <c r="J209" s="199"/>
      <c r="K209" s="199"/>
      <c r="L209" s="281"/>
      <c r="M209" s="282"/>
    </row>
    <row r="210" spans="2:13" ht="13.35" customHeight="1" x14ac:dyDescent="0.25">
      <c r="B210" s="283"/>
      <c r="C210" s="283"/>
      <c r="D210" s="284"/>
      <c r="E210" s="284"/>
      <c r="F210" s="284"/>
      <c r="G210" s="284"/>
    </row>
    <row r="212" spans="2:13" ht="13.35" customHeight="1" x14ac:dyDescent="0.25">
      <c r="B212" s="200" t="s">
        <v>2</v>
      </c>
      <c r="C212" s="200"/>
      <c r="D212" s="209"/>
      <c r="E212" s="209"/>
      <c r="F212" s="209"/>
      <c r="G212" s="200" t="s">
        <v>3</v>
      </c>
      <c r="H212" s="200"/>
      <c r="I212" s="210"/>
      <c r="J212" s="210"/>
      <c r="K212" s="210"/>
      <c r="L212" s="210"/>
      <c r="M212" s="210"/>
    </row>
    <row r="213" spans="2:13" ht="13.35" customHeight="1" x14ac:dyDescent="0.25">
      <c r="B213" s="200"/>
      <c r="C213" s="200"/>
      <c r="D213" s="209"/>
      <c r="E213" s="209"/>
      <c r="F213" s="209"/>
      <c r="G213" s="200"/>
      <c r="H213" s="200"/>
      <c r="I213" s="210"/>
      <c r="J213" s="210"/>
      <c r="K213" s="210"/>
      <c r="L213" s="210"/>
      <c r="M213" s="210"/>
    </row>
    <row r="215" spans="2:13" ht="13.35" customHeight="1" x14ac:dyDescent="0.25">
      <c r="B215" s="200" t="s">
        <v>31</v>
      </c>
      <c r="C215" s="200"/>
      <c r="D215" s="200"/>
      <c r="E215" s="200"/>
      <c r="F215" s="200"/>
      <c r="G215" s="200"/>
      <c r="I215" s="200" t="s">
        <v>35</v>
      </c>
      <c r="J215" s="200"/>
      <c r="K215" s="200"/>
      <c r="L215" s="200"/>
      <c r="M215" s="200"/>
    </row>
    <row r="216" spans="2:13" ht="13.35" customHeight="1" x14ac:dyDescent="0.25">
      <c r="B216" s="199" t="s">
        <v>32</v>
      </c>
      <c r="C216" s="199"/>
      <c r="D216" s="204"/>
      <c r="E216" s="204"/>
      <c r="F216" s="204"/>
      <c r="G216" s="204"/>
      <c r="I216" s="199" t="s">
        <v>36</v>
      </c>
      <c r="J216" s="199"/>
      <c r="K216" s="199"/>
      <c r="L216" s="18" t="s">
        <v>42</v>
      </c>
      <c r="M216" s="18" t="s">
        <v>14</v>
      </c>
    </row>
    <row r="217" spans="2:13" ht="13.35" customHeight="1" x14ac:dyDescent="0.25">
      <c r="B217" s="199" t="s">
        <v>33</v>
      </c>
      <c r="C217" s="199"/>
      <c r="D217" s="204"/>
      <c r="E217" s="204"/>
      <c r="F217" s="204"/>
      <c r="G217" s="204"/>
      <c r="I217" s="199" t="s">
        <v>247</v>
      </c>
      <c r="J217" s="199"/>
      <c r="K217" s="199"/>
      <c r="L217" s="24"/>
      <c r="M217" s="24"/>
    </row>
    <row r="218" spans="2:13" ht="13.35" customHeight="1" x14ac:dyDescent="0.25">
      <c r="B218" s="199" t="s">
        <v>34</v>
      </c>
      <c r="C218" s="199"/>
      <c r="D218" s="204"/>
      <c r="E218" s="204"/>
      <c r="F218" s="204"/>
      <c r="G218" s="204"/>
      <c r="I218" s="199" t="s">
        <v>248</v>
      </c>
      <c r="J218" s="199"/>
      <c r="K218" s="199"/>
      <c r="L218" s="24"/>
      <c r="M218" s="24"/>
    </row>
    <row r="219" spans="2:13" ht="13.35" customHeight="1" x14ac:dyDescent="0.25">
      <c r="B219" s="199" t="s">
        <v>7</v>
      </c>
      <c r="C219" s="199"/>
      <c r="D219" s="204"/>
      <c r="E219" s="204"/>
      <c r="F219" s="204"/>
      <c r="G219" s="204"/>
      <c r="I219" s="199" t="s">
        <v>246</v>
      </c>
      <c r="J219" s="199"/>
      <c r="K219" s="199"/>
      <c r="L219" s="24"/>
      <c r="M219" s="24"/>
    </row>
    <row r="220" spans="2:13" ht="13.35" customHeight="1" x14ac:dyDescent="0.25">
      <c r="B220" s="199" t="s">
        <v>8</v>
      </c>
      <c r="C220" s="199"/>
      <c r="D220" s="204"/>
      <c r="E220" s="204"/>
      <c r="F220" s="204"/>
      <c r="G220" s="204"/>
      <c r="I220" s="199" t="s">
        <v>1</v>
      </c>
      <c r="J220" s="199"/>
      <c r="K220" s="199"/>
      <c r="L220" s="285"/>
      <c r="M220" s="286"/>
    </row>
    <row r="221" spans="2:13" ht="13.35" customHeight="1" x14ac:dyDescent="0.25">
      <c r="B221" s="199" t="s">
        <v>87</v>
      </c>
      <c r="C221" s="199"/>
      <c r="D221" s="204"/>
      <c r="E221" s="204"/>
      <c r="F221" s="204"/>
      <c r="G221" s="204"/>
      <c r="I221" s="199" t="s">
        <v>249</v>
      </c>
      <c r="J221" s="199"/>
      <c r="K221" s="199"/>
      <c r="L221" s="281"/>
      <c r="M221" s="282"/>
    </row>
    <row r="224" spans="2:13" ht="13.35" customHeight="1" x14ac:dyDescent="0.25">
      <c r="B224" s="200" t="s">
        <v>2</v>
      </c>
      <c r="C224" s="200"/>
      <c r="D224" s="209"/>
      <c r="E224" s="209"/>
      <c r="F224" s="209"/>
      <c r="G224" s="200" t="s">
        <v>3</v>
      </c>
      <c r="H224" s="200"/>
      <c r="I224" s="210"/>
      <c r="J224" s="210"/>
      <c r="K224" s="210"/>
      <c r="L224" s="210"/>
      <c r="M224" s="210"/>
    </row>
    <row r="225" spans="2:13" ht="13.35" customHeight="1" x14ac:dyDescent="0.25">
      <c r="B225" s="200"/>
      <c r="C225" s="200"/>
      <c r="D225" s="209"/>
      <c r="E225" s="209"/>
      <c r="F225" s="209"/>
      <c r="G225" s="200"/>
      <c r="H225" s="200"/>
      <c r="I225" s="210"/>
      <c r="J225" s="210"/>
      <c r="K225" s="210"/>
      <c r="L225" s="210"/>
      <c r="M225" s="210"/>
    </row>
    <row r="227" spans="2:13" ht="13.35" customHeight="1" x14ac:dyDescent="0.25">
      <c r="B227" s="200" t="s">
        <v>31</v>
      </c>
      <c r="C227" s="200"/>
      <c r="D227" s="200"/>
      <c r="E227" s="200"/>
      <c r="F227" s="200"/>
      <c r="G227" s="200"/>
      <c r="I227" s="200" t="s">
        <v>35</v>
      </c>
      <c r="J227" s="200"/>
      <c r="K227" s="200"/>
      <c r="L227" s="200"/>
      <c r="M227" s="200"/>
    </row>
    <row r="228" spans="2:13" ht="13.35" customHeight="1" x14ac:dyDescent="0.25">
      <c r="B228" s="199" t="s">
        <v>32</v>
      </c>
      <c r="C228" s="199"/>
      <c r="D228" s="204"/>
      <c r="E228" s="204"/>
      <c r="F228" s="204"/>
      <c r="G228" s="204"/>
      <c r="I228" s="199" t="s">
        <v>36</v>
      </c>
      <c r="J228" s="199"/>
      <c r="K228" s="199"/>
      <c r="L228" s="18" t="s">
        <v>42</v>
      </c>
      <c r="M228" s="18" t="s">
        <v>14</v>
      </c>
    </row>
    <row r="229" spans="2:13" ht="13.35" customHeight="1" x14ac:dyDescent="0.25">
      <c r="B229" s="199" t="s">
        <v>33</v>
      </c>
      <c r="C229" s="199"/>
      <c r="D229" s="204"/>
      <c r="E229" s="204"/>
      <c r="F229" s="204"/>
      <c r="G229" s="204"/>
      <c r="I229" s="199" t="s">
        <v>247</v>
      </c>
      <c r="J229" s="199"/>
      <c r="K229" s="199"/>
      <c r="L229" s="24"/>
      <c r="M229" s="24"/>
    </row>
    <row r="230" spans="2:13" ht="13.35" customHeight="1" x14ac:dyDescent="0.25">
      <c r="B230" s="199" t="s">
        <v>34</v>
      </c>
      <c r="C230" s="199"/>
      <c r="D230" s="204"/>
      <c r="E230" s="204"/>
      <c r="F230" s="204"/>
      <c r="G230" s="204"/>
      <c r="I230" s="199" t="s">
        <v>248</v>
      </c>
      <c r="J230" s="199"/>
      <c r="K230" s="199"/>
      <c r="L230" s="24"/>
      <c r="M230" s="24"/>
    </row>
    <row r="231" spans="2:13" ht="13.35" customHeight="1" x14ac:dyDescent="0.25">
      <c r="B231" s="199" t="s">
        <v>7</v>
      </c>
      <c r="C231" s="199"/>
      <c r="D231" s="204"/>
      <c r="E231" s="204"/>
      <c r="F231" s="204"/>
      <c r="G231" s="204"/>
      <c r="I231" s="199" t="s">
        <v>246</v>
      </c>
      <c r="J231" s="199"/>
      <c r="K231" s="199"/>
      <c r="L231" s="24"/>
      <c r="M231" s="24"/>
    </row>
    <row r="232" spans="2:13" ht="13.35" customHeight="1" x14ac:dyDescent="0.25">
      <c r="B232" s="199" t="s">
        <v>8</v>
      </c>
      <c r="C232" s="199"/>
      <c r="D232" s="204"/>
      <c r="E232" s="204"/>
      <c r="F232" s="204"/>
      <c r="G232" s="204"/>
      <c r="I232" s="199" t="s">
        <v>1</v>
      </c>
      <c r="J232" s="199"/>
      <c r="K232" s="199"/>
      <c r="L232" s="285"/>
      <c r="M232" s="286"/>
    </row>
    <row r="233" spans="2:13" ht="13.35" customHeight="1" x14ac:dyDescent="0.25">
      <c r="B233" s="199" t="s">
        <v>87</v>
      </c>
      <c r="C233" s="199"/>
      <c r="D233" s="204"/>
      <c r="E233" s="204"/>
      <c r="F233" s="204"/>
      <c r="G233" s="204"/>
      <c r="I233" s="199" t="s">
        <v>249</v>
      </c>
      <c r="J233" s="199"/>
      <c r="K233" s="199"/>
      <c r="L233" s="281"/>
      <c r="M233" s="282"/>
    </row>
    <row r="236" spans="2:13" ht="13.35" customHeight="1" x14ac:dyDescent="0.25">
      <c r="B236" s="200" t="s">
        <v>2</v>
      </c>
      <c r="C236" s="200"/>
      <c r="D236" s="209"/>
      <c r="E236" s="209"/>
      <c r="F236" s="209"/>
      <c r="G236" s="200" t="s">
        <v>3</v>
      </c>
      <c r="H236" s="200"/>
      <c r="I236" s="210"/>
      <c r="J236" s="210"/>
      <c r="K236" s="210"/>
      <c r="L236" s="210"/>
      <c r="M236" s="210"/>
    </row>
    <row r="237" spans="2:13" ht="13.35" customHeight="1" x14ac:dyDescent="0.25">
      <c r="B237" s="200"/>
      <c r="C237" s="200"/>
      <c r="D237" s="209"/>
      <c r="E237" s="209"/>
      <c r="F237" s="209"/>
      <c r="G237" s="200"/>
      <c r="H237" s="200"/>
      <c r="I237" s="210"/>
      <c r="J237" s="210"/>
      <c r="K237" s="210"/>
      <c r="L237" s="210"/>
      <c r="M237" s="210"/>
    </row>
    <row r="239" spans="2:13" ht="13.35" customHeight="1" x14ac:dyDescent="0.25">
      <c r="B239" s="200" t="s">
        <v>31</v>
      </c>
      <c r="C239" s="200"/>
      <c r="D239" s="200"/>
      <c r="E239" s="200"/>
      <c r="F239" s="200"/>
      <c r="G239" s="200"/>
      <c r="I239" s="200" t="s">
        <v>35</v>
      </c>
      <c r="J239" s="200"/>
      <c r="K239" s="200"/>
      <c r="L239" s="200"/>
      <c r="M239" s="200"/>
    </row>
    <row r="240" spans="2:13" ht="13.35" customHeight="1" x14ac:dyDescent="0.25">
      <c r="B240" s="199" t="s">
        <v>32</v>
      </c>
      <c r="C240" s="199"/>
      <c r="D240" s="204"/>
      <c r="E240" s="204"/>
      <c r="F240" s="204"/>
      <c r="G240" s="204"/>
      <c r="I240" s="199" t="s">
        <v>36</v>
      </c>
      <c r="J240" s="199"/>
      <c r="K240" s="199"/>
      <c r="L240" s="18" t="s">
        <v>42</v>
      </c>
      <c r="M240" s="18" t="s">
        <v>14</v>
      </c>
    </row>
    <row r="241" spans="2:13" ht="13.35" customHeight="1" x14ac:dyDescent="0.25">
      <c r="B241" s="199" t="s">
        <v>33</v>
      </c>
      <c r="C241" s="199"/>
      <c r="D241" s="204"/>
      <c r="E241" s="204"/>
      <c r="F241" s="204"/>
      <c r="G241" s="204"/>
      <c r="I241" s="199" t="s">
        <v>247</v>
      </c>
      <c r="J241" s="199"/>
      <c r="K241" s="199"/>
      <c r="L241" s="24"/>
      <c r="M241" s="24"/>
    </row>
    <row r="242" spans="2:13" ht="13.35" customHeight="1" x14ac:dyDescent="0.25">
      <c r="B242" s="199" t="s">
        <v>34</v>
      </c>
      <c r="C242" s="199"/>
      <c r="D242" s="204"/>
      <c r="E242" s="204"/>
      <c r="F242" s="204"/>
      <c r="G242" s="204"/>
      <c r="I242" s="199" t="s">
        <v>248</v>
      </c>
      <c r="J242" s="199"/>
      <c r="K242" s="199"/>
      <c r="L242" s="24"/>
      <c r="M242" s="24"/>
    </row>
    <row r="243" spans="2:13" ht="13.35" customHeight="1" x14ac:dyDescent="0.25">
      <c r="B243" s="199" t="s">
        <v>7</v>
      </c>
      <c r="C243" s="199"/>
      <c r="D243" s="204"/>
      <c r="E243" s="204"/>
      <c r="F243" s="204"/>
      <c r="G243" s="204"/>
      <c r="I243" s="199" t="s">
        <v>246</v>
      </c>
      <c r="J243" s="199"/>
      <c r="K243" s="199"/>
      <c r="L243" s="24"/>
      <c r="M243" s="24"/>
    </row>
    <row r="244" spans="2:13" ht="13.35" customHeight="1" x14ac:dyDescent="0.25">
      <c r="B244" s="199" t="s">
        <v>8</v>
      </c>
      <c r="C244" s="199"/>
      <c r="D244" s="204"/>
      <c r="E244" s="204"/>
      <c r="F244" s="204"/>
      <c r="G244" s="204"/>
      <c r="I244" s="199" t="s">
        <v>1</v>
      </c>
      <c r="J244" s="199"/>
      <c r="K244" s="199"/>
      <c r="L244" s="285"/>
      <c r="M244" s="286"/>
    </row>
    <row r="245" spans="2:13" ht="13.35" customHeight="1" x14ac:dyDescent="0.25">
      <c r="B245" s="199" t="s">
        <v>87</v>
      </c>
      <c r="C245" s="199"/>
      <c r="D245" s="204"/>
      <c r="E245" s="204"/>
      <c r="F245" s="204"/>
      <c r="G245" s="204"/>
      <c r="I245" s="199" t="s">
        <v>249</v>
      </c>
      <c r="J245" s="199"/>
      <c r="K245" s="199"/>
      <c r="L245" s="281"/>
      <c r="M245" s="282"/>
    </row>
    <row r="247" spans="2:13" ht="13.35" customHeight="1" x14ac:dyDescent="0.25">
      <c r="B247" s="16" t="s">
        <v>9</v>
      </c>
      <c r="C247" s="186"/>
      <c r="D247" s="186"/>
      <c r="E247" s="186"/>
      <c r="F247" s="186"/>
      <c r="G247" s="186"/>
      <c r="H247" s="186"/>
      <c r="I247" s="186"/>
      <c r="J247" s="186"/>
      <c r="K247" s="186"/>
      <c r="L247" s="186"/>
      <c r="M247" s="186"/>
    </row>
    <row r="248" spans="2:13" ht="13.35" customHeight="1" x14ac:dyDescent="0.25">
      <c r="B248" s="186"/>
      <c r="C248" s="186"/>
      <c r="D248" s="186"/>
      <c r="E248" s="186"/>
      <c r="F248" s="186"/>
      <c r="G248" s="186"/>
      <c r="H248" s="186"/>
      <c r="I248" s="186"/>
      <c r="J248" s="186"/>
      <c r="K248" s="186"/>
      <c r="L248" s="186"/>
      <c r="M248" s="186"/>
    </row>
    <row r="249" spans="2:13" ht="13.35" customHeight="1" x14ac:dyDescent="0.25">
      <c r="B249" s="200" t="s">
        <v>2</v>
      </c>
      <c r="C249" s="200"/>
      <c r="D249" s="209"/>
      <c r="E249" s="209"/>
      <c r="F249" s="209"/>
      <c r="G249" s="200" t="s">
        <v>3</v>
      </c>
      <c r="H249" s="200"/>
      <c r="I249" s="210"/>
      <c r="J249" s="210"/>
      <c r="K249" s="210"/>
      <c r="L249" s="210"/>
      <c r="M249" s="210"/>
    </row>
    <row r="250" spans="2:13" ht="13.35" customHeight="1" x14ac:dyDescent="0.25">
      <c r="B250" s="200"/>
      <c r="C250" s="200"/>
      <c r="D250" s="209"/>
      <c r="E250" s="209"/>
      <c r="F250" s="209"/>
      <c r="G250" s="200"/>
      <c r="H250" s="200"/>
      <c r="I250" s="210"/>
      <c r="J250" s="210"/>
      <c r="K250" s="210"/>
      <c r="L250" s="210"/>
      <c r="M250" s="210"/>
    </row>
    <row r="252" spans="2:13" ht="13.35" customHeight="1" x14ac:dyDescent="0.25">
      <c r="B252" s="200" t="s">
        <v>31</v>
      </c>
      <c r="C252" s="200"/>
      <c r="D252" s="200"/>
      <c r="E252" s="200"/>
      <c r="F252" s="200"/>
      <c r="G252" s="200"/>
      <c r="I252" s="200" t="s">
        <v>35</v>
      </c>
      <c r="J252" s="200"/>
      <c r="K252" s="200"/>
      <c r="L252" s="200"/>
      <c r="M252" s="200"/>
    </row>
    <row r="253" spans="2:13" ht="13.35" customHeight="1" x14ac:dyDescent="0.25">
      <c r="B253" s="199" t="s">
        <v>32</v>
      </c>
      <c r="C253" s="199"/>
      <c r="D253" s="204"/>
      <c r="E253" s="204"/>
      <c r="F253" s="204"/>
      <c r="G253" s="204"/>
      <c r="I253" s="199" t="s">
        <v>36</v>
      </c>
      <c r="J253" s="199"/>
      <c r="K253" s="199"/>
      <c r="L253" s="18" t="s">
        <v>42</v>
      </c>
      <c r="M253" s="18" t="s">
        <v>14</v>
      </c>
    </row>
    <row r="254" spans="2:13" ht="13.35" customHeight="1" x14ac:dyDescent="0.25">
      <c r="B254" s="199" t="s">
        <v>33</v>
      </c>
      <c r="C254" s="199"/>
      <c r="D254" s="204"/>
      <c r="E254" s="204"/>
      <c r="F254" s="204"/>
      <c r="G254" s="204"/>
      <c r="I254" s="199" t="s">
        <v>247</v>
      </c>
      <c r="J254" s="199"/>
      <c r="K254" s="199"/>
      <c r="L254" s="24"/>
      <c r="M254" s="24"/>
    </row>
    <row r="255" spans="2:13" ht="13.35" customHeight="1" x14ac:dyDescent="0.25">
      <c r="B255" s="199" t="s">
        <v>34</v>
      </c>
      <c r="C255" s="199"/>
      <c r="D255" s="204"/>
      <c r="E255" s="204"/>
      <c r="F255" s="204"/>
      <c r="G255" s="204"/>
      <c r="I255" s="199" t="s">
        <v>248</v>
      </c>
      <c r="J255" s="199"/>
      <c r="K255" s="199"/>
      <c r="L255" s="24"/>
      <c r="M255" s="24"/>
    </row>
    <row r="256" spans="2:13" ht="13.35" customHeight="1" x14ac:dyDescent="0.25">
      <c r="B256" s="199" t="s">
        <v>7</v>
      </c>
      <c r="C256" s="199"/>
      <c r="D256" s="204"/>
      <c r="E256" s="204"/>
      <c r="F256" s="204"/>
      <c r="G256" s="204"/>
      <c r="I256" s="199" t="s">
        <v>246</v>
      </c>
      <c r="J256" s="199"/>
      <c r="K256" s="199"/>
      <c r="L256" s="24"/>
      <c r="M256" s="24"/>
    </row>
    <row r="257" spans="2:13" ht="13.35" customHeight="1" x14ac:dyDescent="0.25">
      <c r="B257" s="199" t="s">
        <v>8</v>
      </c>
      <c r="C257" s="199"/>
      <c r="D257" s="204"/>
      <c r="E257" s="204"/>
      <c r="F257" s="204"/>
      <c r="G257" s="204"/>
      <c r="I257" s="199" t="s">
        <v>1</v>
      </c>
      <c r="J257" s="199"/>
      <c r="K257" s="199"/>
      <c r="L257" s="285"/>
      <c r="M257" s="286"/>
    </row>
    <row r="258" spans="2:13" ht="13.35" customHeight="1" x14ac:dyDescent="0.25">
      <c r="B258" s="199" t="s">
        <v>87</v>
      </c>
      <c r="C258" s="199"/>
      <c r="D258" s="204"/>
      <c r="E258" s="204"/>
      <c r="F258" s="204"/>
      <c r="G258" s="204"/>
      <c r="I258" s="199" t="s">
        <v>249</v>
      </c>
      <c r="J258" s="199"/>
      <c r="K258" s="199"/>
      <c r="L258" s="281"/>
      <c r="M258" s="282"/>
    </row>
    <row r="259" spans="2:13" ht="13.35" customHeight="1" x14ac:dyDescent="0.25">
      <c r="B259" s="283"/>
      <c r="C259" s="283"/>
      <c r="D259" s="284"/>
      <c r="E259" s="284"/>
      <c r="F259" s="284"/>
      <c r="G259" s="284"/>
    </row>
    <row r="261" spans="2:13" ht="13.35" customHeight="1" x14ac:dyDescent="0.25">
      <c r="B261" s="200" t="s">
        <v>2</v>
      </c>
      <c r="C261" s="200"/>
      <c r="D261" s="209"/>
      <c r="E261" s="209"/>
      <c r="F261" s="209"/>
      <c r="G261" s="200" t="s">
        <v>3</v>
      </c>
      <c r="H261" s="200"/>
      <c r="I261" s="210"/>
      <c r="J261" s="210"/>
      <c r="K261" s="210"/>
      <c r="L261" s="210"/>
      <c r="M261" s="210"/>
    </row>
    <row r="262" spans="2:13" ht="13.35" customHeight="1" x14ac:dyDescent="0.25">
      <c r="B262" s="200"/>
      <c r="C262" s="200"/>
      <c r="D262" s="209"/>
      <c r="E262" s="209"/>
      <c r="F262" s="209"/>
      <c r="G262" s="200"/>
      <c r="H262" s="200"/>
      <c r="I262" s="210"/>
      <c r="J262" s="210"/>
      <c r="K262" s="210"/>
      <c r="L262" s="210"/>
      <c r="M262" s="210"/>
    </row>
    <row r="264" spans="2:13" ht="13.35" customHeight="1" x14ac:dyDescent="0.25">
      <c r="B264" s="200" t="s">
        <v>31</v>
      </c>
      <c r="C264" s="200"/>
      <c r="D264" s="200"/>
      <c r="E264" s="200"/>
      <c r="F264" s="200"/>
      <c r="G264" s="200"/>
      <c r="I264" s="200" t="s">
        <v>35</v>
      </c>
      <c r="J264" s="200"/>
      <c r="K264" s="200"/>
      <c r="L264" s="200"/>
      <c r="M264" s="200"/>
    </row>
    <row r="265" spans="2:13" ht="13.35" customHeight="1" x14ac:dyDescent="0.25">
      <c r="B265" s="199" t="s">
        <v>32</v>
      </c>
      <c r="C265" s="199"/>
      <c r="D265" s="204"/>
      <c r="E265" s="204"/>
      <c r="F265" s="204"/>
      <c r="G265" s="204"/>
      <c r="I265" s="199" t="s">
        <v>36</v>
      </c>
      <c r="J265" s="199"/>
      <c r="K265" s="199"/>
      <c r="L265" s="18" t="s">
        <v>42</v>
      </c>
      <c r="M265" s="18" t="s">
        <v>14</v>
      </c>
    </row>
    <row r="266" spans="2:13" ht="13.35" customHeight="1" x14ac:dyDescent="0.25">
      <c r="B266" s="199" t="s">
        <v>33</v>
      </c>
      <c r="C266" s="199"/>
      <c r="D266" s="204"/>
      <c r="E266" s="204"/>
      <c r="F266" s="204"/>
      <c r="G266" s="204"/>
      <c r="I266" s="199" t="s">
        <v>247</v>
      </c>
      <c r="J266" s="199"/>
      <c r="K266" s="199"/>
      <c r="L266" s="24"/>
      <c r="M266" s="24"/>
    </row>
    <row r="267" spans="2:13" ht="13.35" customHeight="1" x14ac:dyDescent="0.25">
      <c r="B267" s="199" t="s">
        <v>34</v>
      </c>
      <c r="C267" s="199"/>
      <c r="D267" s="204"/>
      <c r="E267" s="204"/>
      <c r="F267" s="204"/>
      <c r="G267" s="204"/>
      <c r="I267" s="199" t="s">
        <v>248</v>
      </c>
      <c r="J267" s="199"/>
      <c r="K267" s="199"/>
      <c r="L267" s="24"/>
      <c r="M267" s="24"/>
    </row>
    <row r="268" spans="2:13" ht="13.35" customHeight="1" x14ac:dyDescent="0.25">
      <c r="B268" s="199" t="s">
        <v>7</v>
      </c>
      <c r="C268" s="199"/>
      <c r="D268" s="204"/>
      <c r="E268" s="204"/>
      <c r="F268" s="204"/>
      <c r="G268" s="204"/>
      <c r="I268" s="199" t="s">
        <v>246</v>
      </c>
      <c r="J268" s="199"/>
      <c r="K268" s="199"/>
      <c r="L268" s="24"/>
      <c r="M268" s="24"/>
    </row>
    <row r="269" spans="2:13" ht="13.35" customHeight="1" x14ac:dyDescent="0.25">
      <c r="B269" s="199" t="s">
        <v>8</v>
      </c>
      <c r="C269" s="199"/>
      <c r="D269" s="204"/>
      <c r="E269" s="204"/>
      <c r="F269" s="204"/>
      <c r="G269" s="204"/>
      <c r="I269" s="199" t="s">
        <v>1</v>
      </c>
      <c r="J269" s="199"/>
      <c r="K269" s="199"/>
      <c r="L269" s="285"/>
      <c r="M269" s="286"/>
    </row>
    <row r="270" spans="2:13" ht="13.35" customHeight="1" x14ac:dyDescent="0.25">
      <c r="B270" s="199" t="s">
        <v>87</v>
      </c>
      <c r="C270" s="199"/>
      <c r="D270" s="204"/>
      <c r="E270" s="204"/>
      <c r="F270" s="204"/>
      <c r="G270" s="204"/>
      <c r="I270" s="199" t="s">
        <v>249</v>
      </c>
      <c r="J270" s="199"/>
      <c r="K270" s="199"/>
      <c r="L270" s="281"/>
      <c r="M270" s="282"/>
    </row>
    <row r="273" spans="2:13" ht="13.35" customHeight="1" x14ac:dyDescent="0.25">
      <c r="B273" s="200" t="s">
        <v>2</v>
      </c>
      <c r="C273" s="200"/>
      <c r="D273" s="209"/>
      <c r="E273" s="209"/>
      <c r="F273" s="209"/>
      <c r="G273" s="200" t="s">
        <v>3</v>
      </c>
      <c r="H273" s="200"/>
      <c r="I273" s="210"/>
      <c r="J273" s="210"/>
      <c r="K273" s="210"/>
      <c r="L273" s="210"/>
      <c r="M273" s="210"/>
    </row>
    <row r="274" spans="2:13" ht="13.35" customHeight="1" x14ac:dyDescent="0.25">
      <c r="B274" s="200"/>
      <c r="C274" s="200"/>
      <c r="D274" s="209"/>
      <c r="E274" s="209"/>
      <c r="F274" s="209"/>
      <c r="G274" s="200"/>
      <c r="H274" s="200"/>
      <c r="I274" s="210"/>
      <c r="J274" s="210"/>
      <c r="K274" s="210"/>
      <c r="L274" s="210"/>
      <c r="M274" s="210"/>
    </row>
    <row r="276" spans="2:13" ht="13.35" customHeight="1" x14ac:dyDescent="0.25">
      <c r="B276" s="200" t="s">
        <v>31</v>
      </c>
      <c r="C276" s="200"/>
      <c r="D276" s="200"/>
      <c r="E276" s="200"/>
      <c r="F276" s="200"/>
      <c r="G276" s="200"/>
      <c r="I276" s="200" t="s">
        <v>35</v>
      </c>
      <c r="J276" s="200"/>
      <c r="K276" s="200"/>
      <c r="L276" s="200"/>
      <c r="M276" s="200"/>
    </row>
    <row r="277" spans="2:13" ht="13.35" customHeight="1" x14ac:dyDescent="0.25">
      <c r="B277" s="199" t="s">
        <v>32</v>
      </c>
      <c r="C277" s="199"/>
      <c r="D277" s="204"/>
      <c r="E277" s="204"/>
      <c r="F277" s="204"/>
      <c r="G277" s="204"/>
      <c r="I277" s="199" t="s">
        <v>36</v>
      </c>
      <c r="J277" s="199"/>
      <c r="K277" s="199"/>
      <c r="L277" s="18" t="s">
        <v>42</v>
      </c>
      <c r="M277" s="18" t="s">
        <v>14</v>
      </c>
    </row>
    <row r="278" spans="2:13" ht="13.35" customHeight="1" x14ac:dyDescent="0.25">
      <c r="B278" s="199" t="s">
        <v>33</v>
      </c>
      <c r="C278" s="199"/>
      <c r="D278" s="204"/>
      <c r="E278" s="204"/>
      <c r="F278" s="204"/>
      <c r="G278" s="204"/>
      <c r="I278" s="199" t="s">
        <v>247</v>
      </c>
      <c r="J278" s="199"/>
      <c r="K278" s="199"/>
      <c r="L278" s="24"/>
      <c r="M278" s="24"/>
    </row>
    <row r="279" spans="2:13" ht="13.35" customHeight="1" x14ac:dyDescent="0.25">
      <c r="B279" s="199" t="s">
        <v>34</v>
      </c>
      <c r="C279" s="199"/>
      <c r="D279" s="204"/>
      <c r="E279" s="204"/>
      <c r="F279" s="204"/>
      <c r="G279" s="204"/>
      <c r="I279" s="199" t="s">
        <v>248</v>
      </c>
      <c r="J279" s="199"/>
      <c r="K279" s="199"/>
      <c r="L279" s="24"/>
      <c r="M279" s="24"/>
    </row>
    <row r="280" spans="2:13" ht="13.35" customHeight="1" x14ac:dyDescent="0.25">
      <c r="B280" s="199" t="s">
        <v>7</v>
      </c>
      <c r="C280" s="199"/>
      <c r="D280" s="204"/>
      <c r="E280" s="204"/>
      <c r="F280" s="204"/>
      <c r="G280" s="204"/>
      <c r="I280" s="199" t="s">
        <v>246</v>
      </c>
      <c r="J280" s="199"/>
      <c r="K280" s="199"/>
      <c r="L280" s="24"/>
      <c r="M280" s="24"/>
    </row>
    <row r="281" spans="2:13" ht="13.35" customHeight="1" x14ac:dyDescent="0.25">
      <c r="B281" s="199" t="s">
        <v>8</v>
      </c>
      <c r="C281" s="199"/>
      <c r="D281" s="204"/>
      <c r="E281" s="204"/>
      <c r="F281" s="204"/>
      <c r="G281" s="204"/>
      <c r="I281" s="199" t="s">
        <v>1</v>
      </c>
      <c r="J281" s="199"/>
      <c r="K281" s="199"/>
      <c r="L281" s="285"/>
      <c r="M281" s="286"/>
    </row>
    <row r="282" spans="2:13" ht="13.35" customHeight="1" x14ac:dyDescent="0.25">
      <c r="B282" s="199" t="s">
        <v>87</v>
      </c>
      <c r="C282" s="199"/>
      <c r="D282" s="204"/>
      <c r="E282" s="204"/>
      <c r="F282" s="204"/>
      <c r="G282" s="204"/>
      <c r="I282" s="199" t="s">
        <v>249</v>
      </c>
      <c r="J282" s="199"/>
      <c r="K282" s="199"/>
      <c r="L282" s="281"/>
      <c r="M282" s="282"/>
    </row>
    <row r="285" spans="2:13" ht="13.35" customHeight="1" x14ac:dyDescent="0.25">
      <c r="B285" s="200" t="s">
        <v>2</v>
      </c>
      <c r="C285" s="200"/>
      <c r="D285" s="209"/>
      <c r="E285" s="209"/>
      <c r="F285" s="209"/>
      <c r="G285" s="200" t="s">
        <v>3</v>
      </c>
      <c r="H285" s="200"/>
      <c r="I285" s="210"/>
      <c r="J285" s="210"/>
      <c r="K285" s="210"/>
      <c r="L285" s="210"/>
      <c r="M285" s="210"/>
    </row>
    <row r="286" spans="2:13" ht="13.35" customHeight="1" x14ac:dyDescent="0.25">
      <c r="B286" s="200"/>
      <c r="C286" s="200"/>
      <c r="D286" s="209"/>
      <c r="E286" s="209"/>
      <c r="F286" s="209"/>
      <c r="G286" s="200"/>
      <c r="H286" s="200"/>
      <c r="I286" s="210"/>
      <c r="J286" s="210"/>
      <c r="K286" s="210"/>
      <c r="L286" s="210"/>
      <c r="M286" s="210"/>
    </row>
    <row r="288" spans="2:13" ht="13.35" customHeight="1" x14ac:dyDescent="0.25">
      <c r="B288" s="200" t="s">
        <v>31</v>
      </c>
      <c r="C288" s="200"/>
      <c r="D288" s="200"/>
      <c r="E288" s="200"/>
      <c r="F288" s="200"/>
      <c r="G288" s="200"/>
      <c r="I288" s="200" t="s">
        <v>35</v>
      </c>
      <c r="J288" s="200"/>
      <c r="K288" s="200"/>
      <c r="L288" s="200"/>
      <c r="M288" s="200"/>
    </row>
    <row r="289" spans="2:13" ht="13.35" customHeight="1" x14ac:dyDescent="0.25">
      <c r="B289" s="199" t="s">
        <v>32</v>
      </c>
      <c r="C289" s="199"/>
      <c r="D289" s="204"/>
      <c r="E289" s="204"/>
      <c r="F289" s="204"/>
      <c r="G289" s="204"/>
      <c r="I289" s="199" t="s">
        <v>36</v>
      </c>
      <c r="J289" s="199"/>
      <c r="K289" s="199"/>
      <c r="L289" s="18" t="s">
        <v>42</v>
      </c>
      <c r="M289" s="18" t="s">
        <v>14</v>
      </c>
    </row>
    <row r="290" spans="2:13" ht="13.35" customHeight="1" x14ac:dyDescent="0.25">
      <c r="B290" s="199" t="s">
        <v>33</v>
      </c>
      <c r="C290" s="199"/>
      <c r="D290" s="204"/>
      <c r="E290" s="204"/>
      <c r="F290" s="204"/>
      <c r="G290" s="204"/>
      <c r="I290" s="199" t="s">
        <v>247</v>
      </c>
      <c r="J290" s="199"/>
      <c r="K290" s="199"/>
      <c r="L290" s="24"/>
      <c r="M290" s="24"/>
    </row>
    <row r="291" spans="2:13" ht="13.35" customHeight="1" x14ac:dyDescent="0.25">
      <c r="B291" s="199" t="s">
        <v>34</v>
      </c>
      <c r="C291" s="199"/>
      <c r="D291" s="204"/>
      <c r="E291" s="204"/>
      <c r="F291" s="204"/>
      <c r="G291" s="204"/>
      <c r="I291" s="199" t="s">
        <v>248</v>
      </c>
      <c r="J291" s="199"/>
      <c r="K291" s="199"/>
      <c r="L291" s="24"/>
      <c r="M291" s="24"/>
    </row>
    <row r="292" spans="2:13" ht="13.35" customHeight="1" x14ac:dyDescent="0.25">
      <c r="B292" s="199" t="s">
        <v>7</v>
      </c>
      <c r="C292" s="199"/>
      <c r="D292" s="204"/>
      <c r="E292" s="204"/>
      <c r="F292" s="204"/>
      <c r="G292" s="204"/>
      <c r="I292" s="199" t="s">
        <v>246</v>
      </c>
      <c r="J292" s="199"/>
      <c r="K292" s="199"/>
      <c r="L292" s="24"/>
      <c r="M292" s="24"/>
    </row>
    <row r="293" spans="2:13" ht="13.35" customHeight="1" x14ac:dyDescent="0.25">
      <c r="B293" s="199" t="s">
        <v>8</v>
      </c>
      <c r="C293" s="199"/>
      <c r="D293" s="204"/>
      <c r="E293" s="204"/>
      <c r="F293" s="204"/>
      <c r="G293" s="204"/>
      <c r="I293" s="199" t="s">
        <v>1</v>
      </c>
      <c r="J293" s="199"/>
      <c r="K293" s="199"/>
      <c r="L293" s="285"/>
      <c r="M293" s="286"/>
    </row>
    <row r="294" spans="2:13" ht="13.35" customHeight="1" x14ac:dyDescent="0.25">
      <c r="B294" s="199" t="s">
        <v>87</v>
      </c>
      <c r="C294" s="199"/>
      <c r="D294" s="204"/>
      <c r="E294" s="204"/>
      <c r="F294" s="204"/>
      <c r="G294" s="204"/>
      <c r="I294" s="199" t="s">
        <v>249</v>
      </c>
      <c r="J294" s="199"/>
      <c r="K294" s="199"/>
      <c r="L294" s="281"/>
      <c r="M294" s="282"/>
    </row>
    <row r="296" spans="2:13" ht="13.35" customHeight="1" x14ac:dyDescent="0.25">
      <c r="B296" s="16" t="s">
        <v>9</v>
      </c>
      <c r="C296" s="186"/>
      <c r="D296" s="186"/>
      <c r="E296" s="186"/>
      <c r="F296" s="186"/>
      <c r="G296" s="186"/>
      <c r="H296" s="186"/>
      <c r="I296" s="186"/>
      <c r="J296" s="186"/>
      <c r="K296" s="186"/>
      <c r="L296" s="186"/>
      <c r="M296" s="186"/>
    </row>
    <row r="297" spans="2:13" ht="13.35" customHeight="1" x14ac:dyDescent="0.25">
      <c r="B297" s="186"/>
      <c r="C297" s="186"/>
      <c r="D297" s="186"/>
      <c r="E297" s="186"/>
      <c r="F297" s="186"/>
      <c r="G297" s="186"/>
      <c r="H297" s="186"/>
      <c r="I297" s="186"/>
      <c r="J297" s="186"/>
      <c r="K297" s="186"/>
      <c r="L297" s="186"/>
      <c r="M297" s="186"/>
    </row>
    <row r="298" spans="2:13" ht="13.35" customHeight="1" x14ac:dyDescent="0.25">
      <c r="B298" s="200" t="s">
        <v>2</v>
      </c>
      <c r="C298" s="200"/>
      <c r="D298" s="209"/>
      <c r="E298" s="209"/>
      <c r="F298" s="209"/>
      <c r="G298" s="200" t="s">
        <v>3</v>
      </c>
      <c r="H298" s="200"/>
      <c r="I298" s="210"/>
      <c r="J298" s="210"/>
      <c r="K298" s="210"/>
      <c r="L298" s="210"/>
      <c r="M298" s="210"/>
    </row>
    <row r="299" spans="2:13" ht="13.35" customHeight="1" x14ac:dyDescent="0.25">
      <c r="B299" s="200"/>
      <c r="C299" s="200"/>
      <c r="D299" s="209"/>
      <c r="E299" s="209"/>
      <c r="F299" s="209"/>
      <c r="G299" s="200"/>
      <c r="H299" s="200"/>
      <c r="I299" s="210"/>
      <c r="J299" s="210"/>
      <c r="K299" s="210"/>
      <c r="L299" s="210"/>
      <c r="M299" s="210"/>
    </row>
    <row r="301" spans="2:13" ht="13.35" customHeight="1" x14ac:dyDescent="0.25">
      <c r="B301" s="200" t="s">
        <v>31</v>
      </c>
      <c r="C301" s="200"/>
      <c r="D301" s="200"/>
      <c r="E301" s="200"/>
      <c r="F301" s="200"/>
      <c r="G301" s="200"/>
      <c r="I301" s="200" t="s">
        <v>35</v>
      </c>
      <c r="J301" s="200"/>
      <c r="K301" s="200"/>
      <c r="L301" s="200"/>
      <c r="M301" s="200"/>
    </row>
    <row r="302" spans="2:13" ht="13.35" customHeight="1" x14ac:dyDescent="0.25">
      <c r="B302" s="199" t="s">
        <v>32</v>
      </c>
      <c r="C302" s="199"/>
      <c r="D302" s="204"/>
      <c r="E302" s="204"/>
      <c r="F302" s="204"/>
      <c r="G302" s="204"/>
      <c r="I302" s="199" t="s">
        <v>36</v>
      </c>
      <c r="J302" s="199"/>
      <c r="K302" s="199"/>
      <c r="L302" s="18" t="s">
        <v>42</v>
      </c>
      <c r="M302" s="18" t="s">
        <v>14</v>
      </c>
    </row>
    <row r="303" spans="2:13" ht="13.35" customHeight="1" x14ac:dyDescent="0.25">
      <c r="B303" s="199" t="s">
        <v>33</v>
      </c>
      <c r="C303" s="199"/>
      <c r="D303" s="204"/>
      <c r="E303" s="204"/>
      <c r="F303" s="204"/>
      <c r="G303" s="204"/>
      <c r="I303" s="199" t="s">
        <v>247</v>
      </c>
      <c r="J303" s="199"/>
      <c r="K303" s="199"/>
      <c r="L303" s="24"/>
      <c r="M303" s="24"/>
    </row>
    <row r="304" spans="2:13" ht="13.35" customHeight="1" x14ac:dyDescent="0.25">
      <c r="B304" s="199" t="s">
        <v>34</v>
      </c>
      <c r="C304" s="199"/>
      <c r="D304" s="204"/>
      <c r="E304" s="204"/>
      <c r="F304" s="204"/>
      <c r="G304" s="204"/>
      <c r="I304" s="199" t="s">
        <v>248</v>
      </c>
      <c r="J304" s="199"/>
      <c r="K304" s="199"/>
      <c r="L304" s="24"/>
      <c r="M304" s="24"/>
    </row>
    <row r="305" spans="2:13" ht="13.35" customHeight="1" x14ac:dyDescent="0.25">
      <c r="B305" s="199" t="s">
        <v>7</v>
      </c>
      <c r="C305" s="199"/>
      <c r="D305" s="204"/>
      <c r="E305" s="204"/>
      <c r="F305" s="204"/>
      <c r="G305" s="204"/>
      <c r="I305" s="199" t="s">
        <v>246</v>
      </c>
      <c r="J305" s="199"/>
      <c r="K305" s="199"/>
      <c r="L305" s="24"/>
      <c r="M305" s="24"/>
    </row>
    <row r="306" spans="2:13" ht="13.35" customHeight="1" x14ac:dyDescent="0.25">
      <c r="B306" s="199" t="s">
        <v>8</v>
      </c>
      <c r="C306" s="199"/>
      <c r="D306" s="204"/>
      <c r="E306" s="204"/>
      <c r="F306" s="204"/>
      <c r="G306" s="204"/>
      <c r="I306" s="199" t="s">
        <v>1</v>
      </c>
      <c r="J306" s="199"/>
      <c r="K306" s="199"/>
      <c r="L306" s="285"/>
      <c r="M306" s="286"/>
    </row>
    <row r="307" spans="2:13" ht="13.35" customHeight="1" x14ac:dyDescent="0.25">
      <c r="B307" s="199" t="s">
        <v>87</v>
      </c>
      <c r="C307" s="199"/>
      <c r="D307" s="204"/>
      <c r="E307" s="204"/>
      <c r="F307" s="204"/>
      <c r="G307" s="204"/>
      <c r="I307" s="199" t="s">
        <v>249</v>
      </c>
      <c r="J307" s="199"/>
      <c r="K307" s="199"/>
      <c r="L307" s="281"/>
      <c r="M307" s="282"/>
    </row>
    <row r="308" spans="2:13" ht="13.35" customHeight="1" x14ac:dyDescent="0.25">
      <c r="B308" s="283"/>
      <c r="C308" s="283"/>
      <c r="D308" s="284"/>
      <c r="E308" s="284"/>
      <c r="F308" s="284"/>
      <c r="G308" s="284"/>
    </row>
    <row r="310" spans="2:13" ht="13.35" customHeight="1" x14ac:dyDescent="0.25">
      <c r="B310" s="200" t="s">
        <v>2</v>
      </c>
      <c r="C310" s="200"/>
      <c r="D310" s="209"/>
      <c r="E310" s="209"/>
      <c r="F310" s="209"/>
      <c r="G310" s="200" t="s">
        <v>3</v>
      </c>
      <c r="H310" s="200"/>
      <c r="I310" s="210"/>
      <c r="J310" s="210"/>
      <c r="K310" s="210"/>
      <c r="L310" s="210"/>
      <c r="M310" s="210"/>
    </row>
    <row r="311" spans="2:13" ht="13.35" customHeight="1" x14ac:dyDescent="0.25">
      <c r="B311" s="200"/>
      <c r="C311" s="200"/>
      <c r="D311" s="209"/>
      <c r="E311" s="209"/>
      <c r="F311" s="209"/>
      <c r="G311" s="200"/>
      <c r="H311" s="200"/>
      <c r="I311" s="210"/>
      <c r="J311" s="210"/>
      <c r="K311" s="210"/>
      <c r="L311" s="210"/>
      <c r="M311" s="210"/>
    </row>
    <row r="313" spans="2:13" ht="13.35" customHeight="1" x14ac:dyDescent="0.25">
      <c r="B313" s="200" t="s">
        <v>31</v>
      </c>
      <c r="C313" s="200"/>
      <c r="D313" s="200"/>
      <c r="E313" s="200"/>
      <c r="F313" s="200"/>
      <c r="G313" s="200"/>
      <c r="I313" s="200" t="s">
        <v>35</v>
      </c>
      <c r="J313" s="200"/>
      <c r="K313" s="200"/>
      <c r="L313" s="200"/>
      <c r="M313" s="200"/>
    </row>
    <row r="314" spans="2:13" ht="13.35" customHeight="1" x14ac:dyDescent="0.25">
      <c r="B314" s="199" t="s">
        <v>32</v>
      </c>
      <c r="C314" s="199"/>
      <c r="D314" s="204"/>
      <c r="E314" s="204"/>
      <c r="F314" s="204"/>
      <c r="G314" s="204"/>
      <c r="I314" s="199" t="s">
        <v>36</v>
      </c>
      <c r="J314" s="199"/>
      <c r="K314" s="199"/>
      <c r="L314" s="18" t="s">
        <v>42</v>
      </c>
      <c r="M314" s="18" t="s">
        <v>14</v>
      </c>
    </row>
    <row r="315" spans="2:13" ht="13.35" customHeight="1" x14ac:dyDescent="0.25">
      <c r="B315" s="199" t="s">
        <v>33</v>
      </c>
      <c r="C315" s="199"/>
      <c r="D315" s="204"/>
      <c r="E315" s="204"/>
      <c r="F315" s="204"/>
      <c r="G315" s="204"/>
      <c r="I315" s="199" t="s">
        <v>247</v>
      </c>
      <c r="J315" s="199"/>
      <c r="K315" s="199"/>
      <c r="L315" s="24"/>
      <c r="M315" s="24"/>
    </row>
    <row r="316" spans="2:13" ht="13.35" customHeight="1" x14ac:dyDescent="0.25">
      <c r="B316" s="199" t="s">
        <v>34</v>
      </c>
      <c r="C316" s="199"/>
      <c r="D316" s="204"/>
      <c r="E316" s="204"/>
      <c r="F316" s="204"/>
      <c r="G316" s="204"/>
      <c r="I316" s="199" t="s">
        <v>248</v>
      </c>
      <c r="J316" s="199"/>
      <c r="K316" s="199"/>
      <c r="L316" s="24"/>
      <c r="M316" s="24"/>
    </row>
    <row r="317" spans="2:13" ht="13.35" customHeight="1" x14ac:dyDescent="0.25">
      <c r="B317" s="199" t="s">
        <v>7</v>
      </c>
      <c r="C317" s="199"/>
      <c r="D317" s="204"/>
      <c r="E317" s="204"/>
      <c r="F317" s="204"/>
      <c r="G317" s="204"/>
      <c r="I317" s="199" t="s">
        <v>246</v>
      </c>
      <c r="J317" s="199"/>
      <c r="K317" s="199"/>
      <c r="L317" s="24"/>
      <c r="M317" s="24"/>
    </row>
    <row r="318" spans="2:13" ht="13.35" customHeight="1" x14ac:dyDescent="0.25">
      <c r="B318" s="199" t="s">
        <v>8</v>
      </c>
      <c r="C318" s="199"/>
      <c r="D318" s="204"/>
      <c r="E318" s="204"/>
      <c r="F318" s="204"/>
      <c r="G318" s="204"/>
      <c r="I318" s="199" t="s">
        <v>1</v>
      </c>
      <c r="J318" s="199"/>
      <c r="K318" s="199"/>
      <c r="L318" s="285"/>
      <c r="M318" s="286"/>
    </row>
    <row r="319" spans="2:13" ht="13.35" customHeight="1" x14ac:dyDescent="0.25">
      <c r="B319" s="199" t="s">
        <v>87</v>
      </c>
      <c r="C319" s="199"/>
      <c r="D319" s="204"/>
      <c r="E319" s="204"/>
      <c r="F319" s="204"/>
      <c r="G319" s="204"/>
      <c r="I319" s="199" t="s">
        <v>249</v>
      </c>
      <c r="J319" s="199"/>
      <c r="K319" s="199"/>
      <c r="L319" s="281"/>
      <c r="M319" s="282"/>
    </row>
    <row r="322" spans="2:13" ht="13.35" customHeight="1" x14ac:dyDescent="0.25">
      <c r="B322" s="200" t="s">
        <v>2</v>
      </c>
      <c r="C322" s="200"/>
      <c r="D322" s="209"/>
      <c r="E322" s="209"/>
      <c r="F322" s="209"/>
      <c r="G322" s="200" t="s">
        <v>3</v>
      </c>
      <c r="H322" s="200"/>
      <c r="I322" s="210"/>
      <c r="J322" s="210"/>
      <c r="K322" s="210"/>
      <c r="L322" s="210"/>
      <c r="M322" s="210"/>
    </row>
    <row r="323" spans="2:13" ht="13.35" customHeight="1" x14ac:dyDescent="0.25">
      <c r="B323" s="200"/>
      <c r="C323" s="200"/>
      <c r="D323" s="209"/>
      <c r="E323" s="209"/>
      <c r="F323" s="209"/>
      <c r="G323" s="200"/>
      <c r="H323" s="200"/>
      <c r="I323" s="210"/>
      <c r="J323" s="210"/>
      <c r="K323" s="210"/>
      <c r="L323" s="210"/>
      <c r="M323" s="210"/>
    </row>
    <row r="325" spans="2:13" ht="13.35" customHeight="1" x14ac:dyDescent="0.25">
      <c r="B325" s="200" t="s">
        <v>31</v>
      </c>
      <c r="C325" s="200"/>
      <c r="D325" s="200"/>
      <c r="E325" s="200"/>
      <c r="F325" s="200"/>
      <c r="G325" s="200"/>
      <c r="I325" s="200" t="s">
        <v>35</v>
      </c>
      <c r="J325" s="200"/>
      <c r="K325" s="200"/>
      <c r="L325" s="200"/>
      <c r="M325" s="200"/>
    </row>
    <row r="326" spans="2:13" ht="13.35" customHeight="1" x14ac:dyDescent="0.25">
      <c r="B326" s="199" t="s">
        <v>32</v>
      </c>
      <c r="C326" s="199"/>
      <c r="D326" s="204"/>
      <c r="E326" s="204"/>
      <c r="F326" s="204"/>
      <c r="G326" s="204"/>
      <c r="I326" s="199" t="s">
        <v>36</v>
      </c>
      <c r="J326" s="199"/>
      <c r="K326" s="199"/>
      <c r="L326" s="18" t="s">
        <v>42</v>
      </c>
      <c r="M326" s="18" t="s">
        <v>14</v>
      </c>
    </row>
    <row r="327" spans="2:13" ht="13.35" customHeight="1" x14ac:dyDescent="0.25">
      <c r="B327" s="199" t="s">
        <v>33</v>
      </c>
      <c r="C327" s="199"/>
      <c r="D327" s="204"/>
      <c r="E327" s="204"/>
      <c r="F327" s="204"/>
      <c r="G327" s="204"/>
      <c r="I327" s="199" t="s">
        <v>247</v>
      </c>
      <c r="J327" s="199"/>
      <c r="K327" s="199"/>
      <c r="L327" s="24"/>
      <c r="M327" s="24"/>
    </row>
    <row r="328" spans="2:13" ht="13.35" customHeight="1" x14ac:dyDescent="0.25">
      <c r="B328" s="199" t="s">
        <v>34</v>
      </c>
      <c r="C328" s="199"/>
      <c r="D328" s="204"/>
      <c r="E328" s="204"/>
      <c r="F328" s="204"/>
      <c r="G328" s="204"/>
      <c r="I328" s="199" t="s">
        <v>248</v>
      </c>
      <c r="J328" s="199"/>
      <c r="K328" s="199"/>
      <c r="L328" s="24"/>
      <c r="M328" s="24"/>
    </row>
    <row r="329" spans="2:13" ht="13.35" customHeight="1" x14ac:dyDescent="0.25">
      <c r="B329" s="199" t="s">
        <v>7</v>
      </c>
      <c r="C329" s="199"/>
      <c r="D329" s="204"/>
      <c r="E329" s="204"/>
      <c r="F329" s="204"/>
      <c r="G329" s="204"/>
      <c r="I329" s="199" t="s">
        <v>246</v>
      </c>
      <c r="J329" s="199"/>
      <c r="K329" s="199"/>
      <c r="L329" s="24"/>
      <c r="M329" s="24"/>
    </row>
    <row r="330" spans="2:13" ht="13.35" customHeight="1" x14ac:dyDescent="0.25">
      <c r="B330" s="199" t="s">
        <v>8</v>
      </c>
      <c r="C330" s="199"/>
      <c r="D330" s="204"/>
      <c r="E330" s="204"/>
      <c r="F330" s="204"/>
      <c r="G330" s="204"/>
      <c r="I330" s="199" t="s">
        <v>1</v>
      </c>
      <c r="J330" s="199"/>
      <c r="K330" s="199"/>
      <c r="L330" s="285"/>
      <c r="M330" s="286"/>
    </row>
    <row r="331" spans="2:13" ht="13.35" customHeight="1" x14ac:dyDescent="0.25">
      <c r="B331" s="199" t="s">
        <v>87</v>
      </c>
      <c r="C331" s="199"/>
      <c r="D331" s="204"/>
      <c r="E331" s="204"/>
      <c r="F331" s="204"/>
      <c r="G331" s="204"/>
      <c r="I331" s="199" t="s">
        <v>249</v>
      </c>
      <c r="J331" s="199"/>
      <c r="K331" s="199"/>
      <c r="L331" s="281"/>
      <c r="M331" s="282"/>
    </row>
    <row r="334" spans="2:13" ht="13.35" customHeight="1" x14ac:dyDescent="0.25">
      <c r="B334" s="200" t="s">
        <v>2</v>
      </c>
      <c r="C334" s="200"/>
      <c r="D334" s="209"/>
      <c r="E334" s="209"/>
      <c r="F334" s="209"/>
      <c r="G334" s="200" t="s">
        <v>3</v>
      </c>
      <c r="H334" s="200"/>
      <c r="I334" s="210"/>
      <c r="J334" s="210"/>
      <c r="K334" s="210"/>
      <c r="L334" s="210"/>
      <c r="M334" s="210"/>
    </row>
    <row r="335" spans="2:13" ht="13.35" customHeight="1" x14ac:dyDescent="0.25">
      <c r="B335" s="200"/>
      <c r="C335" s="200"/>
      <c r="D335" s="209"/>
      <c r="E335" s="209"/>
      <c r="F335" s="209"/>
      <c r="G335" s="200"/>
      <c r="H335" s="200"/>
      <c r="I335" s="210"/>
      <c r="J335" s="210"/>
      <c r="K335" s="210"/>
      <c r="L335" s="210"/>
      <c r="M335" s="210"/>
    </row>
    <row r="337" spans="2:13" ht="13.35" customHeight="1" x14ac:dyDescent="0.25">
      <c r="B337" s="200" t="s">
        <v>31</v>
      </c>
      <c r="C337" s="200"/>
      <c r="D337" s="200"/>
      <c r="E337" s="200"/>
      <c r="F337" s="200"/>
      <c r="G337" s="200"/>
      <c r="I337" s="200" t="s">
        <v>35</v>
      </c>
      <c r="J337" s="200"/>
      <c r="K337" s="200"/>
      <c r="L337" s="200"/>
      <c r="M337" s="200"/>
    </row>
    <row r="338" spans="2:13" ht="13.35" customHeight="1" x14ac:dyDescent="0.25">
      <c r="B338" s="199" t="s">
        <v>32</v>
      </c>
      <c r="C338" s="199"/>
      <c r="D338" s="204"/>
      <c r="E338" s="204"/>
      <c r="F338" s="204"/>
      <c r="G338" s="204"/>
      <c r="I338" s="199" t="s">
        <v>36</v>
      </c>
      <c r="J338" s="199"/>
      <c r="K338" s="199"/>
      <c r="L338" s="18" t="s">
        <v>42</v>
      </c>
      <c r="M338" s="18" t="s">
        <v>14</v>
      </c>
    </row>
    <row r="339" spans="2:13" ht="13.35" customHeight="1" x14ac:dyDescent="0.25">
      <c r="B339" s="199" t="s">
        <v>33</v>
      </c>
      <c r="C339" s="199"/>
      <c r="D339" s="204"/>
      <c r="E339" s="204"/>
      <c r="F339" s="204"/>
      <c r="G339" s="204"/>
      <c r="I339" s="199" t="s">
        <v>247</v>
      </c>
      <c r="J339" s="199"/>
      <c r="K339" s="199"/>
      <c r="L339" s="24"/>
      <c r="M339" s="24"/>
    </row>
    <row r="340" spans="2:13" ht="13.35" customHeight="1" x14ac:dyDescent="0.25">
      <c r="B340" s="199" t="s">
        <v>34</v>
      </c>
      <c r="C340" s="199"/>
      <c r="D340" s="204"/>
      <c r="E340" s="204"/>
      <c r="F340" s="204"/>
      <c r="G340" s="204"/>
      <c r="I340" s="199" t="s">
        <v>248</v>
      </c>
      <c r="J340" s="199"/>
      <c r="K340" s="199"/>
      <c r="L340" s="24"/>
      <c r="M340" s="24"/>
    </row>
    <row r="341" spans="2:13" ht="13.35" customHeight="1" x14ac:dyDescent="0.25">
      <c r="B341" s="199" t="s">
        <v>7</v>
      </c>
      <c r="C341" s="199"/>
      <c r="D341" s="204"/>
      <c r="E341" s="204"/>
      <c r="F341" s="204"/>
      <c r="G341" s="204"/>
      <c r="I341" s="199" t="s">
        <v>246</v>
      </c>
      <c r="J341" s="199"/>
      <c r="K341" s="199"/>
      <c r="L341" s="24"/>
      <c r="M341" s="24"/>
    </row>
    <row r="342" spans="2:13" ht="13.35" customHeight="1" x14ac:dyDescent="0.25">
      <c r="B342" s="199" t="s">
        <v>8</v>
      </c>
      <c r="C342" s="199"/>
      <c r="D342" s="204"/>
      <c r="E342" s="204"/>
      <c r="F342" s="204"/>
      <c r="G342" s="204"/>
      <c r="I342" s="199" t="s">
        <v>1</v>
      </c>
      <c r="J342" s="199"/>
      <c r="K342" s="199"/>
      <c r="L342" s="285"/>
      <c r="M342" s="286"/>
    </row>
    <row r="343" spans="2:13" ht="13.35" customHeight="1" x14ac:dyDescent="0.25">
      <c r="B343" s="199" t="s">
        <v>87</v>
      </c>
      <c r="C343" s="199"/>
      <c r="D343" s="204"/>
      <c r="E343" s="204"/>
      <c r="F343" s="204"/>
      <c r="G343" s="204"/>
      <c r="I343" s="199" t="s">
        <v>249</v>
      </c>
      <c r="J343" s="199"/>
      <c r="K343" s="199"/>
      <c r="L343" s="281"/>
      <c r="M343" s="282"/>
    </row>
    <row r="345" spans="2:13" ht="13.35" customHeight="1" x14ac:dyDescent="0.25">
      <c r="B345" s="16" t="s">
        <v>9</v>
      </c>
      <c r="C345" s="186"/>
      <c r="D345" s="186"/>
      <c r="E345" s="186"/>
      <c r="F345" s="186"/>
      <c r="G345" s="186"/>
      <c r="H345" s="186"/>
      <c r="I345" s="186"/>
      <c r="J345" s="186"/>
      <c r="K345" s="186"/>
      <c r="L345" s="186"/>
      <c r="M345" s="186"/>
    </row>
    <row r="346" spans="2:13" ht="13.35" customHeight="1" x14ac:dyDescent="0.25">
      <c r="B346" s="186"/>
      <c r="C346" s="186"/>
      <c r="D346" s="186"/>
      <c r="E346" s="186"/>
      <c r="F346" s="186"/>
      <c r="G346" s="186"/>
      <c r="H346" s="186"/>
      <c r="I346" s="186"/>
      <c r="J346" s="186"/>
      <c r="K346" s="186"/>
      <c r="L346" s="186"/>
      <c r="M346" s="186"/>
    </row>
    <row r="347" spans="2:13" ht="13.35" customHeight="1" x14ac:dyDescent="0.25">
      <c r="B347" s="200" t="s">
        <v>2</v>
      </c>
      <c r="C347" s="200"/>
      <c r="D347" s="209"/>
      <c r="E347" s="209"/>
      <c r="F347" s="209"/>
      <c r="G347" s="200" t="s">
        <v>3</v>
      </c>
      <c r="H347" s="200"/>
      <c r="I347" s="210"/>
      <c r="J347" s="210"/>
      <c r="K347" s="210"/>
      <c r="L347" s="210"/>
      <c r="M347" s="210"/>
    </row>
    <row r="348" spans="2:13" ht="13.35" customHeight="1" x14ac:dyDescent="0.25">
      <c r="B348" s="200"/>
      <c r="C348" s="200"/>
      <c r="D348" s="209"/>
      <c r="E348" s="209"/>
      <c r="F348" s="209"/>
      <c r="G348" s="200"/>
      <c r="H348" s="200"/>
      <c r="I348" s="210"/>
      <c r="J348" s="210"/>
      <c r="K348" s="210"/>
      <c r="L348" s="210"/>
      <c r="M348" s="210"/>
    </row>
    <row r="350" spans="2:13" ht="13.35" customHeight="1" x14ac:dyDescent="0.25">
      <c r="B350" s="200" t="s">
        <v>31</v>
      </c>
      <c r="C350" s="200"/>
      <c r="D350" s="200"/>
      <c r="E350" s="200"/>
      <c r="F350" s="200"/>
      <c r="G350" s="200"/>
      <c r="I350" s="200" t="s">
        <v>35</v>
      </c>
      <c r="J350" s="200"/>
      <c r="K350" s="200"/>
      <c r="L350" s="200"/>
      <c r="M350" s="200"/>
    </row>
    <row r="351" spans="2:13" ht="13.35" customHeight="1" x14ac:dyDescent="0.25">
      <c r="B351" s="199" t="s">
        <v>32</v>
      </c>
      <c r="C351" s="199"/>
      <c r="D351" s="204"/>
      <c r="E351" s="204"/>
      <c r="F351" s="204"/>
      <c r="G351" s="204"/>
      <c r="I351" s="199" t="s">
        <v>36</v>
      </c>
      <c r="J351" s="199"/>
      <c r="K351" s="199"/>
      <c r="L351" s="18" t="s">
        <v>42</v>
      </c>
      <c r="M351" s="18" t="s">
        <v>14</v>
      </c>
    </row>
    <row r="352" spans="2:13" ht="13.35" customHeight="1" x14ac:dyDescent="0.25">
      <c r="B352" s="199" t="s">
        <v>33</v>
      </c>
      <c r="C352" s="199"/>
      <c r="D352" s="204"/>
      <c r="E352" s="204"/>
      <c r="F352" s="204"/>
      <c r="G352" s="204"/>
      <c r="I352" s="199" t="s">
        <v>247</v>
      </c>
      <c r="J352" s="199"/>
      <c r="K352" s="199"/>
      <c r="L352" s="24"/>
      <c r="M352" s="24"/>
    </row>
    <row r="353" spans="2:13" ht="13.35" customHeight="1" x14ac:dyDescent="0.25">
      <c r="B353" s="199" t="s">
        <v>34</v>
      </c>
      <c r="C353" s="199"/>
      <c r="D353" s="204"/>
      <c r="E353" s="204"/>
      <c r="F353" s="204"/>
      <c r="G353" s="204"/>
      <c r="I353" s="199" t="s">
        <v>248</v>
      </c>
      <c r="J353" s="199"/>
      <c r="K353" s="199"/>
      <c r="L353" s="24"/>
      <c r="M353" s="24"/>
    </row>
    <row r="354" spans="2:13" ht="13.35" customHeight="1" x14ac:dyDescent="0.25">
      <c r="B354" s="199" t="s">
        <v>7</v>
      </c>
      <c r="C354" s="199"/>
      <c r="D354" s="204"/>
      <c r="E354" s="204"/>
      <c r="F354" s="204"/>
      <c r="G354" s="204"/>
      <c r="I354" s="199" t="s">
        <v>246</v>
      </c>
      <c r="J354" s="199"/>
      <c r="K354" s="199"/>
      <c r="L354" s="24"/>
      <c r="M354" s="24"/>
    </row>
    <row r="355" spans="2:13" ht="13.35" customHeight="1" x14ac:dyDescent="0.25">
      <c r="B355" s="199" t="s">
        <v>8</v>
      </c>
      <c r="C355" s="199"/>
      <c r="D355" s="204"/>
      <c r="E355" s="204"/>
      <c r="F355" s="204"/>
      <c r="G355" s="204"/>
      <c r="I355" s="199" t="s">
        <v>1</v>
      </c>
      <c r="J355" s="199"/>
      <c r="K355" s="199"/>
      <c r="L355" s="285"/>
      <c r="M355" s="286"/>
    </row>
    <row r="356" spans="2:13" ht="13.35" customHeight="1" x14ac:dyDescent="0.25">
      <c r="B356" s="199" t="s">
        <v>87</v>
      </c>
      <c r="C356" s="199"/>
      <c r="D356" s="204"/>
      <c r="E356" s="204"/>
      <c r="F356" s="204"/>
      <c r="G356" s="204"/>
      <c r="I356" s="199" t="s">
        <v>249</v>
      </c>
      <c r="J356" s="199"/>
      <c r="K356" s="199"/>
      <c r="L356" s="281"/>
      <c r="M356" s="282"/>
    </row>
    <row r="357" spans="2:13" ht="13.35" customHeight="1" x14ac:dyDescent="0.25">
      <c r="B357" s="283"/>
      <c r="C357" s="283"/>
      <c r="D357" s="284"/>
      <c r="E357" s="284"/>
      <c r="F357" s="284"/>
      <c r="G357" s="284"/>
    </row>
    <row r="359" spans="2:13" ht="13.35" customHeight="1" x14ac:dyDescent="0.25">
      <c r="B359" s="200" t="s">
        <v>2</v>
      </c>
      <c r="C359" s="200"/>
      <c r="D359" s="209"/>
      <c r="E359" s="209"/>
      <c r="F359" s="209"/>
      <c r="G359" s="200" t="s">
        <v>3</v>
      </c>
      <c r="H359" s="200"/>
      <c r="I359" s="210"/>
      <c r="J359" s="210"/>
      <c r="K359" s="210"/>
      <c r="L359" s="210"/>
      <c r="M359" s="210"/>
    </row>
    <row r="360" spans="2:13" ht="13.35" customHeight="1" x14ac:dyDescent="0.25">
      <c r="B360" s="200"/>
      <c r="C360" s="200"/>
      <c r="D360" s="209"/>
      <c r="E360" s="209"/>
      <c r="F360" s="209"/>
      <c r="G360" s="200"/>
      <c r="H360" s="200"/>
      <c r="I360" s="210"/>
      <c r="J360" s="210"/>
      <c r="K360" s="210"/>
      <c r="L360" s="210"/>
      <c r="M360" s="210"/>
    </row>
    <row r="362" spans="2:13" ht="13.35" customHeight="1" x14ac:dyDescent="0.25">
      <c r="B362" s="200" t="s">
        <v>31</v>
      </c>
      <c r="C362" s="200"/>
      <c r="D362" s="200"/>
      <c r="E362" s="200"/>
      <c r="F362" s="200"/>
      <c r="G362" s="200"/>
      <c r="I362" s="200" t="s">
        <v>35</v>
      </c>
      <c r="J362" s="200"/>
      <c r="K362" s="200"/>
      <c r="L362" s="200"/>
      <c r="M362" s="200"/>
    </row>
    <row r="363" spans="2:13" ht="13.35" customHeight="1" x14ac:dyDescent="0.25">
      <c r="B363" s="199" t="s">
        <v>32</v>
      </c>
      <c r="C363" s="199"/>
      <c r="D363" s="204"/>
      <c r="E363" s="204"/>
      <c r="F363" s="204"/>
      <c r="G363" s="204"/>
      <c r="I363" s="199" t="s">
        <v>36</v>
      </c>
      <c r="J363" s="199"/>
      <c r="K363" s="199"/>
      <c r="L363" s="18" t="s">
        <v>42</v>
      </c>
      <c r="M363" s="18" t="s">
        <v>14</v>
      </c>
    </row>
    <row r="364" spans="2:13" ht="13.35" customHeight="1" x14ac:dyDescent="0.25">
      <c r="B364" s="199" t="s">
        <v>33</v>
      </c>
      <c r="C364" s="199"/>
      <c r="D364" s="204"/>
      <c r="E364" s="204"/>
      <c r="F364" s="204"/>
      <c r="G364" s="204"/>
      <c r="I364" s="199" t="s">
        <v>247</v>
      </c>
      <c r="J364" s="199"/>
      <c r="K364" s="199"/>
      <c r="L364" s="24"/>
      <c r="M364" s="24"/>
    </row>
    <row r="365" spans="2:13" ht="13.35" customHeight="1" x14ac:dyDescent="0.25">
      <c r="B365" s="199" t="s">
        <v>34</v>
      </c>
      <c r="C365" s="199"/>
      <c r="D365" s="204"/>
      <c r="E365" s="204"/>
      <c r="F365" s="204"/>
      <c r="G365" s="204"/>
      <c r="I365" s="199" t="s">
        <v>248</v>
      </c>
      <c r="J365" s="199"/>
      <c r="K365" s="199"/>
      <c r="L365" s="24"/>
      <c r="M365" s="24"/>
    </row>
    <row r="366" spans="2:13" ht="13.35" customHeight="1" x14ac:dyDescent="0.25">
      <c r="B366" s="199" t="s">
        <v>7</v>
      </c>
      <c r="C366" s="199"/>
      <c r="D366" s="204"/>
      <c r="E366" s="204"/>
      <c r="F366" s="204"/>
      <c r="G366" s="204"/>
      <c r="I366" s="199" t="s">
        <v>246</v>
      </c>
      <c r="J366" s="199"/>
      <c r="K366" s="199"/>
      <c r="L366" s="24"/>
      <c r="M366" s="24"/>
    </row>
    <row r="367" spans="2:13" ht="13.35" customHeight="1" x14ac:dyDescent="0.25">
      <c r="B367" s="199" t="s">
        <v>8</v>
      </c>
      <c r="C367" s="199"/>
      <c r="D367" s="204"/>
      <c r="E367" s="204"/>
      <c r="F367" s="204"/>
      <c r="G367" s="204"/>
      <c r="I367" s="199" t="s">
        <v>1</v>
      </c>
      <c r="J367" s="199"/>
      <c r="K367" s="199"/>
      <c r="L367" s="285"/>
      <c r="M367" s="286"/>
    </row>
    <row r="368" spans="2:13" ht="13.35" customHeight="1" x14ac:dyDescent="0.25">
      <c r="B368" s="199" t="s">
        <v>87</v>
      </c>
      <c r="C368" s="199"/>
      <c r="D368" s="204"/>
      <c r="E368" s="204"/>
      <c r="F368" s="204"/>
      <c r="G368" s="204"/>
      <c r="I368" s="199" t="s">
        <v>249</v>
      </c>
      <c r="J368" s="199"/>
      <c r="K368" s="199"/>
      <c r="L368" s="281"/>
      <c r="M368" s="282"/>
    </row>
    <row r="371" spans="2:13" ht="13.35" customHeight="1" x14ac:dyDescent="0.25">
      <c r="B371" s="200" t="s">
        <v>2</v>
      </c>
      <c r="C371" s="200"/>
      <c r="D371" s="209"/>
      <c r="E371" s="209"/>
      <c r="F371" s="209"/>
      <c r="G371" s="200" t="s">
        <v>3</v>
      </c>
      <c r="H371" s="200"/>
      <c r="I371" s="210"/>
      <c r="J371" s="210"/>
      <c r="K371" s="210"/>
      <c r="L371" s="210"/>
      <c r="M371" s="210"/>
    </row>
    <row r="372" spans="2:13" ht="13.35" customHeight="1" x14ac:dyDescent="0.25">
      <c r="B372" s="200"/>
      <c r="C372" s="200"/>
      <c r="D372" s="209"/>
      <c r="E372" s="209"/>
      <c r="F372" s="209"/>
      <c r="G372" s="200"/>
      <c r="H372" s="200"/>
      <c r="I372" s="210"/>
      <c r="J372" s="210"/>
      <c r="K372" s="210"/>
      <c r="L372" s="210"/>
      <c r="M372" s="210"/>
    </row>
    <row r="374" spans="2:13" ht="13.35" customHeight="1" x14ac:dyDescent="0.25">
      <c r="B374" s="200" t="s">
        <v>31</v>
      </c>
      <c r="C374" s="200"/>
      <c r="D374" s="200"/>
      <c r="E374" s="200"/>
      <c r="F374" s="200"/>
      <c r="G374" s="200"/>
      <c r="I374" s="200" t="s">
        <v>35</v>
      </c>
      <c r="J374" s="200"/>
      <c r="K374" s="200"/>
      <c r="L374" s="200"/>
      <c r="M374" s="200"/>
    </row>
    <row r="375" spans="2:13" ht="13.35" customHeight="1" x14ac:dyDescent="0.25">
      <c r="B375" s="199" t="s">
        <v>32</v>
      </c>
      <c r="C375" s="199"/>
      <c r="D375" s="204"/>
      <c r="E375" s="204"/>
      <c r="F375" s="204"/>
      <c r="G375" s="204"/>
      <c r="I375" s="199" t="s">
        <v>36</v>
      </c>
      <c r="J375" s="199"/>
      <c r="K375" s="199"/>
      <c r="L375" s="18" t="s">
        <v>42</v>
      </c>
      <c r="M375" s="18" t="s">
        <v>14</v>
      </c>
    </row>
    <row r="376" spans="2:13" ht="13.35" customHeight="1" x14ac:dyDescent="0.25">
      <c r="B376" s="199" t="s">
        <v>33</v>
      </c>
      <c r="C376" s="199"/>
      <c r="D376" s="204"/>
      <c r="E376" s="204"/>
      <c r="F376" s="204"/>
      <c r="G376" s="204"/>
      <c r="I376" s="199" t="s">
        <v>247</v>
      </c>
      <c r="J376" s="199"/>
      <c r="K376" s="199"/>
      <c r="L376" s="24"/>
      <c r="M376" s="24"/>
    </row>
    <row r="377" spans="2:13" ht="13.35" customHeight="1" x14ac:dyDescent="0.25">
      <c r="B377" s="199" t="s">
        <v>34</v>
      </c>
      <c r="C377" s="199"/>
      <c r="D377" s="204"/>
      <c r="E377" s="204"/>
      <c r="F377" s="204"/>
      <c r="G377" s="204"/>
      <c r="I377" s="199" t="s">
        <v>248</v>
      </c>
      <c r="J377" s="199"/>
      <c r="K377" s="199"/>
      <c r="L377" s="24"/>
      <c r="M377" s="24"/>
    </row>
    <row r="378" spans="2:13" ht="13.35" customHeight="1" x14ac:dyDescent="0.25">
      <c r="B378" s="199" t="s">
        <v>7</v>
      </c>
      <c r="C378" s="199"/>
      <c r="D378" s="204"/>
      <c r="E378" s="204"/>
      <c r="F378" s="204"/>
      <c r="G378" s="204"/>
      <c r="I378" s="199" t="s">
        <v>246</v>
      </c>
      <c r="J378" s="199"/>
      <c r="K378" s="199"/>
      <c r="L378" s="24"/>
      <c r="M378" s="24"/>
    </row>
    <row r="379" spans="2:13" ht="13.35" customHeight="1" x14ac:dyDescent="0.25">
      <c r="B379" s="199" t="s">
        <v>8</v>
      </c>
      <c r="C379" s="199"/>
      <c r="D379" s="204"/>
      <c r="E379" s="204"/>
      <c r="F379" s="204"/>
      <c r="G379" s="204"/>
      <c r="I379" s="199" t="s">
        <v>1</v>
      </c>
      <c r="J379" s="199"/>
      <c r="K379" s="199"/>
      <c r="L379" s="285"/>
      <c r="M379" s="286"/>
    </row>
    <row r="380" spans="2:13" ht="13.35" customHeight="1" x14ac:dyDescent="0.25">
      <c r="B380" s="199" t="s">
        <v>87</v>
      </c>
      <c r="C380" s="199"/>
      <c r="D380" s="204"/>
      <c r="E380" s="204"/>
      <c r="F380" s="204"/>
      <c r="G380" s="204"/>
      <c r="I380" s="199" t="s">
        <v>249</v>
      </c>
      <c r="J380" s="199"/>
      <c r="K380" s="199"/>
      <c r="L380" s="281"/>
      <c r="M380" s="282"/>
    </row>
    <row r="383" spans="2:13" ht="13.35" customHeight="1" x14ac:dyDescent="0.25">
      <c r="B383" s="200" t="s">
        <v>2</v>
      </c>
      <c r="C383" s="200"/>
      <c r="D383" s="209"/>
      <c r="E383" s="209"/>
      <c r="F383" s="209"/>
      <c r="G383" s="200" t="s">
        <v>3</v>
      </c>
      <c r="H383" s="200"/>
      <c r="I383" s="210"/>
      <c r="J383" s="210"/>
      <c r="K383" s="210"/>
      <c r="L383" s="210"/>
      <c r="M383" s="210"/>
    </row>
    <row r="384" spans="2:13" ht="13.35" customHeight="1" x14ac:dyDescent="0.25">
      <c r="B384" s="200"/>
      <c r="C384" s="200"/>
      <c r="D384" s="209"/>
      <c r="E384" s="209"/>
      <c r="F384" s="209"/>
      <c r="G384" s="200"/>
      <c r="H384" s="200"/>
      <c r="I384" s="210"/>
      <c r="J384" s="210"/>
      <c r="K384" s="210"/>
      <c r="L384" s="210"/>
      <c r="M384" s="210"/>
    </row>
    <row r="386" spans="2:13" ht="13.35" customHeight="1" x14ac:dyDescent="0.25">
      <c r="B386" s="200" t="s">
        <v>31</v>
      </c>
      <c r="C386" s="200"/>
      <c r="D386" s="200"/>
      <c r="E386" s="200"/>
      <c r="F386" s="200"/>
      <c r="G386" s="200"/>
      <c r="I386" s="200" t="s">
        <v>35</v>
      </c>
      <c r="J386" s="200"/>
      <c r="K386" s="200"/>
      <c r="L386" s="200"/>
      <c r="M386" s="200"/>
    </row>
    <row r="387" spans="2:13" ht="13.35" customHeight="1" x14ac:dyDescent="0.25">
      <c r="B387" s="199" t="s">
        <v>32</v>
      </c>
      <c r="C387" s="199"/>
      <c r="D387" s="204"/>
      <c r="E387" s="204"/>
      <c r="F387" s="204"/>
      <c r="G387" s="204"/>
      <c r="I387" s="199" t="s">
        <v>36</v>
      </c>
      <c r="J387" s="199"/>
      <c r="K387" s="199"/>
      <c r="L387" s="18" t="s">
        <v>42</v>
      </c>
      <c r="M387" s="18" t="s">
        <v>14</v>
      </c>
    </row>
    <row r="388" spans="2:13" ht="13.35" customHeight="1" x14ac:dyDescent="0.25">
      <c r="B388" s="199" t="s">
        <v>33</v>
      </c>
      <c r="C388" s="199"/>
      <c r="D388" s="204"/>
      <c r="E388" s="204"/>
      <c r="F388" s="204"/>
      <c r="G388" s="204"/>
      <c r="I388" s="199" t="s">
        <v>247</v>
      </c>
      <c r="J388" s="199"/>
      <c r="K388" s="199"/>
      <c r="L388" s="24"/>
      <c r="M388" s="24"/>
    </row>
    <row r="389" spans="2:13" ht="13.35" customHeight="1" x14ac:dyDescent="0.25">
      <c r="B389" s="199" t="s">
        <v>34</v>
      </c>
      <c r="C389" s="199"/>
      <c r="D389" s="204"/>
      <c r="E389" s="204"/>
      <c r="F389" s="204"/>
      <c r="G389" s="204"/>
      <c r="I389" s="199" t="s">
        <v>248</v>
      </c>
      <c r="J389" s="199"/>
      <c r="K389" s="199"/>
      <c r="L389" s="24"/>
      <c r="M389" s="24"/>
    </row>
    <row r="390" spans="2:13" ht="13.35" customHeight="1" x14ac:dyDescent="0.25">
      <c r="B390" s="199" t="s">
        <v>7</v>
      </c>
      <c r="C390" s="199"/>
      <c r="D390" s="204"/>
      <c r="E390" s="204"/>
      <c r="F390" s="204"/>
      <c r="G390" s="204"/>
      <c r="I390" s="199" t="s">
        <v>246</v>
      </c>
      <c r="J390" s="199"/>
      <c r="K390" s="199"/>
      <c r="L390" s="24"/>
      <c r="M390" s="24"/>
    </row>
    <row r="391" spans="2:13" ht="13.35" customHeight="1" x14ac:dyDescent="0.25">
      <c r="B391" s="199" t="s">
        <v>8</v>
      </c>
      <c r="C391" s="199"/>
      <c r="D391" s="204"/>
      <c r="E391" s="204"/>
      <c r="F391" s="204"/>
      <c r="G391" s="204"/>
      <c r="I391" s="199" t="s">
        <v>1</v>
      </c>
      <c r="J391" s="199"/>
      <c r="K391" s="199"/>
      <c r="L391" s="285"/>
      <c r="M391" s="286"/>
    </row>
    <row r="392" spans="2:13" ht="13.35" customHeight="1" x14ac:dyDescent="0.25">
      <c r="B392" s="199" t="s">
        <v>87</v>
      </c>
      <c r="C392" s="199"/>
      <c r="D392" s="204"/>
      <c r="E392" s="204"/>
      <c r="F392" s="204"/>
      <c r="G392" s="204"/>
      <c r="I392" s="199" t="s">
        <v>249</v>
      </c>
      <c r="J392" s="199"/>
      <c r="K392" s="199"/>
      <c r="L392" s="281"/>
      <c r="M392" s="282"/>
    </row>
    <row r="394" spans="2:13" ht="13.35" customHeight="1" x14ac:dyDescent="0.25">
      <c r="B394" s="16" t="s">
        <v>9</v>
      </c>
      <c r="C394" s="186"/>
      <c r="D394" s="186"/>
      <c r="E394" s="186"/>
      <c r="F394" s="186"/>
      <c r="G394" s="186"/>
      <c r="H394" s="186"/>
      <c r="I394" s="186"/>
      <c r="J394" s="186"/>
      <c r="K394" s="186"/>
      <c r="L394" s="186"/>
      <c r="M394" s="186"/>
    </row>
    <row r="395" spans="2:13" ht="13.35" customHeight="1" x14ac:dyDescent="0.25">
      <c r="B395" s="186"/>
      <c r="C395" s="186"/>
      <c r="D395" s="186"/>
      <c r="E395" s="186"/>
      <c r="F395" s="186"/>
      <c r="G395" s="186"/>
      <c r="H395" s="186"/>
      <c r="I395" s="186"/>
      <c r="J395" s="186"/>
      <c r="K395" s="186"/>
      <c r="L395" s="186"/>
      <c r="M395" s="186"/>
    </row>
    <row r="396" spans="2:13" ht="13.35" customHeight="1" x14ac:dyDescent="0.25">
      <c r="B396" s="200" t="s">
        <v>2</v>
      </c>
      <c r="C396" s="200"/>
      <c r="D396" s="209"/>
      <c r="E396" s="209"/>
      <c r="F396" s="209"/>
      <c r="G396" s="200" t="s">
        <v>3</v>
      </c>
      <c r="H396" s="200"/>
      <c r="I396" s="210"/>
      <c r="J396" s="210"/>
      <c r="K396" s="210"/>
      <c r="L396" s="210"/>
      <c r="M396" s="210"/>
    </row>
    <row r="397" spans="2:13" ht="13.35" customHeight="1" x14ac:dyDescent="0.25">
      <c r="B397" s="200"/>
      <c r="C397" s="200"/>
      <c r="D397" s="209"/>
      <c r="E397" s="209"/>
      <c r="F397" s="209"/>
      <c r="G397" s="200"/>
      <c r="H397" s="200"/>
      <c r="I397" s="210"/>
      <c r="J397" s="210"/>
      <c r="K397" s="210"/>
      <c r="L397" s="210"/>
      <c r="M397" s="210"/>
    </row>
    <row r="399" spans="2:13" ht="13.35" customHeight="1" x14ac:dyDescent="0.25">
      <c r="B399" s="200" t="s">
        <v>31</v>
      </c>
      <c r="C399" s="200"/>
      <c r="D399" s="200"/>
      <c r="E399" s="200"/>
      <c r="F399" s="200"/>
      <c r="G399" s="200"/>
      <c r="I399" s="200" t="s">
        <v>35</v>
      </c>
      <c r="J399" s="200"/>
      <c r="K399" s="200"/>
      <c r="L399" s="200"/>
      <c r="M399" s="200"/>
    </row>
    <row r="400" spans="2:13" ht="13.35" customHeight="1" x14ac:dyDescent="0.25">
      <c r="B400" s="199" t="s">
        <v>32</v>
      </c>
      <c r="C400" s="199"/>
      <c r="D400" s="204"/>
      <c r="E400" s="204"/>
      <c r="F400" s="204"/>
      <c r="G400" s="204"/>
      <c r="I400" s="199" t="s">
        <v>36</v>
      </c>
      <c r="J400" s="199"/>
      <c r="K400" s="199"/>
      <c r="L400" s="18" t="s">
        <v>42</v>
      </c>
      <c r="M400" s="18" t="s">
        <v>14</v>
      </c>
    </row>
    <row r="401" spans="2:13" ht="13.35" customHeight="1" x14ac:dyDescent="0.25">
      <c r="B401" s="199" t="s">
        <v>33</v>
      </c>
      <c r="C401" s="199"/>
      <c r="D401" s="204"/>
      <c r="E401" s="204"/>
      <c r="F401" s="204"/>
      <c r="G401" s="204"/>
      <c r="I401" s="199" t="s">
        <v>247</v>
      </c>
      <c r="J401" s="199"/>
      <c r="K401" s="199"/>
      <c r="L401" s="24"/>
      <c r="M401" s="24"/>
    </row>
    <row r="402" spans="2:13" ht="13.35" customHeight="1" x14ac:dyDescent="0.25">
      <c r="B402" s="199" t="s">
        <v>34</v>
      </c>
      <c r="C402" s="199"/>
      <c r="D402" s="204"/>
      <c r="E402" s="204"/>
      <c r="F402" s="204"/>
      <c r="G402" s="204"/>
      <c r="I402" s="199" t="s">
        <v>248</v>
      </c>
      <c r="J402" s="199"/>
      <c r="K402" s="199"/>
      <c r="L402" s="24"/>
      <c r="M402" s="24"/>
    </row>
    <row r="403" spans="2:13" ht="13.35" customHeight="1" x14ac:dyDescent="0.25">
      <c r="B403" s="199" t="s">
        <v>7</v>
      </c>
      <c r="C403" s="199"/>
      <c r="D403" s="204"/>
      <c r="E403" s="204"/>
      <c r="F403" s="204"/>
      <c r="G403" s="204"/>
      <c r="I403" s="199" t="s">
        <v>246</v>
      </c>
      <c r="J403" s="199"/>
      <c r="K403" s="199"/>
      <c r="L403" s="24"/>
      <c r="M403" s="24"/>
    </row>
    <row r="404" spans="2:13" ht="13.35" customHeight="1" x14ac:dyDescent="0.25">
      <c r="B404" s="199" t="s">
        <v>8</v>
      </c>
      <c r="C404" s="199"/>
      <c r="D404" s="204"/>
      <c r="E404" s="204"/>
      <c r="F404" s="204"/>
      <c r="G404" s="204"/>
      <c r="I404" s="199" t="s">
        <v>1</v>
      </c>
      <c r="J404" s="199"/>
      <c r="K404" s="199"/>
      <c r="L404" s="285"/>
      <c r="M404" s="286"/>
    </row>
    <row r="405" spans="2:13" ht="13.35" customHeight="1" x14ac:dyDescent="0.25">
      <c r="B405" s="199" t="s">
        <v>87</v>
      </c>
      <c r="C405" s="199"/>
      <c r="D405" s="204"/>
      <c r="E405" s="204"/>
      <c r="F405" s="204"/>
      <c r="G405" s="204"/>
      <c r="I405" s="199" t="s">
        <v>249</v>
      </c>
      <c r="J405" s="199"/>
      <c r="K405" s="199"/>
      <c r="L405" s="281"/>
      <c r="M405" s="282"/>
    </row>
    <row r="406" spans="2:13" ht="13.35" customHeight="1" x14ac:dyDescent="0.25">
      <c r="B406" s="283"/>
      <c r="C406" s="283"/>
      <c r="D406" s="284"/>
      <c r="E406" s="284"/>
      <c r="F406" s="284"/>
      <c r="G406" s="284"/>
    </row>
    <row r="408" spans="2:13" ht="13.35" customHeight="1" x14ac:dyDescent="0.25">
      <c r="B408" s="200" t="s">
        <v>2</v>
      </c>
      <c r="C408" s="200"/>
      <c r="D408" s="209"/>
      <c r="E408" s="209"/>
      <c r="F408" s="209"/>
      <c r="G408" s="200" t="s">
        <v>3</v>
      </c>
      <c r="H408" s="200"/>
      <c r="I408" s="210"/>
      <c r="J408" s="210"/>
      <c r="K408" s="210"/>
      <c r="L408" s="210"/>
      <c r="M408" s="210"/>
    </row>
    <row r="409" spans="2:13" ht="13.35" customHeight="1" x14ac:dyDescent="0.25">
      <c r="B409" s="200"/>
      <c r="C409" s="200"/>
      <c r="D409" s="209"/>
      <c r="E409" s="209"/>
      <c r="F409" s="209"/>
      <c r="G409" s="200"/>
      <c r="H409" s="200"/>
      <c r="I409" s="210"/>
      <c r="J409" s="210"/>
      <c r="K409" s="210"/>
      <c r="L409" s="210"/>
      <c r="M409" s="210"/>
    </row>
    <row r="411" spans="2:13" ht="13.35" customHeight="1" x14ac:dyDescent="0.25">
      <c r="B411" s="200" t="s">
        <v>31</v>
      </c>
      <c r="C411" s="200"/>
      <c r="D411" s="200"/>
      <c r="E411" s="200"/>
      <c r="F411" s="200"/>
      <c r="G411" s="200"/>
      <c r="I411" s="200" t="s">
        <v>35</v>
      </c>
      <c r="J411" s="200"/>
      <c r="K411" s="200"/>
      <c r="L411" s="200"/>
      <c r="M411" s="200"/>
    </row>
    <row r="412" spans="2:13" ht="13.35" customHeight="1" x14ac:dyDescent="0.25">
      <c r="B412" s="199" t="s">
        <v>32</v>
      </c>
      <c r="C412" s="199"/>
      <c r="D412" s="204"/>
      <c r="E412" s="204"/>
      <c r="F412" s="204"/>
      <c r="G412" s="204"/>
      <c r="I412" s="199" t="s">
        <v>36</v>
      </c>
      <c r="J412" s="199"/>
      <c r="K412" s="199"/>
      <c r="L412" s="18" t="s">
        <v>42</v>
      </c>
      <c r="M412" s="18" t="s">
        <v>14</v>
      </c>
    </row>
    <row r="413" spans="2:13" ht="13.35" customHeight="1" x14ac:dyDescent="0.25">
      <c r="B413" s="199" t="s">
        <v>33</v>
      </c>
      <c r="C413" s="199"/>
      <c r="D413" s="204"/>
      <c r="E413" s="204"/>
      <c r="F413" s="204"/>
      <c r="G413" s="204"/>
      <c r="I413" s="199" t="s">
        <v>247</v>
      </c>
      <c r="J413" s="199"/>
      <c r="K413" s="199"/>
      <c r="L413" s="24"/>
      <c r="M413" s="24"/>
    </row>
    <row r="414" spans="2:13" ht="13.35" customHeight="1" x14ac:dyDescent="0.25">
      <c r="B414" s="199" t="s">
        <v>34</v>
      </c>
      <c r="C414" s="199"/>
      <c r="D414" s="204"/>
      <c r="E414" s="204"/>
      <c r="F414" s="204"/>
      <c r="G414" s="204"/>
      <c r="I414" s="199" t="s">
        <v>248</v>
      </c>
      <c r="J414" s="199"/>
      <c r="K414" s="199"/>
      <c r="L414" s="24"/>
      <c r="M414" s="24"/>
    </row>
    <row r="415" spans="2:13" ht="13.35" customHeight="1" x14ac:dyDescent="0.25">
      <c r="B415" s="199" t="s">
        <v>7</v>
      </c>
      <c r="C415" s="199"/>
      <c r="D415" s="204"/>
      <c r="E415" s="204"/>
      <c r="F415" s="204"/>
      <c r="G415" s="204"/>
      <c r="I415" s="199" t="s">
        <v>246</v>
      </c>
      <c r="J415" s="199"/>
      <c r="K415" s="199"/>
      <c r="L415" s="24"/>
      <c r="M415" s="24"/>
    </row>
    <row r="416" spans="2:13" ht="13.35" customHeight="1" x14ac:dyDescent="0.25">
      <c r="B416" s="199" t="s">
        <v>8</v>
      </c>
      <c r="C416" s="199"/>
      <c r="D416" s="204"/>
      <c r="E416" s="204"/>
      <c r="F416" s="204"/>
      <c r="G416" s="204"/>
      <c r="I416" s="199" t="s">
        <v>1</v>
      </c>
      <c r="J416" s="199"/>
      <c r="K416" s="199"/>
      <c r="L416" s="285"/>
      <c r="M416" s="286"/>
    </row>
    <row r="417" spans="2:13" ht="13.35" customHeight="1" x14ac:dyDescent="0.25">
      <c r="B417" s="199" t="s">
        <v>87</v>
      </c>
      <c r="C417" s="199"/>
      <c r="D417" s="204"/>
      <c r="E417" s="204"/>
      <c r="F417" s="204"/>
      <c r="G417" s="204"/>
      <c r="I417" s="199" t="s">
        <v>249</v>
      </c>
      <c r="J417" s="199"/>
      <c r="K417" s="199"/>
      <c r="L417" s="281"/>
      <c r="M417" s="282"/>
    </row>
    <row r="420" spans="2:13" ht="13.35" customHeight="1" x14ac:dyDescent="0.25">
      <c r="B420" s="200" t="s">
        <v>2</v>
      </c>
      <c r="C420" s="200"/>
      <c r="D420" s="209"/>
      <c r="E420" s="209"/>
      <c r="F420" s="209"/>
      <c r="G420" s="200" t="s">
        <v>3</v>
      </c>
      <c r="H420" s="200"/>
      <c r="I420" s="210"/>
      <c r="J420" s="210"/>
      <c r="K420" s="210"/>
      <c r="L420" s="210"/>
      <c r="M420" s="210"/>
    </row>
    <row r="421" spans="2:13" ht="13.35" customHeight="1" x14ac:dyDescent="0.25">
      <c r="B421" s="200"/>
      <c r="C421" s="200"/>
      <c r="D421" s="209"/>
      <c r="E421" s="209"/>
      <c r="F421" s="209"/>
      <c r="G421" s="200"/>
      <c r="H421" s="200"/>
      <c r="I421" s="210"/>
      <c r="J421" s="210"/>
      <c r="K421" s="210"/>
      <c r="L421" s="210"/>
      <c r="M421" s="210"/>
    </row>
    <row r="423" spans="2:13" ht="13.35" customHeight="1" x14ac:dyDescent="0.25">
      <c r="B423" s="200" t="s">
        <v>31</v>
      </c>
      <c r="C423" s="200"/>
      <c r="D423" s="200"/>
      <c r="E423" s="200"/>
      <c r="F423" s="200"/>
      <c r="G423" s="200"/>
      <c r="I423" s="200" t="s">
        <v>35</v>
      </c>
      <c r="J423" s="200"/>
      <c r="K423" s="200"/>
      <c r="L423" s="200"/>
      <c r="M423" s="200"/>
    </row>
    <row r="424" spans="2:13" ht="13.35" customHeight="1" x14ac:dyDescent="0.25">
      <c r="B424" s="199" t="s">
        <v>32</v>
      </c>
      <c r="C424" s="199"/>
      <c r="D424" s="204"/>
      <c r="E424" s="204"/>
      <c r="F424" s="204"/>
      <c r="G424" s="204"/>
      <c r="I424" s="199" t="s">
        <v>36</v>
      </c>
      <c r="J424" s="199"/>
      <c r="K424" s="199"/>
      <c r="L424" s="18" t="s">
        <v>42</v>
      </c>
      <c r="M424" s="18" t="s">
        <v>14</v>
      </c>
    </row>
    <row r="425" spans="2:13" ht="13.35" customHeight="1" x14ac:dyDescent="0.25">
      <c r="B425" s="199" t="s">
        <v>33</v>
      </c>
      <c r="C425" s="199"/>
      <c r="D425" s="204"/>
      <c r="E425" s="204"/>
      <c r="F425" s="204"/>
      <c r="G425" s="204"/>
      <c r="I425" s="199" t="s">
        <v>247</v>
      </c>
      <c r="J425" s="199"/>
      <c r="K425" s="199"/>
      <c r="L425" s="24"/>
      <c r="M425" s="24"/>
    </row>
    <row r="426" spans="2:13" ht="13.35" customHeight="1" x14ac:dyDescent="0.25">
      <c r="B426" s="199" t="s">
        <v>34</v>
      </c>
      <c r="C426" s="199"/>
      <c r="D426" s="204"/>
      <c r="E426" s="204"/>
      <c r="F426" s="204"/>
      <c r="G426" s="204"/>
      <c r="I426" s="199" t="s">
        <v>248</v>
      </c>
      <c r="J426" s="199"/>
      <c r="K426" s="199"/>
      <c r="L426" s="24"/>
      <c r="M426" s="24"/>
    </row>
    <row r="427" spans="2:13" ht="13.35" customHeight="1" x14ac:dyDescent="0.25">
      <c r="B427" s="199" t="s">
        <v>7</v>
      </c>
      <c r="C427" s="199"/>
      <c r="D427" s="204"/>
      <c r="E427" s="204"/>
      <c r="F427" s="204"/>
      <c r="G427" s="204"/>
      <c r="I427" s="199" t="s">
        <v>246</v>
      </c>
      <c r="J427" s="199"/>
      <c r="K427" s="199"/>
      <c r="L427" s="24"/>
      <c r="M427" s="24"/>
    </row>
    <row r="428" spans="2:13" ht="13.35" customHeight="1" x14ac:dyDescent="0.25">
      <c r="B428" s="199" t="s">
        <v>8</v>
      </c>
      <c r="C428" s="199"/>
      <c r="D428" s="204"/>
      <c r="E428" s="204"/>
      <c r="F428" s="204"/>
      <c r="G428" s="204"/>
      <c r="I428" s="199" t="s">
        <v>1</v>
      </c>
      <c r="J428" s="199"/>
      <c r="K428" s="199"/>
      <c r="L428" s="285"/>
      <c r="M428" s="286"/>
    </row>
    <row r="429" spans="2:13" ht="13.35" customHeight="1" x14ac:dyDescent="0.25">
      <c r="B429" s="199" t="s">
        <v>87</v>
      </c>
      <c r="C429" s="199"/>
      <c r="D429" s="204"/>
      <c r="E429" s="204"/>
      <c r="F429" s="204"/>
      <c r="G429" s="204"/>
      <c r="I429" s="199" t="s">
        <v>249</v>
      </c>
      <c r="J429" s="199"/>
      <c r="K429" s="199"/>
      <c r="L429" s="281"/>
      <c r="M429" s="282"/>
    </row>
    <row r="432" spans="2:13" ht="13.35" customHeight="1" x14ac:dyDescent="0.25">
      <c r="B432" s="200" t="s">
        <v>2</v>
      </c>
      <c r="C432" s="200"/>
      <c r="D432" s="209"/>
      <c r="E432" s="209"/>
      <c r="F432" s="209"/>
      <c r="G432" s="200" t="s">
        <v>3</v>
      </c>
      <c r="H432" s="200"/>
      <c r="I432" s="210"/>
      <c r="J432" s="210"/>
      <c r="K432" s="210"/>
      <c r="L432" s="210"/>
      <c r="M432" s="210"/>
    </row>
    <row r="433" spans="2:13" ht="13.35" customHeight="1" x14ac:dyDescent="0.25">
      <c r="B433" s="200"/>
      <c r="C433" s="200"/>
      <c r="D433" s="209"/>
      <c r="E433" s="209"/>
      <c r="F433" s="209"/>
      <c r="G433" s="200"/>
      <c r="H433" s="200"/>
      <c r="I433" s="210"/>
      <c r="J433" s="210"/>
      <c r="K433" s="210"/>
      <c r="L433" s="210"/>
      <c r="M433" s="210"/>
    </row>
    <row r="435" spans="2:13" ht="13.35" customHeight="1" x14ac:dyDescent="0.25">
      <c r="B435" s="200" t="s">
        <v>31</v>
      </c>
      <c r="C435" s="200"/>
      <c r="D435" s="200"/>
      <c r="E435" s="200"/>
      <c r="F435" s="200"/>
      <c r="G435" s="200"/>
      <c r="I435" s="200" t="s">
        <v>35</v>
      </c>
      <c r="J435" s="200"/>
      <c r="K435" s="200"/>
      <c r="L435" s="200"/>
      <c r="M435" s="200"/>
    </row>
    <row r="436" spans="2:13" ht="13.35" customHeight="1" x14ac:dyDescent="0.25">
      <c r="B436" s="199" t="s">
        <v>32</v>
      </c>
      <c r="C436" s="199"/>
      <c r="D436" s="204"/>
      <c r="E436" s="204"/>
      <c r="F436" s="204"/>
      <c r="G436" s="204"/>
      <c r="I436" s="199" t="s">
        <v>36</v>
      </c>
      <c r="J436" s="199"/>
      <c r="K436" s="199"/>
      <c r="L436" s="18" t="s">
        <v>42</v>
      </c>
      <c r="M436" s="18" t="s">
        <v>14</v>
      </c>
    </row>
    <row r="437" spans="2:13" ht="13.35" customHeight="1" x14ac:dyDescent="0.25">
      <c r="B437" s="199" t="s">
        <v>33</v>
      </c>
      <c r="C437" s="199"/>
      <c r="D437" s="204"/>
      <c r="E437" s="204"/>
      <c r="F437" s="204"/>
      <c r="G437" s="204"/>
      <c r="I437" s="199" t="s">
        <v>247</v>
      </c>
      <c r="J437" s="199"/>
      <c r="K437" s="199"/>
      <c r="L437" s="24"/>
      <c r="M437" s="24"/>
    </row>
    <row r="438" spans="2:13" ht="13.35" customHeight="1" x14ac:dyDescent="0.25">
      <c r="B438" s="199" t="s">
        <v>34</v>
      </c>
      <c r="C438" s="199"/>
      <c r="D438" s="204"/>
      <c r="E438" s="204"/>
      <c r="F438" s="204"/>
      <c r="G438" s="204"/>
      <c r="I438" s="199" t="s">
        <v>248</v>
      </c>
      <c r="J438" s="199"/>
      <c r="K438" s="199"/>
      <c r="L438" s="24"/>
      <c r="M438" s="24"/>
    </row>
    <row r="439" spans="2:13" ht="13.35" customHeight="1" x14ac:dyDescent="0.25">
      <c r="B439" s="199" t="s">
        <v>7</v>
      </c>
      <c r="C439" s="199"/>
      <c r="D439" s="204"/>
      <c r="E439" s="204"/>
      <c r="F439" s="204"/>
      <c r="G439" s="204"/>
      <c r="I439" s="199" t="s">
        <v>246</v>
      </c>
      <c r="J439" s="199"/>
      <c r="K439" s="199"/>
      <c r="L439" s="24"/>
      <c r="M439" s="24"/>
    </row>
    <row r="440" spans="2:13" ht="13.35" customHeight="1" x14ac:dyDescent="0.25">
      <c r="B440" s="199" t="s">
        <v>8</v>
      </c>
      <c r="C440" s="199"/>
      <c r="D440" s="204"/>
      <c r="E440" s="204"/>
      <c r="F440" s="204"/>
      <c r="G440" s="204"/>
      <c r="I440" s="199" t="s">
        <v>1</v>
      </c>
      <c r="J440" s="199"/>
      <c r="K440" s="199"/>
      <c r="L440" s="285"/>
      <c r="M440" s="286"/>
    </row>
    <row r="441" spans="2:13" ht="13.35" customHeight="1" x14ac:dyDescent="0.25">
      <c r="B441" s="199" t="s">
        <v>87</v>
      </c>
      <c r="C441" s="199"/>
      <c r="D441" s="204"/>
      <c r="E441" s="204"/>
      <c r="F441" s="204"/>
      <c r="G441" s="204"/>
      <c r="I441" s="199" t="s">
        <v>249</v>
      </c>
      <c r="J441" s="199"/>
      <c r="K441" s="199"/>
      <c r="L441" s="281"/>
      <c r="M441" s="282"/>
    </row>
    <row r="443" spans="2:13" ht="13.35" customHeight="1" x14ac:dyDescent="0.25">
      <c r="B443" s="16" t="s">
        <v>9</v>
      </c>
      <c r="C443" s="186"/>
      <c r="D443" s="186"/>
      <c r="E443" s="186"/>
      <c r="F443" s="186"/>
      <c r="G443" s="186"/>
      <c r="H443" s="186"/>
      <c r="I443" s="186"/>
      <c r="J443" s="186"/>
      <c r="K443" s="186"/>
      <c r="L443" s="186"/>
      <c r="M443" s="186"/>
    </row>
    <row r="444" spans="2:13" ht="13.35" customHeight="1" x14ac:dyDescent="0.25">
      <c r="B444" s="186"/>
      <c r="C444" s="186"/>
      <c r="D444" s="186"/>
      <c r="E444" s="186"/>
      <c r="F444" s="186"/>
      <c r="G444" s="186"/>
      <c r="H444" s="186"/>
      <c r="I444" s="186"/>
      <c r="J444" s="186"/>
      <c r="K444" s="186"/>
      <c r="L444" s="186"/>
      <c r="M444" s="186"/>
    </row>
    <row r="445" spans="2:13" ht="13.35" customHeight="1" x14ac:dyDescent="0.25">
      <c r="B445" s="200" t="s">
        <v>2</v>
      </c>
      <c r="C445" s="200"/>
      <c r="D445" s="209"/>
      <c r="E445" s="209"/>
      <c r="F445" s="209"/>
      <c r="G445" s="200" t="s">
        <v>3</v>
      </c>
      <c r="H445" s="200"/>
      <c r="I445" s="210"/>
      <c r="J445" s="210"/>
      <c r="K445" s="210"/>
      <c r="L445" s="210"/>
      <c r="M445" s="210"/>
    </row>
    <row r="446" spans="2:13" ht="13.35" customHeight="1" x14ac:dyDescent="0.25">
      <c r="B446" s="200"/>
      <c r="C446" s="200"/>
      <c r="D446" s="209"/>
      <c r="E446" s="209"/>
      <c r="F446" s="209"/>
      <c r="G446" s="200"/>
      <c r="H446" s="200"/>
      <c r="I446" s="210"/>
      <c r="J446" s="210"/>
      <c r="K446" s="210"/>
      <c r="L446" s="210"/>
      <c r="M446" s="210"/>
    </row>
    <row r="448" spans="2:13" ht="13.35" customHeight="1" x14ac:dyDescent="0.25">
      <c r="B448" s="200" t="s">
        <v>31</v>
      </c>
      <c r="C448" s="200"/>
      <c r="D448" s="200"/>
      <c r="E448" s="200"/>
      <c r="F448" s="200"/>
      <c r="G448" s="200"/>
      <c r="I448" s="200" t="s">
        <v>35</v>
      </c>
      <c r="J448" s="200"/>
      <c r="K448" s="200"/>
      <c r="L448" s="200"/>
      <c r="M448" s="200"/>
    </row>
    <row r="449" spans="2:13" ht="13.35" customHeight="1" x14ac:dyDescent="0.25">
      <c r="B449" s="199" t="s">
        <v>32</v>
      </c>
      <c r="C449" s="199"/>
      <c r="D449" s="204"/>
      <c r="E449" s="204"/>
      <c r="F449" s="204"/>
      <c r="G449" s="204"/>
      <c r="I449" s="199" t="s">
        <v>36</v>
      </c>
      <c r="J449" s="199"/>
      <c r="K449" s="199"/>
      <c r="L449" s="18" t="s">
        <v>42</v>
      </c>
      <c r="M449" s="18" t="s">
        <v>14</v>
      </c>
    </row>
    <row r="450" spans="2:13" ht="13.35" customHeight="1" x14ac:dyDescent="0.25">
      <c r="B450" s="199" t="s">
        <v>33</v>
      </c>
      <c r="C450" s="199"/>
      <c r="D450" s="204"/>
      <c r="E450" s="204"/>
      <c r="F450" s="204"/>
      <c r="G450" s="204"/>
      <c r="I450" s="199" t="s">
        <v>247</v>
      </c>
      <c r="J450" s="199"/>
      <c r="K450" s="199"/>
      <c r="L450" s="24"/>
      <c r="M450" s="24"/>
    </row>
    <row r="451" spans="2:13" ht="13.35" customHeight="1" x14ac:dyDescent="0.25">
      <c r="B451" s="199" t="s">
        <v>34</v>
      </c>
      <c r="C451" s="199"/>
      <c r="D451" s="204"/>
      <c r="E451" s="204"/>
      <c r="F451" s="204"/>
      <c r="G451" s="204"/>
      <c r="I451" s="199" t="s">
        <v>248</v>
      </c>
      <c r="J451" s="199"/>
      <c r="K451" s="199"/>
      <c r="L451" s="24"/>
      <c r="M451" s="24"/>
    </row>
    <row r="452" spans="2:13" ht="13.35" customHeight="1" x14ac:dyDescent="0.25">
      <c r="B452" s="199" t="s">
        <v>7</v>
      </c>
      <c r="C452" s="199"/>
      <c r="D452" s="204"/>
      <c r="E452" s="204"/>
      <c r="F452" s="204"/>
      <c r="G452" s="204"/>
      <c r="I452" s="199" t="s">
        <v>246</v>
      </c>
      <c r="J452" s="199"/>
      <c r="K452" s="199"/>
      <c r="L452" s="24"/>
      <c r="M452" s="24"/>
    </row>
    <row r="453" spans="2:13" ht="13.35" customHeight="1" x14ac:dyDescent="0.25">
      <c r="B453" s="199" t="s">
        <v>8</v>
      </c>
      <c r="C453" s="199"/>
      <c r="D453" s="204"/>
      <c r="E453" s="204"/>
      <c r="F453" s="204"/>
      <c r="G453" s="204"/>
      <c r="I453" s="199" t="s">
        <v>1</v>
      </c>
      <c r="J453" s="199"/>
      <c r="K453" s="199"/>
      <c r="L453" s="285"/>
      <c r="M453" s="286"/>
    </row>
    <row r="454" spans="2:13" ht="13.35" customHeight="1" x14ac:dyDescent="0.25">
      <c r="B454" s="199" t="s">
        <v>87</v>
      </c>
      <c r="C454" s="199"/>
      <c r="D454" s="204"/>
      <c r="E454" s="204"/>
      <c r="F454" s="204"/>
      <c r="G454" s="204"/>
      <c r="I454" s="199" t="s">
        <v>249</v>
      </c>
      <c r="J454" s="199"/>
      <c r="K454" s="199"/>
      <c r="L454" s="281"/>
      <c r="M454" s="282"/>
    </row>
    <row r="455" spans="2:13" ht="13.35" customHeight="1" x14ac:dyDescent="0.25">
      <c r="B455" s="283"/>
      <c r="C455" s="283"/>
      <c r="D455" s="284"/>
      <c r="E455" s="284"/>
      <c r="F455" s="284"/>
      <c r="G455" s="284"/>
    </row>
    <row r="457" spans="2:13" ht="13.35" customHeight="1" x14ac:dyDescent="0.25">
      <c r="B457" s="200" t="s">
        <v>2</v>
      </c>
      <c r="C457" s="200"/>
      <c r="D457" s="209"/>
      <c r="E457" s="209"/>
      <c r="F457" s="209"/>
      <c r="G457" s="200" t="s">
        <v>3</v>
      </c>
      <c r="H457" s="200"/>
      <c r="I457" s="210"/>
      <c r="J457" s="210"/>
      <c r="K457" s="210"/>
      <c r="L457" s="210"/>
      <c r="M457" s="210"/>
    </row>
    <row r="458" spans="2:13" ht="13.35" customHeight="1" x14ac:dyDescent="0.25">
      <c r="B458" s="200"/>
      <c r="C458" s="200"/>
      <c r="D458" s="209"/>
      <c r="E458" s="209"/>
      <c r="F458" s="209"/>
      <c r="G458" s="200"/>
      <c r="H458" s="200"/>
      <c r="I458" s="210"/>
      <c r="J458" s="210"/>
      <c r="K458" s="210"/>
      <c r="L458" s="210"/>
      <c r="M458" s="210"/>
    </row>
    <row r="460" spans="2:13" ht="13.35" customHeight="1" x14ac:dyDescent="0.25">
      <c r="B460" s="200" t="s">
        <v>31</v>
      </c>
      <c r="C460" s="200"/>
      <c r="D460" s="200"/>
      <c r="E460" s="200"/>
      <c r="F460" s="200"/>
      <c r="G460" s="200"/>
      <c r="I460" s="200" t="s">
        <v>35</v>
      </c>
      <c r="J460" s="200"/>
      <c r="K460" s="200"/>
      <c r="L460" s="200"/>
      <c r="M460" s="200"/>
    </row>
    <row r="461" spans="2:13" ht="13.35" customHeight="1" x14ac:dyDescent="0.25">
      <c r="B461" s="199" t="s">
        <v>32</v>
      </c>
      <c r="C461" s="199"/>
      <c r="D461" s="204"/>
      <c r="E461" s="204"/>
      <c r="F461" s="204"/>
      <c r="G461" s="204"/>
      <c r="I461" s="199" t="s">
        <v>36</v>
      </c>
      <c r="J461" s="199"/>
      <c r="K461" s="199"/>
      <c r="L461" s="18" t="s">
        <v>42</v>
      </c>
      <c r="M461" s="18" t="s">
        <v>14</v>
      </c>
    </row>
    <row r="462" spans="2:13" ht="13.35" customHeight="1" x14ac:dyDescent="0.25">
      <c r="B462" s="199" t="s">
        <v>33</v>
      </c>
      <c r="C462" s="199"/>
      <c r="D462" s="204"/>
      <c r="E462" s="204"/>
      <c r="F462" s="204"/>
      <c r="G462" s="204"/>
      <c r="I462" s="199" t="s">
        <v>247</v>
      </c>
      <c r="J462" s="199"/>
      <c r="K462" s="199"/>
      <c r="L462" s="24"/>
      <c r="M462" s="24"/>
    </row>
    <row r="463" spans="2:13" ht="13.35" customHeight="1" x14ac:dyDescent="0.25">
      <c r="B463" s="199" t="s">
        <v>34</v>
      </c>
      <c r="C463" s="199"/>
      <c r="D463" s="204"/>
      <c r="E463" s="204"/>
      <c r="F463" s="204"/>
      <c r="G463" s="204"/>
      <c r="I463" s="199" t="s">
        <v>248</v>
      </c>
      <c r="J463" s="199"/>
      <c r="K463" s="199"/>
      <c r="L463" s="24"/>
      <c r="M463" s="24"/>
    </row>
    <row r="464" spans="2:13" ht="13.35" customHeight="1" x14ac:dyDescent="0.25">
      <c r="B464" s="199" t="s">
        <v>7</v>
      </c>
      <c r="C464" s="199"/>
      <c r="D464" s="204"/>
      <c r="E464" s="204"/>
      <c r="F464" s="204"/>
      <c r="G464" s="204"/>
      <c r="I464" s="199" t="s">
        <v>246</v>
      </c>
      <c r="J464" s="199"/>
      <c r="K464" s="199"/>
      <c r="L464" s="24"/>
      <c r="M464" s="24"/>
    </row>
    <row r="465" spans="2:13" ht="13.35" customHeight="1" x14ac:dyDescent="0.25">
      <c r="B465" s="199" t="s">
        <v>8</v>
      </c>
      <c r="C465" s="199"/>
      <c r="D465" s="204"/>
      <c r="E465" s="204"/>
      <c r="F465" s="204"/>
      <c r="G465" s="204"/>
      <c r="I465" s="199" t="s">
        <v>1</v>
      </c>
      <c r="J465" s="199"/>
      <c r="K465" s="199"/>
      <c r="L465" s="285"/>
      <c r="M465" s="286"/>
    </row>
    <row r="466" spans="2:13" ht="13.35" customHeight="1" x14ac:dyDescent="0.25">
      <c r="B466" s="199" t="s">
        <v>87</v>
      </c>
      <c r="C466" s="199"/>
      <c r="D466" s="204"/>
      <c r="E466" s="204"/>
      <c r="F466" s="204"/>
      <c r="G466" s="204"/>
      <c r="I466" s="199" t="s">
        <v>249</v>
      </c>
      <c r="J466" s="199"/>
      <c r="K466" s="199"/>
      <c r="L466" s="281"/>
      <c r="M466" s="282"/>
    </row>
    <row r="469" spans="2:13" ht="13.35" customHeight="1" x14ac:dyDescent="0.25">
      <c r="B469" s="200" t="s">
        <v>2</v>
      </c>
      <c r="C469" s="200"/>
      <c r="D469" s="209"/>
      <c r="E469" s="209"/>
      <c r="F469" s="209"/>
      <c r="G469" s="200" t="s">
        <v>3</v>
      </c>
      <c r="H469" s="200"/>
      <c r="I469" s="210"/>
      <c r="J469" s="210"/>
      <c r="K469" s="210"/>
      <c r="L469" s="210"/>
      <c r="M469" s="210"/>
    </row>
    <row r="470" spans="2:13" ht="13.35" customHeight="1" x14ac:dyDescent="0.25">
      <c r="B470" s="200"/>
      <c r="C470" s="200"/>
      <c r="D470" s="209"/>
      <c r="E470" s="209"/>
      <c r="F470" s="209"/>
      <c r="G470" s="200"/>
      <c r="H470" s="200"/>
      <c r="I470" s="210"/>
      <c r="J470" s="210"/>
      <c r="K470" s="210"/>
      <c r="L470" s="210"/>
      <c r="M470" s="210"/>
    </row>
    <row r="472" spans="2:13" ht="13.35" customHeight="1" x14ac:dyDescent="0.25">
      <c r="B472" s="200" t="s">
        <v>31</v>
      </c>
      <c r="C472" s="200"/>
      <c r="D472" s="200"/>
      <c r="E472" s="200"/>
      <c r="F472" s="200"/>
      <c r="G472" s="200"/>
      <c r="I472" s="200" t="s">
        <v>35</v>
      </c>
      <c r="J472" s="200"/>
      <c r="K472" s="200"/>
      <c r="L472" s="200"/>
      <c r="M472" s="200"/>
    </row>
    <row r="473" spans="2:13" ht="13.35" customHeight="1" x14ac:dyDescent="0.25">
      <c r="B473" s="199" t="s">
        <v>32</v>
      </c>
      <c r="C473" s="199"/>
      <c r="D473" s="204"/>
      <c r="E473" s="204"/>
      <c r="F473" s="204"/>
      <c r="G473" s="204"/>
      <c r="I473" s="199" t="s">
        <v>36</v>
      </c>
      <c r="J473" s="199"/>
      <c r="K473" s="199"/>
      <c r="L473" s="18" t="s">
        <v>42</v>
      </c>
      <c r="M473" s="18" t="s">
        <v>14</v>
      </c>
    </row>
    <row r="474" spans="2:13" ht="13.35" customHeight="1" x14ac:dyDescent="0.25">
      <c r="B474" s="199" t="s">
        <v>33</v>
      </c>
      <c r="C474" s="199"/>
      <c r="D474" s="204"/>
      <c r="E474" s="204"/>
      <c r="F474" s="204"/>
      <c r="G474" s="204"/>
      <c r="I474" s="199" t="s">
        <v>247</v>
      </c>
      <c r="J474" s="199"/>
      <c r="K474" s="199"/>
      <c r="L474" s="24"/>
      <c r="M474" s="24"/>
    </row>
    <row r="475" spans="2:13" ht="13.35" customHeight="1" x14ac:dyDescent="0.25">
      <c r="B475" s="199" t="s">
        <v>34</v>
      </c>
      <c r="C475" s="199"/>
      <c r="D475" s="204"/>
      <c r="E475" s="204"/>
      <c r="F475" s="204"/>
      <c r="G475" s="204"/>
      <c r="I475" s="199" t="s">
        <v>248</v>
      </c>
      <c r="J475" s="199"/>
      <c r="K475" s="199"/>
      <c r="L475" s="24"/>
      <c r="M475" s="24"/>
    </row>
    <row r="476" spans="2:13" ht="13.35" customHeight="1" x14ac:dyDescent="0.25">
      <c r="B476" s="199" t="s">
        <v>7</v>
      </c>
      <c r="C476" s="199"/>
      <c r="D476" s="204"/>
      <c r="E476" s="204"/>
      <c r="F476" s="204"/>
      <c r="G476" s="204"/>
      <c r="I476" s="199" t="s">
        <v>246</v>
      </c>
      <c r="J476" s="199"/>
      <c r="K476" s="199"/>
      <c r="L476" s="24"/>
      <c r="M476" s="24"/>
    </row>
    <row r="477" spans="2:13" ht="13.35" customHeight="1" x14ac:dyDescent="0.25">
      <c r="B477" s="199" t="s">
        <v>8</v>
      </c>
      <c r="C477" s="199"/>
      <c r="D477" s="204"/>
      <c r="E477" s="204"/>
      <c r="F477" s="204"/>
      <c r="G477" s="204"/>
      <c r="I477" s="199" t="s">
        <v>1</v>
      </c>
      <c r="J477" s="199"/>
      <c r="K477" s="199"/>
      <c r="L477" s="285"/>
      <c r="M477" s="286"/>
    </row>
    <row r="478" spans="2:13" ht="13.35" customHeight="1" x14ac:dyDescent="0.25">
      <c r="B478" s="199" t="s">
        <v>87</v>
      </c>
      <c r="C478" s="199"/>
      <c r="D478" s="204"/>
      <c r="E478" s="204"/>
      <c r="F478" s="204"/>
      <c r="G478" s="204"/>
      <c r="I478" s="199" t="s">
        <v>249</v>
      </c>
      <c r="J478" s="199"/>
      <c r="K478" s="199"/>
      <c r="L478" s="281"/>
      <c r="M478" s="282"/>
    </row>
    <row r="481" spans="2:13" ht="13.35" customHeight="1" x14ac:dyDescent="0.25">
      <c r="B481" s="200" t="s">
        <v>2</v>
      </c>
      <c r="C481" s="200"/>
      <c r="D481" s="209"/>
      <c r="E481" s="209"/>
      <c r="F481" s="209"/>
      <c r="G481" s="200" t="s">
        <v>3</v>
      </c>
      <c r="H481" s="200"/>
      <c r="I481" s="210"/>
      <c r="J481" s="210"/>
      <c r="K481" s="210"/>
      <c r="L481" s="210"/>
      <c r="M481" s="210"/>
    </row>
    <row r="482" spans="2:13" ht="13.35" customHeight="1" x14ac:dyDescent="0.25">
      <c r="B482" s="200"/>
      <c r="C482" s="200"/>
      <c r="D482" s="209"/>
      <c r="E482" s="209"/>
      <c r="F482" s="209"/>
      <c r="G482" s="200"/>
      <c r="H482" s="200"/>
      <c r="I482" s="210"/>
      <c r="J482" s="210"/>
      <c r="K482" s="210"/>
      <c r="L482" s="210"/>
      <c r="M482" s="210"/>
    </row>
    <row r="484" spans="2:13" ht="13.35" customHeight="1" x14ac:dyDescent="0.25">
      <c r="B484" s="200" t="s">
        <v>31</v>
      </c>
      <c r="C484" s="200"/>
      <c r="D484" s="200"/>
      <c r="E484" s="200"/>
      <c r="F484" s="200"/>
      <c r="G484" s="200"/>
      <c r="I484" s="200" t="s">
        <v>35</v>
      </c>
      <c r="J484" s="200"/>
      <c r="K484" s="200"/>
      <c r="L484" s="200"/>
      <c r="M484" s="200"/>
    </row>
    <row r="485" spans="2:13" ht="13.35" customHeight="1" x14ac:dyDescent="0.25">
      <c r="B485" s="199" t="s">
        <v>32</v>
      </c>
      <c r="C485" s="199"/>
      <c r="D485" s="204"/>
      <c r="E485" s="204"/>
      <c r="F485" s="204"/>
      <c r="G485" s="204"/>
      <c r="I485" s="199" t="s">
        <v>36</v>
      </c>
      <c r="J485" s="199"/>
      <c r="K485" s="199"/>
      <c r="L485" s="18" t="s">
        <v>42</v>
      </c>
      <c r="M485" s="18" t="s">
        <v>14</v>
      </c>
    </row>
    <row r="486" spans="2:13" ht="13.35" customHeight="1" x14ac:dyDescent="0.25">
      <c r="B486" s="199" t="s">
        <v>33</v>
      </c>
      <c r="C486" s="199"/>
      <c r="D486" s="204"/>
      <c r="E486" s="204"/>
      <c r="F486" s="204"/>
      <c r="G486" s="204"/>
      <c r="I486" s="199" t="s">
        <v>247</v>
      </c>
      <c r="J486" s="199"/>
      <c r="K486" s="199"/>
      <c r="L486" s="24"/>
      <c r="M486" s="24"/>
    </row>
    <row r="487" spans="2:13" ht="13.35" customHeight="1" x14ac:dyDescent="0.25">
      <c r="B487" s="199" t="s">
        <v>34</v>
      </c>
      <c r="C487" s="199"/>
      <c r="D487" s="204"/>
      <c r="E487" s="204"/>
      <c r="F487" s="204"/>
      <c r="G487" s="204"/>
      <c r="I487" s="199" t="s">
        <v>248</v>
      </c>
      <c r="J487" s="199"/>
      <c r="K487" s="199"/>
      <c r="L487" s="24"/>
      <c r="M487" s="24"/>
    </row>
    <row r="488" spans="2:13" ht="13.35" customHeight="1" x14ac:dyDescent="0.25">
      <c r="B488" s="199" t="s">
        <v>7</v>
      </c>
      <c r="C488" s="199"/>
      <c r="D488" s="204"/>
      <c r="E488" s="204"/>
      <c r="F488" s="204"/>
      <c r="G488" s="204"/>
      <c r="I488" s="199" t="s">
        <v>246</v>
      </c>
      <c r="J488" s="199"/>
      <c r="K488" s="199"/>
      <c r="L488" s="24"/>
      <c r="M488" s="24"/>
    </row>
    <row r="489" spans="2:13" ht="13.35" customHeight="1" x14ac:dyDescent="0.25">
      <c r="B489" s="199" t="s">
        <v>8</v>
      </c>
      <c r="C489" s="199"/>
      <c r="D489" s="204"/>
      <c r="E489" s="204"/>
      <c r="F489" s="204"/>
      <c r="G489" s="204"/>
      <c r="I489" s="199" t="s">
        <v>1</v>
      </c>
      <c r="J489" s="199"/>
      <c r="K489" s="199"/>
      <c r="L489" s="285"/>
      <c r="M489" s="286"/>
    </row>
    <row r="490" spans="2:13" ht="13.35" customHeight="1" x14ac:dyDescent="0.25">
      <c r="B490" s="199" t="s">
        <v>87</v>
      </c>
      <c r="C490" s="199"/>
      <c r="D490" s="204"/>
      <c r="E490" s="204"/>
      <c r="F490" s="204"/>
      <c r="G490" s="204"/>
      <c r="I490" s="199" t="s">
        <v>249</v>
      </c>
      <c r="J490" s="199"/>
      <c r="K490" s="199"/>
      <c r="L490" s="281"/>
      <c r="M490" s="282"/>
    </row>
    <row r="492" spans="2:13" ht="13.35" customHeight="1" x14ac:dyDescent="0.25">
      <c r="B492" s="16" t="s">
        <v>9</v>
      </c>
      <c r="C492" s="186"/>
      <c r="D492" s="186"/>
      <c r="E492" s="186"/>
      <c r="F492" s="186"/>
      <c r="G492" s="186"/>
      <c r="H492" s="186"/>
      <c r="I492" s="186"/>
      <c r="J492" s="186"/>
      <c r="K492" s="186"/>
      <c r="L492" s="186"/>
      <c r="M492" s="186"/>
    </row>
    <row r="493" spans="2:13" ht="13.35" customHeight="1" x14ac:dyDescent="0.25">
      <c r="B493" s="186"/>
      <c r="C493" s="186"/>
      <c r="D493" s="186"/>
      <c r="E493" s="186"/>
      <c r="F493" s="186"/>
      <c r="G493" s="186"/>
      <c r="H493" s="186"/>
      <c r="I493" s="186"/>
      <c r="J493" s="186"/>
      <c r="K493" s="186"/>
      <c r="L493" s="186"/>
      <c r="M493" s="186"/>
    </row>
    <row r="494" spans="2:13" ht="13.35" customHeight="1" x14ac:dyDescent="0.25">
      <c r="B494" s="200" t="s">
        <v>2</v>
      </c>
      <c r="C494" s="200"/>
      <c r="D494" s="209"/>
      <c r="E494" s="209"/>
      <c r="F494" s="209"/>
      <c r="G494" s="200" t="s">
        <v>3</v>
      </c>
      <c r="H494" s="200"/>
      <c r="I494" s="210"/>
      <c r="J494" s="210"/>
      <c r="K494" s="210"/>
      <c r="L494" s="210"/>
      <c r="M494" s="210"/>
    </row>
    <row r="495" spans="2:13" ht="13.35" customHeight="1" x14ac:dyDescent="0.25">
      <c r="B495" s="200"/>
      <c r="C495" s="200"/>
      <c r="D495" s="209"/>
      <c r="E495" s="209"/>
      <c r="F495" s="209"/>
      <c r="G495" s="200"/>
      <c r="H495" s="200"/>
      <c r="I495" s="210"/>
      <c r="J495" s="210"/>
      <c r="K495" s="210"/>
      <c r="L495" s="210"/>
      <c r="M495" s="210"/>
    </row>
    <row r="497" spans="2:13" ht="13.35" customHeight="1" x14ac:dyDescent="0.25">
      <c r="B497" s="200" t="s">
        <v>31</v>
      </c>
      <c r="C497" s="200"/>
      <c r="D497" s="200"/>
      <c r="E497" s="200"/>
      <c r="F497" s="200"/>
      <c r="G497" s="200"/>
      <c r="I497" s="200" t="s">
        <v>35</v>
      </c>
      <c r="J497" s="200"/>
      <c r="K497" s="200"/>
      <c r="L497" s="200"/>
      <c r="M497" s="200"/>
    </row>
    <row r="498" spans="2:13" ht="13.35" customHeight="1" x14ac:dyDescent="0.25">
      <c r="B498" s="199" t="s">
        <v>32</v>
      </c>
      <c r="C498" s="199"/>
      <c r="D498" s="204"/>
      <c r="E498" s="204"/>
      <c r="F498" s="204"/>
      <c r="G498" s="204"/>
      <c r="I498" s="199" t="s">
        <v>36</v>
      </c>
      <c r="J498" s="199"/>
      <c r="K498" s="199"/>
      <c r="L498" s="18" t="s">
        <v>42</v>
      </c>
      <c r="M498" s="18" t="s">
        <v>14</v>
      </c>
    </row>
    <row r="499" spans="2:13" ht="13.35" customHeight="1" x14ac:dyDescent="0.25">
      <c r="B499" s="199" t="s">
        <v>33</v>
      </c>
      <c r="C499" s="199"/>
      <c r="D499" s="204"/>
      <c r="E499" s="204"/>
      <c r="F499" s="204"/>
      <c r="G499" s="204"/>
      <c r="I499" s="199" t="s">
        <v>247</v>
      </c>
      <c r="J499" s="199"/>
      <c r="K499" s="199"/>
      <c r="L499" s="24"/>
      <c r="M499" s="24"/>
    </row>
    <row r="500" spans="2:13" ht="13.35" customHeight="1" x14ac:dyDescent="0.25">
      <c r="B500" s="199" t="s">
        <v>34</v>
      </c>
      <c r="C500" s="199"/>
      <c r="D500" s="204"/>
      <c r="E500" s="204"/>
      <c r="F500" s="204"/>
      <c r="G500" s="204"/>
      <c r="I500" s="199" t="s">
        <v>248</v>
      </c>
      <c r="J500" s="199"/>
      <c r="K500" s="199"/>
      <c r="L500" s="24"/>
      <c r="M500" s="24"/>
    </row>
    <row r="501" spans="2:13" ht="13.35" customHeight="1" x14ac:dyDescent="0.25">
      <c r="B501" s="199" t="s">
        <v>7</v>
      </c>
      <c r="C501" s="199"/>
      <c r="D501" s="204"/>
      <c r="E501" s="204"/>
      <c r="F501" s="204"/>
      <c r="G501" s="204"/>
      <c r="I501" s="199" t="s">
        <v>246</v>
      </c>
      <c r="J501" s="199"/>
      <c r="K501" s="199"/>
      <c r="L501" s="24"/>
      <c r="M501" s="24"/>
    </row>
    <row r="502" spans="2:13" ht="13.35" customHeight="1" x14ac:dyDescent="0.25">
      <c r="B502" s="199" t="s">
        <v>8</v>
      </c>
      <c r="C502" s="199"/>
      <c r="D502" s="204"/>
      <c r="E502" s="204"/>
      <c r="F502" s="204"/>
      <c r="G502" s="204"/>
      <c r="I502" s="199" t="s">
        <v>1</v>
      </c>
      <c r="J502" s="199"/>
      <c r="K502" s="199"/>
      <c r="L502" s="285"/>
      <c r="M502" s="286"/>
    </row>
    <row r="503" spans="2:13" ht="13.35" customHeight="1" x14ac:dyDescent="0.25">
      <c r="B503" s="199" t="s">
        <v>87</v>
      </c>
      <c r="C503" s="199"/>
      <c r="D503" s="204"/>
      <c r="E503" s="204"/>
      <c r="F503" s="204"/>
      <c r="G503" s="204"/>
      <c r="I503" s="199" t="s">
        <v>249</v>
      </c>
      <c r="J503" s="199"/>
      <c r="K503" s="199"/>
      <c r="L503" s="281"/>
      <c r="M503" s="282"/>
    </row>
    <row r="504" spans="2:13" ht="13.35" customHeight="1" x14ac:dyDescent="0.25">
      <c r="B504" s="283"/>
      <c r="C504" s="283"/>
      <c r="D504" s="284"/>
      <c r="E504" s="284"/>
      <c r="F504" s="284"/>
      <c r="G504" s="284"/>
    </row>
    <row r="506" spans="2:13" ht="13.35" customHeight="1" x14ac:dyDescent="0.25">
      <c r="B506" s="200" t="s">
        <v>2</v>
      </c>
      <c r="C506" s="200"/>
      <c r="D506" s="209"/>
      <c r="E506" s="209"/>
      <c r="F506" s="209"/>
      <c r="G506" s="200" t="s">
        <v>3</v>
      </c>
      <c r="H506" s="200"/>
      <c r="I506" s="210"/>
      <c r="J506" s="210"/>
      <c r="K506" s="210"/>
      <c r="L506" s="210"/>
      <c r="M506" s="210"/>
    </row>
    <row r="507" spans="2:13" ht="13.35" customHeight="1" x14ac:dyDescent="0.25">
      <c r="B507" s="200"/>
      <c r="C507" s="200"/>
      <c r="D507" s="209"/>
      <c r="E507" s="209"/>
      <c r="F507" s="209"/>
      <c r="G507" s="200"/>
      <c r="H507" s="200"/>
      <c r="I507" s="210"/>
      <c r="J507" s="210"/>
      <c r="K507" s="210"/>
      <c r="L507" s="210"/>
      <c r="M507" s="210"/>
    </row>
    <row r="509" spans="2:13" ht="13.35" customHeight="1" x14ac:dyDescent="0.25">
      <c r="B509" s="200" t="s">
        <v>31</v>
      </c>
      <c r="C509" s="200"/>
      <c r="D509" s="200"/>
      <c r="E509" s="200"/>
      <c r="F509" s="200"/>
      <c r="G509" s="200"/>
      <c r="I509" s="200" t="s">
        <v>35</v>
      </c>
      <c r="J509" s="200"/>
      <c r="K509" s="200"/>
      <c r="L509" s="200"/>
      <c r="M509" s="200"/>
    </row>
    <row r="510" spans="2:13" ht="13.35" customHeight="1" x14ac:dyDescent="0.25">
      <c r="B510" s="199" t="s">
        <v>32</v>
      </c>
      <c r="C510" s="199"/>
      <c r="D510" s="204"/>
      <c r="E510" s="204"/>
      <c r="F510" s="204"/>
      <c r="G510" s="204"/>
      <c r="I510" s="199" t="s">
        <v>36</v>
      </c>
      <c r="J510" s="199"/>
      <c r="K510" s="199"/>
      <c r="L510" s="18" t="s">
        <v>42</v>
      </c>
      <c r="M510" s="18" t="s">
        <v>14</v>
      </c>
    </row>
    <row r="511" spans="2:13" ht="13.35" customHeight="1" x14ac:dyDescent="0.25">
      <c r="B511" s="199" t="s">
        <v>33</v>
      </c>
      <c r="C511" s="199"/>
      <c r="D511" s="204"/>
      <c r="E511" s="204"/>
      <c r="F511" s="204"/>
      <c r="G511" s="204"/>
      <c r="I511" s="199" t="s">
        <v>247</v>
      </c>
      <c r="J511" s="199"/>
      <c r="K511" s="199"/>
      <c r="L511" s="24"/>
      <c r="M511" s="24"/>
    </row>
    <row r="512" spans="2:13" ht="13.35" customHeight="1" x14ac:dyDescent="0.25">
      <c r="B512" s="199" t="s">
        <v>34</v>
      </c>
      <c r="C512" s="199"/>
      <c r="D512" s="204"/>
      <c r="E512" s="204"/>
      <c r="F512" s="204"/>
      <c r="G512" s="204"/>
      <c r="I512" s="199" t="s">
        <v>248</v>
      </c>
      <c r="J512" s="199"/>
      <c r="K512" s="199"/>
      <c r="L512" s="24"/>
      <c r="M512" s="24"/>
    </row>
    <row r="513" spans="2:13" ht="13.35" customHeight="1" x14ac:dyDescent="0.25">
      <c r="B513" s="199" t="s">
        <v>7</v>
      </c>
      <c r="C513" s="199"/>
      <c r="D513" s="204"/>
      <c r="E513" s="204"/>
      <c r="F513" s="204"/>
      <c r="G513" s="204"/>
      <c r="I513" s="199" t="s">
        <v>246</v>
      </c>
      <c r="J513" s="199"/>
      <c r="K513" s="199"/>
      <c r="L513" s="24"/>
      <c r="M513" s="24"/>
    </row>
    <row r="514" spans="2:13" ht="13.35" customHeight="1" x14ac:dyDescent="0.25">
      <c r="B514" s="199" t="s">
        <v>8</v>
      </c>
      <c r="C514" s="199"/>
      <c r="D514" s="204"/>
      <c r="E514" s="204"/>
      <c r="F514" s="204"/>
      <c r="G514" s="204"/>
      <c r="I514" s="199" t="s">
        <v>1</v>
      </c>
      <c r="J514" s="199"/>
      <c r="K514" s="199"/>
      <c r="L514" s="285"/>
      <c r="M514" s="286"/>
    </row>
    <row r="515" spans="2:13" ht="13.35" customHeight="1" x14ac:dyDescent="0.25">
      <c r="B515" s="199" t="s">
        <v>87</v>
      </c>
      <c r="C515" s="199"/>
      <c r="D515" s="204"/>
      <c r="E515" s="204"/>
      <c r="F515" s="204"/>
      <c r="G515" s="204"/>
      <c r="I515" s="199" t="s">
        <v>249</v>
      </c>
      <c r="J515" s="199"/>
      <c r="K515" s="199"/>
      <c r="L515" s="281"/>
      <c r="M515" s="282"/>
    </row>
    <row r="518" spans="2:13" ht="13.35" customHeight="1" x14ac:dyDescent="0.25">
      <c r="B518" s="200" t="s">
        <v>2</v>
      </c>
      <c r="C518" s="200"/>
      <c r="D518" s="209"/>
      <c r="E518" s="209"/>
      <c r="F518" s="209"/>
      <c r="G518" s="200" t="s">
        <v>3</v>
      </c>
      <c r="H518" s="200"/>
      <c r="I518" s="210"/>
      <c r="J518" s="210"/>
      <c r="K518" s="210"/>
      <c r="L518" s="210"/>
      <c r="M518" s="210"/>
    </row>
    <row r="519" spans="2:13" ht="13.35" customHeight="1" x14ac:dyDescent="0.25">
      <c r="B519" s="200"/>
      <c r="C519" s="200"/>
      <c r="D519" s="209"/>
      <c r="E519" s="209"/>
      <c r="F519" s="209"/>
      <c r="G519" s="200"/>
      <c r="H519" s="200"/>
      <c r="I519" s="210"/>
      <c r="J519" s="210"/>
      <c r="K519" s="210"/>
      <c r="L519" s="210"/>
      <c r="M519" s="210"/>
    </row>
    <row r="521" spans="2:13" ht="13.35" customHeight="1" x14ac:dyDescent="0.25">
      <c r="B521" s="200" t="s">
        <v>31</v>
      </c>
      <c r="C521" s="200"/>
      <c r="D521" s="200"/>
      <c r="E521" s="200"/>
      <c r="F521" s="200"/>
      <c r="G521" s="200"/>
      <c r="I521" s="200" t="s">
        <v>35</v>
      </c>
      <c r="J521" s="200"/>
      <c r="K521" s="200"/>
      <c r="L521" s="200"/>
      <c r="M521" s="200"/>
    </row>
    <row r="522" spans="2:13" ht="13.35" customHeight="1" x14ac:dyDescent="0.25">
      <c r="B522" s="199" t="s">
        <v>32</v>
      </c>
      <c r="C522" s="199"/>
      <c r="D522" s="204"/>
      <c r="E522" s="204"/>
      <c r="F522" s="204"/>
      <c r="G522" s="204"/>
      <c r="I522" s="199" t="s">
        <v>36</v>
      </c>
      <c r="J522" s="199"/>
      <c r="K522" s="199"/>
      <c r="L522" s="18" t="s">
        <v>42</v>
      </c>
      <c r="M522" s="18" t="s">
        <v>14</v>
      </c>
    </row>
    <row r="523" spans="2:13" ht="13.35" customHeight="1" x14ac:dyDescent="0.25">
      <c r="B523" s="199" t="s">
        <v>33</v>
      </c>
      <c r="C523" s="199"/>
      <c r="D523" s="204"/>
      <c r="E523" s="204"/>
      <c r="F523" s="204"/>
      <c r="G523" s="204"/>
      <c r="I523" s="199" t="s">
        <v>247</v>
      </c>
      <c r="J523" s="199"/>
      <c r="K523" s="199"/>
      <c r="L523" s="24"/>
      <c r="M523" s="24"/>
    </row>
    <row r="524" spans="2:13" ht="13.35" customHeight="1" x14ac:dyDescent="0.25">
      <c r="B524" s="199" t="s">
        <v>34</v>
      </c>
      <c r="C524" s="199"/>
      <c r="D524" s="204"/>
      <c r="E524" s="204"/>
      <c r="F524" s="204"/>
      <c r="G524" s="204"/>
      <c r="I524" s="199" t="s">
        <v>248</v>
      </c>
      <c r="J524" s="199"/>
      <c r="K524" s="199"/>
      <c r="L524" s="24"/>
      <c r="M524" s="24"/>
    </row>
    <row r="525" spans="2:13" ht="13.35" customHeight="1" x14ac:dyDescent="0.25">
      <c r="B525" s="199" t="s">
        <v>7</v>
      </c>
      <c r="C525" s="199"/>
      <c r="D525" s="204"/>
      <c r="E525" s="204"/>
      <c r="F525" s="204"/>
      <c r="G525" s="204"/>
      <c r="I525" s="199" t="s">
        <v>246</v>
      </c>
      <c r="J525" s="199"/>
      <c r="K525" s="199"/>
      <c r="L525" s="24"/>
      <c r="M525" s="24"/>
    </row>
    <row r="526" spans="2:13" ht="13.35" customHeight="1" x14ac:dyDescent="0.25">
      <c r="B526" s="199" t="s">
        <v>8</v>
      </c>
      <c r="C526" s="199"/>
      <c r="D526" s="204"/>
      <c r="E526" s="204"/>
      <c r="F526" s="204"/>
      <c r="G526" s="204"/>
      <c r="I526" s="199" t="s">
        <v>1</v>
      </c>
      <c r="J526" s="199"/>
      <c r="K526" s="199"/>
      <c r="L526" s="285"/>
      <c r="M526" s="286"/>
    </row>
    <row r="527" spans="2:13" ht="13.35" customHeight="1" x14ac:dyDescent="0.25">
      <c r="B527" s="199" t="s">
        <v>87</v>
      </c>
      <c r="C527" s="199"/>
      <c r="D527" s="204"/>
      <c r="E527" s="204"/>
      <c r="F527" s="204"/>
      <c r="G527" s="204"/>
      <c r="I527" s="199" t="s">
        <v>249</v>
      </c>
      <c r="J527" s="199"/>
      <c r="K527" s="199"/>
      <c r="L527" s="281"/>
      <c r="M527" s="282"/>
    </row>
    <row r="530" spans="2:13" ht="13.35" customHeight="1" x14ac:dyDescent="0.25">
      <c r="B530" s="200" t="s">
        <v>2</v>
      </c>
      <c r="C530" s="200"/>
      <c r="D530" s="209"/>
      <c r="E530" s="209"/>
      <c r="F530" s="209"/>
      <c r="G530" s="200" t="s">
        <v>3</v>
      </c>
      <c r="H530" s="200"/>
      <c r="I530" s="210"/>
      <c r="J530" s="210"/>
      <c r="K530" s="210"/>
      <c r="L530" s="210"/>
      <c r="M530" s="210"/>
    </row>
    <row r="531" spans="2:13" ht="13.35" customHeight="1" x14ac:dyDescent="0.25">
      <c r="B531" s="200"/>
      <c r="C531" s="200"/>
      <c r="D531" s="209"/>
      <c r="E531" s="209"/>
      <c r="F531" s="209"/>
      <c r="G531" s="200"/>
      <c r="H531" s="200"/>
      <c r="I531" s="210"/>
      <c r="J531" s="210"/>
      <c r="K531" s="210"/>
      <c r="L531" s="210"/>
      <c r="M531" s="210"/>
    </row>
    <row r="533" spans="2:13" ht="13.35" customHeight="1" x14ac:dyDescent="0.25">
      <c r="B533" s="200" t="s">
        <v>31</v>
      </c>
      <c r="C533" s="200"/>
      <c r="D533" s="200"/>
      <c r="E533" s="200"/>
      <c r="F533" s="200"/>
      <c r="G533" s="200"/>
      <c r="I533" s="200" t="s">
        <v>35</v>
      </c>
      <c r="J533" s="200"/>
      <c r="K533" s="200"/>
      <c r="L533" s="200"/>
      <c r="M533" s="200"/>
    </row>
    <row r="534" spans="2:13" ht="13.35" customHeight="1" x14ac:dyDescent="0.25">
      <c r="B534" s="199" t="s">
        <v>32</v>
      </c>
      <c r="C534" s="199"/>
      <c r="D534" s="204"/>
      <c r="E534" s="204"/>
      <c r="F534" s="204"/>
      <c r="G534" s="204"/>
      <c r="I534" s="199" t="s">
        <v>36</v>
      </c>
      <c r="J534" s="199"/>
      <c r="K534" s="199"/>
      <c r="L534" s="18" t="s">
        <v>42</v>
      </c>
      <c r="M534" s="18" t="s">
        <v>14</v>
      </c>
    </row>
    <row r="535" spans="2:13" ht="13.35" customHeight="1" x14ac:dyDescent="0.25">
      <c r="B535" s="199" t="s">
        <v>33</v>
      </c>
      <c r="C535" s="199"/>
      <c r="D535" s="204"/>
      <c r="E535" s="204"/>
      <c r="F535" s="204"/>
      <c r="G535" s="204"/>
      <c r="I535" s="199" t="s">
        <v>247</v>
      </c>
      <c r="J535" s="199"/>
      <c r="K535" s="199"/>
      <c r="L535" s="24"/>
      <c r="M535" s="24"/>
    </row>
    <row r="536" spans="2:13" ht="13.35" customHeight="1" x14ac:dyDescent="0.25">
      <c r="B536" s="199" t="s">
        <v>34</v>
      </c>
      <c r="C536" s="199"/>
      <c r="D536" s="204"/>
      <c r="E536" s="204"/>
      <c r="F536" s="204"/>
      <c r="G536" s="204"/>
      <c r="I536" s="199" t="s">
        <v>248</v>
      </c>
      <c r="J536" s="199"/>
      <c r="K536" s="199"/>
      <c r="L536" s="24"/>
      <c r="M536" s="24"/>
    </row>
    <row r="537" spans="2:13" ht="13.35" customHeight="1" x14ac:dyDescent="0.25">
      <c r="B537" s="199" t="s">
        <v>7</v>
      </c>
      <c r="C537" s="199"/>
      <c r="D537" s="204"/>
      <c r="E537" s="204"/>
      <c r="F537" s="204"/>
      <c r="G537" s="204"/>
      <c r="I537" s="199" t="s">
        <v>246</v>
      </c>
      <c r="J537" s="199"/>
      <c r="K537" s="199"/>
      <c r="L537" s="24"/>
      <c r="M537" s="24"/>
    </row>
    <row r="538" spans="2:13" ht="13.35" customHeight="1" x14ac:dyDescent="0.25">
      <c r="B538" s="199" t="s">
        <v>8</v>
      </c>
      <c r="C538" s="199"/>
      <c r="D538" s="204"/>
      <c r="E538" s="204"/>
      <c r="F538" s="204"/>
      <c r="G538" s="204"/>
      <c r="I538" s="199" t="s">
        <v>1</v>
      </c>
      <c r="J538" s="199"/>
      <c r="K538" s="199"/>
      <c r="L538" s="285"/>
      <c r="M538" s="286"/>
    </row>
    <row r="539" spans="2:13" ht="13.35" customHeight="1" x14ac:dyDescent="0.25">
      <c r="B539" s="199" t="s">
        <v>87</v>
      </c>
      <c r="C539" s="199"/>
      <c r="D539" s="204"/>
      <c r="E539" s="204"/>
      <c r="F539" s="204"/>
      <c r="G539" s="204"/>
      <c r="I539" s="199" t="s">
        <v>249</v>
      </c>
      <c r="J539" s="199"/>
      <c r="K539" s="199"/>
      <c r="L539" s="281"/>
      <c r="M539" s="282"/>
    </row>
    <row r="541" spans="2:13" ht="13.35" customHeight="1" x14ac:dyDescent="0.25">
      <c r="B541" s="16" t="s">
        <v>9</v>
      </c>
      <c r="C541" s="186"/>
      <c r="D541" s="186"/>
      <c r="E541" s="186"/>
      <c r="F541" s="186"/>
      <c r="G541" s="186"/>
      <c r="H541" s="186"/>
      <c r="I541" s="186"/>
      <c r="J541" s="186"/>
      <c r="K541" s="186"/>
      <c r="L541" s="186"/>
      <c r="M541" s="186"/>
    </row>
    <row r="542" spans="2:13" ht="13.35" customHeight="1" x14ac:dyDescent="0.25">
      <c r="B542" s="186"/>
      <c r="C542" s="186"/>
      <c r="D542" s="186"/>
      <c r="E542" s="186"/>
      <c r="F542" s="186"/>
      <c r="G542" s="186"/>
      <c r="H542" s="186"/>
      <c r="I542" s="186"/>
      <c r="J542" s="186"/>
      <c r="K542" s="186"/>
      <c r="L542" s="186"/>
      <c r="M542" s="186"/>
    </row>
    <row r="543" spans="2:13" ht="13.35" customHeight="1" x14ac:dyDescent="0.25">
      <c r="B543" s="200" t="s">
        <v>2</v>
      </c>
      <c r="C543" s="200"/>
      <c r="D543" s="209"/>
      <c r="E543" s="209"/>
      <c r="F543" s="209"/>
      <c r="G543" s="200" t="s">
        <v>3</v>
      </c>
      <c r="H543" s="200"/>
      <c r="I543" s="210"/>
      <c r="J543" s="210"/>
      <c r="K543" s="210"/>
      <c r="L543" s="210"/>
      <c r="M543" s="210"/>
    </row>
    <row r="544" spans="2:13" ht="13.35" customHeight="1" x14ac:dyDescent="0.25">
      <c r="B544" s="200"/>
      <c r="C544" s="200"/>
      <c r="D544" s="209"/>
      <c r="E544" s="209"/>
      <c r="F544" s="209"/>
      <c r="G544" s="200"/>
      <c r="H544" s="200"/>
      <c r="I544" s="210"/>
      <c r="J544" s="210"/>
      <c r="K544" s="210"/>
      <c r="L544" s="210"/>
      <c r="M544" s="210"/>
    </row>
    <row r="546" spans="2:13" ht="13.35" customHeight="1" x14ac:dyDescent="0.25">
      <c r="B546" s="200" t="s">
        <v>31</v>
      </c>
      <c r="C546" s="200"/>
      <c r="D546" s="200"/>
      <c r="E546" s="200"/>
      <c r="F546" s="200"/>
      <c r="G546" s="200"/>
      <c r="I546" s="200" t="s">
        <v>35</v>
      </c>
      <c r="J546" s="200"/>
      <c r="K546" s="200"/>
      <c r="L546" s="200"/>
      <c r="M546" s="200"/>
    </row>
    <row r="547" spans="2:13" ht="13.35" customHeight="1" x14ac:dyDescent="0.25">
      <c r="B547" s="199" t="s">
        <v>32</v>
      </c>
      <c r="C547" s="199"/>
      <c r="D547" s="204"/>
      <c r="E547" s="204"/>
      <c r="F547" s="204"/>
      <c r="G547" s="204"/>
      <c r="I547" s="199" t="s">
        <v>36</v>
      </c>
      <c r="J547" s="199"/>
      <c r="K547" s="199"/>
      <c r="L547" s="18" t="s">
        <v>42</v>
      </c>
      <c r="M547" s="18" t="s">
        <v>14</v>
      </c>
    </row>
    <row r="548" spans="2:13" ht="13.35" customHeight="1" x14ac:dyDescent="0.25">
      <c r="B548" s="199" t="s">
        <v>33</v>
      </c>
      <c r="C548" s="199"/>
      <c r="D548" s="204"/>
      <c r="E548" s="204"/>
      <c r="F548" s="204"/>
      <c r="G548" s="204"/>
      <c r="I548" s="199" t="s">
        <v>247</v>
      </c>
      <c r="J548" s="199"/>
      <c r="K548" s="199"/>
      <c r="L548" s="24"/>
      <c r="M548" s="24"/>
    </row>
    <row r="549" spans="2:13" ht="13.35" customHeight="1" x14ac:dyDescent="0.25">
      <c r="B549" s="199" t="s">
        <v>34</v>
      </c>
      <c r="C549" s="199"/>
      <c r="D549" s="204"/>
      <c r="E549" s="204"/>
      <c r="F549" s="204"/>
      <c r="G549" s="204"/>
      <c r="I549" s="199" t="s">
        <v>248</v>
      </c>
      <c r="J549" s="199"/>
      <c r="K549" s="199"/>
      <c r="L549" s="24"/>
      <c r="M549" s="24"/>
    </row>
    <row r="550" spans="2:13" ht="13.35" customHeight="1" x14ac:dyDescent="0.25">
      <c r="B550" s="199" t="s">
        <v>7</v>
      </c>
      <c r="C550" s="199"/>
      <c r="D550" s="204"/>
      <c r="E550" s="204"/>
      <c r="F550" s="204"/>
      <c r="G550" s="204"/>
      <c r="I550" s="199" t="s">
        <v>246</v>
      </c>
      <c r="J550" s="199"/>
      <c r="K550" s="199"/>
      <c r="L550" s="24"/>
      <c r="M550" s="24"/>
    </row>
    <row r="551" spans="2:13" ht="13.35" customHeight="1" x14ac:dyDescent="0.25">
      <c r="B551" s="199" t="s">
        <v>8</v>
      </c>
      <c r="C551" s="199"/>
      <c r="D551" s="204"/>
      <c r="E551" s="204"/>
      <c r="F551" s="204"/>
      <c r="G551" s="204"/>
      <c r="I551" s="199" t="s">
        <v>1</v>
      </c>
      <c r="J551" s="199"/>
      <c r="K551" s="199"/>
      <c r="L551" s="285"/>
      <c r="M551" s="286"/>
    </row>
    <row r="552" spans="2:13" ht="13.35" customHeight="1" x14ac:dyDescent="0.25">
      <c r="B552" s="199" t="s">
        <v>87</v>
      </c>
      <c r="C552" s="199"/>
      <c r="D552" s="204"/>
      <c r="E552" s="204"/>
      <c r="F552" s="204"/>
      <c r="G552" s="204"/>
      <c r="I552" s="199" t="s">
        <v>249</v>
      </c>
      <c r="J552" s="199"/>
      <c r="K552" s="199"/>
      <c r="L552" s="281"/>
      <c r="M552" s="282"/>
    </row>
    <row r="553" spans="2:13" ht="13.35" customHeight="1" x14ac:dyDescent="0.25">
      <c r="B553" s="283"/>
      <c r="C553" s="283"/>
      <c r="D553" s="284"/>
      <c r="E553" s="284"/>
      <c r="F553" s="284"/>
      <c r="G553" s="284"/>
    </row>
    <row r="555" spans="2:13" ht="13.35" customHeight="1" x14ac:dyDescent="0.25">
      <c r="B555" s="200" t="s">
        <v>2</v>
      </c>
      <c r="C555" s="200"/>
      <c r="D555" s="209"/>
      <c r="E555" s="209"/>
      <c r="F555" s="209"/>
      <c r="G555" s="200" t="s">
        <v>3</v>
      </c>
      <c r="H555" s="200"/>
      <c r="I555" s="210"/>
      <c r="J555" s="210"/>
      <c r="K555" s="210"/>
      <c r="L555" s="210"/>
      <c r="M555" s="210"/>
    </row>
    <row r="556" spans="2:13" ht="13.35" customHeight="1" x14ac:dyDescent="0.25">
      <c r="B556" s="200"/>
      <c r="C556" s="200"/>
      <c r="D556" s="209"/>
      <c r="E556" s="209"/>
      <c r="F556" s="209"/>
      <c r="G556" s="200"/>
      <c r="H556" s="200"/>
      <c r="I556" s="210"/>
      <c r="J556" s="210"/>
      <c r="K556" s="210"/>
      <c r="L556" s="210"/>
      <c r="M556" s="210"/>
    </row>
    <row r="558" spans="2:13" ht="13.35" customHeight="1" x14ac:dyDescent="0.25">
      <c r="B558" s="200" t="s">
        <v>31</v>
      </c>
      <c r="C558" s="200"/>
      <c r="D558" s="200"/>
      <c r="E558" s="200"/>
      <c r="F558" s="200"/>
      <c r="G558" s="200"/>
      <c r="I558" s="200" t="s">
        <v>35</v>
      </c>
      <c r="J558" s="200"/>
      <c r="K558" s="200"/>
      <c r="L558" s="200"/>
      <c r="M558" s="200"/>
    </row>
    <row r="559" spans="2:13" ht="13.35" customHeight="1" x14ac:dyDescent="0.25">
      <c r="B559" s="199" t="s">
        <v>32</v>
      </c>
      <c r="C559" s="199"/>
      <c r="D559" s="204"/>
      <c r="E559" s="204"/>
      <c r="F559" s="204"/>
      <c r="G559" s="204"/>
      <c r="I559" s="199" t="s">
        <v>36</v>
      </c>
      <c r="J559" s="199"/>
      <c r="K559" s="199"/>
      <c r="L559" s="18" t="s">
        <v>42</v>
      </c>
      <c r="M559" s="18" t="s">
        <v>14</v>
      </c>
    </row>
    <row r="560" spans="2:13" ht="13.35" customHeight="1" x14ac:dyDescent="0.25">
      <c r="B560" s="199" t="s">
        <v>33</v>
      </c>
      <c r="C560" s="199"/>
      <c r="D560" s="204"/>
      <c r="E560" s="204"/>
      <c r="F560" s="204"/>
      <c r="G560" s="204"/>
      <c r="I560" s="199" t="s">
        <v>247</v>
      </c>
      <c r="J560" s="199"/>
      <c r="K560" s="199"/>
      <c r="L560" s="24"/>
      <c r="M560" s="24"/>
    </row>
    <row r="561" spans="2:13" ht="13.35" customHeight="1" x14ac:dyDescent="0.25">
      <c r="B561" s="199" t="s">
        <v>34</v>
      </c>
      <c r="C561" s="199"/>
      <c r="D561" s="204"/>
      <c r="E561" s="204"/>
      <c r="F561" s="204"/>
      <c r="G561" s="204"/>
      <c r="I561" s="199" t="s">
        <v>248</v>
      </c>
      <c r="J561" s="199"/>
      <c r="K561" s="199"/>
      <c r="L561" s="24"/>
      <c r="M561" s="24"/>
    </row>
    <row r="562" spans="2:13" ht="13.35" customHeight="1" x14ac:dyDescent="0.25">
      <c r="B562" s="199" t="s">
        <v>7</v>
      </c>
      <c r="C562" s="199"/>
      <c r="D562" s="204"/>
      <c r="E562" s="204"/>
      <c r="F562" s="204"/>
      <c r="G562" s="204"/>
      <c r="I562" s="199" t="s">
        <v>246</v>
      </c>
      <c r="J562" s="199"/>
      <c r="K562" s="199"/>
      <c r="L562" s="24"/>
      <c r="M562" s="24"/>
    </row>
    <row r="563" spans="2:13" ht="13.35" customHeight="1" x14ac:dyDescent="0.25">
      <c r="B563" s="199" t="s">
        <v>8</v>
      </c>
      <c r="C563" s="199"/>
      <c r="D563" s="204"/>
      <c r="E563" s="204"/>
      <c r="F563" s="204"/>
      <c r="G563" s="204"/>
      <c r="I563" s="199" t="s">
        <v>1</v>
      </c>
      <c r="J563" s="199"/>
      <c r="K563" s="199"/>
      <c r="L563" s="285"/>
      <c r="M563" s="286"/>
    </row>
    <row r="564" spans="2:13" ht="13.35" customHeight="1" x14ac:dyDescent="0.25">
      <c r="B564" s="199" t="s">
        <v>87</v>
      </c>
      <c r="C564" s="199"/>
      <c r="D564" s="204"/>
      <c r="E564" s="204"/>
      <c r="F564" s="204"/>
      <c r="G564" s="204"/>
      <c r="I564" s="199" t="s">
        <v>249</v>
      </c>
      <c r="J564" s="199"/>
      <c r="K564" s="199"/>
      <c r="L564" s="281"/>
      <c r="M564" s="282"/>
    </row>
    <row r="567" spans="2:13" ht="13.35" customHeight="1" x14ac:dyDescent="0.25">
      <c r="B567" s="200" t="s">
        <v>2</v>
      </c>
      <c r="C567" s="200"/>
      <c r="D567" s="209"/>
      <c r="E567" s="209"/>
      <c r="F567" s="209"/>
      <c r="G567" s="200" t="s">
        <v>3</v>
      </c>
      <c r="H567" s="200"/>
      <c r="I567" s="210"/>
      <c r="J567" s="210"/>
      <c r="K567" s="210"/>
      <c r="L567" s="210"/>
      <c r="M567" s="210"/>
    </row>
    <row r="568" spans="2:13" ht="13.35" customHeight="1" x14ac:dyDescent="0.25">
      <c r="B568" s="200"/>
      <c r="C568" s="200"/>
      <c r="D568" s="209"/>
      <c r="E568" s="209"/>
      <c r="F568" s="209"/>
      <c r="G568" s="200"/>
      <c r="H568" s="200"/>
      <c r="I568" s="210"/>
      <c r="J568" s="210"/>
      <c r="K568" s="210"/>
      <c r="L568" s="210"/>
      <c r="M568" s="210"/>
    </row>
    <row r="570" spans="2:13" ht="13.35" customHeight="1" x14ac:dyDescent="0.25">
      <c r="B570" s="200" t="s">
        <v>31</v>
      </c>
      <c r="C570" s="200"/>
      <c r="D570" s="200"/>
      <c r="E570" s="200"/>
      <c r="F570" s="200"/>
      <c r="G570" s="200"/>
      <c r="I570" s="200" t="s">
        <v>35</v>
      </c>
      <c r="J570" s="200"/>
      <c r="K570" s="200"/>
      <c r="L570" s="200"/>
      <c r="M570" s="200"/>
    </row>
    <row r="571" spans="2:13" ht="13.35" customHeight="1" x14ac:dyDescent="0.25">
      <c r="B571" s="199" t="s">
        <v>32</v>
      </c>
      <c r="C571" s="199"/>
      <c r="D571" s="204"/>
      <c r="E571" s="204"/>
      <c r="F571" s="204"/>
      <c r="G571" s="204"/>
      <c r="I571" s="199" t="s">
        <v>36</v>
      </c>
      <c r="J571" s="199"/>
      <c r="K571" s="199"/>
      <c r="L571" s="18" t="s">
        <v>42</v>
      </c>
      <c r="M571" s="18" t="s">
        <v>14</v>
      </c>
    </row>
    <row r="572" spans="2:13" ht="13.35" customHeight="1" x14ac:dyDescent="0.25">
      <c r="B572" s="199" t="s">
        <v>33</v>
      </c>
      <c r="C572" s="199"/>
      <c r="D572" s="204"/>
      <c r="E572" s="204"/>
      <c r="F572" s="204"/>
      <c r="G572" s="204"/>
      <c r="I572" s="199" t="s">
        <v>247</v>
      </c>
      <c r="J572" s="199"/>
      <c r="K572" s="199"/>
      <c r="L572" s="24"/>
      <c r="M572" s="24"/>
    </row>
    <row r="573" spans="2:13" ht="13.35" customHeight="1" x14ac:dyDescent="0.25">
      <c r="B573" s="199" t="s">
        <v>34</v>
      </c>
      <c r="C573" s="199"/>
      <c r="D573" s="204"/>
      <c r="E573" s="204"/>
      <c r="F573" s="204"/>
      <c r="G573" s="204"/>
      <c r="I573" s="199" t="s">
        <v>248</v>
      </c>
      <c r="J573" s="199"/>
      <c r="K573" s="199"/>
      <c r="L573" s="24"/>
      <c r="M573" s="24"/>
    </row>
    <row r="574" spans="2:13" ht="13.35" customHeight="1" x14ac:dyDescent="0.25">
      <c r="B574" s="199" t="s">
        <v>7</v>
      </c>
      <c r="C574" s="199"/>
      <c r="D574" s="204"/>
      <c r="E574" s="204"/>
      <c r="F574" s="204"/>
      <c r="G574" s="204"/>
      <c r="I574" s="199" t="s">
        <v>246</v>
      </c>
      <c r="J574" s="199"/>
      <c r="K574" s="199"/>
      <c r="L574" s="24"/>
      <c r="M574" s="24"/>
    </row>
    <row r="575" spans="2:13" ht="13.35" customHeight="1" x14ac:dyDescent="0.25">
      <c r="B575" s="199" t="s">
        <v>8</v>
      </c>
      <c r="C575" s="199"/>
      <c r="D575" s="204"/>
      <c r="E575" s="204"/>
      <c r="F575" s="204"/>
      <c r="G575" s="204"/>
      <c r="I575" s="199" t="s">
        <v>1</v>
      </c>
      <c r="J575" s="199"/>
      <c r="K575" s="199"/>
      <c r="L575" s="285"/>
      <c r="M575" s="286"/>
    </row>
    <row r="576" spans="2:13" ht="13.35" customHeight="1" x14ac:dyDescent="0.25">
      <c r="B576" s="199" t="s">
        <v>87</v>
      </c>
      <c r="C576" s="199"/>
      <c r="D576" s="204"/>
      <c r="E576" s="204"/>
      <c r="F576" s="204"/>
      <c r="G576" s="204"/>
      <c r="I576" s="199" t="s">
        <v>249</v>
      </c>
      <c r="J576" s="199"/>
      <c r="K576" s="199"/>
      <c r="L576" s="281"/>
      <c r="M576" s="282"/>
    </row>
    <row r="579" spans="2:13" ht="13.35" customHeight="1" x14ac:dyDescent="0.25">
      <c r="B579" s="200" t="s">
        <v>2</v>
      </c>
      <c r="C579" s="200"/>
      <c r="D579" s="209"/>
      <c r="E579" s="209"/>
      <c r="F579" s="209"/>
      <c r="G579" s="200" t="s">
        <v>3</v>
      </c>
      <c r="H579" s="200"/>
      <c r="I579" s="210"/>
      <c r="J579" s="210"/>
      <c r="K579" s="210"/>
      <c r="L579" s="210"/>
      <c r="M579" s="210"/>
    </row>
    <row r="580" spans="2:13" ht="13.35" customHeight="1" x14ac:dyDescent="0.25">
      <c r="B580" s="200"/>
      <c r="C580" s="200"/>
      <c r="D580" s="209"/>
      <c r="E580" s="209"/>
      <c r="F580" s="209"/>
      <c r="G580" s="200"/>
      <c r="H580" s="200"/>
      <c r="I580" s="210"/>
      <c r="J580" s="210"/>
      <c r="K580" s="210"/>
      <c r="L580" s="210"/>
      <c r="M580" s="210"/>
    </row>
    <row r="582" spans="2:13" ht="13.35" customHeight="1" x14ac:dyDescent="0.25">
      <c r="B582" s="200" t="s">
        <v>31</v>
      </c>
      <c r="C582" s="200"/>
      <c r="D582" s="200"/>
      <c r="E582" s="200"/>
      <c r="F582" s="200"/>
      <c r="G582" s="200"/>
      <c r="I582" s="200" t="s">
        <v>35</v>
      </c>
      <c r="J582" s="200"/>
      <c r="K582" s="200"/>
      <c r="L582" s="200"/>
      <c r="M582" s="200"/>
    </row>
    <row r="583" spans="2:13" ht="13.35" customHeight="1" x14ac:dyDescent="0.25">
      <c r="B583" s="199" t="s">
        <v>32</v>
      </c>
      <c r="C583" s="199"/>
      <c r="D583" s="204"/>
      <c r="E583" s="204"/>
      <c r="F583" s="204"/>
      <c r="G583" s="204"/>
      <c r="I583" s="199" t="s">
        <v>36</v>
      </c>
      <c r="J583" s="199"/>
      <c r="K583" s="199"/>
      <c r="L583" s="18" t="s">
        <v>42</v>
      </c>
      <c r="M583" s="18" t="s">
        <v>14</v>
      </c>
    </row>
    <row r="584" spans="2:13" ht="13.35" customHeight="1" x14ac:dyDescent="0.25">
      <c r="B584" s="199" t="s">
        <v>33</v>
      </c>
      <c r="C584" s="199"/>
      <c r="D584" s="204"/>
      <c r="E584" s="204"/>
      <c r="F584" s="204"/>
      <c r="G584" s="204"/>
      <c r="I584" s="199" t="s">
        <v>247</v>
      </c>
      <c r="J584" s="199"/>
      <c r="K584" s="199"/>
      <c r="L584" s="24"/>
      <c r="M584" s="24"/>
    </row>
    <row r="585" spans="2:13" ht="13.35" customHeight="1" x14ac:dyDescent="0.25">
      <c r="B585" s="199" t="s">
        <v>34</v>
      </c>
      <c r="C585" s="199"/>
      <c r="D585" s="204"/>
      <c r="E585" s="204"/>
      <c r="F585" s="204"/>
      <c r="G585" s="204"/>
      <c r="I585" s="199" t="s">
        <v>248</v>
      </c>
      <c r="J585" s="199"/>
      <c r="K585" s="199"/>
      <c r="L585" s="24"/>
      <c r="M585" s="24"/>
    </row>
    <row r="586" spans="2:13" ht="13.35" customHeight="1" x14ac:dyDescent="0.25">
      <c r="B586" s="199" t="s">
        <v>7</v>
      </c>
      <c r="C586" s="199"/>
      <c r="D586" s="204"/>
      <c r="E586" s="204"/>
      <c r="F586" s="204"/>
      <c r="G586" s="204"/>
      <c r="I586" s="199" t="s">
        <v>246</v>
      </c>
      <c r="J586" s="199"/>
      <c r="K586" s="199"/>
      <c r="L586" s="24"/>
      <c r="M586" s="24"/>
    </row>
    <row r="587" spans="2:13" ht="13.35" customHeight="1" x14ac:dyDescent="0.25">
      <c r="B587" s="199" t="s">
        <v>8</v>
      </c>
      <c r="C587" s="199"/>
      <c r="D587" s="204"/>
      <c r="E587" s="204"/>
      <c r="F587" s="204"/>
      <c r="G587" s="204"/>
      <c r="I587" s="199" t="s">
        <v>1</v>
      </c>
      <c r="J587" s="199"/>
      <c r="K587" s="199"/>
      <c r="L587" s="285"/>
      <c r="M587" s="286"/>
    </row>
    <row r="588" spans="2:13" ht="13.35" customHeight="1" x14ac:dyDescent="0.25">
      <c r="B588" s="199" t="s">
        <v>87</v>
      </c>
      <c r="C588" s="199"/>
      <c r="D588" s="204"/>
      <c r="E588" s="204"/>
      <c r="F588" s="204"/>
      <c r="G588" s="204"/>
      <c r="I588" s="199" t="s">
        <v>249</v>
      </c>
      <c r="J588" s="199"/>
      <c r="K588" s="199"/>
      <c r="L588" s="281"/>
      <c r="M588" s="282"/>
    </row>
    <row r="590" spans="2:13" ht="13.35" customHeight="1" x14ac:dyDescent="0.25">
      <c r="B590" s="16" t="s">
        <v>9</v>
      </c>
      <c r="C590" s="186"/>
      <c r="D590" s="186"/>
      <c r="E590" s="186"/>
      <c r="F590" s="186"/>
      <c r="G590" s="186"/>
      <c r="H590" s="186"/>
      <c r="I590" s="186"/>
      <c r="J590" s="186"/>
      <c r="K590" s="186"/>
      <c r="L590" s="186"/>
      <c r="M590" s="186"/>
    </row>
    <row r="591" spans="2:13" ht="13.35" customHeight="1" x14ac:dyDescent="0.25">
      <c r="B591" s="186"/>
      <c r="C591" s="186"/>
      <c r="D591" s="186"/>
      <c r="E591" s="186"/>
      <c r="F591" s="186"/>
      <c r="G591" s="186"/>
      <c r="H591" s="186"/>
      <c r="I591" s="186"/>
      <c r="J591" s="186"/>
      <c r="K591" s="186"/>
      <c r="L591" s="186"/>
      <c r="M591" s="186"/>
    </row>
    <row r="592" spans="2:13" ht="13.35" customHeight="1" x14ac:dyDescent="0.25">
      <c r="B592" s="200" t="s">
        <v>2</v>
      </c>
      <c r="C592" s="200"/>
      <c r="D592" s="209"/>
      <c r="E592" s="209"/>
      <c r="F592" s="209"/>
      <c r="G592" s="200" t="s">
        <v>3</v>
      </c>
      <c r="H592" s="200"/>
      <c r="I592" s="210"/>
      <c r="J592" s="210"/>
      <c r="K592" s="210"/>
      <c r="L592" s="210"/>
      <c r="M592" s="210"/>
    </row>
    <row r="593" spans="2:13" ht="13.35" customHeight="1" x14ac:dyDescent="0.25">
      <c r="B593" s="200"/>
      <c r="C593" s="200"/>
      <c r="D593" s="209"/>
      <c r="E593" s="209"/>
      <c r="F593" s="209"/>
      <c r="G593" s="200"/>
      <c r="H593" s="200"/>
      <c r="I593" s="210"/>
      <c r="J593" s="210"/>
      <c r="K593" s="210"/>
      <c r="L593" s="210"/>
      <c r="M593" s="210"/>
    </row>
    <row r="595" spans="2:13" ht="13.35" customHeight="1" x14ac:dyDescent="0.25">
      <c r="B595" s="200" t="s">
        <v>31</v>
      </c>
      <c r="C595" s="200"/>
      <c r="D595" s="200"/>
      <c r="E595" s="200"/>
      <c r="F595" s="200"/>
      <c r="G595" s="200"/>
      <c r="I595" s="200" t="s">
        <v>35</v>
      </c>
      <c r="J595" s="200"/>
      <c r="K595" s="200"/>
      <c r="L595" s="200"/>
      <c r="M595" s="200"/>
    </row>
    <row r="596" spans="2:13" ht="13.35" customHeight="1" x14ac:dyDescent="0.25">
      <c r="B596" s="199" t="s">
        <v>32</v>
      </c>
      <c r="C596" s="199"/>
      <c r="D596" s="204"/>
      <c r="E596" s="204"/>
      <c r="F596" s="204"/>
      <c r="G596" s="204"/>
      <c r="I596" s="199" t="s">
        <v>36</v>
      </c>
      <c r="J596" s="199"/>
      <c r="K596" s="199"/>
      <c r="L596" s="18" t="s">
        <v>42</v>
      </c>
      <c r="M596" s="18" t="s">
        <v>14</v>
      </c>
    </row>
    <row r="597" spans="2:13" ht="13.35" customHeight="1" x14ac:dyDescent="0.25">
      <c r="B597" s="199" t="s">
        <v>33</v>
      </c>
      <c r="C597" s="199"/>
      <c r="D597" s="204"/>
      <c r="E597" s="204"/>
      <c r="F597" s="204"/>
      <c r="G597" s="204"/>
      <c r="I597" s="199" t="s">
        <v>247</v>
      </c>
      <c r="J597" s="199"/>
      <c r="K597" s="199"/>
      <c r="L597" s="24"/>
      <c r="M597" s="24"/>
    </row>
    <row r="598" spans="2:13" ht="13.35" customHeight="1" x14ac:dyDescent="0.25">
      <c r="B598" s="199" t="s">
        <v>34</v>
      </c>
      <c r="C598" s="199"/>
      <c r="D598" s="204"/>
      <c r="E598" s="204"/>
      <c r="F598" s="204"/>
      <c r="G598" s="204"/>
      <c r="I598" s="199" t="s">
        <v>248</v>
      </c>
      <c r="J598" s="199"/>
      <c r="K598" s="199"/>
      <c r="L598" s="24"/>
      <c r="M598" s="24"/>
    </row>
    <row r="599" spans="2:13" ht="13.35" customHeight="1" x14ac:dyDescent="0.25">
      <c r="B599" s="199" t="s">
        <v>7</v>
      </c>
      <c r="C599" s="199"/>
      <c r="D599" s="204"/>
      <c r="E599" s="204"/>
      <c r="F599" s="204"/>
      <c r="G599" s="204"/>
      <c r="I599" s="199" t="s">
        <v>246</v>
      </c>
      <c r="J599" s="199"/>
      <c r="K599" s="199"/>
      <c r="L599" s="24"/>
      <c r="M599" s="24"/>
    </row>
    <row r="600" spans="2:13" ht="13.35" customHeight="1" x14ac:dyDescent="0.25">
      <c r="B600" s="199" t="s">
        <v>8</v>
      </c>
      <c r="C600" s="199"/>
      <c r="D600" s="204"/>
      <c r="E600" s="204"/>
      <c r="F600" s="204"/>
      <c r="G600" s="204"/>
      <c r="I600" s="199" t="s">
        <v>1</v>
      </c>
      <c r="J600" s="199"/>
      <c r="K600" s="199"/>
      <c r="L600" s="285"/>
      <c r="M600" s="286"/>
    </row>
    <row r="601" spans="2:13" ht="13.35" customHeight="1" x14ac:dyDescent="0.25">
      <c r="B601" s="199" t="s">
        <v>87</v>
      </c>
      <c r="C601" s="199"/>
      <c r="D601" s="204"/>
      <c r="E601" s="204"/>
      <c r="F601" s="204"/>
      <c r="G601" s="204"/>
      <c r="I601" s="199" t="s">
        <v>249</v>
      </c>
      <c r="J601" s="199"/>
      <c r="K601" s="199"/>
      <c r="L601" s="281"/>
      <c r="M601" s="282"/>
    </row>
    <row r="602" spans="2:13" ht="13.35" customHeight="1" x14ac:dyDescent="0.25">
      <c r="B602" s="283"/>
      <c r="C602" s="283"/>
      <c r="D602" s="284"/>
      <c r="E602" s="284"/>
      <c r="F602" s="284"/>
      <c r="G602" s="284"/>
    </row>
    <row r="604" spans="2:13" ht="13.35" customHeight="1" x14ac:dyDescent="0.25">
      <c r="B604" s="200" t="s">
        <v>2</v>
      </c>
      <c r="C604" s="200"/>
      <c r="D604" s="209"/>
      <c r="E604" s="209"/>
      <c r="F604" s="209"/>
      <c r="G604" s="200" t="s">
        <v>3</v>
      </c>
      <c r="H604" s="200"/>
      <c r="I604" s="210"/>
      <c r="J604" s="210"/>
      <c r="K604" s="210"/>
      <c r="L604" s="210"/>
      <c r="M604" s="210"/>
    </row>
    <row r="605" spans="2:13" ht="13.35" customHeight="1" x14ac:dyDescent="0.25">
      <c r="B605" s="200"/>
      <c r="C605" s="200"/>
      <c r="D605" s="209"/>
      <c r="E605" s="209"/>
      <c r="F605" s="209"/>
      <c r="G605" s="200"/>
      <c r="H605" s="200"/>
      <c r="I605" s="210"/>
      <c r="J605" s="210"/>
      <c r="K605" s="210"/>
      <c r="L605" s="210"/>
      <c r="M605" s="210"/>
    </row>
    <row r="607" spans="2:13" ht="13.35" customHeight="1" x14ac:dyDescent="0.25">
      <c r="B607" s="200" t="s">
        <v>31</v>
      </c>
      <c r="C607" s="200"/>
      <c r="D607" s="200"/>
      <c r="E607" s="200"/>
      <c r="F607" s="200"/>
      <c r="G607" s="200"/>
      <c r="I607" s="200" t="s">
        <v>35</v>
      </c>
      <c r="J607" s="200"/>
      <c r="K607" s="200"/>
      <c r="L607" s="200"/>
      <c r="M607" s="200"/>
    </row>
    <row r="608" spans="2:13" ht="13.35" customHeight="1" x14ac:dyDescent="0.25">
      <c r="B608" s="199" t="s">
        <v>32</v>
      </c>
      <c r="C608" s="199"/>
      <c r="D608" s="204"/>
      <c r="E608" s="204"/>
      <c r="F608" s="204"/>
      <c r="G608" s="204"/>
      <c r="I608" s="199" t="s">
        <v>36</v>
      </c>
      <c r="J608" s="199"/>
      <c r="K608" s="199"/>
      <c r="L608" s="18" t="s">
        <v>42</v>
      </c>
      <c r="M608" s="18" t="s">
        <v>14</v>
      </c>
    </row>
    <row r="609" spans="2:13" ht="13.35" customHeight="1" x14ac:dyDescent="0.25">
      <c r="B609" s="199" t="s">
        <v>33</v>
      </c>
      <c r="C609" s="199"/>
      <c r="D609" s="204"/>
      <c r="E609" s="204"/>
      <c r="F609" s="204"/>
      <c r="G609" s="204"/>
      <c r="I609" s="199" t="s">
        <v>247</v>
      </c>
      <c r="J609" s="199"/>
      <c r="K609" s="199"/>
      <c r="L609" s="24"/>
      <c r="M609" s="24"/>
    </row>
    <row r="610" spans="2:13" ht="13.35" customHeight="1" x14ac:dyDescent="0.25">
      <c r="B610" s="199" t="s">
        <v>34</v>
      </c>
      <c r="C610" s="199"/>
      <c r="D610" s="204"/>
      <c r="E610" s="204"/>
      <c r="F610" s="204"/>
      <c r="G610" s="204"/>
      <c r="I610" s="199" t="s">
        <v>248</v>
      </c>
      <c r="J610" s="199"/>
      <c r="K610" s="199"/>
      <c r="L610" s="24"/>
      <c r="M610" s="24"/>
    </row>
    <row r="611" spans="2:13" ht="13.35" customHeight="1" x14ac:dyDescent="0.25">
      <c r="B611" s="199" t="s">
        <v>7</v>
      </c>
      <c r="C611" s="199"/>
      <c r="D611" s="204"/>
      <c r="E611" s="204"/>
      <c r="F611" s="204"/>
      <c r="G611" s="204"/>
      <c r="I611" s="199" t="s">
        <v>246</v>
      </c>
      <c r="J611" s="199"/>
      <c r="K611" s="199"/>
      <c r="L611" s="24"/>
      <c r="M611" s="24"/>
    </row>
    <row r="612" spans="2:13" ht="13.35" customHeight="1" x14ac:dyDescent="0.25">
      <c r="B612" s="199" t="s">
        <v>8</v>
      </c>
      <c r="C612" s="199"/>
      <c r="D612" s="204"/>
      <c r="E612" s="204"/>
      <c r="F612" s="204"/>
      <c r="G612" s="204"/>
      <c r="I612" s="199" t="s">
        <v>1</v>
      </c>
      <c r="J612" s="199"/>
      <c r="K612" s="199"/>
      <c r="L612" s="285"/>
      <c r="M612" s="286"/>
    </row>
    <row r="613" spans="2:13" ht="13.35" customHeight="1" x14ac:dyDescent="0.25">
      <c r="B613" s="199" t="s">
        <v>87</v>
      </c>
      <c r="C613" s="199"/>
      <c r="D613" s="204"/>
      <c r="E613" s="204"/>
      <c r="F613" s="204"/>
      <c r="G613" s="204"/>
      <c r="I613" s="199" t="s">
        <v>249</v>
      </c>
      <c r="J613" s="199"/>
      <c r="K613" s="199"/>
      <c r="L613" s="281"/>
      <c r="M613" s="282"/>
    </row>
    <row r="616" spans="2:13" ht="13.35" customHeight="1" x14ac:dyDescent="0.25">
      <c r="B616" s="200" t="s">
        <v>2</v>
      </c>
      <c r="C616" s="200"/>
      <c r="D616" s="209"/>
      <c r="E616" s="209"/>
      <c r="F616" s="209"/>
      <c r="G616" s="200" t="s">
        <v>3</v>
      </c>
      <c r="H616" s="200"/>
      <c r="I616" s="210"/>
      <c r="J616" s="210"/>
      <c r="K616" s="210"/>
      <c r="L616" s="210"/>
      <c r="M616" s="210"/>
    </row>
    <row r="617" spans="2:13" ht="13.35" customHeight="1" x14ac:dyDescent="0.25">
      <c r="B617" s="200"/>
      <c r="C617" s="200"/>
      <c r="D617" s="209"/>
      <c r="E617" s="209"/>
      <c r="F617" s="209"/>
      <c r="G617" s="200"/>
      <c r="H617" s="200"/>
      <c r="I617" s="210"/>
      <c r="J617" s="210"/>
      <c r="K617" s="210"/>
      <c r="L617" s="210"/>
      <c r="M617" s="210"/>
    </row>
    <row r="619" spans="2:13" ht="13.35" customHeight="1" x14ac:dyDescent="0.25">
      <c r="B619" s="200" t="s">
        <v>31</v>
      </c>
      <c r="C619" s="200"/>
      <c r="D619" s="200"/>
      <c r="E619" s="200"/>
      <c r="F619" s="200"/>
      <c r="G619" s="200"/>
      <c r="I619" s="200" t="s">
        <v>35</v>
      </c>
      <c r="J619" s="200"/>
      <c r="K619" s="200"/>
      <c r="L619" s="200"/>
      <c r="M619" s="200"/>
    </row>
    <row r="620" spans="2:13" ht="13.35" customHeight="1" x14ac:dyDescent="0.25">
      <c r="B620" s="199" t="s">
        <v>32</v>
      </c>
      <c r="C620" s="199"/>
      <c r="D620" s="204"/>
      <c r="E620" s="204"/>
      <c r="F620" s="204"/>
      <c r="G620" s="204"/>
      <c r="I620" s="199" t="s">
        <v>36</v>
      </c>
      <c r="J620" s="199"/>
      <c r="K620" s="199"/>
      <c r="L620" s="18" t="s">
        <v>42</v>
      </c>
      <c r="M620" s="18" t="s">
        <v>14</v>
      </c>
    </row>
    <row r="621" spans="2:13" ht="13.35" customHeight="1" x14ac:dyDescent="0.25">
      <c r="B621" s="199" t="s">
        <v>33</v>
      </c>
      <c r="C621" s="199"/>
      <c r="D621" s="204"/>
      <c r="E621" s="204"/>
      <c r="F621" s="204"/>
      <c r="G621" s="204"/>
      <c r="I621" s="199" t="s">
        <v>247</v>
      </c>
      <c r="J621" s="199"/>
      <c r="K621" s="199"/>
      <c r="L621" s="24"/>
      <c r="M621" s="24"/>
    </row>
    <row r="622" spans="2:13" ht="13.35" customHeight="1" x14ac:dyDescent="0.25">
      <c r="B622" s="199" t="s">
        <v>34</v>
      </c>
      <c r="C622" s="199"/>
      <c r="D622" s="204"/>
      <c r="E622" s="204"/>
      <c r="F622" s="204"/>
      <c r="G622" s="204"/>
      <c r="I622" s="199" t="s">
        <v>248</v>
      </c>
      <c r="J622" s="199"/>
      <c r="K622" s="199"/>
      <c r="L622" s="24"/>
      <c r="M622" s="24"/>
    </row>
    <row r="623" spans="2:13" ht="13.35" customHeight="1" x14ac:dyDescent="0.25">
      <c r="B623" s="199" t="s">
        <v>7</v>
      </c>
      <c r="C623" s="199"/>
      <c r="D623" s="204"/>
      <c r="E623" s="204"/>
      <c r="F623" s="204"/>
      <c r="G623" s="204"/>
      <c r="I623" s="199" t="s">
        <v>246</v>
      </c>
      <c r="J623" s="199"/>
      <c r="K623" s="199"/>
      <c r="L623" s="24"/>
      <c r="M623" s="24"/>
    </row>
    <row r="624" spans="2:13" ht="13.35" customHeight="1" x14ac:dyDescent="0.25">
      <c r="B624" s="199" t="s">
        <v>8</v>
      </c>
      <c r="C624" s="199"/>
      <c r="D624" s="204"/>
      <c r="E624" s="204"/>
      <c r="F624" s="204"/>
      <c r="G624" s="204"/>
      <c r="I624" s="199" t="s">
        <v>1</v>
      </c>
      <c r="J624" s="199"/>
      <c r="K624" s="199"/>
      <c r="L624" s="285"/>
      <c r="M624" s="286"/>
    </row>
    <row r="625" spans="2:13" ht="13.35" customHeight="1" x14ac:dyDescent="0.25">
      <c r="B625" s="199" t="s">
        <v>87</v>
      </c>
      <c r="C625" s="199"/>
      <c r="D625" s="204"/>
      <c r="E625" s="204"/>
      <c r="F625" s="204"/>
      <c r="G625" s="204"/>
      <c r="I625" s="199" t="s">
        <v>249</v>
      </c>
      <c r="J625" s="199"/>
      <c r="K625" s="199"/>
      <c r="L625" s="281"/>
      <c r="M625" s="282"/>
    </row>
    <row r="628" spans="2:13" ht="13.35" customHeight="1" x14ac:dyDescent="0.25">
      <c r="B628" s="200" t="s">
        <v>2</v>
      </c>
      <c r="C628" s="200"/>
      <c r="D628" s="209"/>
      <c r="E628" s="209"/>
      <c r="F628" s="209"/>
      <c r="G628" s="200" t="s">
        <v>3</v>
      </c>
      <c r="H628" s="200"/>
      <c r="I628" s="210"/>
      <c r="J628" s="210"/>
      <c r="K628" s="210"/>
      <c r="L628" s="210"/>
      <c r="M628" s="210"/>
    </row>
    <row r="629" spans="2:13" ht="13.35" customHeight="1" x14ac:dyDescent="0.25">
      <c r="B629" s="200"/>
      <c r="C629" s="200"/>
      <c r="D629" s="209"/>
      <c r="E629" s="209"/>
      <c r="F629" s="209"/>
      <c r="G629" s="200"/>
      <c r="H629" s="200"/>
      <c r="I629" s="210"/>
      <c r="J629" s="210"/>
      <c r="K629" s="210"/>
      <c r="L629" s="210"/>
      <c r="M629" s="210"/>
    </row>
    <row r="631" spans="2:13" ht="13.35" customHeight="1" x14ac:dyDescent="0.25">
      <c r="B631" s="200" t="s">
        <v>31</v>
      </c>
      <c r="C631" s="200"/>
      <c r="D631" s="200"/>
      <c r="E631" s="200"/>
      <c r="F631" s="200"/>
      <c r="G631" s="200"/>
      <c r="I631" s="200" t="s">
        <v>35</v>
      </c>
      <c r="J631" s="200"/>
      <c r="K631" s="200"/>
      <c r="L631" s="200"/>
      <c r="M631" s="200"/>
    </row>
    <row r="632" spans="2:13" ht="13.35" customHeight="1" x14ac:dyDescent="0.25">
      <c r="B632" s="199" t="s">
        <v>32</v>
      </c>
      <c r="C632" s="199"/>
      <c r="D632" s="204"/>
      <c r="E632" s="204"/>
      <c r="F632" s="204"/>
      <c r="G632" s="204"/>
      <c r="I632" s="199" t="s">
        <v>36</v>
      </c>
      <c r="J632" s="199"/>
      <c r="K632" s="199"/>
      <c r="L632" s="18" t="s">
        <v>42</v>
      </c>
      <c r="M632" s="18" t="s">
        <v>14</v>
      </c>
    </row>
    <row r="633" spans="2:13" ht="13.35" customHeight="1" x14ac:dyDescent="0.25">
      <c r="B633" s="199" t="s">
        <v>33</v>
      </c>
      <c r="C633" s="199"/>
      <c r="D633" s="204"/>
      <c r="E633" s="204"/>
      <c r="F633" s="204"/>
      <c r="G633" s="204"/>
      <c r="I633" s="199" t="s">
        <v>247</v>
      </c>
      <c r="J633" s="199"/>
      <c r="K633" s="199"/>
      <c r="L633" s="24"/>
      <c r="M633" s="24"/>
    </row>
    <row r="634" spans="2:13" ht="13.35" customHeight="1" x14ac:dyDescent="0.25">
      <c r="B634" s="199" t="s">
        <v>34</v>
      </c>
      <c r="C634" s="199"/>
      <c r="D634" s="204"/>
      <c r="E634" s="204"/>
      <c r="F634" s="204"/>
      <c r="G634" s="204"/>
      <c r="I634" s="199" t="s">
        <v>248</v>
      </c>
      <c r="J634" s="199"/>
      <c r="K634" s="199"/>
      <c r="L634" s="24"/>
      <c r="M634" s="24"/>
    </row>
    <row r="635" spans="2:13" ht="13.35" customHeight="1" x14ac:dyDescent="0.25">
      <c r="B635" s="199" t="s">
        <v>7</v>
      </c>
      <c r="C635" s="199"/>
      <c r="D635" s="204"/>
      <c r="E635" s="204"/>
      <c r="F635" s="204"/>
      <c r="G635" s="204"/>
      <c r="I635" s="199" t="s">
        <v>246</v>
      </c>
      <c r="J635" s="199"/>
      <c r="K635" s="199"/>
      <c r="L635" s="24"/>
      <c r="M635" s="24"/>
    </row>
    <row r="636" spans="2:13" ht="13.35" customHeight="1" x14ac:dyDescent="0.25">
      <c r="B636" s="199" t="s">
        <v>8</v>
      </c>
      <c r="C636" s="199"/>
      <c r="D636" s="204"/>
      <c r="E636" s="204"/>
      <c r="F636" s="204"/>
      <c r="G636" s="204"/>
      <c r="I636" s="199" t="s">
        <v>1</v>
      </c>
      <c r="J636" s="199"/>
      <c r="K636" s="199"/>
      <c r="L636" s="285"/>
      <c r="M636" s="286"/>
    </row>
    <row r="637" spans="2:13" ht="13.35" customHeight="1" x14ac:dyDescent="0.25">
      <c r="B637" s="199" t="s">
        <v>87</v>
      </c>
      <c r="C637" s="199"/>
      <c r="D637" s="204"/>
      <c r="E637" s="204"/>
      <c r="F637" s="204"/>
      <c r="G637" s="204"/>
      <c r="I637" s="199" t="s">
        <v>249</v>
      </c>
      <c r="J637" s="199"/>
      <c r="K637" s="199"/>
      <c r="L637" s="281"/>
      <c r="M637" s="282"/>
    </row>
    <row r="639" spans="2:13" ht="13.35" customHeight="1" x14ac:dyDescent="0.25">
      <c r="B639" s="16" t="s">
        <v>9</v>
      </c>
      <c r="C639" s="186"/>
      <c r="D639" s="186"/>
      <c r="E639" s="186"/>
      <c r="F639" s="186"/>
      <c r="G639" s="186"/>
      <c r="H639" s="186"/>
      <c r="I639" s="186"/>
      <c r="J639" s="186"/>
      <c r="K639" s="186"/>
      <c r="L639" s="186"/>
      <c r="M639" s="186"/>
    </row>
    <row r="640" spans="2:13" ht="13.35" customHeight="1" x14ac:dyDescent="0.25">
      <c r="B640" s="186"/>
      <c r="C640" s="186"/>
      <c r="D640" s="186"/>
      <c r="E640" s="186"/>
      <c r="F640" s="186"/>
      <c r="G640" s="186"/>
      <c r="H640" s="186"/>
      <c r="I640" s="186"/>
      <c r="J640" s="186"/>
      <c r="K640" s="186"/>
      <c r="L640" s="186"/>
      <c r="M640" s="186"/>
    </row>
    <row r="641" spans="2:13" ht="13.35" customHeight="1" x14ac:dyDescent="0.25">
      <c r="B641" s="200" t="s">
        <v>2</v>
      </c>
      <c r="C641" s="200"/>
      <c r="D641" s="209"/>
      <c r="E641" s="209"/>
      <c r="F641" s="209"/>
      <c r="G641" s="200" t="s">
        <v>3</v>
      </c>
      <c r="H641" s="200"/>
      <c r="I641" s="210"/>
      <c r="J641" s="210"/>
      <c r="K641" s="210"/>
      <c r="L641" s="210"/>
      <c r="M641" s="210"/>
    </row>
    <row r="642" spans="2:13" ht="13.35" customHeight="1" x14ac:dyDescent="0.25">
      <c r="B642" s="200"/>
      <c r="C642" s="200"/>
      <c r="D642" s="209"/>
      <c r="E642" s="209"/>
      <c r="F642" s="209"/>
      <c r="G642" s="200"/>
      <c r="H642" s="200"/>
      <c r="I642" s="210"/>
      <c r="J642" s="210"/>
      <c r="K642" s="210"/>
      <c r="L642" s="210"/>
      <c r="M642" s="210"/>
    </row>
    <row r="644" spans="2:13" ht="13.35" customHeight="1" x14ac:dyDescent="0.25">
      <c r="B644" s="200" t="s">
        <v>31</v>
      </c>
      <c r="C644" s="200"/>
      <c r="D644" s="200"/>
      <c r="E644" s="200"/>
      <c r="F644" s="200"/>
      <c r="G644" s="200"/>
      <c r="I644" s="200" t="s">
        <v>35</v>
      </c>
      <c r="J644" s="200"/>
      <c r="K644" s="200"/>
      <c r="L644" s="200"/>
      <c r="M644" s="200"/>
    </row>
    <row r="645" spans="2:13" ht="13.35" customHeight="1" x14ac:dyDescent="0.25">
      <c r="B645" s="199" t="s">
        <v>32</v>
      </c>
      <c r="C645" s="199"/>
      <c r="D645" s="204"/>
      <c r="E645" s="204"/>
      <c r="F645" s="204"/>
      <c r="G645" s="204"/>
      <c r="I645" s="199" t="s">
        <v>36</v>
      </c>
      <c r="J645" s="199"/>
      <c r="K645" s="199"/>
      <c r="L645" s="18" t="s">
        <v>42</v>
      </c>
      <c r="M645" s="18" t="s">
        <v>14</v>
      </c>
    </row>
    <row r="646" spans="2:13" ht="13.35" customHeight="1" x14ac:dyDescent="0.25">
      <c r="B646" s="199" t="s">
        <v>33</v>
      </c>
      <c r="C646" s="199"/>
      <c r="D646" s="204"/>
      <c r="E646" s="204"/>
      <c r="F646" s="204"/>
      <c r="G646" s="204"/>
      <c r="I646" s="199" t="s">
        <v>247</v>
      </c>
      <c r="J646" s="199"/>
      <c r="K646" s="199"/>
      <c r="L646" s="24"/>
      <c r="M646" s="24"/>
    </row>
    <row r="647" spans="2:13" ht="13.35" customHeight="1" x14ac:dyDescent="0.25">
      <c r="B647" s="199" t="s">
        <v>34</v>
      </c>
      <c r="C647" s="199"/>
      <c r="D647" s="204"/>
      <c r="E647" s="204"/>
      <c r="F647" s="204"/>
      <c r="G647" s="204"/>
      <c r="I647" s="199" t="s">
        <v>248</v>
      </c>
      <c r="J647" s="199"/>
      <c r="K647" s="199"/>
      <c r="L647" s="24"/>
      <c r="M647" s="24"/>
    </row>
    <row r="648" spans="2:13" ht="13.35" customHeight="1" x14ac:dyDescent="0.25">
      <c r="B648" s="199" t="s">
        <v>7</v>
      </c>
      <c r="C648" s="199"/>
      <c r="D648" s="204"/>
      <c r="E648" s="204"/>
      <c r="F648" s="204"/>
      <c r="G648" s="204"/>
      <c r="I648" s="199" t="s">
        <v>246</v>
      </c>
      <c r="J648" s="199"/>
      <c r="K648" s="199"/>
      <c r="L648" s="24"/>
      <c r="M648" s="24"/>
    </row>
    <row r="649" spans="2:13" ht="13.35" customHeight="1" x14ac:dyDescent="0.25">
      <c r="B649" s="199" t="s">
        <v>8</v>
      </c>
      <c r="C649" s="199"/>
      <c r="D649" s="204"/>
      <c r="E649" s="204"/>
      <c r="F649" s="204"/>
      <c r="G649" s="204"/>
      <c r="I649" s="199" t="s">
        <v>1</v>
      </c>
      <c r="J649" s="199"/>
      <c r="K649" s="199"/>
      <c r="L649" s="285"/>
      <c r="M649" s="286"/>
    </row>
    <row r="650" spans="2:13" ht="13.35" customHeight="1" x14ac:dyDescent="0.25">
      <c r="B650" s="199" t="s">
        <v>87</v>
      </c>
      <c r="C650" s="199"/>
      <c r="D650" s="204"/>
      <c r="E650" s="204"/>
      <c r="F650" s="204"/>
      <c r="G650" s="204"/>
      <c r="I650" s="199" t="s">
        <v>249</v>
      </c>
      <c r="J650" s="199"/>
      <c r="K650" s="199"/>
      <c r="L650" s="281"/>
      <c r="M650" s="282"/>
    </row>
    <row r="651" spans="2:13" ht="13.35" customHeight="1" x14ac:dyDescent="0.25">
      <c r="B651" s="283"/>
      <c r="C651" s="283"/>
      <c r="D651" s="284"/>
      <c r="E651" s="284"/>
      <c r="F651" s="284"/>
      <c r="G651" s="284"/>
    </row>
    <row r="653" spans="2:13" ht="13.35" customHeight="1" x14ac:dyDescent="0.25">
      <c r="B653" s="200" t="s">
        <v>2</v>
      </c>
      <c r="C653" s="200"/>
      <c r="D653" s="209"/>
      <c r="E653" s="209"/>
      <c r="F653" s="209"/>
      <c r="G653" s="200" t="s">
        <v>3</v>
      </c>
      <c r="H653" s="200"/>
      <c r="I653" s="210"/>
      <c r="J653" s="210"/>
      <c r="K653" s="210"/>
      <c r="L653" s="210"/>
      <c r="M653" s="210"/>
    </row>
    <row r="654" spans="2:13" ht="13.35" customHeight="1" x14ac:dyDescent="0.25">
      <c r="B654" s="200"/>
      <c r="C654" s="200"/>
      <c r="D654" s="209"/>
      <c r="E654" s="209"/>
      <c r="F654" s="209"/>
      <c r="G654" s="200"/>
      <c r="H654" s="200"/>
      <c r="I654" s="210"/>
      <c r="J654" s="210"/>
      <c r="K654" s="210"/>
      <c r="L654" s="210"/>
      <c r="M654" s="210"/>
    </row>
    <row r="656" spans="2:13" ht="13.35" customHeight="1" x14ac:dyDescent="0.25">
      <c r="B656" s="200" t="s">
        <v>31</v>
      </c>
      <c r="C656" s="200"/>
      <c r="D656" s="200"/>
      <c r="E656" s="200"/>
      <c r="F656" s="200"/>
      <c r="G656" s="200"/>
      <c r="I656" s="200" t="s">
        <v>35</v>
      </c>
      <c r="J656" s="200"/>
      <c r="K656" s="200"/>
      <c r="L656" s="200"/>
      <c r="M656" s="200"/>
    </row>
    <row r="657" spans="2:13" ht="13.35" customHeight="1" x14ac:dyDescent="0.25">
      <c r="B657" s="199" t="s">
        <v>32</v>
      </c>
      <c r="C657" s="199"/>
      <c r="D657" s="204"/>
      <c r="E657" s="204"/>
      <c r="F657" s="204"/>
      <c r="G657" s="204"/>
      <c r="I657" s="199" t="s">
        <v>36</v>
      </c>
      <c r="J657" s="199"/>
      <c r="K657" s="199"/>
      <c r="L657" s="18" t="s">
        <v>42</v>
      </c>
      <c r="M657" s="18" t="s">
        <v>14</v>
      </c>
    </row>
    <row r="658" spans="2:13" ht="13.35" customHeight="1" x14ac:dyDescent="0.25">
      <c r="B658" s="199" t="s">
        <v>33</v>
      </c>
      <c r="C658" s="199"/>
      <c r="D658" s="204"/>
      <c r="E658" s="204"/>
      <c r="F658" s="204"/>
      <c r="G658" s="204"/>
      <c r="I658" s="199" t="s">
        <v>247</v>
      </c>
      <c r="J658" s="199"/>
      <c r="K658" s="199"/>
      <c r="L658" s="24"/>
      <c r="M658" s="24"/>
    </row>
    <row r="659" spans="2:13" ht="13.35" customHeight="1" x14ac:dyDescent="0.25">
      <c r="B659" s="199" t="s">
        <v>34</v>
      </c>
      <c r="C659" s="199"/>
      <c r="D659" s="204"/>
      <c r="E659" s="204"/>
      <c r="F659" s="204"/>
      <c r="G659" s="204"/>
      <c r="I659" s="199" t="s">
        <v>248</v>
      </c>
      <c r="J659" s="199"/>
      <c r="K659" s="199"/>
      <c r="L659" s="24"/>
      <c r="M659" s="24"/>
    </row>
    <row r="660" spans="2:13" ht="13.35" customHeight="1" x14ac:dyDescent="0.25">
      <c r="B660" s="199" t="s">
        <v>7</v>
      </c>
      <c r="C660" s="199"/>
      <c r="D660" s="204"/>
      <c r="E660" s="204"/>
      <c r="F660" s="204"/>
      <c r="G660" s="204"/>
      <c r="I660" s="199" t="s">
        <v>246</v>
      </c>
      <c r="J660" s="199"/>
      <c r="K660" s="199"/>
      <c r="L660" s="24"/>
      <c r="M660" s="24"/>
    </row>
    <row r="661" spans="2:13" ht="13.35" customHeight="1" x14ac:dyDescent="0.25">
      <c r="B661" s="199" t="s">
        <v>8</v>
      </c>
      <c r="C661" s="199"/>
      <c r="D661" s="204"/>
      <c r="E661" s="204"/>
      <c r="F661" s="204"/>
      <c r="G661" s="204"/>
      <c r="I661" s="199" t="s">
        <v>1</v>
      </c>
      <c r="J661" s="199"/>
      <c r="K661" s="199"/>
      <c r="L661" s="285"/>
      <c r="M661" s="286"/>
    </row>
    <row r="662" spans="2:13" ht="13.35" customHeight="1" x14ac:dyDescent="0.25">
      <c r="B662" s="199" t="s">
        <v>87</v>
      </c>
      <c r="C662" s="199"/>
      <c r="D662" s="204"/>
      <c r="E662" s="204"/>
      <c r="F662" s="204"/>
      <c r="G662" s="204"/>
      <c r="I662" s="199" t="s">
        <v>249</v>
      </c>
      <c r="J662" s="199"/>
      <c r="K662" s="199"/>
      <c r="L662" s="281"/>
      <c r="M662" s="282"/>
    </row>
    <row r="665" spans="2:13" ht="13.35" customHeight="1" x14ac:dyDescent="0.25">
      <c r="B665" s="200" t="s">
        <v>2</v>
      </c>
      <c r="C665" s="200"/>
      <c r="D665" s="209"/>
      <c r="E665" s="209"/>
      <c r="F665" s="209"/>
      <c r="G665" s="200" t="s">
        <v>3</v>
      </c>
      <c r="H665" s="200"/>
      <c r="I665" s="210"/>
      <c r="J665" s="210"/>
      <c r="K665" s="210"/>
      <c r="L665" s="210"/>
      <c r="M665" s="210"/>
    </row>
    <row r="666" spans="2:13" ht="13.35" customHeight="1" x14ac:dyDescent="0.25">
      <c r="B666" s="200"/>
      <c r="C666" s="200"/>
      <c r="D666" s="209"/>
      <c r="E666" s="209"/>
      <c r="F666" s="209"/>
      <c r="G666" s="200"/>
      <c r="H666" s="200"/>
      <c r="I666" s="210"/>
      <c r="J666" s="210"/>
      <c r="K666" s="210"/>
      <c r="L666" s="210"/>
      <c r="M666" s="210"/>
    </row>
    <row r="668" spans="2:13" ht="13.35" customHeight="1" x14ac:dyDescent="0.25">
      <c r="B668" s="200" t="s">
        <v>31</v>
      </c>
      <c r="C668" s="200"/>
      <c r="D668" s="200"/>
      <c r="E668" s="200"/>
      <c r="F668" s="200"/>
      <c r="G668" s="200"/>
      <c r="I668" s="200" t="s">
        <v>35</v>
      </c>
      <c r="J668" s="200"/>
      <c r="K668" s="200"/>
      <c r="L668" s="200"/>
      <c r="M668" s="200"/>
    </row>
    <row r="669" spans="2:13" ht="13.35" customHeight="1" x14ac:dyDescent="0.25">
      <c r="B669" s="199" t="s">
        <v>32</v>
      </c>
      <c r="C669" s="199"/>
      <c r="D669" s="204"/>
      <c r="E669" s="204"/>
      <c r="F669" s="204"/>
      <c r="G669" s="204"/>
      <c r="I669" s="199" t="s">
        <v>36</v>
      </c>
      <c r="J669" s="199"/>
      <c r="K669" s="199"/>
      <c r="L669" s="18" t="s">
        <v>42</v>
      </c>
      <c r="M669" s="18" t="s">
        <v>14</v>
      </c>
    </row>
    <row r="670" spans="2:13" ht="13.35" customHeight="1" x14ac:dyDescent="0.25">
      <c r="B670" s="199" t="s">
        <v>33</v>
      </c>
      <c r="C670" s="199"/>
      <c r="D670" s="204"/>
      <c r="E670" s="204"/>
      <c r="F670" s="204"/>
      <c r="G670" s="204"/>
      <c r="I670" s="199" t="s">
        <v>247</v>
      </c>
      <c r="J670" s="199"/>
      <c r="K670" s="199"/>
      <c r="L670" s="24"/>
      <c r="M670" s="24"/>
    </row>
    <row r="671" spans="2:13" ht="13.35" customHeight="1" x14ac:dyDescent="0.25">
      <c r="B671" s="199" t="s">
        <v>34</v>
      </c>
      <c r="C671" s="199"/>
      <c r="D671" s="204"/>
      <c r="E671" s="204"/>
      <c r="F671" s="204"/>
      <c r="G671" s="204"/>
      <c r="I671" s="199" t="s">
        <v>248</v>
      </c>
      <c r="J671" s="199"/>
      <c r="K671" s="199"/>
      <c r="L671" s="24"/>
      <c r="M671" s="24"/>
    </row>
    <row r="672" spans="2:13" ht="13.35" customHeight="1" x14ac:dyDescent="0.25">
      <c r="B672" s="199" t="s">
        <v>7</v>
      </c>
      <c r="C672" s="199"/>
      <c r="D672" s="204"/>
      <c r="E672" s="204"/>
      <c r="F672" s="204"/>
      <c r="G672" s="204"/>
      <c r="I672" s="199" t="s">
        <v>246</v>
      </c>
      <c r="J672" s="199"/>
      <c r="K672" s="199"/>
      <c r="L672" s="24"/>
      <c r="M672" s="24"/>
    </row>
    <row r="673" spans="2:13" ht="13.35" customHeight="1" x14ac:dyDescent="0.25">
      <c r="B673" s="199" t="s">
        <v>8</v>
      </c>
      <c r="C673" s="199"/>
      <c r="D673" s="204"/>
      <c r="E673" s="204"/>
      <c r="F673" s="204"/>
      <c r="G673" s="204"/>
      <c r="I673" s="199" t="s">
        <v>1</v>
      </c>
      <c r="J673" s="199"/>
      <c r="K673" s="199"/>
      <c r="L673" s="285"/>
      <c r="M673" s="286"/>
    </row>
    <row r="674" spans="2:13" ht="13.35" customHeight="1" x14ac:dyDescent="0.25">
      <c r="B674" s="199" t="s">
        <v>87</v>
      </c>
      <c r="C674" s="199"/>
      <c r="D674" s="204"/>
      <c r="E674" s="204"/>
      <c r="F674" s="204"/>
      <c r="G674" s="204"/>
      <c r="I674" s="199" t="s">
        <v>249</v>
      </c>
      <c r="J674" s="199"/>
      <c r="K674" s="199"/>
      <c r="L674" s="281"/>
      <c r="M674" s="282"/>
    </row>
    <row r="677" spans="2:13" ht="13.35" customHeight="1" x14ac:dyDescent="0.25">
      <c r="B677" s="200" t="s">
        <v>2</v>
      </c>
      <c r="C677" s="200"/>
      <c r="D677" s="209"/>
      <c r="E677" s="209"/>
      <c r="F677" s="209"/>
      <c r="G677" s="200" t="s">
        <v>3</v>
      </c>
      <c r="H677" s="200"/>
      <c r="I677" s="210"/>
      <c r="J677" s="210"/>
      <c r="K677" s="210"/>
      <c r="L677" s="210"/>
      <c r="M677" s="210"/>
    </row>
    <row r="678" spans="2:13" ht="13.35" customHeight="1" x14ac:dyDescent="0.25">
      <c r="B678" s="200"/>
      <c r="C678" s="200"/>
      <c r="D678" s="209"/>
      <c r="E678" s="209"/>
      <c r="F678" s="209"/>
      <c r="G678" s="200"/>
      <c r="H678" s="200"/>
      <c r="I678" s="210"/>
      <c r="J678" s="210"/>
      <c r="K678" s="210"/>
      <c r="L678" s="210"/>
      <c r="M678" s="210"/>
    </row>
    <row r="680" spans="2:13" ht="13.35" customHeight="1" x14ac:dyDescent="0.25">
      <c r="B680" s="200" t="s">
        <v>31</v>
      </c>
      <c r="C680" s="200"/>
      <c r="D680" s="200"/>
      <c r="E680" s="200"/>
      <c r="F680" s="200"/>
      <c r="G680" s="200"/>
      <c r="I680" s="200" t="s">
        <v>35</v>
      </c>
      <c r="J680" s="200"/>
      <c r="K680" s="200"/>
      <c r="L680" s="200"/>
      <c r="M680" s="200"/>
    </row>
    <row r="681" spans="2:13" ht="13.35" customHeight="1" x14ac:dyDescent="0.25">
      <c r="B681" s="199" t="s">
        <v>32</v>
      </c>
      <c r="C681" s="199"/>
      <c r="D681" s="204"/>
      <c r="E681" s="204"/>
      <c r="F681" s="204"/>
      <c r="G681" s="204"/>
      <c r="I681" s="199" t="s">
        <v>36</v>
      </c>
      <c r="J681" s="199"/>
      <c r="K681" s="199"/>
      <c r="L681" s="18" t="s">
        <v>42</v>
      </c>
      <c r="M681" s="18" t="s">
        <v>14</v>
      </c>
    </row>
    <row r="682" spans="2:13" ht="13.35" customHeight="1" x14ac:dyDescent="0.25">
      <c r="B682" s="199" t="s">
        <v>33</v>
      </c>
      <c r="C682" s="199"/>
      <c r="D682" s="204"/>
      <c r="E682" s="204"/>
      <c r="F682" s="204"/>
      <c r="G682" s="204"/>
      <c r="I682" s="199" t="s">
        <v>247</v>
      </c>
      <c r="J682" s="199"/>
      <c r="K682" s="199"/>
      <c r="L682" s="24"/>
      <c r="M682" s="24"/>
    </row>
    <row r="683" spans="2:13" ht="13.35" customHeight="1" x14ac:dyDescent="0.25">
      <c r="B683" s="199" t="s">
        <v>34</v>
      </c>
      <c r="C683" s="199"/>
      <c r="D683" s="204"/>
      <c r="E683" s="204"/>
      <c r="F683" s="204"/>
      <c r="G683" s="204"/>
      <c r="I683" s="199" t="s">
        <v>248</v>
      </c>
      <c r="J683" s="199"/>
      <c r="K683" s="199"/>
      <c r="L683" s="24"/>
      <c r="M683" s="24"/>
    </row>
    <row r="684" spans="2:13" ht="13.35" customHeight="1" x14ac:dyDescent="0.25">
      <c r="B684" s="199" t="s">
        <v>7</v>
      </c>
      <c r="C684" s="199"/>
      <c r="D684" s="204"/>
      <c r="E684" s="204"/>
      <c r="F684" s="204"/>
      <c r="G684" s="204"/>
      <c r="I684" s="199" t="s">
        <v>246</v>
      </c>
      <c r="J684" s="199"/>
      <c r="K684" s="199"/>
      <c r="L684" s="24"/>
      <c r="M684" s="24"/>
    </row>
    <row r="685" spans="2:13" ht="13.35" customHeight="1" x14ac:dyDescent="0.25">
      <c r="B685" s="199" t="s">
        <v>8</v>
      </c>
      <c r="C685" s="199"/>
      <c r="D685" s="204"/>
      <c r="E685" s="204"/>
      <c r="F685" s="204"/>
      <c r="G685" s="204"/>
      <c r="I685" s="199" t="s">
        <v>1</v>
      </c>
      <c r="J685" s="199"/>
      <c r="K685" s="199"/>
      <c r="L685" s="285"/>
      <c r="M685" s="286"/>
    </row>
    <row r="686" spans="2:13" ht="13.35" customHeight="1" x14ac:dyDescent="0.25">
      <c r="B686" s="199" t="s">
        <v>87</v>
      </c>
      <c r="C686" s="199"/>
      <c r="D686" s="204"/>
      <c r="E686" s="204"/>
      <c r="F686" s="204"/>
      <c r="G686" s="204"/>
      <c r="I686" s="199" t="s">
        <v>249</v>
      </c>
      <c r="J686" s="199"/>
      <c r="K686" s="199"/>
      <c r="L686" s="281"/>
      <c r="M686" s="282"/>
    </row>
    <row r="688" spans="2:13" ht="13.35" customHeight="1" x14ac:dyDescent="0.25">
      <c r="B688" s="16" t="s">
        <v>9</v>
      </c>
      <c r="C688" s="186"/>
      <c r="D688" s="186"/>
      <c r="E688" s="186"/>
      <c r="F688" s="186"/>
      <c r="G688" s="186"/>
      <c r="H688" s="186"/>
      <c r="I688" s="186"/>
      <c r="J688" s="186"/>
      <c r="K688" s="186"/>
      <c r="L688" s="186"/>
      <c r="M688" s="186"/>
    </row>
    <row r="689" spans="2:13" ht="13.35" customHeight="1" x14ac:dyDescent="0.25">
      <c r="B689" s="186"/>
      <c r="C689" s="186"/>
      <c r="D689" s="186"/>
      <c r="E689" s="186"/>
      <c r="F689" s="186"/>
      <c r="G689" s="186"/>
      <c r="H689" s="186"/>
      <c r="I689" s="186"/>
      <c r="J689" s="186"/>
      <c r="K689" s="186"/>
      <c r="L689" s="186"/>
      <c r="M689" s="186"/>
    </row>
    <row r="690" spans="2:13" ht="13.35" customHeight="1" x14ac:dyDescent="0.25">
      <c r="B690" s="200" t="s">
        <v>2</v>
      </c>
      <c r="C690" s="200"/>
      <c r="D690" s="209"/>
      <c r="E690" s="209"/>
      <c r="F690" s="209"/>
      <c r="G690" s="200" t="s">
        <v>3</v>
      </c>
      <c r="H690" s="200"/>
      <c r="I690" s="210"/>
      <c r="J690" s="210"/>
      <c r="K690" s="210"/>
      <c r="L690" s="210"/>
      <c r="M690" s="210"/>
    </row>
    <row r="691" spans="2:13" ht="13.35" customHeight="1" x14ac:dyDescent="0.25">
      <c r="B691" s="200"/>
      <c r="C691" s="200"/>
      <c r="D691" s="209"/>
      <c r="E691" s="209"/>
      <c r="F691" s="209"/>
      <c r="G691" s="200"/>
      <c r="H691" s="200"/>
      <c r="I691" s="210"/>
      <c r="J691" s="210"/>
      <c r="K691" s="210"/>
      <c r="L691" s="210"/>
      <c r="M691" s="210"/>
    </row>
    <row r="693" spans="2:13" ht="13.35" customHeight="1" x14ac:dyDescent="0.25">
      <c r="B693" s="200" t="s">
        <v>31</v>
      </c>
      <c r="C693" s="200"/>
      <c r="D693" s="200"/>
      <c r="E693" s="200"/>
      <c r="F693" s="200"/>
      <c r="G693" s="200"/>
      <c r="I693" s="200" t="s">
        <v>35</v>
      </c>
      <c r="J693" s="200"/>
      <c r="K693" s="200"/>
      <c r="L693" s="200"/>
      <c r="M693" s="200"/>
    </row>
    <row r="694" spans="2:13" ht="13.35" customHeight="1" x14ac:dyDescent="0.25">
      <c r="B694" s="199" t="s">
        <v>32</v>
      </c>
      <c r="C694" s="199"/>
      <c r="D694" s="204"/>
      <c r="E694" s="204"/>
      <c r="F694" s="204"/>
      <c r="G694" s="204"/>
      <c r="I694" s="199" t="s">
        <v>36</v>
      </c>
      <c r="J694" s="199"/>
      <c r="K694" s="199"/>
      <c r="L694" s="18" t="s">
        <v>42</v>
      </c>
      <c r="M694" s="18" t="s">
        <v>14</v>
      </c>
    </row>
    <row r="695" spans="2:13" ht="13.35" customHeight="1" x14ac:dyDescent="0.25">
      <c r="B695" s="199" t="s">
        <v>33</v>
      </c>
      <c r="C695" s="199"/>
      <c r="D695" s="204"/>
      <c r="E695" s="204"/>
      <c r="F695" s="204"/>
      <c r="G695" s="204"/>
      <c r="I695" s="199" t="s">
        <v>247</v>
      </c>
      <c r="J695" s="199"/>
      <c r="K695" s="199"/>
      <c r="L695" s="24"/>
      <c r="M695" s="24"/>
    </row>
    <row r="696" spans="2:13" ht="13.35" customHeight="1" x14ac:dyDescent="0.25">
      <c r="B696" s="199" t="s">
        <v>34</v>
      </c>
      <c r="C696" s="199"/>
      <c r="D696" s="204"/>
      <c r="E696" s="204"/>
      <c r="F696" s="204"/>
      <c r="G696" s="204"/>
      <c r="I696" s="199" t="s">
        <v>248</v>
      </c>
      <c r="J696" s="199"/>
      <c r="K696" s="199"/>
      <c r="L696" s="24"/>
      <c r="M696" s="24"/>
    </row>
    <row r="697" spans="2:13" ht="13.35" customHeight="1" x14ac:dyDescent="0.25">
      <c r="B697" s="199" t="s">
        <v>7</v>
      </c>
      <c r="C697" s="199"/>
      <c r="D697" s="204"/>
      <c r="E697" s="204"/>
      <c r="F697" s="204"/>
      <c r="G697" s="204"/>
      <c r="I697" s="199" t="s">
        <v>246</v>
      </c>
      <c r="J697" s="199"/>
      <c r="K697" s="199"/>
      <c r="L697" s="24"/>
      <c r="M697" s="24"/>
    </row>
    <row r="698" spans="2:13" ht="13.35" customHeight="1" x14ac:dyDescent="0.25">
      <c r="B698" s="199" t="s">
        <v>8</v>
      </c>
      <c r="C698" s="199"/>
      <c r="D698" s="204"/>
      <c r="E698" s="204"/>
      <c r="F698" s="204"/>
      <c r="G698" s="204"/>
      <c r="I698" s="199" t="s">
        <v>1</v>
      </c>
      <c r="J698" s="199"/>
      <c r="K698" s="199"/>
      <c r="L698" s="285"/>
      <c r="M698" s="286"/>
    </row>
    <row r="699" spans="2:13" ht="13.35" customHeight="1" x14ac:dyDescent="0.25">
      <c r="B699" s="199" t="s">
        <v>87</v>
      </c>
      <c r="C699" s="199"/>
      <c r="D699" s="204"/>
      <c r="E699" s="204"/>
      <c r="F699" s="204"/>
      <c r="G699" s="204"/>
      <c r="I699" s="199" t="s">
        <v>249</v>
      </c>
      <c r="J699" s="199"/>
      <c r="K699" s="199"/>
      <c r="L699" s="281"/>
      <c r="M699" s="282"/>
    </row>
    <row r="700" spans="2:13" ht="13.35" customHeight="1" x14ac:dyDescent="0.25">
      <c r="B700" s="283"/>
      <c r="C700" s="283"/>
      <c r="D700" s="284"/>
      <c r="E700" s="284"/>
      <c r="F700" s="284"/>
      <c r="G700" s="284"/>
    </row>
    <row r="702" spans="2:13" ht="13.35" customHeight="1" x14ac:dyDescent="0.25">
      <c r="B702" s="200" t="s">
        <v>2</v>
      </c>
      <c r="C702" s="200"/>
      <c r="D702" s="209"/>
      <c r="E702" s="209"/>
      <c r="F702" s="209"/>
      <c r="G702" s="200" t="s">
        <v>3</v>
      </c>
      <c r="H702" s="200"/>
      <c r="I702" s="210"/>
      <c r="J702" s="210"/>
      <c r="K702" s="210"/>
      <c r="L702" s="210"/>
      <c r="M702" s="210"/>
    </row>
    <row r="703" spans="2:13" ht="13.35" customHeight="1" x14ac:dyDescent="0.25">
      <c r="B703" s="200"/>
      <c r="C703" s="200"/>
      <c r="D703" s="209"/>
      <c r="E703" s="209"/>
      <c r="F703" s="209"/>
      <c r="G703" s="200"/>
      <c r="H703" s="200"/>
      <c r="I703" s="210"/>
      <c r="J703" s="210"/>
      <c r="K703" s="210"/>
      <c r="L703" s="210"/>
      <c r="M703" s="210"/>
    </row>
    <row r="705" spans="2:13" ht="13.35" customHeight="1" x14ac:dyDescent="0.25">
      <c r="B705" s="200" t="s">
        <v>31</v>
      </c>
      <c r="C705" s="200"/>
      <c r="D705" s="200"/>
      <c r="E705" s="200"/>
      <c r="F705" s="200"/>
      <c r="G705" s="200"/>
      <c r="I705" s="200" t="s">
        <v>35</v>
      </c>
      <c r="J705" s="200"/>
      <c r="K705" s="200"/>
      <c r="L705" s="200"/>
      <c r="M705" s="200"/>
    </row>
    <row r="706" spans="2:13" ht="13.35" customHeight="1" x14ac:dyDescent="0.25">
      <c r="B706" s="199" t="s">
        <v>32</v>
      </c>
      <c r="C706" s="199"/>
      <c r="D706" s="204"/>
      <c r="E706" s="204"/>
      <c r="F706" s="204"/>
      <c r="G706" s="204"/>
      <c r="I706" s="199" t="s">
        <v>36</v>
      </c>
      <c r="J706" s="199"/>
      <c r="K706" s="199"/>
      <c r="L706" s="18" t="s">
        <v>42</v>
      </c>
      <c r="M706" s="18" t="s">
        <v>14</v>
      </c>
    </row>
    <row r="707" spans="2:13" ht="13.35" customHeight="1" x14ac:dyDescent="0.25">
      <c r="B707" s="199" t="s">
        <v>33</v>
      </c>
      <c r="C707" s="199"/>
      <c r="D707" s="204"/>
      <c r="E707" s="204"/>
      <c r="F707" s="204"/>
      <c r="G707" s="204"/>
      <c r="I707" s="199" t="s">
        <v>247</v>
      </c>
      <c r="J707" s="199"/>
      <c r="K707" s="199"/>
      <c r="L707" s="24"/>
      <c r="M707" s="24"/>
    </row>
    <row r="708" spans="2:13" ht="13.35" customHeight="1" x14ac:dyDescent="0.25">
      <c r="B708" s="199" t="s">
        <v>34</v>
      </c>
      <c r="C708" s="199"/>
      <c r="D708" s="204"/>
      <c r="E708" s="204"/>
      <c r="F708" s="204"/>
      <c r="G708" s="204"/>
      <c r="I708" s="199" t="s">
        <v>248</v>
      </c>
      <c r="J708" s="199"/>
      <c r="K708" s="199"/>
      <c r="L708" s="24"/>
      <c r="M708" s="24"/>
    </row>
    <row r="709" spans="2:13" ht="13.35" customHeight="1" x14ac:dyDescent="0.25">
      <c r="B709" s="199" t="s">
        <v>7</v>
      </c>
      <c r="C709" s="199"/>
      <c r="D709" s="204"/>
      <c r="E709" s="204"/>
      <c r="F709" s="204"/>
      <c r="G709" s="204"/>
      <c r="I709" s="199" t="s">
        <v>246</v>
      </c>
      <c r="J709" s="199"/>
      <c r="K709" s="199"/>
      <c r="L709" s="24"/>
      <c r="M709" s="24"/>
    </row>
    <row r="710" spans="2:13" ht="13.35" customHeight="1" x14ac:dyDescent="0.25">
      <c r="B710" s="199" t="s">
        <v>8</v>
      </c>
      <c r="C710" s="199"/>
      <c r="D710" s="204"/>
      <c r="E710" s="204"/>
      <c r="F710" s="204"/>
      <c r="G710" s="204"/>
      <c r="I710" s="199" t="s">
        <v>1</v>
      </c>
      <c r="J710" s="199"/>
      <c r="K710" s="199"/>
      <c r="L710" s="285"/>
      <c r="M710" s="286"/>
    </row>
    <row r="711" spans="2:13" ht="13.35" customHeight="1" x14ac:dyDescent="0.25">
      <c r="B711" s="199" t="s">
        <v>87</v>
      </c>
      <c r="C711" s="199"/>
      <c r="D711" s="204"/>
      <c r="E711" s="204"/>
      <c r="F711" s="204"/>
      <c r="G711" s="204"/>
      <c r="I711" s="199" t="s">
        <v>249</v>
      </c>
      <c r="J711" s="199"/>
      <c r="K711" s="199"/>
      <c r="L711" s="281"/>
      <c r="M711" s="282"/>
    </row>
    <row r="714" spans="2:13" ht="13.35" customHeight="1" x14ac:dyDescent="0.25">
      <c r="B714" s="200" t="s">
        <v>2</v>
      </c>
      <c r="C714" s="200"/>
      <c r="D714" s="209"/>
      <c r="E714" s="209"/>
      <c r="F714" s="209"/>
      <c r="G714" s="200" t="s">
        <v>3</v>
      </c>
      <c r="H714" s="200"/>
      <c r="I714" s="210"/>
      <c r="J714" s="210"/>
      <c r="K714" s="210"/>
      <c r="L714" s="210"/>
      <c r="M714" s="210"/>
    </row>
    <row r="715" spans="2:13" ht="13.35" customHeight="1" x14ac:dyDescent="0.25">
      <c r="B715" s="200"/>
      <c r="C715" s="200"/>
      <c r="D715" s="209"/>
      <c r="E715" s="209"/>
      <c r="F715" s="209"/>
      <c r="G715" s="200"/>
      <c r="H715" s="200"/>
      <c r="I715" s="210"/>
      <c r="J715" s="210"/>
      <c r="K715" s="210"/>
      <c r="L715" s="210"/>
      <c r="M715" s="210"/>
    </row>
    <row r="717" spans="2:13" ht="13.35" customHeight="1" x14ac:dyDescent="0.25">
      <c r="B717" s="200" t="s">
        <v>31</v>
      </c>
      <c r="C717" s="200"/>
      <c r="D717" s="200"/>
      <c r="E717" s="200"/>
      <c r="F717" s="200"/>
      <c r="G717" s="200"/>
      <c r="I717" s="200" t="s">
        <v>35</v>
      </c>
      <c r="J717" s="200"/>
      <c r="K717" s="200"/>
      <c r="L717" s="200"/>
      <c r="M717" s="200"/>
    </row>
    <row r="718" spans="2:13" ht="13.35" customHeight="1" x14ac:dyDescent="0.25">
      <c r="B718" s="199" t="s">
        <v>32</v>
      </c>
      <c r="C718" s="199"/>
      <c r="D718" s="204"/>
      <c r="E718" s="204"/>
      <c r="F718" s="204"/>
      <c r="G718" s="204"/>
      <c r="I718" s="199" t="s">
        <v>36</v>
      </c>
      <c r="J718" s="199"/>
      <c r="K718" s="199"/>
      <c r="L718" s="18" t="s">
        <v>42</v>
      </c>
      <c r="M718" s="18" t="s">
        <v>14</v>
      </c>
    </row>
    <row r="719" spans="2:13" ht="13.35" customHeight="1" x14ac:dyDescent="0.25">
      <c r="B719" s="199" t="s">
        <v>33</v>
      </c>
      <c r="C719" s="199"/>
      <c r="D719" s="204"/>
      <c r="E719" s="204"/>
      <c r="F719" s="204"/>
      <c r="G719" s="204"/>
      <c r="I719" s="199" t="s">
        <v>247</v>
      </c>
      <c r="J719" s="199"/>
      <c r="K719" s="199"/>
      <c r="L719" s="24"/>
      <c r="M719" s="24"/>
    </row>
    <row r="720" spans="2:13" ht="13.35" customHeight="1" x14ac:dyDescent="0.25">
      <c r="B720" s="199" t="s">
        <v>34</v>
      </c>
      <c r="C720" s="199"/>
      <c r="D720" s="204"/>
      <c r="E720" s="204"/>
      <c r="F720" s="204"/>
      <c r="G720" s="204"/>
      <c r="I720" s="199" t="s">
        <v>248</v>
      </c>
      <c r="J720" s="199"/>
      <c r="K720" s="199"/>
      <c r="L720" s="24"/>
      <c r="M720" s="24"/>
    </row>
    <row r="721" spans="2:13" ht="13.35" customHeight="1" x14ac:dyDescent="0.25">
      <c r="B721" s="199" t="s">
        <v>7</v>
      </c>
      <c r="C721" s="199"/>
      <c r="D721" s="204"/>
      <c r="E721" s="204"/>
      <c r="F721" s="204"/>
      <c r="G721" s="204"/>
      <c r="I721" s="199" t="s">
        <v>246</v>
      </c>
      <c r="J721" s="199"/>
      <c r="K721" s="199"/>
      <c r="L721" s="24"/>
      <c r="M721" s="24"/>
    </row>
    <row r="722" spans="2:13" ht="13.35" customHeight="1" x14ac:dyDescent="0.25">
      <c r="B722" s="199" t="s">
        <v>8</v>
      </c>
      <c r="C722" s="199"/>
      <c r="D722" s="204"/>
      <c r="E722" s="204"/>
      <c r="F722" s="204"/>
      <c r="G722" s="204"/>
      <c r="I722" s="199" t="s">
        <v>1</v>
      </c>
      <c r="J722" s="199"/>
      <c r="K722" s="199"/>
      <c r="L722" s="285"/>
      <c r="M722" s="286"/>
    </row>
    <row r="723" spans="2:13" ht="13.35" customHeight="1" x14ac:dyDescent="0.25">
      <c r="B723" s="199" t="s">
        <v>87</v>
      </c>
      <c r="C723" s="199"/>
      <c r="D723" s="204"/>
      <c r="E723" s="204"/>
      <c r="F723" s="204"/>
      <c r="G723" s="204"/>
      <c r="I723" s="199" t="s">
        <v>249</v>
      </c>
      <c r="J723" s="199"/>
      <c r="K723" s="199"/>
      <c r="L723" s="281"/>
      <c r="M723" s="282"/>
    </row>
    <row r="726" spans="2:13" ht="13.35" customHeight="1" x14ac:dyDescent="0.25">
      <c r="B726" s="200" t="s">
        <v>2</v>
      </c>
      <c r="C726" s="200"/>
      <c r="D726" s="209"/>
      <c r="E726" s="209"/>
      <c r="F726" s="209"/>
      <c r="G726" s="200" t="s">
        <v>3</v>
      </c>
      <c r="H726" s="200"/>
      <c r="I726" s="210"/>
      <c r="J726" s="210"/>
      <c r="K726" s="210"/>
      <c r="L726" s="210"/>
      <c r="M726" s="210"/>
    </row>
    <row r="727" spans="2:13" ht="13.35" customHeight="1" x14ac:dyDescent="0.25">
      <c r="B727" s="200"/>
      <c r="C727" s="200"/>
      <c r="D727" s="209"/>
      <c r="E727" s="209"/>
      <c r="F727" s="209"/>
      <c r="G727" s="200"/>
      <c r="H727" s="200"/>
      <c r="I727" s="210"/>
      <c r="J727" s="210"/>
      <c r="K727" s="210"/>
      <c r="L727" s="210"/>
      <c r="M727" s="210"/>
    </row>
    <row r="729" spans="2:13" ht="13.35" customHeight="1" x14ac:dyDescent="0.25">
      <c r="B729" s="200" t="s">
        <v>31</v>
      </c>
      <c r="C729" s="200"/>
      <c r="D729" s="200"/>
      <c r="E729" s="200"/>
      <c r="F729" s="200"/>
      <c r="G729" s="200"/>
      <c r="I729" s="200" t="s">
        <v>35</v>
      </c>
      <c r="J729" s="200"/>
      <c r="K729" s="200"/>
      <c r="L729" s="200"/>
      <c r="M729" s="200"/>
    </row>
    <row r="730" spans="2:13" ht="13.35" customHeight="1" x14ac:dyDescent="0.25">
      <c r="B730" s="199" t="s">
        <v>32</v>
      </c>
      <c r="C730" s="199"/>
      <c r="D730" s="204"/>
      <c r="E730" s="204"/>
      <c r="F730" s="204"/>
      <c r="G730" s="204"/>
      <c r="I730" s="199" t="s">
        <v>36</v>
      </c>
      <c r="J730" s="199"/>
      <c r="K730" s="199"/>
      <c r="L730" s="18" t="s">
        <v>42</v>
      </c>
      <c r="M730" s="18" t="s">
        <v>14</v>
      </c>
    </row>
    <row r="731" spans="2:13" ht="13.35" customHeight="1" x14ac:dyDescent="0.25">
      <c r="B731" s="199" t="s">
        <v>33</v>
      </c>
      <c r="C731" s="199"/>
      <c r="D731" s="204"/>
      <c r="E731" s="204"/>
      <c r="F731" s="204"/>
      <c r="G731" s="204"/>
      <c r="I731" s="199" t="s">
        <v>247</v>
      </c>
      <c r="J731" s="199"/>
      <c r="K731" s="199"/>
      <c r="L731" s="24"/>
      <c r="M731" s="24"/>
    </row>
    <row r="732" spans="2:13" ht="13.35" customHeight="1" x14ac:dyDescent="0.25">
      <c r="B732" s="199" t="s">
        <v>34</v>
      </c>
      <c r="C732" s="199"/>
      <c r="D732" s="204"/>
      <c r="E732" s="204"/>
      <c r="F732" s="204"/>
      <c r="G732" s="204"/>
      <c r="I732" s="199" t="s">
        <v>248</v>
      </c>
      <c r="J732" s="199"/>
      <c r="K732" s="199"/>
      <c r="L732" s="24"/>
      <c r="M732" s="24"/>
    </row>
    <row r="733" spans="2:13" ht="13.35" customHeight="1" x14ac:dyDescent="0.25">
      <c r="B733" s="199" t="s">
        <v>7</v>
      </c>
      <c r="C733" s="199"/>
      <c r="D733" s="204"/>
      <c r="E733" s="204"/>
      <c r="F733" s="204"/>
      <c r="G733" s="204"/>
      <c r="I733" s="199" t="s">
        <v>246</v>
      </c>
      <c r="J733" s="199"/>
      <c r="K733" s="199"/>
      <c r="L733" s="24"/>
      <c r="M733" s="24"/>
    </row>
    <row r="734" spans="2:13" ht="13.35" customHeight="1" x14ac:dyDescent="0.25">
      <c r="B734" s="199" t="s">
        <v>8</v>
      </c>
      <c r="C734" s="199"/>
      <c r="D734" s="204"/>
      <c r="E734" s="204"/>
      <c r="F734" s="204"/>
      <c r="G734" s="204"/>
      <c r="I734" s="199" t="s">
        <v>1</v>
      </c>
      <c r="J734" s="199"/>
      <c r="K734" s="199"/>
      <c r="L734" s="285"/>
      <c r="M734" s="286"/>
    </row>
    <row r="735" spans="2:13" ht="13.35" customHeight="1" x14ac:dyDescent="0.25">
      <c r="B735" s="199" t="s">
        <v>87</v>
      </c>
      <c r="C735" s="199"/>
      <c r="D735" s="204"/>
      <c r="E735" s="204"/>
      <c r="F735" s="204"/>
      <c r="G735" s="204"/>
      <c r="I735" s="199" t="s">
        <v>249</v>
      </c>
      <c r="J735" s="199"/>
      <c r="K735" s="199"/>
      <c r="L735" s="281"/>
      <c r="M735" s="282"/>
    </row>
    <row r="737" spans="2:13" ht="13.35" customHeight="1" x14ac:dyDescent="0.25">
      <c r="B737" s="16" t="s">
        <v>9</v>
      </c>
      <c r="C737" s="186"/>
      <c r="D737" s="186"/>
      <c r="E737" s="186"/>
      <c r="F737" s="186"/>
      <c r="G737" s="186"/>
      <c r="H737" s="186"/>
      <c r="I737" s="186"/>
      <c r="J737" s="186"/>
      <c r="K737" s="186"/>
      <c r="L737" s="186"/>
      <c r="M737" s="186"/>
    </row>
    <row r="738" spans="2:13" ht="13.35" customHeight="1" x14ac:dyDescent="0.25">
      <c r="B738" s="186"/>
      <c r="C738" s="186"/>
      <c r="D738" s="186"/>
      <c r="E738" s="186"/>
      <c r="F738" s="186"/>
      <c r="G738" s="186"/>
      <c r="H738" s="186"/>
      <c r="I738" s="186"/>
      <c r="J738" s="186"/>
      <c r="K738" s="186"/>
      <c r="L738" s="186"/>
      <c r="M738" s="186"/>
    </row>
    <row r="739" spans="2:13" ht="13.35" customHeight="1" x14ac:dyDescent="0.25">
      <c r="B739" s="200" t="s">
        <v>2</v>
      </c>
      <c r="C739" s="200"/>
      <c r="D739" s="209"/>
      <c r="E739" s="209"/>
      <c r="F739" s="209"/>
      <c r="G739" s="200" t="s">
        <v>3</v>
      </c>
      <c r="H739" s="200"/>
      <c r="I739" s="210"/>
      <c r="J739" s="210"/>
      <c r="K739" s="210"/>
      <c r="L739" s="210"/>
      <c r="M739" s="210"/>
    </row>
    <row r="740" spans="2:13" ht="13.35" customHeight="1" x14ac:dyDescent="0.25">
      <c r="B740" s="200"/>
      <c r="C740" s="200"/>
      <c r="D740" s="209"/>
      <c r="E740" s="209"/>
      <c r="F740" s="209"/>
      <c r="G740" s="200"/>
      <c r="H740" s="200"/>
      <c r="I740" s="210"/>
      <c r="J740" s="210"/>
      <c r="K740" s="210"/>
      <c r="L740" s="210"/>
      <c r="M740" s="210"/>
    </row>
    <row r="742" spans="2:13" ht="13.35" customHeight="1" x14ac:dyDescent="0.25">
      <c r="B742" s="200" t="s">
        <v>31</v>
      </c>
      <c r="C742" s="200"/>
      <c r="D742" s="200"/>
      <c r="E742" s="200"/>
      <c r="F742" s="200"/>
      <c r="G742" s="200"/>
      <c r="I742" s="200" t="s">
        <v>35</v>
      </c>
      <c r="J742" s="200"/>
      <c r="K742" s="200"/>
      <c r="L742" s="200"/>
      <c r="M742" s="200"/>
    </row>
    <row r="743" spans="2:13" ht="13.35" customHeight="1" x14ac:dyDescent="0.25">
      <c r="B743" s="199" t="s">
        <v>32</v>
      </c>
      <c r="C743" s="199"/>
      <c r="D743" s="204"/>
      <c r="E743" s="204"/>
      <c r="F743" s="204"/>
      <c r="G743" s="204"/>
      <c r="I743" s="199" t="s">
        <v>36</v>
      </c>
      <c r="J743" s="199"/>
      <c r="K743" s="199"/>
      <c r="L743" s="18" t="s">
        <v>42</v>
      </c>
      <c r="M743" s="18" t="s">
        <v>14</v>
      </c>
    </row>
    <row r="744" spans="2:13" ht="13.35" customHeight="1" x14ac:dyDescent="0.25">
      <c r="B744" s="199" t="s">
        <v>33</v>
      </c>
      <c r="C744" s="199"/>
      <c r="D744" s="204"/>
      <c r="E744" s="204"/>
      <c r="F744" s="204"/>
      <c r="G744" s="204"/>
      <c r="I744" s="199" t="s">
        <v>247</v>
      </c>
      <c r="J744" s="199"/>
      <c r="K744" s="199"/>
      <c r="L744" s="24"/>
      <c r="M744" s="24"/>
    </row>
    <row r="745" spans="2:13" ht="13.35" customHeight="1" x14ac:dyDescent="0.25">
      <c r="B745" s="199" t="s">
        <v>34</v>
      </c>
      <c r="C745" s="199"/>
      <c r="D745" s="204"/>
      <c r="E745" s="204"/>
      <c r="F745" s="204"/>
      <c r="G745" s="204"/>
      <c r="I745" s="199" t="s">
        <v>248</v>
      </c>
      <c r="J745" s="199"/>
      <c r="K745" s="199"/>
      <c r="L745" s="24"/>
      <c r="M745" s="24"/>
    </row>
    <row r="746" spans="2:13" ht="13.35" customHeight="1" x14ac:dyDescent="0.25">
      <c r="B746" s="199" t="s">
        <v>7</v>
      </c>
      <c r="C746" s="199"/>
      <c r="D746" s="204"/>
      <c r="E746" s="204"/>
      <c r="F746" s="204"/>
      <c r="G746" s="204"/>
      <c r="I746" s="199" t="s">
        <v>246</v>
      </c>
      <c r="J746" s="199"/>
      <c r="K746" s="199"/>
      <c r="L746" s="24"/>
      <c r="M746" s="24"/>
    </row>
    <row r="747" spans="2:13" ht="13.35" customHeight="1" x14ac:dyDescent="0.25">
      <c r="B747" s="199" t="s">
        <v>8</v>
      </c>
      <c r="C747" s="199"/>
      <c r="D747" s="204"/>
      <c r="E747" s="204"/>
      <c r="F747" s="204"/>
      <c r="G747" s="204"/>
      <c r="I747" s="199" t="s">
        <v>1</v>
      </c>
      <c r="J747" s="199"/>
      <c r="K747" s="199"/>
      <c r="L747" s="285"/>
      <c r="M747" s="286"/>
    </row>
    <row r="748" spans="2:13" ht="13.35" customHeight="1" x14ac:dyDescent="0.25">
      <c r="B748" s="199" t="s">
        <v>87</v>
      </c>
      <c r="C748" s="199"/>
      <c r="D748" s="204"/>
      <c r="E748" s="204"/>
      <c r="F748" s="204"/>
      <c r="G748" s="204"/>
      <c r="I748" s="199" t="s">
        <v>249</v>
      </c>
      <c r="J748" s="199"/>
      <c r="K748" s="199"/>
      <c r="L748" s="281"/>
      <c r="M748" s="282"/>
    </row>
    <row r="749" spans="2:13" ht="13.35" customHeight="1" x14ac:dyDescent="0.25">
      <c r="B749" s="283"/>
      <c r="C749" s="283"/>
      <c r="D749" s="284"/>
      <c r="E749" s="284"/>
      <c r="F749" s="284"/>
      <c r="G749" s="284"/>
    </row>
    <row r="751" spans="2:13" ht="13.35" customHeight="1" x14ac:dyDescent="0.25">
      <c r="B751" s="200" t="s">
        <v>2</v>
      </c>
      <c r="C751" s="200"/>
      <c r="D751" s="209"/>
      <c r="E751" s="209"/>
      <c r="F751" s="209"/>
      <c r="G751" s="200" t="s">
        <v>3</v>
      </c>
      <c r="H751" s="200"/>
      <c r="I751" s="210"/>
      <c r="J751" s="210"/>
      <c r="K751" s="210"/>
      <c r="L751" s="210"/>
      <c r="M751" s="210"/>
    </row>
    <row r="752" spans="2:13" ht="13.35" customHeight="1" x14ac:dyDescent="0.25">
      <c r="B752" s="200"/>
      <c r="C752" s="200"/>
      <c r="D752" s="209"/>
      <c r="E752" s="209"/>
      <c r="F752" s="209"/>
      <c r="G752" s="200"/>
      <c r="H752" s="200"/>
      <c r="I752" s="210"/>
      <c r="J752" s="210"/>
      <c r="K752" s="210"/>
      <c r="L752" s="210"/>
      <c r="M752" s="210"/>
    </row>
    <row r="754" spans="2:13" ht="13.35" customHeight="1" x14ac:dyDescent="0.25">
      <c r="B754" s="200" t="s">
        <v>31</v>
      </c>
      <c r="C754" s="200"/>
      <c r="D754" s="200"/>
      <c r="E754" s="200"/>
      <c r="F754" s="200"/>
      <c r="G754" s="200"/>
      <c r="I754" s="200" t="s">
        <v>35</v>
      </c>
      <c r="J754" s="200"/>
      <c r="K754" s="200"/>
      <c r="L754" s="200"/>
      <c r="M754" s="200"/>
    </row>
    <row r="755" spans="2:13" ht="13.35" customHeight="1" x14ac:dyDescent="0.25">
      <c r="B755" s="199" t="s">
        <v>32</v>
      </c>
      <c r="C755" s="199"/>
      <c r="D755" s="204"/>
      <c r="E755" s="204"/>
      <c r="F755" s="204"/>
      <c r="G755" s="204"/>
      <c r="I755" s="199" t="s">
        <v>36</v>
      </c>
      <c r="J755" s="199"/>
      <c r="K755" s="199"/>
      <c r="L755" s="18" t="s">
        <v>42</v>
      </c>
      <c r="M755" s="18" t="s">
        <v>14</v>
      </c>
    </row>
    <row r="756" spans="2:13" ht="13.35" customHeight="1" x14ac:dyDescent="0.25">
      <c r="B756" s="199" t="s">
        <v>33</v>
      </c>
      <c r="C756" s="199"/>
      <c r="D756" s="204"/>
      <c r="E756" s="204"/>
      <c r="F756" s="204"/>
      <c r="G756" s="204"/>
      <c r="I756" s="199" t="s">
        <v>247</v>
      </c>
      <c r="J756" s="199"/>
      <c r="K756" s="199"/>
      <c r="L756" s="24"/>
      <c r="M756" s="24"/>
    </row>
    <row r="757" spans="2:13" ht="13.35" customHeight="1" x14ac:dyDescent="0.25">
      <c r="B757" s="199" t="s">
        <v>34</v>
      </c>
      <c r="C757" s="199"/>
      <c r="D757" s="204"/>
      <c r="E757" s="204"/>
      <c r="F757" s="204"/>
      <c r="G757" s="204"/>
      <c r="I757" s="199" t="s">
        <v>248</v>
      </c>
      <c r="J757" s="199"/>
      <c r="K757" s="199"/>
      <c r="L757" s="24"/>
      <c r="M757" s="24"/>
    </row>
    <row r="758" spans="2:13" ht="13.35" customHeight="1" x14ac:dyDescent="0.25">
      <c r="B758" s="199" t="s">
        <v>7</v>
      </c>
      <c r="C758" s="199"/>
      <c r="D758" s="204"/>
      <c r="E758" s="204"/>
      <c r="F758" s="204"/>
      <c r="G758" s="204"/>
      <c r="I758" s="199" t="s">
        <v>246</v>
      </c>
      <c r="J758" s="199"/>
      <c r="K758" s="199"/>
      <c r="L758" s="24"/>
      <c r="M758" s="24"/>
    </row>
    <row r="759" spans="2:13" ht="13.35" customHeight="1" x14ac:dyDescent="0.25">
      <c r="B759" s="199" t="s">
        <v>8</v>
      </c>
      <c r="C759" s="199"/>
      <c r="D759" s="204"/>
      <c r="E759" s="204"/>
      <c r="F759" s="204"/>
      <c r="G759" s="204"/>
      <c r="I759" s="199" t="s">
        <v>1</v>
      </c>
      <c r="J759" s="199"/>
      <c r="K759" s="199"/>
      <c r="L759" s="285"/>
      <c r="M759" s="286"/>
    </row>
    <row r="760" spans="2:13" ht="13.35" customHeight="1" x14ac:dyDescent="0.25">
      <c r="B760" s="199" t="s">
        <v>87</v>
      </c>
      <c r="C760" s="199"/>
      <c r="D760" s="204"/>
      <c r="E760" s="204"/>
      <c r="F760" s="204"/>
      <c r="G760" s="204"/>
      <c r="I760" s="199" t="s">
        <v>249</v>
      </c>
      <c r="J760" s="199"/>
      <c r="K760" s="199"/>
      <c r="L760" s="281"/>
      <c r="M760" s="282"/>
    </row>
    <row r="763" spans="2:13" ht="13.35" customHeight="1" x14ac:dyDescent="0.25">
      <c r="B763" s="200" t="s">
        <v>2</v>
      </c>
      <c r="C763" s="200"/>
      <c r="D763" s="209"/>
      <c r="E763" s="209"/>
      <c r="F763" s="209"/>
      <c r="G763" s="200" t="s">
        <v>3</v>
      </c>
      <c r="H763" s="200"/>
      <c r="I763" s="210"/>
      <c r="J763" s="210"/>
      <c r="K763" s="210"/>
      <c r="L763" s="210"/>
      <c r="M763" s="210"/>
    </row>
    <row r="764" spans="2:13" ht="13.35" customHeight="1" x14ac:dyDescent="0.25">
      <c r="B764" s="200"/>
      <c r="C764" s="200"/>
      <c r="D764" s="209"/>
      <c r="E764" s="209"/>
      <c r="F764" s="209"/>
      <c r="G764" s="200"/>
      <c r="H764" s="200"/>
      <c r="I764" s="210"/>
      <c r="J764" s="210"/>
      <c r="K764" s="210"/>
      <c r="L764" s="210"/>
      <c r="M764" s="210"/>
    </row>
    <row r="766" spans="2:13" ht="13.35" customHeight="1" x14ac:dyDescent="0.25">
      <c r="B766" s="200" t="s">
        <v>31</v>
      </c>
      <c r="C766" s="200"/>
      <c r="D766" s="200"/>
      <c r="E766" s="200"/>
      <c r="F766" s="200"/>
      <c r="G766" s="200"/>
      <c r="I766" s="200" t="s">
        <v>35</v>
      </c>
      <c r="J766" s="200"/>
      <c r="K766" s="200"/>
      <c r="L766" s="200"/>
      <c r="M766" s="200"/>
    </row>
    <row r="767" spans="2:13" ht="13.35" customHeight="1" x14ac:dyDescent="0.25">
      <c r="B767" s="199" t="s">
        <v>32</v>
      </c>
      <c r="C767" s="199"/>
      <c r="D767" s="204"/>
      <c r="E767" s="204"/>
      <c r="F767" s="204"/>
      <c r="G767" s="204"/>
      <c r="I767" s="199" t="s">
        <v>36</v>
      </c>
      <c r="J767" s="199"/>
      <c r="K767" s="199"/>
      <c r="L767" s="18" t="s">
        <v>42</v>
      </c>
      <c r="M767" s="18" t="s">
        <v>14</v>
      </c>
    </row>
    <row r="768" spans="2:13" ht="13.35" customHeight="1" x14ac:dyDescent="0.25">
      <c r="B768" s="199" t="s">
        <v>33</v>
      </c>
      <c r="C768" s="199"/>
      <c r="D768" s="204"/>
      <c r="E768" s="204"/>
      <c r="F768" s="204"/>
      <c r="G768" s="204"/>
      <c r="I768" s="199" t="s">
        <v>247</v>
      </c>
      <c r="J768" s="199"/>
      <c r="K768" s="199"/>
      <c r="L768" s="24"/>
      <c r="M768" s="24"/>
    </row>
    <row r="769" spans="2:13" ht="13.35" customHeight="1" x14ac:dyDescent="0.25">
      <c r="B769" s="199" t="s">
        <v>34</v>
      </c>
      <c r="C769" s="199"/>
      <c r="D769" s="204"/>
      <c r="E769" s="204"/>
      <c r="F769" s="204"/>
      <c r="G769" s="204"/>
      <c r="I769" s="199" t="s">
        <v>248</v>
      </c>
      <c r="J769" s="199"/>
      <c r="K769" s="199"/>
      <c r="L769" s="24"/>
      <c r="M769" s="24"/>
    </row>
    <row r="770" spans="2:13" ht="13.35" customHeight="1" x14ac:dyDescent="0.25">
      <c r="B770" s="199" t="s">
        <v>7</v>
      </c>
      <c r="C770" s="199"/>
      <c r="D770" s="204"/>
      <c r="E770" s="204"/>
      <c r="F770" s="204"/>
      <c r="G770" s="204"/>
      <c r="I770" s="199" t="s">
        <v>246</v>
      </c>
      <c r="J770" s="199"/>
      <c r="K770" s="199"/>
      <c r="L770" s="24"/>
      <c r="M770" s="24"/>
    </row>
    <row r="771" spans="2:13" ht="13.35" customHeight="1" x14ac:dyDescent="0.25">
      <c r="B771" s="199" t="s">
        <v>8</v>
      </c>
      <c r="C771" s="199"/>
      <c r="D771" s="204"/>
      <c r="E771" s="204"/>
      <c r="F771" s="204"/>
      <c r="G771" s="204"/>
      <c r="I771" s="199" t="s">
        <v>1</v>
      </c>
      <c r="J771" s="199"/>
      <c r="K771" s="199"/>
      <c r="L771" s="285"/>
      <c r="M771" s="286"/>
    </row>
    <row r="772" spans="2:13" ht="13.35" customHeight="1" x14ac:dyDescent="0.25">
      <c r="B772" s="199" t="s">
        <v>87</v>
      </c>
      <c r="C772" s="199"/>
      <c r="D772" s="204"/>
      <c r="E772" s="204"/>
      <c r="F772" s="204"/>
      <c r="G772" s="204"/>
      <c r="I772" s="199" t="s">
        <v>249</v>
      </c>
      <c r="J772" s="199"/>
      <c r="K772" s="199"/>
      <c r="L772" s="281"/>
      <c r="M772" s="282"/>
    </row>
    <row r="775" spans="2:13" ht="13.35" customHeight="1" x14ac:dyDescent="0.25">
      <c r="B775" s="200" t="s">
        <v>2</v>
      </c>
      <c r="C775" s="200"/>
      <c r="D775" s="209"/>
      <c r="E775" s="209"/>
      <c r="F775" s="209"/>
      <c r="G775" s="200" t="s">
        <v>3</v>
      </c>
      <c r="H775" s="200"/>
      <c r="I775" s="210"/>
      <c r="J775" s="210"/>
      <c r="K775" s="210"/>
      <c r="L775" s="210"/>
      <c r="M775" s="210"/>
    </row>
    <row r="776" spans="2:13" ht="13.35" customHeight="1" x14ac:dyDescent="0.25">
      <c r="B776" s="200"/>
      <c r="C776" s="200"/>
      <c r="D776" s="209"/>
      <c r="E776" s="209"/>
      <c r="F776" s="209"/>
      <c r="G776" s="200"/>
      <c r="H776" s="200"/>
      <c r="I776" s="210"/>
      <c r="J776" s="210"/>
      <c r="K776" s="210"/>
      <c r="L776" s="210"/>
      <c r="M776" s="210"/>
    </row>
    <row r="778" spans="2:13" ht="13.35" customHeight="1" x14ac:dyDescent="0.25">
      <c r="B778" s="200" t="s">
        <v>31</v>
      </c>
      <c r="C778" s="200"/>
      <c r="D778" s="200"/>
      <c r="E778" s="200"/>
      <c r="F778" s="200"/>
      <c r="G778" s="200"/>
      <c r="I778" s="200" t="s">
        <v>35</v>
      </c>
      <c r="J778" s="200"/>
      <c r="K778" s="200"/>
      <c r="L778" s="200"/>
      <c r="M778" s="200"/>
    </row>
    <row r="779" spans="2:13" ht="13.35" customHeight="1" x14ac:dyDescent="0.25">
      <c r="B779" s="199" t="s">
        <v>32</v>
      </c>
      <c r="C779" s="199"/>
      <c r="D779" s="204"/>
      <c r="E779" s="204"/>
      <c r="F779" s="204"/>
      <c r="G779" s="204"/>
      <c r="I779" s="199" t="s">
        <v>36</v>
      </c>
      <c r="J779" s="199"/>
      <c r="K779" s="199"/>
      <c r="L779" s="18" t="s">
        <v>42</v>
      </c>
      <c r="M779" s="18" t="s">
        <v>14</v>
      </c>
    </row>
    <row r="780" spans="2:13" ht="13.35" customHeight="1" x14ac:dyDescent="0.25">
      <c r="B780" s="199" t="s">
        <v>33</v>
      </c>
      <c r="C780" s="199"/>
      <c r="D780" s="204"/>
      <c r="E780" s="204"/>
      <c r="F780" s="204"/>
      <c r="G780" s="204"/>
      <c r="I780" s="199" t="s">
        <v>247</v>
      </c>
      <c r="J780" s="199"/>
      <c r="K780" s="199"/>
      <c r="L780" s="24"/>
      <c r="M780" s="24"/>
    </row>
    <row r="781" spans="2:13" ht="13.35" customHeight="1" x14ac:dyDescent="0.25">
      <c r="B781" s="199" t="s">
        <v>34</v>
      </c>
      <c r="C781" s="199"/>
      <c r="D781" s="204"/>
      <c r="E781" s="204"/>
      <c r="F781" s="204"/>
      <c r="G781" s="204"/>
      <c r="I781" s="199" t="s">
        <v>248</v>
      </c>
      <c r="J781" s="199"/>
      <c r="K781" s="199"/>
      <c r="L781" s="24"/>
      <c r="M781" s="24"/>
    </row>
    <row r="782" spans="2:13" ht="13.35" customHeight="1" x14ac:dyDescent="0.25">
      <c r="B782" s="199" t="s">
        <v>7</v>
      </c>
      <c r="C782" s="199"/>
      <c r="D782" s="204"/>
      <c r="E782" s="204"/>
      <c r="F782" s="204"/>
      <c r="G782" s="204"/>
      <c r="I782" s="199" t="s">
        <v>246</v>
      </c>
      <c r="J782" s="199"/>
      <c r="K782" s="199"/>
      <c r="L782" s="24"/>
      <c r="M782" s="24"/>
    </row>
    <row r="783" spans="2:13" ht="13.35" customHeight="1" x14ac:dyDescent="0.25">
      <c r="B783" s="199" t="s">
        <v>8</v>
      </c>
      <c r="C783" s="199"/>
      <c r="D783" s="204"/>
      <c r="E783" s="204"/>
      <c r="F783" s="204"/>
      <c r="G783" s="204"/>
      <c r="I783" s="199" t="s">
        <v>1</v>
      </c>
      <c r="J783" s="199"/>
      <c r="K783" s="199"/>
      <c r="L783" s="285"/>
      <c r="M783" s="286"/>
    </row>
    <row r="784" spans="2:13" ht="13.35" customHeight="1" x14ac:dyDescent="0.25">
      <c r="B784" s="199" t="s">
        <v>87</v>
      </c>
      <c r="C784" s="199"/>
      <c r="D784" s="204"/>
      <c r="E784" s="204"/>
      <c r="F784" s="204"/>
      <c r="G784" s="204"/>
      <c r="I784" s="199" t="s">
        <v>249</v>
      </c>
      <c r="J784" s="199"/>
      <c r="K784" s="199"/>
      <c r="L784" s="281"/>
      <c r="M784" s="282"/>
    </row>
    <row r="786" spans="2:13" ht="13.35" customHeight="1" x14ac:dyDescent="0.25">
      <c r="B786" s="16" t="s">
        <v>9</v>
      </c>
      <c r="C786" s="186"/>
      <c r="D786" s="186"/>
      <c r="E786" s="186"/>
      <c r="F786" s="186"/>
      <c r="G786" s="186"/>
      <c r="H786" s="186"/>
      <c r="I786" s="186"/>
      <c r="J786" s="186"/>
      <c r="K786" s="186"/>
      <c r="L786" s="186"/>
      <c r="M786" s="186"/>
    </row>
    <row r="787" spans="2:13" ht="13.35" customHeight="1" x14ac:dyDescent="0.25">
      <c r="B787" s="186"/>
      <c r="C787" s="186"/>
      <c r="D787" s="186"/>
      <c r="E787" s="186"/>
      <c r="F787" s="186"/>
      <c r="G787" s="186"/>
      <c r="H787" s="186"/>
      <c r="I787" s="186"/>
      <c r="J787" s="186"/>
      <c r="K787" s="186"/>
      <c r="L787" s="186"/>
      <c r="M787" s="186"/>
    </row>
    <row r="788" spans="2:13" ht="13.35" customHeight="1" x14ac:dyDescent="0.25">
      <c r="B788" s="200" t="s">
        <v>2</v>
      </c>
      <c r="C788" s="200"/>
      <c r="D788" s="209"/>
      <c r="E788" s="209"/>
      <c r="F788" s="209"/>
      <c r="G788" s="200" t="s">
        <v>3</v>
      </c>
      <c r="H788" s="200"/>
      <c r="I788" s="210"/>
      <c r="J788" s="210"/>
      <c r="K788" s="210"/>
      <c r="L788" s="210"/>
      <c r="M788" s="210"/>
    </row>
    <row r="789" spans="2:13" ht="13.35" customHeight="1" x14ac:dyDescent="0.25">
      <c r="B789" s="200"/>
      <c r="C789" s="200"/>
      <c r="D789" s="209"/>
      <c r="E789" s="209"/>
      <c r="F789" s="209"/>
      <c r="G789" s="200"/>
      <c r="H789" s="200"/>
      <c r="I789" s="210"/>
      <c r="J789" s="210"/>
      <c r="K789" s="210"/>
      <c r="L789" s="210"/>
      <c r="M789" s="210"/>
    </row>
    <row r="791" spans="2:13" ht="13.35" customHeight="1" x14ac:dyDescent="0.25">
      <c r="B791" s="200" t="s">
        <v>31</v>
      </c>
      <c r="C791" s="200"/>
      <c r="D791" s="200"/>
      <c r="E791" s="200"/>
      <c r="F791" s="200"/>
      <c r="G791" s="200"/>
      <c r="I791" s="200" t="s">
        <v>35</v>
      </c>
      <c r="J791" s="200"/>
      <c r="K791" s="200"/>
      <c r="L791" s="200"/>
      <c r="M791" s="200"/>
    </row>
    <row r="792" spans="2:13" ht="13.35" customHeight="1" x14ac:dyDescent="0.25">
      <c r="B792" s="199" t="s">
        <v>32</v>
      </c>
      <c r="C792" s="199"/>
      <c r="D792" s="204"/>
      <c r="E792" s="204"/>
      <c r="F792" s="204"/>
      <c r="G792" s="204"/>
      <c r="I792" s="199" t="s">
        <v>36</v>
      </c>
      <c r="J792" s="199"/>
      <c r="K792" s="199"/>
      <c r="L792" s="18" t="s">
        <v>42</v>
      </c>
      <c r="M792" s="18" t="s">
        <v>14</v>
      </c>
    </row>
    <row r="793" spans="2:13" ht="13.35" customHeight="1" x14ac:dyDescent="0.25">
      <c r="B793" s="199" t="s">
        <v>33</v>
      </c>
      <c r="C793" s="199"/>
      <c r="D793" s="204"/>
      <c r="E793" s="204"/>
      <c r="F793" s="204"/>
      <c r="G793" s="204"/>
      <c r="I793" s="199" t="s">
        <v>247</v>
      </c>
      <c r="J793" s="199"/>
      <c r="K793" s="199"/>
      <c r="L793" s="24"/>
      <c r="M793" s="24"/>
    </row>
    <row r="794" spans="2:13" ht="13.35" customHeight="1" x14ac:dyDescent="0.25">
      <c r="B794" s="199" t="s">
        <v>34</v>
      </c>
      <c r="C794" s="199"/>
      <c r="D794" s="204"/>
      <c r="E794" s="204"/>
      <c r="F794" s="204"/>
      <c r="G794" s="204"/>
      <c r="I794" s="199" t="s">
        <v>248</v>
      </c>
      <c r="J794" s="199"/>
      <c r="K794" s="199"/>
      <c r="L794" s="24"/>
      <c r="M794" s="24"/>
    </row>
    <row r="795" spans="2:13" ht="13.35" customHeight="1" x14ac:dyDescent="0.25">
      <c r="B795" s="199" t="s">
        <v>7</v>
      </c>
      <c r="C795" s="199"/>
      <c r="D795" s="204"/>
      <c r="E795" s="204"/>
      <c r="F795" s="204"/>
      <c r="G795" s="204"/>
      <c r="I795" s="199" t="s">
        <v>246</v>
      </c>
      <c r="J795" s="199"/>
      <c r="K795" s="199"/>
      <c r="L795" s="24"/>
      <c r="M795" s="24"/>
    </row>
    <row r="796" spans="2:13" ht="13.35" customHeight="1" x14ac:dyDescent="0.25">
      <c r="B796" s="199" t="s">
        <v>8</v>
      </c>
      <c r="C796" s="199"/>
      <c r="D796" s="204"/>
      <c r="E796" s="204"/>
      <c r="F796" s="204"/>
      <c r="G796" s="204"/>
      <c r="I796" s="199" t="s">
        <v>1</v>
      </c>
      <c r="J796" s="199"/>
      <c r="K796" s="199"/>
      <c r="L796" s="285"/>
      <c r="M796" s="286"/>
    </row>
    <row r="797" spans="2:13" ht="13.35" customHeight="1" x14ac:dyDescent="0.25">
      <c r="B797" s="199" t="s">
        <v>87</v>
      </c>
      <c r="C797" s="199"/>
      <c r="D797" s="204"/>
      <c r="E797" s="204"/>
      <c r="F797" s="204"/>
      <c r="G797" s="204"/>
      <c r="I797" s="199" t="s">
        <v>249</v>
      </c>
      <c r="J797" s="199"/>
      <c r="K797" s="199"/>
      <c r="L797" s="281"/>
      <c r="M797" s="282"/>
    </row>
    <row r="798" spans="2:13" ht="13.35" customHeight="1" x14ac:dyDescent="0.25">
      <c r="B798" s="283"/>
      <c r="C798" s="283"/>
      <c r="D798" s="284"/>
      <c r="E798" s="284"/>
      <c r="F798" s="284"/>
      <c r="G798" s="284"/>
    </row>
    <row r="800" spans="2:13" ht="13.35" customHeight="1" x14ac:dyDescent="0.25">
      <c r="B800" s="200" t="s">
        <v>2</v>
      </c>
      <c r="C800" s="200"/>
      <c r="D800" s="209"/>
      <c r="E800" s="209"/>
      <c r="F800" s="209"/>
      <c r="G800" s="200" t="s">
        <v>3</v>
      </c>
      <c r="H800" s="200"/>
      <c r="I800" s="210"/>
      <c r="J800" s="210"/>
      <c r="K800" s="210"/>
      <c r="L800" s="210"/>
      <c r="M800" s="210"/>
    </row>
    <row r="801" spans="2:13" ht="13.35" customHeight="1" x14ac:dyDescent="0.25">
      <c r="B801" s="200"/>
      <c r="C801" s="200"/>
      <c r="D801" s="209"/>
      <c r="E801" s="209"/>
      <c r="F801" s="209"/>
      <c r="G801" s="200"/>
      <c r="H801" s="200"/>
      <c r="I801" s="210"/>
      <c r="J801" s="210"/>
      <c r="K801" s="210"/>
      <c r="L801" s="210"/>
      <c r="M801" s="210"/>
    </row>
    <row r="803" spans="2:13" ht="13.35" customHeight="1" x14ac:dyDescent="0.25">
      <c r="B803" s="200" t="s">
        <v>31</v>
      </c>
      <c r="C803" s="200"/>
      <c r="D803" s="200"/>
      <c r="E803" s="200"/>
      <c r="F803" s="200"/>
      <c r="G803" s="200"/>
      <c r="I803" s="200" t="s">
        <v>35</v>
      </c>
      <c r="J803" s="200"/>
      <c r="K803" s="200"/>
      <c r="L803" s="200"/>
      <c r="M803" s="200"/>
    </row>
    <row r="804" spans="2:13" ht="13.35" customHeight="1" x14ac:dyDescent="0.25">
      <c r="B804" s="199" t="s">
        <v>32</v>
      </c>
      <c r="C804" s="199"/>
      <c r="D804" s="204"/>
      <c r="E804" s="204"/>
      <c r="F804" s="204"/>
      <c r="G804" s="204"/>
      <c r="I804" s="199" t="s">
        <v>36</v>
      </c>
      <c r="J804" s="199"/>
      <c r="K804" s="199"/>
      <c r="L804" s="18" t="s">
        <v>42</v>
      </c>
      <c r="M804" s="18" t="s">
        <v>14</v>
      </c>
    </row>
    <row r="805" spans="2:13" ht="13.35" customHeight="1" x14ac:dyDescent="0.25">
      <c r="B805" s="199" t="s">
        <v>33</v>
      </c>
      <c r="C805" s="199"/>
      <c r="D805" s="204"/>
      <c r="E805" s="204"/>
      <c r="F805" s="204"/>
      <c r="G805" s="204"/>
      <c r="I805" s="199" t="s">
        <v>247</v>
      </c>
      <c r="J805" s="199"/>
      <c r="K805" s="199"/>
      <c r="L805" s="24"/>
      <c r="M805" s="24"/>
    </row>
    <row r="806" spans="2:13" ht="13.35" customHeight="1" x14ac:dyDescent="0.25">
      <c r="B806" s="199" t="s">
        <v>34</v>
      </c>
      <c r="C806" s="199"/>
      <c r="D806" s="204"/>
      <c r="E806" s="204"/>
      <c r="F806" s="204"/>
      <c r="G806" s="204"/>
      <c r="I806" s="199" t="s">
        <v>248</v>
      </c>
      <c r="J806" s="199"/>
      <c r="K806" s="199"/>
      <c r="L806" s="24"/>
      <c r="M806" s="24"/>
    </row>
    <row r="807" spans="2:13" ht="13.35" customHeight="1" x14ac:dyDescent="0.25">
      <c r="B807" s="199" t="s">
        <v>7</v>
      </c>
      <c r="C807" s="199"/>
      <c r="D807" s="204"/>
      <c r="E807" s="204"/>
      <c r="F807" s="204"/>
      <c r="G807" s="204"/>
      <c r="I807" s="199" t="s">
        <v>246</v>
      </c>
      <c r="J807" s="199"/>
      <c r="K807" s="199"/>
      <c r="L807" s="24"/>
      <c r="M807" s="24"/>
    </row>
    <row r="808" spans="2:13" ht="13.35" customHeight="1" x14ac:dyDescent="0.25">
      <c r="B808" s="199" t="s">
        <v>8</v>
      </c>
      <c r="C808" s="199"/>
      <c r="D808" s="204"/>
      <c r="E808" s="204"/>
      <c r="F808" s="204"/>
      <c r="G808" s="204"/>
      <c r="I808" s="199" t="s">
        <v>1</v>
      </c>
      <c r="J808" s="199"/>
      <c r="K808" s="199"/>
      <c r="L808" s="285"/>
      <c r="M808" s="286"/>
    </row>
    <row r="809" spans="2:13" ht="13.35" customHeight="1" x14ac:dyDescent="0.25">
      <c r="B809" s="199" t="s">
        <v>87</v>
      </c>
      <c r="C809" s="199"/>
      <c r="D809" s="204"/>
      <c r="E809" s="204"/>
      <c r="F809" s="204"/>
      <c r="G809" s="204"/>
      <c r="I809" s="199" t="s">
        <v>249</v>
      </c>
      <c r="J809" s="199"/>
      <c r="K809" s="199"/>
      <c r="L809" s="281"/>
      <c r="M809" s="282"/>
    </row>
    <row r="812" spans="2:13" ht="13.35" customHeight="1" x14ac:dyDescent="0.25">
      <c r="B812" s="200" t="s">
        <v>2</v>
      </c>
      <c r="C812" s="200"/>
      <c r="D812" s="209"/>
      <c r="E812" s="209"/>
      <c r="F812" s="209"/>
      <c r="G812" s="200" t="s">
        <v>3</v>
      </c>
      <c r="H812" s="200"/>
      <c r="I812" s="210"/>
      <c r="J812" s="210"/>
      <c r="K812" s="210"/>
      <c r="L812" s="210"/>
      <c r="M812" s="210"/>
    </row>
    <row r="813" spans="2:13" ht="13.35" customHeight="1" x14ac:dyDescent="0.25">
      <c r="B813" s="200"/>
      <c r="C813" s="200"/>
      <c r="D813" s="209"/>
      <c r="E813" s="209"/>
      <c r="F813" s="209"/>
      <c r="G813" s="200"/>
      <c r="H813" s="200"/>
      <c r="I813" s="210"/>
      <c r="J813" s="210"/>
      <c r="K813" s="210"/>
      <c r="L813" s="210"/>
      <c r="M813" s="210"/>
    </row>
    <row r="815" spans="2:13" ht="13.35" customHeight="1" x14ac:dyDescent="0.25">
      <c r="B815" s="200" t="s">
        <v>31</v>
      </c>
      <c r="C815" s="200"/>
      <c r="D815" s="200"/>
      <c r="E815" s="200"/>
      <c r="F815" s="200"/>
      <c r="G815" s="200"/>
      <c r="I815" s="200" t="s">
        <v>35</v>
      </c>
      <c r="J815" s="200"/>
      <c r="K815" s="200"/>
      <c r="L815" s="200"/>
      <c r="M815" s="200"/>
    </row>
    <row r="816" spans="2:13" ht="13.35" customHeight="1" x14ac:dyDescent="0.25">
      <c r="B816" s="199" t="s">
        <v>32</v>
      </c>
      <c r="C816" s="199"/>
      <c r="D816" s="204"/>
      <c r="E816" s="204"/>
      <c r="F816" s="204"/>
      <c r="G816" s="204"/>
      <c r="I816" s="199" t="s">
        <v>36</v>
      </c>
      <c r="J816" s="199"/>
      <c r="K816" s="199"/>
      <c r="L816" s="18" t="s">
        <v>42</v>
      </c>
      <c r="M816" s="18" t="s">
        <v>14</v>
      </c>
    </row>
    <row r="817" spans="2:13" ht="13.35" customHeight="1" x14ac:dyDescent="0.25">
      <c r="B817" s="199" t="s">
        <v>33</v>
      </c>
      <c r="C817" s="199"/>
      <c r="D817" s="204"/>
      <c r="E817" s="204"/>
      <c r="F817" s="204"/>
      <c r="G817" s="204"/>
      <c r="I817" s="199" t="s">
        <v>247</v>
      </c>
      <c r="J817" s="199"/>
      <c r="K817" s="199"/>
      <c r="L817" s="24"/>
      <c r="M817" s="24"/>
    </row>
    <row r="818" spans="2:13" ht="13.35" customHeight="1" x14ac:dyDescent="0.25">
      <c r="B818" s="199" t="s">
        <v>34</v>
      </c>
      <c r="C818" s="199"/>
      <c r="D818" s="204"/>
      <c r="E818" s="204"/>
      <c r="F818" s="204"/>
      <c r="G818" s="204"/>
      <c r="I818" s="199" t="s">
        <v>248</v>
      </c>
      <c r="J818" s="199"/>
      <c r="K818" s="199"/>
      <c r="L818" s="24"/>
      <c r="M818" s="24"/>
    </row>
    <row r="819" spans="2:13" ht="13.35" customHeight="1" x14ac:dyDescent="0.25">
      <c r="B819" s="199" t="s">
        <v>7</v>
      </c>
      <c r="C819" s="199"/>
      <c r="D819" s="204"/>
      <c r="E819" s="204"/>
      <c r="F819" s="204"/>
      <c r="G819" s="204"/>
      <c r="I819" s="199" t="s">
        <v>246</v>
      </c>
      <c r="J819" s="199"/>
      <c r="K819" s="199"/>
      <c r="L819" s="24"/>
      <c r="M819" s="24"/>
    </row>
    <row r="820" spans="2:13" ht="13.35" customHeight="1" x14ac:dyDescent="0.25">
      <c r="B820" s="199" t="s">
        <v>8</v>
      </c>
      <c r="C820" s="199"/>
      <c r="D820" s="204"/>
      <c r="E820" s="204"/>
      <c r="F820" s="204"/>
      <c r="G820" s="204"/>
      <c r="I820" s="199" t="s">
        <v>1</v>
      </c>
      <c r="J820" s="199"/>
      <c r="K820" s="199"/>
      <c r="L820" s="285"/>
      <c r="M820" s="286"/>
    </row>
    <row r="821" spans="2:13" ht="13.35" customHeight="1" x14ac:dyDescent="0.25">
      <c r="B821" s="199" t="s">
        <v>87</v>
      </c>
      <c r="C821" s="199"/>
      <c r="D821" s="204"/>
      <c r="E821" s="204"/>
      <c r="F821" s="204"/>
      <c r="G821" s="204"/>
      <c r="I821" s="199" t="s">
        <v>249</v>
      </c>
      <c r="J821" s="199"/>
      <c r="K821" s="199"/>
      <c r="L821" s="281"/>
      <c r="M821" s="282"/>
    </row>
    <row r="824" spans="2:13" ht="13.35" customHeight="1" x14ac:dyDescent="0.25">
      <c r="B824" s="200" t="s">
        <v>2</v>
      </c>
      <c r="C824" s="200"/>
      <c r="D824" s="209"/>
      <c r="E824" s="209"/>
      <c r="F824" s="209"/>
      <c r="G824" s="200" t="s">
        <v>3</v>
      </c>
      <c r="H824" s="200"/>
      <c r="I824" s="210"/>
      <c r="J824" s="210"/>
      <c r="K824" s="210"/>
      <c r="L824" s="210"/>
      <c r="M824" s="210"/>
    </row>
    <row r="825" spans="2:13" ht="13.35" customHeight="1" x14ac:dyDescent="0.25">
      <c r="B825" s="200"/>
      <c r="C825" s="200"/>
      <c r="D825" s="209"/>
      <c r="E825" s="209"/>
      <c r="F825" s="209"/>
      <c r="G825" s="200"/>
      <c r="H825" s="200"/>
      <c r="I825" s="210"/>
      <c r="J825" s="210"/>
      <c r="K825" s="210"/>
      <c r="L825" s="210"/>
      <c r="M825" s="210"/>
    </row>
    <row r="827" spans="2:13" ht="13.35" customHeight="1" x14ac:dyDescent="0.25">
      <c r="B827" s="200" t="s">
        <v>31</v>
      </c>
      <c r="C827" s="200"/>
      <c r="D827" s="200"/>
      <c r="E827" s="200"/>
      <c r="F827" s="200"/>
      <c r="G827" s="200"/>
      <c r="I827" s="200" t="s">
        <v>35</v>
      </c>
      <c r="J827" s="200"/>
      <c r="K827" s="200"/>
      <c r="L827" s="200"/>
      <c r="M827" s="200"/>
    </row>
    <row r="828" spans="2:13" ht="13.35" customHeight="1" x14ac:dyDescent="0.25">
      <c r="B828" s="199" t="s">
        <v>32</v>
      </c>
      <c r="C828" s="199"/>
      <c r="D828" s="204"/>
      <c r="E828" s="204"/>
      <c r="F828" s="204"/>
      <c r="G828" s="204"/>
      <c r="I828" s="199" t="s">
        <v>36</v>
      </c>
      <c r="J828" s="199"/>
      <c r="K828" s="199"/>
      <c r="L828" s="18" t="s">
        <v>42</v>
      </c>
      <c r="M828" s="18" t="s">
        <v>14</v>
      </c>
    </row>
    <row r="829" spans="2:13" ht="13.35" customHeight="1" x14ac:dyDescent="0.25">
      <c r="B829" s="199" t="s">
        <v>33</v>
      </c>
      <c r="C829" s="199"/>
      <c r="D829" s="204"/>
      <c r="E829" s="204"/>
      <c r="F829" s="204"/>
      <c r="G829" s="204"/>
      <c r="I829" s="199" t="s">
        <v>247</v>
      </c>
      <c r="J829" s="199"/>
      <c r="K829" s="199"/>
      <c r="L829" s="24"/>
      <c r="M829" s="24"/>
    </row>
    <row r="830" spans="2:13" ht="13.35" customHeight="1" x14ac:dyDescent="0.25">
      <c r="B830" s="199" t="s">
        <v>34</v>
      </c>
      <c r="C830" s="199"/>
      <c r="D830" s="204"/>
      <c r="E830" s="204"/>
      <c r="F830" s="204"/>
      <c r="G830" s="204"/>
      <c r="I830" s="199" t="s">
        <v>248</v>
      </c>
      <c r="J830" s="199"/>
      <c r="K830" s="199"/>
      <c r="L830" s="24"/>
      <c r="M830" s="24"/>
    </row>
    <row r="831" spans="2:13" ht="13.35" customHeight="1" x14ac:dyDescent="0.25">
      <c r="B831" s="199" t="s">
        <v>7</v>
      </c>
      <c r="C831" s="199"/>
      <c r="D831" s="204"/>
      <c r="E831" s="204"/>
      <c r="F831" s="204"/>
      <c r="G831" s="204"/>
      <c r="I831" s="199" t="s">
        <v>246</v>
      </c>
      <c r="J831" s="199"/>
      <c r="K831" s="199"/>
      <c r="L831" s="24"/>
      <c r="M831" s="24"/>
    </row>
    <row r="832" spans="2:13" ht="13.35" customHeight="1" x14ac:dyDescent="0.25">
      <c r="B832" s="199" t="s">
        <v>8</v>
      </c>
      <c r="C832" s="199"/>
      <c r="D832" s="204"/>
      <c r="E832" s="204"/>
      <c r="F832" s="204"/>
      <c r="G832" s="204"/>
      <c r="I832" s="199" t="s">
        <v>1</v>
      </c>
      <c r="J832" s="199"/>
      <c r="K832" s="199"/>
      <c r="L832" s="285"/>
      <c r="M832" s="286"/>
    </row>
    <row r="833" spans="2:13" ht="13.35" customHeight="1" x14ac:dyDescent="0.25">
      <c r="B833" s="199" t="s">
        <v>87</v>
      </c>
      <c r="C833" s="199"/>
      <c r="D833" s="204"/>
      <c r="E833" s="204"/>
      <c r="F833" s="204"/>
      <c r="G833" s="204"/>
      <c r="I833" s="199" t="s">
        <v>249</v>
      </c>
      <c r="J833" s="199"/>
      <c r="K833" s="199"/>
      <c r="L833" s="281"/>
      <c r="M833" s="282"/>
    </row>
    <row r="835" spans="2:13" ht="13.35" customHeight="1" x14ac:dyDescent="0.25">
      <c r="B835" s="16" t="s">
        <v>9</v>
      </c>
      <c r="C835" s="186"/>
      <c r="D835" s="186"/>
      <c r="E835" s="186"/>
      <c r="F835" s="186"/>
      <c r="G835" s="186"/>
      <c r="H835" s="186"/>
      <c r="I835" s="186"/>
      <c r="J835" s="186"/>
      <c r="K835" s="186"/>
      <c r="L835" s="186"/>
      <c r="M835" s="186"/>
    </row>
    <row r="836" spans="2:13" ht="13.35" customHeight="1" x14ac:dyDescent="0.25">
      <c r="B836" s="186"/>
      <c r="C836" s="186"/>
      <c r="D836" s="186"/>
      <c r="E836" s="186"/>
      <c r="F836" s="186"/>
      <c r="G836" s="186"/>
      <c r="H836" s="186"/>
      <c r="I836" s="186"/>
      <c r="J836" s="186"/>
      <c r="K836" s="186"/>
      <c r="L836" s="186"/>
      <c r="M836" s="186"/>
    </row>
    <row r="837" spans="2:13" ht="13.35" customHeight="1" x14ac:dyDescent="0.25">
      <c r="B837" s="200" t="s">
        <v>2</v>
      </c>
      <c r="C837" s="200"/>
      <c r="D837" s="209"/>
      <c r="E837" s="209"/>
      <c r="F837" s="209"/>
      <c r="G837" s="200" t="s">
        <v>3</v>
      </c>
      <c r="H837" s="200"/>
      <c r="I837" s="210"/>
      <c r="J837" s="210"/>
      <c r="K837" s="210"/>
      <c r="L837" s="210"/>
      <c r="M837" s="210"/>
    </row>
    <row r="838" spans="2:13" ht="13.35" customHeight="1" x14ac:dyDescent="0.25">
      <c r="B838" s="200"/>
      <c r="C838" s="200"/>
      <c r="D838" s="209"/>
      <c r="E838" s="209"/>
      <c r="F838" s="209"/>
      <c r="G838" s="200"/>
      <c r="H838" s="200"/>
      <c r="I838" s="210"/>
      <c r="J838" s="210"/>
      <c r="K838" s="210"/>
      <c r="L838" s="210"/>
      <c r="M838" s="210"/>
    </row>
    <row r="840" spans="2:13" ht="13.35" customHeight="1" x14ac:dyDescent="0.25">
      <c r="B840" s="200" t="s">
        <v>31</v>
      </c>
      <c r="C840" s="200"/>
      <c r="D840" s="200"/>
      <c r="E840" s="200"/>
      <c r="F840" s="200"/>
      <c r="G840" s="200"/>
      <c r="I840" s="200" t="s">
        <v>35</v>
      </c>
      <c r="J840" s="200"/>
      <c r="K840" s="200"/>
      <c r="L840" s="200"/>
      <c r="M840" s="200"/>
    </row>
    <row r="841" spans="2:13" ht="13.35" customHeight="1" x14ac:dyDescent="0.25">
      <c r="B841" s="199" t="s">
        <v>32</v>
      </c>
      <c r="C841" s="199"/>
      <c r="D841" s="204"/>
      <c r="E841" s="204"/>
      <c r="F841" s="204"/>
      <c r="G841" s="204"/>
      <c r="I841" s="199" t="s">
        <v>36</v>
      </c>
      <c r="J841" s="199"/>
      <c r="K841" s="199"/>
      <c r="L841" s="18" t="s">
        <v>42</v>
      </c>
      <c r="M841" s="18" t="s">
        <v>14</v>
      </c>
    </row>
    <row r="842" spans="2:13" ht="13.35" customHeight="1" x14ac:dyDescent="0.25">
      <c r="B842" s="199" t="s">
        <v>33</v>
      </c>
      <c r="C842" s="199"/>
      <c r="D842" s="204"/>
      <c r="E842" s="204"/>
      <c r="F842" s="204"/>
      <c r="G842" s="204"/>
      <c r="I842" s="199" t="s">
        <v>247</v>
      </c>
      <c r="J842" s="199"/>
      <c r="K842" s="199"/>
      <c r="L842" s="24"/>
      <c r="M842" s="24"/>
    </row>
    <row r="843" spans="2:13" ht="13.35" customHeight="1" x14ac:dyDescent="0.25">
      <c r="B843" s="199" t="s">
        <v>34</v>
      </c>
      <c r="C843" s="199"/>
      <c r="D843" s="204"/>
      <c r="E843" s="204"/>
      <c r="F843" s="204"/>
      <c r="G843" s="204"/>
      <c r="I843" s="199" t="s">
        <v>248</v>
      </c>
      <c r="J843" s="199"/>
      <c r="K843" s="199"/>
      <c r="L843" s="24"/>
      <c r="M843" s="24"/>
    </row>
    <row r="844" spans="2:13" ht="13.35" customHeight="1" x14ac:dyDescent="0.25">
      <c r="B844" s="199" t="s">
        <v>7</v>
      </c>
      <c r="C844" s="199"/>
      <c r="D844" s="204"/>
      <c r="E844" s="204"/>
      <c r="F844" s="204"/>
      <c r="G844" s="204"/>
      <c r="I844" s="199" t="s">
        <v>246</v>
      </c>
      <c r="J844" s="199"/>
      <c r="K844" s="199"/>
      <c r="L844" s="24"/>
      <c r="M844" s="24"/>
    </row>
    <row r="845" spans="2:13" ht="13.35" customHeight="1" x14ac:dyDescent="0.25">
      <c r="B845" s="199" t="s">
        <v>8</v>
      </c>
      <c r="C845" s="199"/>
      <c r="D845" s="204"/>
      <c r="E845" s="204"/>
      <c r="F845" s="204"/>
      <c r="G845" s="204"/>
      <c r="I845" s="199" t="s">
        <v>1</v>
      </c>
      <c r="J845" s="199"/>
      <c r="K845" s="199"/>
      <c r="L845" s="285"/>
      <c r="M845" s="286"/>
    </row>
    <row r="846" spans="2:13" ht="13.35" customHeight="1" x14ac:dyDescent="0.25">
      <c r="B846" s="199" t="s">
        <v>87</v>
      </c>
      <c r="C846" s="199"/>
      <c r="D846" s="204"/>
      <c r="E846" s="204"/>
      <c r="F846" s="204"/>
      <c r="G846" s="204"/>
      <c r="I846" s="199" t="s">
        <v>249</v>
      </c>
      <c r="J846" s="199"/>
      <c r="K846" s="199"/>
      <c r="L846" s="281"/>
      <c r="M846" s="282"/>
    </row>
    <row r="847" spans="2:13" ht="13.35" customHeight="1" x14ac:dyDescent="0.25">
      <c r="B847" s="283"/>
      <c r="C847" s="283"/>
      <c r="D847" s="284"/>
      <c r="E847" s="284"/>
      <c r="F847" s="284"/>
      <c r="G847" s="284"/>
    </row>
    <row r="849" spans="2:13" ht="13.35" customHeight="1" x14ac:dyDescent="0.25">
      <c r="B849" s="200" t="s">
        <v>2</v>
      </c>
      <c r="C849" s="200"/>
      <c r="D849" s="209"/>
      <c r="E849" s="209"/>
      <c r="F849" s="209"/>
      <c r="G849" s="200" t="s">
        <v>3</v>
      </c>
      <c r="H849" s="200"/>
      <c r="I849" s="210"/>
      <c r="J849" s="210"/>
      <c r="K849" s="210"/>
      <c r="L849" s="210"/>
      <c r="M849" s="210"/>
    </row>
    <row r="850" spans="2:13" ht="13.35" customHeight="1" x14ac:dyDescent="0.25">
      <c r="B850" s="200"/>
      <c r="C850" s="200"/>
      <c r="D850" s="209"/>
      <c r="E850" s="209"/>
      <c r="F850" s="209"/>
      <c r="G850" s="200"/>
      <c r="H850" s="200"/>
      <c r="I850" s="210"/>
      <c r="J850" s="210"/>
      <c r="K850" s="210"/>
      <c r="L850" s="210"/>
      <c r="M850" s="210"/>
    </row>
    <row r="852" spans="2:13" ht="13.35" customHeight="1" x14ac:dyDescent="0.25">
      <c r="B852" s="200" t="s">
        <v>31</v>
      </c>
      <c r="C852" s="200"/>
      <c r="D852" s="200"/>
      <c r="E852" s="200"/>
      <c r="F852" s="200"/>
      <c r="G852" s="200"/>
      <c r="I852" s="200" t="s">
        <v>35</v>
      </c>
      <c r="J852" s="200"/>
      <c r="K852" s="200"/>
      <c r="L852" s="200"/>
      <c r="M852" s="200"/>
    </row>
    <row r="853" spans="2:13" ht="13.35" customHeight="1" x14ac:dyDescent="0.25">
      <c r="B853" s="199" t="s">
        <v>32</v>
      </c>
      <c r="C853" s="199"/>
      <c r="D853" s="204"/>
      <c r="E853" s="204"/>
      <c r="F853" s="204"/>
      <c r="G853" s="204"/>
      <c r="I853" s="199" t="s">
        <v>36</v>
      </c>
      <c r="J853" s="199"/>
      <c r="K853" s="199"/>
      <c r="L853" s="18" t="s">
        <v>42</v>
      </c>
      <c r="M853" s="18" t="s">
        <v>14</v>
      </c>
    </row>
    <row r="854" spans="2:13" ht="13.35" customHeight="1" x14ac:dyDescent="0.25">
      <c r="B854" s="199" t="s">
        <v>33</v>
      </c>
      <c r="C854" s="199"/>
      <c r="D854" s="204"/>
      <c r="E854" s="204"/>
      <c r="F854" s="204"/>
      <c r="G854" s="204"/>
      <c r="I854" s="199" t="s">
        <v>247</v>
      </c>
      <c r="J854" s="199"/>
      <c r="K854" s="199"/>
      <c r="L854" s="24"/>
      <c r="M854" s="24"/>
    </row>
    <row r="855" spans="2:13" ht="13.35" customHeight="1" x14ac:dyDescent="0.25">
      <c r="B855" s="199" t="s">
        <v>34</v>
      </c>
      <c r="C855" s="199"/>
      <c r="D855" s="204"/>
      <c r="E855" s="204"/>
      <c r="F855" s="204"/>
      <c r="G855" s="204"/>
      <c r="I855" s="199" t="s">
        <v>248</v>
      </c>
      <c r="J855" s="199"/>
      <c r="K855" s="199"/>
      <c r="L855" s="24"/>
      <c r="M855" s="24"/>
    </row>
    <row r="856" spans="2:13" ht="13.35" customHeight="1" x14ac:dyDescent="0.25">
      <c r="B856" s="199" t="s">
        <v>7</v>
      </c>
      <c r="C856" s="199"/>
      <c r="D856" s="204"/>
      <c r="E856" s="204"/>
      <c r="F856" s="204"/>
      <c r="G856" s="204"/>
      <c r="I856" s="199" t="s">
        <v>246</v>
      </c>
      <c r="J856" s="199"/>
      <c r="K856" s="199"/>
      <c r="L856" s="24"/>
      <c r="M856" s="24"/>
    </row>
    <row r="857" spans="2:13" ht="13.35" customHeight="1" x14ac:dyDescent="0.25">
      <c r="B857" s="199" t="s">
        <v>8</v>
      </c>
      <c r="C857" s="199"/>
      <c r="D857" s="204"/>
      <c r="E857" s="204"/>
      <c r="F857" s="204"/>
      <c r="G857" s="204"/>
      <c r="I857" s="199" t="s">
        <v>1</v>
      </c>
      <c r="J857" s="199"/>
      <c r="K857" s="199"/>
      <c r="L857" s="285"/>
      <c r="M857" s="286"/>
    </row>
    <row r="858" spans="2:13" ht="13.35" customHeight="1" x14ac:dyDescent="0.25">
      <c r="B858" s="199" t="s">
        <v>87</v>
      </c>
      <c r="C858" s="199"/>
      <c r="D858" s="204"/>
      <c r="E858" s="204"/>
      <c r="F858" s="204"/>
      <c r="G858" s="204"/>
      <c r="I858" s="199" t="s">
        <v>249</v>
      </c>
      <c r="J858" s="199"/>
      <c r="K858" s="199"/>
      <c r="L858" s="281"/>
      <c r="M858" s="282"/>
    </row>
    <row r="861" spans="2:13" ht="13.35" customHeight="1" x14ac:dyDescent="0.25">
      <c r="B861" s="200" t="s">
        <v>2</v>
      </c>
      <c r="C861" s="200"/>
      <c r="D861" s="209"/>
      <c r="E861" s="209"/>
      <c r="F861" s="209"/>
      <c r="G861" s="200" t="s">
        <v>3</v>
      </c>
      <c r="H861" s="200"/>
      <c r="I861" s="210"/>
      <c r="J861" s="210"/>
      <c r="K861" s="210"/>
      <c r="L861" s="210"/>
      <c r="M861" s="210"/>
    </row>
    <row r="862" spans="2:13" ht="13.35" customHeight="1" x14ac:dyDescent="0.25">
      <c r="B862" s="200"/>
      <c r="C862" s="200"/>
      <c r="D862" s="209"/>
      <c r="E862" s="209"/>
      <c r="F862" s="209"/>
      <c r="G862" s="200"/>
      <c r="H862" s="200"/>
      <c r="I862" s="210"/>
      <c r="J862" s="210"/>
      <c r="K862" s="210"/>
      <c r="L862" s="210"/>
      <c r="M862" s="210"/>
    </row>
    <row r="864" spans="2:13" ht="13.35" customHeight="1" x14ac:dyDescent="0.25">
      <c r="B864" s="200" t="s">
        <v>31</v>
      </c>
      <c r="C864" s="200"/>
      <c r="D864" s="200"/>
      <c r="E864" s="200"/>
      <c r="F864" s="200"/>
      <c r="G864" s="200"/>
      <c r="I864" s="200" t="s">
        <v>35</v>
      </c>
      <c r="J864" s="200"/>
      <c r="K864" s="200"/>
      <c r="L864" s="200"/>
      <c r="M864" s="200"/>
    </row>
    <row r="865" spans="2:13" ht="13.35" customHeight="1" x14ac:dyDescent="0.25">
      <c r="B865" s="199" t="s">
        <v>32</v>
      </c>
      <c r="C865" s="199"/>
      <c r="D865" s="204"/>
      <c r="E865" s="204"/>
      <c r="F865" s="204"/>
      <c r="G865" s="204"/>
      <c r="I865" s="199" t="s">
        <v>36</v>
      </c>
      <c r="J865" s="199"/>
      <c r="K865" s="199"/>
      <c r="L865" s="18" t="s">
        <v>42</v>
      </c>
      <c r="M865" s="18" t="s">
        <v>14</v>
      </c>
    </row>
    <row r="866" spans="2:13" ht="13.35" customHeight="1" x14ac:dyDescent="0.25">
      <c r="B866" s="199" t="s">
        <v>33</v>
      </c>
      <c r="C866" s="199"/>
      <c r="D866" s="204"/>
      <c r="E866" s="204"/>
      <c r="F866" s="204"/>
      <c r="G866" s="204"/>
      <c r="I866" s="199" t="s">
        <v>247</v>
      </c>
      <c r="J866" s="199"/>
      <c r="K866" s="199"/>
      <c r="L866" s="24"/>
      <c r="M866" s="24"/>
    </row>
    <row r="867" spans="2:13" ht="13.35" customHeight="1" x14ac:dyDescent="0.25">
      <c r="B867" s="199" t="s">
        <v>34</v>
      </c>
      <c r="C867" s="199"/>
      <c r="D867" s="204"/>
      <c r="E867" s="204"/>
      <c r="F867" s="204"/>
      <c r="G867" s="204"/>
      <c r="I867" s="199" t="s">
        <v>248</v>
      </c>
      <c r="J867" s="199"/>
      <c r="K867" s="199"/>
      <c r="L867" s="24"/>
      <c r="M867" s="24"/>
    </row>
    <row r="868" spans="2:13" ht="13.35" customHeight="1" x14ac:dyDescent="0.25">
      <c r="B868" s="199" t="s">
        <v>7</v>
      </c>
      <c r="C868" s="199"/>
      <c r="D868" s="204"/>
      <c r="E868" s="204"/>
      <c r="F868" s="204"/>
      <c r="G868" s="204"/>
      <c r="I868" s="199" t="s">
        <v>246</v>
      </c>
      <c r="J868" s="199"/>
      <c r="K868" s="199"/>
      <c r="L868" s="24"/>
      <c r="M868" s="24"/>
    </row>
    <row r="869" spans="2:13" ht="13.35" customHeight="1" x14ac:dyDescent="0.25">
      <c r="B869" s="199" t="s">
        <v>8</v>
      </c>
      <c r="C869" s="199"/>
      <c r="D869" s="204"/>
      <c r="E869" s="204"/>
      <c r="F869" s="204"/>
      <c r="G869" s="204"/>
      <c r="I869" s="199" t="s">
        <v>1</v>
      </c>
      <c r="J869" s="199"/>
      <c r="K869" s="199"/>
      <c r="L869" s="285"/>
      <c r="M869" s="286"/>
    </row>
    <row r="870" spans="2:13" ht="13.35" customHeight="1" x14ac:dyDescent="0.25">
      <c r="B870" s="199" t="s">
        <v>87</v>
      </c>
      <c r="C870" s="199"/>
      <c r="D870" s="204"/>
      <c r="E870" s="204"/>
      <c r="F870" s="204"/>
      <c r="G870" s="204"/>
      <c r="I870" s="199" t="s">
        <v>249</v>
      </c>
      <c r="J870" s="199"/>
      <c r="K870" s="199"/>
      <c r="L870" s="281"/>
      <c r="M870" s="282"/>
    </row>
    <row r="873" spans="2:13" ht="13.35" customHeight="1" x14ac:dyDescent="0.25">
      <c r="B873" s="200" t="s">
        <v>2</v>
      </c>
      <c r="C873" s="200"/>
      <c r="D873" s="209"/>
      <c r="E873" s="209"/>
      <c r="F873" s="209"/>
      <c r="G873" s="200" t="s">
        <v>3</v>
      </c>
      <c r="H873" s="200"/>
      <c r="I873" s="210"/>
      <c r="J873" s="210"/>
      <c r="K873" s="210"/>
      <c r="L873" s="210"/>
      <c r="M873" s="210"/>
    </row>
    <row r="874" spans="2:13" ht="13.35" customHeight="1" x14ac:dyDescent="0.25">
      <c r="B874" s="200"/>
      <c r="C874" s="200"/>
      <c r="D874" s="209"/>
      <c r="E874" s="209"/>
      <c r="F874" s="209"/>
      <c r="G874" s="200"/>
      <c r="H874" s="200"/>
      <c r="I874" s="210"/>
      <c r="J874" s="210"/>
      <c r="K874" s="210"/>
      <c r="L874" s="210"/>
      <c r="M874" s="210"/>
    </row>
    <row r="876" spans="2:13" ht="13.35" customHeight="1" x14ac:dyDescent="0.25">
      <c r="B876" s="200" t="s">
        <v>31</v>
      </c>
      <c r="C876" s="200"/>
      <c r="D876" s="200"/>
      <c r="E876" s="200"/>
      <c r="F876" s="200"/>
      <c r="G876" s="200"/>
      <c r="I876" s="200" t="s">
        <v>35</v>
      </c>
      <c r="J876" s="200"/>
      <c r="K876" s="200"/>
      <c r="L876" s="200"/>
      <c r="M876" s="200"/>
    </row>
    <row r="877" spans="2:13" ht="13.35" customHeight="1" x14ac:dyDescent="0.25">
      <c r="B877" s="199" t="s">
        <v>32</v>
      </c>
      <c r="C877" s="199"/>
      <c r="D877" s="204"/>
      <c r="E877" s="204"/>
      <c r="F877" s="204"/>
      <c r="G877" s="204"/>
      <c r="I877" s="199" t="s">
        <v>36</v>
      </c>
      <c r="J877" s="199"/>
      <c r="K877" s="199"/>
      <c r="L877" s="18" t="s">
        <v>42</v>
      </c>
      <c r="M877" s="18" t="s">
        <v>14</v>
      </c>
    </row>
    <row r="878" spans="2:13" ht="13.35" customHeight="1" x14ac:dyDescent="0.25">
      <c r="B878" s="199" t="s">
        <v>33</v>
      </c>
      <c r="C878" s="199"/>
      <c r="D878" s="204"/>
      <c r="E878" s="204"/>
      <c r="F878" s="204"/>
      <c r="G878" s="204"/>
      <c r="I878" s="199" t="s">
        <v>247</v>
      </c>
      <c r="J878" s="199"/>
      <c r="K878" s="199"/>
      <c r="L878" s="24"/>
      <c r="M878" s="24"/>
    </row>
    <row r="879" spans="2:13" ht="13.35" customHeight="1" x14ac:dyDescent="0.25">
      <c r="B879" s="199" t="s">
        <v>34</v>
      </c>
      <c r="C879" s="199"/>
      <c r="D879" s="204"/>
      <c r="E879" s="204"/>
      <c r="F879" s="204"/>
      <c r="G879" s="204"/>
      <c r="I879" s="199" t="s">
        <v>248</v>
      </c>
      <c r="J879" s="199"/>
      <c r="K879" s="199"/>
      <c r="L879" s="24"/>
      <c r="M879" s="24"/>
    </row>
    <row r="880" spans="2:13" ht="13.35" customHeight="1" x14ac:dyDescent="0.25">
      <c r="B880" s="199" t="s">
        <v>7</v>
      </c>
      <c r="C880" s="199"/>
      <c r="D880" s="204"/>
      <c r="E880" s="204"/>
      <c r="F880" s="204"/>
      <c r="G880" s="204"/>
      <c r="I880" s="199" t="s">
        <v>246</v>
      </c>
      <c r="J880" s="199"/>
      <c r="K880" s="199"/>
      <c r="L880" s="24"/>
      <c r="M880" s="24"/>
    </row>
    <row r="881" spans="2:13" ht="13.35" customHeight="1" x14ac:dyDescent="0.25">
      <c r="B881" s="199" t="s">
        <v>8</v>
      </c>
      <c r="C881" s="199"/>
      <c r="D881" s="204"/>
      <c r="E881" s="204"/>
      <c r="F881" s="204"/>
      <c r="G881" s="204"/>
      <c r="I881" s="199" t="s">
        <v>1</v>
      </c>
      <c r="J881" s="199"/>
      <c r="K881" s="199"/>
      <c r="L881" s="285"/>
      <c r="M881" s="286"/>
    </row>
    <row r="882" spans="2:13" ht="13.35" customHeight="1" x14ac:dyDescent="0.25">
      <c r="B882" s="199" t="s">
        <v>87</v>
      </c>
      <c r="C882" s="199"/>
      <c r="D882" s="204"/>
      <c r="E882" s="204"/>
      <c r="F882" s="204"/>
      <c r="G882" s="204"/>
      <c r="I882" s="199" t="s">
        <v>249</v>
      </c>
      <c r="J882" s="199"/>
      <c r="K882" s="199"/>
      <c r="L882" s="281"/>
      <c r="M882" s="282"/>
    </row>
    <row r="884" spans="2:13" ht="13.35" customHeight="1" x14ac:dyDescent="0.25">
      <c r="B884" s="16" t="s">
        <v>9</v>
      </c>
      <c r="C884" s="186"/>
      <c r="D884" s="186"/>
      <c r="E884" s="186"/>
      <c r="F884" s="186"/>
      <c r="G884" s="186"/>
      <c r="H884" s="186"/>
      <c r="I884" s="186"/>
      <c r="J884" s="186"/>
      <c r="K884" s="186"/>
      <c r="L884" s="186"/>
      <c r="M884" s="186"/>
    </row>
    <row r="885" spans="2:13" ht="13.35" customHeight="1" x14ac:dyDescent="0.25">
      <c r="B885" s="186"/>
      <c r="C885" s="186"/>
      <c r="D885" s="186"/>
      <c r="E885" s="186"/>
      <c r="F885" s="186"/>
      <c r="G885" s="186"/>
      <c r="H885" s="186"/>
      <c r="I885" s="186"/>
      <c r="J885" s="186"/>
      <c r="K885" s="186"/>
      <c r="L885" s="186"/>
      <c r="M885" s="186"/>
    </row>
    <row r="886" spans="2:13" ht="13.35" customHeight="1" x14ac:dyDescent="0.25">
      <c r="B886" s="200" t="s">
        <v>2</v>
      </c>
      <c r="C886" s="200"/>
      <c r="D886" s="209"/>
      <c r="E886" s="209"/>
      <c r="F886" s="209"/>
      <c r="G886" s="200" t="s">
        <v>3</v>
      </c>
      <c r="H886" s="200"/>
      <c r="I886" s="210"/>
      <c r="J886" s="210"/>
      <c r="K886" s="210"/>
      <c r="L886" s="210"/>
      <c r="M886" s="210"/>
    </row>
    <row r="887" spans="2:13" ht="13.35" customHeight="1" x14ac:dyDescent="0.25">
      <c r="B887" s="200"/>
      <c r="C887" s="200"/>
      <c r="D887" s="209"/>
      <c r="E887" s="209"/>
      <c r="F887" s="209"/>
      <c r="G887" s="200"/>
      <c r="H887" s="200"/>
      <c r="I887" s="210"/>
      <c r="J887" s="210"/>
      <c r="K887" s="210"/>
      <c r="L887" s="210"/>
      <c r="M887" s="210"/>
    </row>
    <row r="889" spans="2:13" ht="13.35" customHeight="1" x14ac:dyDescent="0.25">
      <c r="B889" s="200" t="s">
        <v>31</v>
      </c>
      <c r="C889" s="200"/>
      <c r="D889" s="200"/>
      <c r="E889" s="200"/>
      <c r="F889" s="200"/>
      <c r="G889" s="200"/>
      <c r="I889" s="200" t="s">
        <v>35</v>
      </c>
      <c r="J889" s="200"/>
      <c r="K889" s="200"/>
      <c r="L889" s="200"/>
      <c r="M889" s="200"/>
    </row>
    <row r="890" spans="2:13" ht="13.35" customHeight="1" x14ac:dyDescent="0.25">
      <c r="B890" s="199" t="s">
        <v>32</v>
      </c>
      <c r="C890" s="199"/>
      <c r="D890" s="204"/>
      <c r="E890" s="204"/>
      <c r="F890" s="204"/>
      <c r="G890" s="204"/>
      <c r="I890" s="199" t="s">
        <v>36</v>
      </c>
      <c r="J890" s="199"/>
      <c r="K890" s="199"/>
      <c r="L890" s="18" t="s">
        <v>42</v>
      </c>
      <c r="M890" s="18" t="s">
        <v>14</v>
      </c>
    </row>
    <row r="891" spans="2:13" ht="13.35" customHeight="1" x14ac:dyDescent="0.25">
      <c r="B891" s="199" t="s">
        <v>33</v>
      </c>
      <c r="C891" s="199"/>
      <c r="D891" s="204"/>
      <c r="E891" s="204"/>
      <c r="F891" s="204"/>
      <c r="G891" s="204"/>
      <c r="I891" s="199" t="s">
        <v>247</v>
      </c>
      <c r="J891" s="199"/>
      <c r="K891" s="199"/>
      <c r="L891" s="24"/>
      <c r="M891" s="24"/>
    </row>
    <row r="892" spans="2:13" ht="13.35" customHeight="1" x14ac:dyDescent="0.25">
      <c r="B892" s="199" t="s">
        <v>34</v>
      </c>
      <c r="C892" s="199"/>
      <c r="D892" s="204"/>
      <c r="E892" s="204"/>
      <c r="F892" s="204"/>
      <c r="G892" s="204"/>
      <c r="I892" s="199" t="s">
        <v>248</v>
      </c>
      <c r="J892" s="199"/>
      <c r="K892" s="199"/>
      <c r="L892" s="24"/>
      <c r="M892" s="24"/>
    </row>
    <row r="893" spans="2:13" ht="13.35" customHeight="1" x14ac:dyDescent="0.25">
      <c r="B893" s="199" t="s">
        <v>7</v>
      </c>
      <c r="C893" s="199"/>
      <c r="D893" s="204"/>
      <c r="E893" s="204"/>
      <c r="F893" s="204"/>
      <c r="G893" s="204"/>
      <c r="I893" s="199" t="s">
        <v>246</v>
      </c>
      <c r="J893" s="199"/>
      <c r="K893" s="199"/>
      <c r="L893" s="24"/>
      <c r="M893" s="24"/>
    </row>
    <row r="894" spans="2:13" ht="13.35" customHeight="1" x14ac:dyDescent="0.25">
      <c r="B894" s="199" t="s">
        <v>8</v>
      </c>
      <c r="C894" s="199"/>
      <c r="D894" s="204"/>
      <c r="E894" s="204"/>
      <c r="F894" s="204"/>
      <c r="G894" s="204"/>
      <c r="I894" s="199" t="s">
        <v>1</v>
      </c>
      <c r="J894" s="199"/>
      <c r="K894" s="199"/>
      <c r="L894" s="285"/>
      <c r="M894" s="286"/>
    </row>
    <row r="895" spans="2:13" ht="13.35" customHeight="1" x14ac:dyDescent="0.25">
      <c r="B895" s="199" t="s">
        <v>87</v>
      </c>
      <c r="C895" s="199"/>
      <c r="D895" s="204"/>
      <c r="E895" s="204"/>
      <c r="F895" s="204"/>
      <c r="G895" s="204"/>
      <c r="I895" s="199" t="s">
        <v>249</v>
      </c>
      <c r="J895" s="199"/>
      <c r="K895" s="199"/>
      <c r="L895" s="281"/>
      <c r="M895" s="282"/>
    </row>
    <row r="896" spans="2:13" ht="13.35" customHeight="1" x14ac:dyDescent="0.25">
      <c r="B896" s="283"/>
      <c r="C896" s="283"/>
      <c r="D896" s="284"/>
      <c r="E896" s="284"/>
      <c r="F896" s="284"/>
      <c r="G896" s="284"/>
    </row>
    <row r="898" spans="2:13" ht="13.35" customHeight="1" x14ac:dyDescent="0.25">
      <c r="B898" s="200" t="s">
        <v>2</v>
      </c>
      <c r="C898" s="200"/>
      <c r="D898" s="209"/>
      <c r="E898" s="209"/>
      <c r="F898" s="209"/>
      <c r="G898" s="200" t="s">
        <v>3</v>
      </c>
      <c r="H898" s="200"/>
      <c r="I898" s="210"/>
      <c r="J898" s="210"/>
      <c r="K898" s="210"/>
      <c r="L898" s="210"/>
      <c r="M898" s="210"/>
    </row>
    <row r="899" spans="2:13" ht="13.35" customHeight="1" x14ac:dyDescent="0.25">
      <c r="B899" s="200"/>
      <c r="C899" s="200"/>
      <c r="D899" s="209"/>
      <c r="E899" s="209"/>
      <c r="F899" s="209"/>
      <c r="G899" s="200"/>
      <c r="H899" s="200"/>
      <c r="I899" s="210"/>
      <c r="J899" s="210"/>
      <c r="K899" s="210"/>
      <c r="L899" s="210"/>
      <c r="M899" s="210"/>
    </row>
    <row r="901" spans="2:13" ht="13.35" customHeight="1" x14ac:dyDescent="0.25">
      <c r="B901" s="200" t="s">
        <v>31</v>
      </c>
      <c r="C901" s="200"/>
      <c r="D901" s="200"/>
      <c r="E901" s="200"/>
      <c r="F901" s="200"/>
      <c r="G901" s="200"/>
      <c r="I901" s="200" t="s">
        <v>35</v>
      </c>
      <c r="J901" s="200"/>
      <c r="K901" s="200"/>
      <c r="L901" s="200"/>
      <c r="M901" s="200"/>
    </row>
    <row r="902" spans="2:13" ht="13.35" customHeight="1" x14ac:dyDescent="0.25">
      <c r="B902" s="199" t="s">
        <v>32</v>
      </c>
      <c r="C902" s="199"/>
      <c r="D902" s="204"/>
      <c r="E902" s="204"/>
      <c r="F902" s="204"/>
      <c r="G902" s="204"/>
      <c r="I902" s="199" t="s">
        <v>36</v>
      </c>
      <c r="J902" s="199"/>
      <c r="K902" s="199"/>
      <c r="L902" s="18" t="s">
        <v>42</v>
      </c>
      <c r="M902" s="18" t="s">
        <v>14</v>
      </c>
    </row>
    <row r="903" spans="2:13" ht="13.35" customHeight="1" x14ac:dyDescent="0.25">
      <c r="B903" s="199" t="s">
        <v>33</v>
      </c>
      <c r="C903" s="199"/>
      <c r="D903" s="204"/>
      <c r="E903" s="204"/>
      <c r="F903" s="204"/>
      <c r="G903" s="204"/>
      <c r="I903" s="199" t="s">
        <v>247</v>
      </c>
      <c r="J903" s="199"/>
      <c r="K903" s="199"/>
      <c r="L903" s="24"/>
      <c r="M903" s="24"/>
    </row>
    <row r="904" spans="2:13" ht="13.35" customHeight="1" x14ac:dyDescent="0.25">
      <c r="B904" s="199" t="s">
        <v>34</v>
      </c>
      <c r="C904" s="199"/>
      <c r="D904" s="204"/>
      <c r="E904" s="204"/>
      <c r="F904" s="204"/>
      <c r="G904" s="204"/>
      <c r="I904" s="199" t="s">
        <v>248</v>
      </c>
      <c r="J904" s="199"/>
      <c r="K904" s="199"/>
      <c r="L904" s="24"/>
      <c r="M904" s="24"/>
    </row>
    <row r="905" spans="2:13" ht="13.35" customHeight="1" x14ac:dyDescent="0.25">
      <c r="B905" s="199" t="s">
        <v>7</v>
      </c>
      <c r="C905" s="199"/>
      <c r="D905" s="204"/>
      <c r="E905" s="204"/>
      <c r="F905" s="204"/>
      <c r="G905" s="204"/>
      <c r="I905" s="199" t="s">
        <v>246</v>
      </c>
      <c r="J905" s="199"/>
      <c r="K905" s="199"/>
      <c r="L905" s="24"/>
      <c r="M905" s="24"/>
    </row>
    <row r="906" spans="2:13" ht="13.35" customHeight="1" x14ac:dyDescent="0.25">
      <c r="B906" s="199" t="s">
        <v>8</v>
      </c>
      <c r="C906" s="199"/>
      <c r="D906" s="204"/>
      <c r="E906" s="204"/>
      <c r="F906" s="204"/>
      <c r="G906" s="204"/>
      <c r="I906" s="199" t="s">
        <v>1</v>
      </c>
      <c r="J906" s="199"/>
      <c r="K906" s="199"/>
      <c r="L906" s="285"/>
      <c r="M906" s="286"/>
    </row>
    <row r="907" spans="2:13" ht="13.35" customHeight="1" x14ac:dyDescent="0.25">
      <c r="B907" s="199" t="s">
        <v>87</v>
      </c>
      <c r="C907" s="199"/>
      <c r="D907" s="204"/>
      <c r="E907" s="204"/>
      <c r="F907" s="204"/>
      <c r="G907" s="204"/>
      <c r="I907" s="199" t="s">
        <v>249</v>
      </c>
      <c r="J907" s="199"/>
      <c r="K907" s="199"/>
      <c r="L907" s="281"/>
      <c r="M907" s="282"/>
    </row>
    <row r="910" spans="2:13" ht="13.35" customHeight="1" x14ac:dyDescent="0.25">
      <c r="B910" s="200" t="s">
        <v>2</v>
      </c>
      <c r="C910" s="200"/>
      <c r="D910" s="209"/>
      <c r="E910" s="209"/>
      <c r="F910" s="209"/>
      <c r="G910" s="200" t="s">
        <v>3</v>
      </c>
      <c r="H910" s="200"/>
      <c r="I910" s="210"/>
      <c r="J910" s="210"/>
      <c r="K910" s="210"/>
      <c r="L910" s="210"/>
      <c r="M910" s="210"/>
    </row>
    <row r="911" spans="2:13" ht="13.35" customHeight="1" x14ac:dyDescent="0.25">
      <c r="B911" s="200"/>
      <c r="C911" s="200"/>
      <c r="D911" s="209"/>
      <c r="E911" s="209"/>
      <c r="F911" s="209"/>
      <c r="G911" s="200"/>
      <c r="H911" s="200"/>
      <c r="I911" s="210"/>
      <c r="J911" s="210"/>
      <c r="K911" s="210"/>
      <c r="L911" s="210"/>
      <c r="M911" s="210"/>
    </row>
    <row r="913" spans="2:13" ht="13.35" customHeight="1" x14ac:dyDescent="0.25">
      <c r="B913" s="200" t="s">
        <v>31</v>
      </c>
      <c r="C913" s="200"/>
      <c r="D913" s="200"/>
      <c r="E913" s="200"/>
      <c r="F913" s="200"/>
      <c r="G913" s="200"/>
      <c r="I913" s="200" t="s">
        <v>35</v>
      </c>
      <c r="J913" s="200"/>
      <c r="K913" s="200"/>
      <c r="L913" s="200"/>
      <c r="M913" s="200"/>
    </row>
    <row r="914" spans="2:13" ht="13.35" customHeight="1" x14ac:dyDescent="0.25">
      <c r="B914" s="199" t="s">
        <v>32</v>
      </c>
      <c r="C914" s="199"/>
      <c r="D914" s="204"/>
      <c r="E914" s="204"/>
      <c r="F914" s="204"/>
      <c r="G914" s="204"/>
      <c r="I914" s="199" t="s">
        <v>36</v>
      </c>
      <c r="J914" s="199"/>
      <c r="K914" s="199"/>
      <c r="L914" s="18" t="s">
        <v>42</v>
      </c>
      <c r="M914" s="18" t="s">
        <v>14</v>
      </c>
    </row>
    <row r="915" spans="2:13" ht="13.35" customHeight="1" x14ac:dyDescent="0.25">
      <c r="B915" s="199" t="s">
        <v>33</v>
      </c>
      <c r="C915" s="199"/>
      <c r="D915" s="204"/>
      <c r="E915" s="204"/>
      <c r="F915" s="204"/>
      <c r="G915" s="204"/>
      <c r="I915" s="199" t="s">
        <v>247</v>
      </c>
      <c r="J915" s="199"/>
      <c r="K915" s="199"/>
      <c r="L915" s="24"/>
      <c r="M915" s="24"/>
    </row>
    <row r="916" spans="2:13" ht="13.35" customHeight="1" x14ac:dyDescent="0.25">
      <c r="B916" s="199" t="s">
        <v>34</v>
      </c>
      <c r="C916" s="199"/>
      <c r="D916" s="204"/>
      <c r="E916" s="204"/>
      <c r="F916" s="204"/>
      <c r="G916" s="204"/>
      <c r="I916" s="199" t="s">
        <v>248</v>
      </c>
      <c r="J916" s="199"/>
      <c r="K916" s="199"/>
      <c r="L916" s="24"/>
      <c r="M916" s="24"/>
    </row>
    <row r="917" spans="2:13" ht="13.35" customHeight="1" x14ac:dyDescent="0.25">
      <c r="B917" s="199" t="s">
        <v>7</v>
      </c>
      <c r="C917" s="199"/>
      <c r="D917" s="204"/>
      <c r="E917" s="204"/>
      <c r="F917" s="204"/>
      <c r="G917" s="204"/>
      <c r="I917" s="199" t="s">
        <v>246</v>
      </c>
      <c r="J917" s="199"/>
      <c r="K917" s="199"/>
      <c r="L917" s="24"/>
      <c r="M917" s="24"/>
    </row>
    <row r="918" spans="2:13" ht="13.35" customHeight="1" x14ac:dyDescent="0.25">
      <c r="B918" s="199" t="s">
        <v>8</v>
      </c>
      <c r="C918" s="199"/>
      <c r="D918" s="204"/>
      <c r="E918" s="204"/>
      <c r="F918" s="204"/>
      <c r="G918" s="204"/>
      <c r="I918" s="199" t="s">
        <v>1</v>
      </c>
      <c r="J918" s="199"/>
      <c r="K918" s="199"/>
      <c r="L918" s="285"/>
      <c r="M918" s="286"/>
    </row>
    <row r="919" spans="2:13" ht="13.35" customHeight="1" x14ac:dyDescent="0.25">
      <c r="B919" s="199" t="s">
        <v>87</v>
      </c>
      <c r="C919" s="199"/>
      <c r="D919" s="204"/>
      <c r="E919" s="204"/>
      <c r="F919" s="204"/>
      <c r="G919" s="204"/>
      <c r="I919" s="199" t="s">
        <v>249</v>
      </c>
      <c r="J919" s="199"/>
      <c r="K919" s="199"/>
      <c r="L919" s="281"/>
      <c r="M919" s="282"/>
    </row>
    <row r="922" spans="2:13" ht="13.35" customHeight="1" x14ac:dyDescent="0.25">
      <c r="B922" s="200" t="s">
        <v>2</v>
      </c>
      <c r="C922" s="200"/>
      <c r="D922" s="209"/>
      <c r="E922" s="209"/>
      <c r="F922" s="209"/>
      <c r="G922" s="200" t="s">
        <v>3</v>
      </c>
      <c r="H922" s="200"/>
      <c r="I922" s="210"/>
      <c r="J922" s="210"/>
      <c r="K922" s="210"/>
      <c r="L922" s="210"/>
      <c r="M922" s="210"/>
    </row>
    <row r="923" spans="2:13" ht="13.35" customHeight="1" x14ac:dyDescent="0.25">
      <c r="B923" s="200"/>
      <c r="C923" s="200"/>
      <c r="D923" s="209"/>
      <c r="E923" s="209"/>
      <c r="F923" s="209"/>
      <c r="G923" s="200"/>
      <c r="H923" s="200"/>
      <c r="I923" s="210"/>
      <c r="J923" s="210"/>
      <c r="K923" s="210"/>
      <c r="L923" s="210"/>
      <c r="M923" s="210"/>
    </row>
    <row r="925" spans="2:13" ht="13.35" customHeight="1" x14ac:dyDescent="0.25">
      <c r="B925" s="200" t="s">
        <v>31</v>
      </c>
      <c r="C925" s="200"/>
      <c r="D925" s="200"/>
      <c r="E925" s="200"/>
      <c r="F925" s="200"/>
      <c r="G925" s="200"/>
      <c r="I925" s="200" t="s">
        <v>35</v>
      </c>
      <c r="J925" s="200"/>
      <c r="K925" s="200"/>
      <c r="L925" s="200"/>
      <c r="M925" s="200"/>
    </row>
    <row r="926" spans="2:13" ht="13.35" customHeight="1" x14ac:dyDescent="0.25">
      <c r="B926" s="199" t="s">
        <v>32</v>
      </c>
      <c r="C926" s="199"/>
      <c r="D926" s="204"/>
      <c r="E926" s="204"/>
      <c r="F926" s="204"/>
      <c r="G926" s="204"/>
      <c r="I926" s="199" t="s">
        <v>36</v>
      </c>
      <c r="J926" s="199"/>
      <c r="K926" s="199"/>
      <c r="L926" s="18" t="s">
        <v>42</v>
      </c>
      <c r="M926" s="18" t="s">
        <v>14</v>
      </c>
    </row>
    <row r="927" spans="2:13" ht="13.35" customHeight="1" x14ac:dyDescent="0.25">
      <c r="B927" s="199" t="s">
        <v>33</v>
      </c>
      <c r="C927" s="199"/>
      <c r="D927" s="204"/>
      <c r="E927" s="204"/>
      <c r="F927" s="204"/>
      <c r="G927" s="204"/>
      <c r="I927" s="199" t="s">
        <v>247</v>
      </c>
      <c r="J927" s="199"/>
      <c r="K927" s="199"/>
      <c r="L927" s="24"/>
      <c r="M927" s="24"/>
    </row>
    <row r="928" spans="2:13" ht="13.35" customHeight="1" x14ac:dyDescent="0.25">
      <c r="B928" s="199" t="s">
        <v>34</v>
      </c>
      <c r="C928" s="199"/>
      <c r="D928" s="204"/>
      <c r="E928" s="204"/>
      <c r="F928" s="204"/>
      <c r="G928" s="204"/>
      <c r="I928" s="199" t="s">
        <v>248</v>
      </c>
      <c r="J928" s="199"/>
      <c r="K928" s="199"/>
      <c r="L928" s="24"/>
      <c r="M928" s="24"/>
    </row>
    <row r="929" spans="2:13" ht="13.35" customHeight="1" x14ac:dyDescent="0.25">
      <c r="B929" s="199" t="s">
        <v>7</v>
      </c>
      <c r="C929" s="199"/>
      <c r="D929" s="204"/>
      <c r="E929" s="204"/>
      <c r="F929" s="204"/>
      <c r="G929" s="204"/>
      <c r="I929" s="199" t="s">
        <v>246</v>
      </c>
      <c r="J929" s="199"/>
      <c r="K929" s="199"/>
      <c r="L929" s="24"/>
      <c r="M929" s="24"/>
    </row>
    <row r="930" spans="2:13" ht="13.35" customHeight="1" x14ac:dyDescent="0.25">
      <c r="B930" s="199" t="s">
        <v>8</v>
      </c>
      <c r="C930" s="199"/>
      <c r="D930" s="204"/>
      <c r="E930" s="204"/>
      <c r="F930" s="204"/>
      <c r="G930" s="204"/>
      <c r="I930" s="199" t="s">
        <v>1</v>
      </c>
      <c r="J930" s="199"/>
      <c r="K930" s="199"/>
      <c r="L930" s="285"/>
      <c r="M930" s="286"/>
    </row>
    <row r="931" spans="2:13" ht="13.35" customHeight="1" x14ac:dyDescent="0.25">
      <c r="B931" s="199" t="s">
        <v>87</v>
      </c>
      <c r="C931" s="199"/>
      <c r="D931" s="204"/>
      <c r="E931" s="204"/>
      <c r="F931" s="204"/>
      <c r="G931" s="204"/>
      <c r="I931" s="199" t="s">
        <v>249</v>
      </c>
      <c r="J931" s="199"/>
      <c r="K931" s="199"/>
      <c r="L931" s="281"/>
      <c r="M931" s="282"/>
    </row>
    <row r="933" spans="2:13" ht="13.35" customHeight="1" x14ac:dyDescent="0.25">
      <c r="B933" s="16" t="s">
        <v>9</v>
      </c>
      <c r="C933" s="186"/>
      <c r="D933" s="186"/>
      <c r="E933" s="186"/>
      <c r="F933" s="186"/>
      <c r="G933" s="186"/>
      <c r="H933" s="186"/>
      <c r="I933" s="186"/>
      <c r="J933" s="186"/>
      <c r="K933" s="186"/>
      <c r="L933" s="186"/>
      <c r="M933" s="186"/>
    </row>
    <row r="934" spans="2:13" ht="13.35" customHeight="1" x14ac:dyDescent="0.25">
      <c r="B934" s="186"/>
      <c r="C934" s="186"/>
      <c r="D934" s="186"/>
      <c r="E934" s="186"/>
      <c r="F934" s="186"/>
      <c r="G934" s="186"/>
      <c r="H934" s="186"/>
      <c r="I934" s="186"/>
      <c r="J934" s="186"/>
      <c r="K934" s="186"/>
      <c r="L934" s="186"/>
      <c r="M934" s="186"/>
    </row>
    <row r="935" spans="2:13" ht="13.35" customHeight="1" x14ac:dyDescent="0.25">
      <c r="B935" s="200" t="s">
        <v>2</v>
      </c>
      <c r="C935" s="200"/>
      <c r="D935" s="209"/>
      <c r="E935" s="209"/>
      <c r="F935" s="209"/>
      <c r="G935" s="200" t="s">
        <v>3</v>
      </c>
      <c r="H935" s="200"/>
      <c r="I935" s="210"/>
      <c r="J935" s="210"/>
      <c r="K935" s="210"/>
      <c r="L935" s="210"/>
      <c r="M935" s="210"/>
    </row>
    <row r="936" spans="2:13" ht="13.35" customHeight="1" x14ac:dyDescent="0.25">
      <c r="B936" s="200"/>
      <c r="C936" s="200"/>
      <c r="D936" s="209"/>
      <c r="E936" s="209"/>
      <c r="F936" s="209"/>
      <c r="G936" s="200"/>
      <c r="H936" s="200"/>
      <c r="I936" s="210"/>
      <c r="J936" s="210"/>
      <c r="K936" s="210"/>
      <c r="L936" s="210"/>
      <c r="M936" s="210"/>
    </row>
    <row r="938" spans="2:13" ht="13.35" customHeight="1" x14ac:dyDescent="0.25">
      <c r="B938" s="200" t="s">
        <v>31</v>
      </c>
      <c r="C938" s="200"/>
      <c r="D938" s="200"/>
      <c r="E938" s="200"/>
      <c r="F938" s="200"/>
      <c r="G938" s="200"/>
      <c r="I938" s="200" t="s">
        <v>35</v>
      </c>
      <c r="J938" s="200"/>
      <c r="K938" s="200"/>
      <c r="L938" s="200"/>
      <c r="M938" s="200"/>
    </row>
    <row r="939" spans="2:13" ht="13.35" customHeight="1" x14ac:dyDescent="0.25">
      <c r="B939" s="199" t="s">
        <v>32</v>
      </c>
      <c r="C939" s="199"/>
      <c r="D939" s="204"/>
      <c r="E939" s="204"/>
      <c r="F939" s="204"/>
      <c r="G939" s="204"/>
      <c r="I939" s="199" t="s">
        <v>36</v>
      </c>
      <c r="J939" s="199"/>
      <c r="K939" s="199"/>
      <c r="L939" s="18" t="s">
        <v>42</v>
      </c>
      <c r="M939" s="18" t="s">
        <v>14</v>
      </c>
    </row>
    <row r="940" spans="2:13" ht="13.35" customHeight="1" x14ac:dyDescent="0.25">
      <c r="B940" s="199" t="s">
        <v>33</v>
      </c>
      <c r="C940" s="199"/>
      <c r="D940" s="204"/>
      <c r="E940" s="204"/>
      <c r="F940" s="204"/>
      <c r="G940" s="204"/>
      <c r="I940" s="199" t="s">
        <v>247</v>
      </c>
      <c r="J940" s="199"/>
      <c r="K940" s="199"/>
      <c r="L940" s="24"/>
      <c r="M940" s="24"/>
    </row>
    <row r="941" spans="2:13" ht="13.35" customHeight="1" x14ac:dyDescent="0.25">
      <c r="B941" s="199" t="s">
        <v>34</v>
      </c>
      <c r="C941" s="199"/>
      <c r="D941" s="204"/>
      <c r="E941" s="204"/>
      <c r="F941" s="204"/>
      <c r="G941" s="204"/>
      <c r="I941" s="199" t="s">
        <v>248</v>
      </c>
      <c r="J941" s="199"/>
      <c r="K941" s="199"/>
      <c r="L941" s="24"/>
      <c r="M941" s="24"/>
    </row>
    <row r="942" spans="2:13" ht="13.35" customHeight="1" x14ac:dyDescent="0.25">
      <c r="B942" s="199" t="s">
        <v>7</v>
      </c>
      <c r="C942" s="199"/>
      <c r="D942" s="204"/>
      <c r="E942" s="204"/>
      <c r="F942" s="204"/>
      <c r="G942" s="204"/>
      <c r="I942" s="199" t="s">
        <v>246</v>
      </c>
      <c r="J942" s="199"/>
      <c r="K942" s="199"/>
      <c r="L942" s="24"/>
      <c r="M942" s="24"/>
    </row>
    <row r="943" spans="2:13" ht="13.35" customHeight="1" x14ac:dyDescent="0.25">
      <c r="B943" s="199" t="s">
        <v>8</v>
      </c>
      <c r="C943" s="199"/>
      <c r="D943" s="204"/>
      <c r="E943" s="204"/>
      <c r="F943" s="204"/>
      <c r="G943" s="204"/>
      <c r="I943" s="199" t="s">
        <v>1</v>
      </c>
      <c r="J943" s="199"/>
      <c r="K943" s="199"/>
      <c r="L943" s="285"/>
      <c r="M943" s="286"/>
    </row>
    <row r="944" spans="2:13" ht="13.35" customHeight="1" x14ac:dyDescent="0.25">
      <c r="B944" s="199" t="s">
        <v>87</v>
      </c>
      <c r="C944" s="199"/>
      <c r="D944" s="204"/>
      <c r="E944" s="204"/>
      <c r="F944" s="204"/>
      <c r="G944" s="204"/>
      <c r="I944" s="199" t="s">
        <v>249</v>
      </c>
      <c r="J944" s="199"/>
      <c r="K944" s="199"/>
      <c r="L944" s="281"/>
      <c r="M944" s="282"/>
    </row>
    <row r="945" spans="2:13" ht="13.35" customHeight="1" x14ac:dyDescent="0.25">
      <c r="B945" s="283"/>
      <c r="C945" s="283"/>
      <c r="D945" s="284"/>
      <c r="E945" s="284"/>
      <c r="F945" s="284"/>
      <c r="G945" s="284"/>
    </row>
    <row r="947" spans="2:13" ht="13.35" customHeight="1" x14ac:dyDescent="0.25">
      <c r="B947" s="200" t="s">
        <v>2</v>
      </c>
      <c r="C947" s="200"/>
      <c r="D947" s="209"/>
      <c r="E947" s="209"/>
      <c r="F947" s="209"/>
      <c r="G947" s="200" t="s">
        <v>3</v>
      </c>
      <c r="H947" s="200"/>
      <c r="I947" s="210"/>
      <c r="J947" s="210"/>
      <c r="K947" s="210"/>
      <c r="L947" s="210"/>
      <c r="M947" s="210"/>
    </row>
    <row r="948" spans="2:13" ht="13.35" customHeight="1" x14ac:dyDescent="0.25">
      <c r="B948" s="200"/>
      <c r="C948" s="200"/>
      <c r="D948" s="209"/>
      <c r="E948" s="209"/>
      <c r="F948" s="209"/>
      <c r="G948" s="200"/>
      <c r="H948" s="200"/>
      <c r="I948" s="210"/>
      <c r="J948" s="210"/>
      <c r="K948" s="210"/>
      <c r="L948" s="210"/>
      <c r="M948" s="210"/>
    </row>
    <row r="950" spans="2:13" ht="13.35" customHeight="1" x14ac:dyDescent="0.25">
      <c r="B950" s="200" t="s">
        <v>31</v>
      </c>
      <c r="C950" s="200"/>
      <c r="D950" s="200"/>
      <c r="E950" s="200"/>
      <c r="F950" s="200"/>
      <c r="G950" s="200"/>
      <c r="I950" s="200" t="s">
        <v>35</v>
      </c>
      <c r="J950" s="200"/>
      <c r="K950" s="200"/>
      <c r="L950" s="200"/>
      <c r="M950" s="200"/>
    </row>
    <row r="951" spans="2:13" ht="13.35" customHeight="1" x14ac:dyDescent="0.25">
      <c r="B951" s="199" t="s">
        <v>32</v>
      </c>
      <c r="C951" s="199"/>
      <c r="D951" s="204"/>
      <c r="E951" s="204"/>
      <c r="F951" s="204"/>
      <c r="G951" s="204"/>
      <c r="I951" s="199" t="s">
        <v>36</v>
      </c>
      <c r="J951" s="199"/>
      <c r="K951" s="199"/>
      <c r="L951" s="18" t="s">
        <v>42</v>
      </c>
      <c r="M951" s="18" t="s">
        <v>14</v>
      </c>
    </row>
    <row r="952" spans="2:13" ht="13.35" customHeight="1" x14ac:dyDescent="0.25">
      <c r="B952" s="199" t="s">
        <v>33</v>
      </c>
      <c r="C952" s="199"/>
      <c r="D952" s="204"/>
      <c r="E952" s="204"/>
      <c r="F952" s="204"/>
      <c r="G952" s="204"/>
      <c r="I952" s="199" t="s">
        <v>247</v>
      </c>
      <c r="J952" s="199"/>
      <c r="K952" s="199"/>
      <c r="L952" s="24"/>
      <c r="M952" s="24"/>
    </row>
    <row r="953" spans="2:13" ht="13.35" customHeight="1" x14ac:dyDescent="0.25">
      <c r="B953" s="199" t="s">
        <v>34</v>
      </c>
      <c r="C953" s="199"/>
      <c r="D953" s="204"/>
      <c r="E953" s="204"/>
      <c r="F953" s="204"/>
      <c r="G953" s="204"/>
      <c r="I953" s="199" t="s">
        <v>248</v>
      </c>
      <c r="J953" s="199"/>
      <c r="K953" s="199"/>
      <c r="L953" s="24"/>
      <c r="M953" s="24"/>
    </row>
    <row r="954" spans="2:13" ht="13.35" customHeight="1" x14ac:dyDescent="0.25">
      <c r="B954" s="199" t="s">
        <v>7</v>
      </c>
      <c r="C954" s="199"/>
      <c r="D954" s="204"/>
      <c r="E954" s="204"/>
      <c r="F954" s="204"/>
      <c r="G954" s="204"/>
      <c r="I954" s="199" t="s">
        <v>246</v>
      </c>
      <c r="J954" s="199"/>
      <c r="K954" s="199"/>
      <c r="L954" s="24"/>
      <c r="M954" s="24"/>
    </row>
    <row r="955" spans="2:13" ht="13.35" customHeight="1" x14ac:dyDescent="0.25">
      <c r="B955" s="199" t="s">
        <v>8</v>
      </c>
      <c r="C955" s="199"/>
      <c r="D955" s="204"/>
      <c r="E955" s="204"/>
      <c r="F955" s="204"/>
      <c r="G955" s="204"/>
      <c r="I955" s="199" t="s">
        <v>1</v>
      </c>
      <c r="J955" s="199"/>
      <c r="K955" s="199"/>
      <c r="L955" s="285"/>
      <c r="M955" s="286"/>
    </row>
    <row r="956" spans="2:13" ht="13.35" customHeight="1" x14ac:dyDescent="0.25">
      <c r="B956" s="199" t="s">
        <v>87</v>
      </c>
      <c r="C956" s="199"/>
      <c r="D956" s="204"/>
      <c r="E956" s="204"/>
      <c r="F956" s="204"/>
      <c r="G956" s="204"/>
      <c r="I956" s="199" t="s">
        <v>249</v>
      </c>
      <c r="J956" s="199"/>
      <c r="K956" s="199"/>
      <c r="L956" s="281"/>
      <c r="M956" s="282"/>
    </row>
    <row r="959" spans="2:13" ht="13.35" customHeight="1" x14ac:dyDescent="0.25">
      <c r="B959" s="200" t="s">
        <v>2</v>
      </c>
      <c r="C959" s="200"/>
      <c r="D959" s="209"/>
      <c r="E959" s="209"/>
      <c r="F959" s="209"/>
      <c r="G959" s="200" t="s">
        <v>3</v>
      </c>
      <c r="H959" s="200"/>
      <c r="I959" s="210"/>
      <c r="J959" s="210"/>
      <c r="K959" s="210"/>
      <c r="L959" s="210"/>
      <c r="M959" s="210"/>
    </row>
    <row r="960" spans="2:13" ht="13.35" customHeight="1" x14ac:dyDescent="0.25">
      <c r="B960" s="200"/>
      <c r="C960" s="200"/>
      <c r="D960" s="209"/>
      <c r="E960" s="209"/>
      <c r="F960" s="209"/>
      <c r="G960" s="200"/>
      <c r="H960" s="200"/>
      <c r="I960" s="210"/>
      <c r="J960" s="210"/>
      <c r="K960" s="210"/>
      <c r="L960" s="210"/>
      <c r="M960" s="210"/>
    </row>
    <row r="962" spans="2:13" ht="13.35" customHeight="1" x14ac:dyDescent="0.25">
      <c r="B962" s="200" t="s">
        <v>31</v>
      </c>
      <c r="C962" s="200"/>
      <c r="D962" s="200"/>
      <c r="E962" s="200"/>
      <c r="F962" s="200"/>
      <c r="G962" s="200"/>
      <c r="I962" s="200" t="s">
        <v>35</v>
      </c>
      <c r="J962" s="200"/>
      <c r="K962" s="200"/>
      <c r="L962" s="200"/>
      <c r="M962" s="200"/>
    </row>
    <row r="963" spans="2:13" ht="13.35" customHeight="1" x14ac:dyDescent="0.25">
      <c r="B963" s="199" t="s">
        <v>32</v>
      </c>
      <c r="C963" s="199"/>
      <c r="D963" s="204"/>
      <c r="E963" s="204"/>
      <c r="F963" s="204"/>
      <c r="G963" s="204"/>
      <c r="I963" s="199" t="s">
        <v>36</v>
      </c>
      <c r="J963" s="199"/>
      <c r="K963" s="199"/>
      <c r="L963" s="18" t="s">
        <v>42</v>
      </c>
      <c r="M963" s="18" t="s">
        <v>14</v>
      </c>
    </row>
    <row r="964" spans="2:13" ht="13.35" customHeight="1" x14ac:dyDescent="0.25">
      <c r="B964" s="199" t="s">
        <v>33</v>
      </c>
      <c r="C964" s="199"/>
      <c r="D964" s="204"/>
      <c r="E964" s="204"/>
      <c r="F964" s="204"/>
      <c r="G964" s="204"/>
      <c r="I964" s="199" t="s">
        <v>247</v>
      </c>
      <c r="J964" s="199"/>
      <c r="K964" s="199"/>
      <c r="L964" s="24"/>
      <c r="M964" s="24"/>
    </row>
    <row r="965" spans="2:13" ht="13.35" customHeight="1" x14ac:dyDescent="0.25">
      <c r="B965" s="199" t="s">
        <v>34</v>
      </c>
      <c r="C965" s="199"/>
      <c r="D965" s="204"/>
      <c r="E965" s="204"/>
      <c r="F965" s="204"/>
      <c r="G965" s="204"/>
      <c r="I965" s="199" t="s">
        <v>248</v>
      </c>
      <c r="J965" s="199"/>
      <c r="K965" s="199"/>
      <c r="L965" s="24"/>
      <c r="M965" s="24"/>
    </row>
    <row r="966" spans="2:13" ht="13.35" customHeight="1" x14ac:dyDescent="0.25">
      <c r="B966" s="199" t="s">
        <v>7</v>
      </c>
      <c r="C966" s="199"/>
      <c r="D966" s="204"/>
      <c r="E966" s="204"/>
      <c r="F966" s="204"/>
      <c r="G966" s="204"/>
      <c r="I966" s="199" t="s">
        <v>246</v>
      </c>
      <c r="J966" s="199"/>
      <c r="K966" s="199"/>
      <c r="L966" s="24"/>
      <c r="M966" s="24"/>
    </row>
    <row r="967" spans="2:13" ht="13.35" customHeight="1" x14ac:dyDescent="0.25">
      <c r="B967" s="199" t="s">
        <v>8</v>
      </c>
      <c r="C967" s="199"/>
      <c r="D967" s="204"/>
      <c r="E967" s="204"/>
      <c r="F967" s="204"/>
      <c r="G967" s="204"/>
      <c r="I967" s="199" t="s">
        <v>1</v>
      </c>
      <c r="J967" s="199"/>
      <c r="K967" s="199"/>
      <c r="L967" s="285"/>
      <c r="M967" s="286"/>
    </row>
    <row r="968" spans="2:13" ht="13.35" customHeight="1" x14ac:dyDescent="0.25">
      <c r="B968" s="199" t="s">
        <v>87</v>
      </c>
      <c r="C968" s="199"/>
      <c r="D968" s="204"/>
      <c r="E968" s="204"/>
      <c r="F968" s="204"/>
      <c r="G968" s="204"/>
      <c r="I968" s="199" t="s">
        <v>249</v>
      </c>
      <c r="J968" s="199"/>
      <c r="K968" s="199"/>
      <c r="L968" s="281"/>
      <c r="M968" s="282"/>
    </row>
    <row r="971" spans="2:13" ht="13.35" customHeight="1" x14ac:dyDescent="0.25">
      <c r="B971" s="200" t="s">
        <v>2</v>
      </c>
      <c r="C971" s="200"/>
      <c r="D971" s="209"/>
      <c r="E971" s="209"/>
      <c r="F971" s="209"/>
      <c r="G971" s="200" t="s">
        <v>3</v>
      </c>
      <c r="H971" s="200"/>
      <c r="I971" s="210"/>
      <c r="J971" s="210"/>
      <c r="K971" s="210"/>
      <c r="L971" s="210"/>
      <c r="M971" s="210"/>
    </row>
    <row r="972" spans="2:13" ht="13.35" customHeight="1" x14ac:dyDescent="0.25">
      <c r="B972" s="200"/>
      <c r="C972" s="200"/>
      <c r="D972" s="209"/>
      <c r="E972" s="209"/>
      <c r="F972" s="209"/>
      <c r="G972" s="200"/>
      <c r="H972" s="200"/>
      <c r="I972" s="210"/>
      <c r="J972" s="210"/>
      <c r="K972" s="210"/>
      <c r="L972" s="210"/>
      <c r="M972" s="210"/>
    </row>
    <row r="974" spans="2:13" ht="13.35" customHeight="1" x14ac:dyDescent="0.25">
      <c r="B974" s="200" t="s">
        <v>31</v>
      </c>
      <c r="C974" s="200"/>
      <c r="D974" s="200"/>
      <c r="E974" s="200"/>
      <c r="F974" s="200"/>
      <c r="G974" s="200"/>
      <c r="I974" s="200" t="s">
        <v>35</v>
      </c>
      <c r="J974" s="200"/>
      <c r="K974" s="200"/>
      <c r="L974" s="200"/>
      <c r="M974" s="200"/>
    </row>
    <row r="975" spans="2:13" ht="13.35" customHeight="1" x14ac:dyDescent="0.25">
      <c r="B975" s="199" t="s">
        <v>32</v>
      </c>
      <c r="C975" s="199"/>
      <c r="D975" s="204"/>
      <c r="E975" s="204"/>
      <c r="F975" s="204"/>
      <c r="G975" s="204"/>
      <c r="I975" s="199" t="s">
        <v>36</v>
      </c>
      <c r="J975" s="199"/>
      <c r="K975" s="199"/>
      <c r="L975" s="18" t="s">
        <v>42</v>
      </c>
      <c r="M975" s="18" t="s">
        <v>14</v>
      </c>
    </row>
    <row r="976" spans="2:13" ht="13.35" customHeight="1" x14ac:dyDescent="0.25">
      <c r="B976" s="199" t="s">
        <v>33</v>
      </c>
      <c r="C976" s="199"/>
      <c r="D976" s="204"/>
      <c r="E976" s="204"/>
      <c r="F976" s="204"/>
      <c r="G976" s="204"/>
      <c r="I976" s="199" t="s">
        <v>247</v>
      </c>
      <c r="J976" s="199"/>
      <c r="K976" s="199"/>
      <c r="L976" s="24"/>
      <c r="M976" s="24"/>
    </row>
    <row r="977" spans="2:13" ht="13.35" customHeight="1" x14ac:dyDescent="0.25">
      <c r="B977" s="199" t="s">
        <v>34</v>
      </c>
      <c r="C977" s="199"/>
      <c r="D977" s="204"/>
      <c r="E977" s="204"/>
      <c r="F977" s="204"/>
      <c r="G977" s="204"/>
      <c r="I977" s="199" t="s">
        <v>248</v>
      </c>
      <c r="J977" s="199"/>
      <c r="K977" s="199"/>
      <c r="L977" s="24"/>
      <c r="M977" s="24"/>
    </row>
    <row r="978" spans="2:13" ht="13.35" customHeight="1" x14ac:dyDescent="0.25">
      <c r="B978" s="199" t="s">
        <v>7</v>
      </c>
      <c r="C978" s="199"/>
      <c r="D978" s="204"/>
      <c r="E978" s="204"/>
      <c r="F978" s="204"/>
      <c r="G978" s="204"/>
      <c r="I978" s="199" t="s">
        <v>246</v>
      </c>
      <c r="J978" s="199"/>
      <c r="K978" s="199"/>
      <c r="L978" s="24"/>
      <c r="M978" s="24"/>
    </row>
    <row r="979" spans="2:13" ht="13.35" customHeight="1" x14ac:dyDescent="0.25">
      <c r="B979" s="199" t="s">
        <v>8</v>
      </c>
      <c r="C979" s="199"/>
      <c r="D979" s="204"/>
      <c r="E979" s="204"/>
      <c r="F979" s="204"/>
      <c r="G979" s="204"/>
      <c r="I979" s="199" t="s">
        <v>1</v>
      </c>
      <c r="J979" s="199"/>
      <c r="K979" s="199"/>
      <c r="L979" s="285"/>
      <c r="M979" s="286"/>
    </row>
    <row r="980" spans="2:13" ht="13.35" customHeight="1" x14ac:dyDescent="0.25">
      <c r="B980" s="199" t="s">
        <v>87</v>
      </c>
      <c r="C980" s="199"/>
      <c r="D980" s="204"/>
      <c r="E980" s="204"/>
      <c r="F980" s="204"/>
      <c r="G980" s="204"/>
      <c r="I980" s="199" t="s">
        <v>249</v>
      </c>
      <c r="J980" s="199"/>
      <c r="K980" s="199"/>
      <c r="L980" s="281"/>
      <c r="M980" s="282"/>
    </row>
    <row r="982" spans="2:13" ht="13.35" customHeight="1" x14ac:dyDescent="0.25">
      <c r="B982" s="16" t="s">
        <v>9</v>
      </c>
      <c r="C982" s="186"/>
      <c r="D982" s="186"/>
      <c r="E982" s="186"/>
      <c r="F982" s="186"/>
      <c r="G982" s="186"/>
      <c r="H982" s="186"/>
      <c r="I982" s="186"/>
      <c r="J982" s="186"/>
      <c r="K982" s="186"/>
      <c r="L982" s="186"/>
      <c r="M982" s="186"/>
    </row>
    <row r="983" spans="2:13" ht="13.35" customHeight="1" x14ac:dyDescent="0.25">
      <c r="B983" s="186"/>
      <c r="C983" s="186"/>
      <c r="D983" s="186"/>
      <c r="E983" s="186"/>
      <c r="F983" s="186"/>
      <c r="G983" s="186"/>
      <c r="H983" s="186"/>
      <c r="I983" s="186"/>
      <c r="J983" s="186"/>
      <c r="K983" s="186"/>
      <c r="L983" s="186"/>
      <c r="M983" s="186"/>
    </row>
  </sheetData>
  <mergeCells count="2168">
    <mergeCell ref="C982:M982"/>
    <mergeCell ref="B983:M983"/>
    <mergeCell ref="B979:C979"/>
    <mergeCell ref="D979:G979"/>
    <mergeCell ref="I979:K979"/>
    <mergeCell ref="L979:M979"/>
    <mergeCell ref="B980:C980"/>
    <mergeCell ref="D980:G980"/>
    <mergeCell ref="I980:K980"/>
    <mergeCell ref="L980:M980"/>
    <mergeCell ref="B977:C977"/>
    <mergeCell ref="D977:G977"/>
    <mergeCell ref="I977:K977"/>
    <mergeCell ref="B978:C978"/>
    <mergeCell ref="D978:G978"/>
    <mergeCell ref="I978:K978"/>
    <mergeCell ref="B975:C975"/>
    <mergeCell ref="D975:G975"/>
    <mergeCell ref="I975:K975"/>
    <mergeCell ref="B976:C976"/>
    <mergeCell ref="D976:G976"/>
    <mergeCell ref="I976:K976"/>
    <mergeCell ref="B971:C972"/>
    <mergeCell ref="D971:F972"/>
    <mergeCell ref="G971:H972"/>
    <mergeCell ref="I971:M972"/>
    <mergeCell ref="B974:G974"/>
    <mergeCell ref="I974:M974"/>
    <mergeCell ref="B967:C967"/>
    <mergeCell ref="D967:G967"/>
    <mergeCell ref="I967:K967"/>
    <mergeCell ref="L967:M967"/>
    <mergeCell ref="B968:C968"/>
    <mergeCell ref="D968:G968"/>
    <mergeCell ref="I968:K968"/>
    <mergeCell ref="L968:M968"/>
    <mergeCell ref="B965:C965"/>
    <mergeCell ref="D965:G965"/>
    <mergeCell ref="I965:K965"/>
    <mergeCell ref="B966:C966"/>
    <mergeCell ref="D966:G966"/>
    <mergeCell ref="I966:K966"/>
    <mergeCell ref="B963:C963"/>
    <mergeCell ref="D963:G963"/>
    <mergeCell ref="I963:K963"/>
    <mergeCell ref="B964:C964"/>
    <mergeCell ref="D964:G964"/>
    <mergeCell ref="I964:K964"/>
    <mergeCell ref="B959:C960"/>
    <mergeCell ref="D959:F960"/>
    <mergeCell ref="G959:H960"/>
    <mergeCell ref="I959:M960"/>
    <mergeCell ref="B962:G962"/>
    <mergeCell ref="I962:M962"/>
    <mergeCell ref="B955:C955"/>
    <mergeCell ref="D955:G955"/>
    <mergeCell ref="I955:K955"/>
    <mergeCell ref="L955:M955"/>
    <mergeCell ref="B956:C956"/>
    <mergeCell ref="D956:G956"/>
    <mergeCell ref="I956:K956"/>
    <mergeCell ref="L956:M956"/>
    <mergeCell ref="B953:C953"/>
    <mergeCell ref="D953:G953"/>
    <mergeCell ref="I953:K953"/>
    <mergeCell ref="B954:C954"/>
    <mergeCell ref="D954:G954"/>
    <mergeCell ref="I954:K954"/>
    <mergeCell ref="B950:G950"/>
    <mergeCell ref="I950:M950"/>
    <mergeCell ref="B951:C951"/>
    <mergeCell ref="D951:G951"/>
    <mergeCell ref="I951:K951"/>
    <mergeCell ref="B952:C952"/>
    <mergeCell ref="D952:G952"/>
    <mergeCell ref="I952:K952"/>
    <mergeCell ref="B945:C945"/>
    <mergeCell ref="D945:G945"/>
    <mergeCell ref="B947:C948"/>
    <mergeCell ref="D947:F948"/>
    <mergeCell ref="G947:H948"/>
    <mergeCell ref="I947:M948"/>
    <mergeCell ref="B943:C943"/>
    <mergeCell ref="D943:G943"/>
    <mergeCell ref="I943:K943"/>
    <mergeCell ref="L943:M943"/>
    <mergeCell ref="B944:C944"/>
    <mergeCell ref="D944:G944"/>
    <mergeCell ref="I944:K944"/>
    <mergeCell ref="L944:M944"/>
    <mergeCell ref="B941:C941"/>
    <mergeCell ref="D941:G941"/>
    <mergeCell ref="I941:K941"/>
    <mergeCell ref="B942:C942"/>
    <mergeCell ref="D942:G942"/>
    <mergeCell ref="I942:K942"/>
    <mergeCell ref="B938:G938"/>
    <mergeCell ref="I938:M938"/>
    <mergeCell ref="B939:C939"/>
    <mergeCell ref="D939:G939"/>
    <mergeCell ref="I939:K939"/>
    <mergeCell ref="B940:C940"/>
    <mergeCell ref="D940:G940"/>
    <mergeCell ref="I940:K940"/>
    <mergeCell ref="C933:M933"/>
    <mergeCell ref="B934:M934"/>
    <mergeCell ref="B935:C936"/>
    <mergeCell ref="D935:F936"/>
    <mergeCell ref="G935:H936"/>
    <mergeCell ref="I935:M936"/>
    <mergeCell ref="B930:C930"/>
    <mergeCell ref="D930:G930"/>
    <mergeCell ref="I930:K930"/>
    <mergeCell ref="L930:M930"/>
    <mergeCell ref="B931:C931"/>
    <mergeCell ref="D931:G931"/>
    <mergeCell ref="I931:K931"/>
    <mergeCell ref="L931:M931"/>
    <mergeCell ref="B928:C928"/>
    <mergeCell ref="D928:G928"/>
    <mergeCell ref="I928:K928"/>
    <mergeCell ref="B929:C929"/>
    <mergeCell ref="D929:G929"/>
    <mergeCell ref="I929:K929"/>
    <mergeCell ref="B926:C926"/>
    <mergeCell ref="D926:G926"/>
    <mergeCell ref="I926:K926"/>
    <mergeCell ref="B927:C927"/>
    <mergeCell ref="D927:G927"/>
    <mergeCell ref="I927:K927"/>
    <mergeCell ref="B922:C923"/>
    <mergeCell ref="D922:F923"/>
    <mergeCell ref="G922:H923"/>
    <mergeCell ref="I922:M923"/>
    <mergeCell ref="B925:G925"/>
    <mergeCell ref="I925:M925"/>
    <mergeCell ref="B918:C918"/>
    <mergeCell ref="D918:G918"/>
    <mergeCell ref="I918:K918"/>
    <mergeCell ref="L918:M918"/>
    <mergeCell ref="B919:C919"/>
    <mergeCell ref="D919:G919"/>
    <mergeCell ref="I919:K919"/>
    <mergeCell ref="L919:M919"/>
    <mergeCell ref="B916:C916"/>
    <mergeCell ref="D916:G916"/>
    <mergeCell ref="I916:K916"/>
    <mergeCell ref="B917:C917"/>
    <mergeCell ref="D917:G917"/>
    <mergeCell ref="I917:K917"/>
    <mergeCell ref="B914:C914"/>
    <mergeCell ref="D914:G914"/>
    <mergeCell ref="I914:K914"/>
    <mergeCell ref="B915:C915"/>
    <mergeCell ref="D915:G915"/>
    <mergeCell ref="I915:K915"/>
    <mergeCell ref="B910:C911"/>
    <mergeCell ref="D910:F911"/>
    <mergeCell ref="G910:H911"/>
    <mergeCell ref="I910:M911"/>
    <mergeCell ref="B913:G913"/>
    <mergeCell ref="I913:M913"/>
    <mergeCell ref="B906:C906"/>
    <mergeCell ref="D906:G906"/>
    <mergeCell ref="I906:K906"/>
    <mergeCell ref="L906:M906"/>
    <mergeCell ref="B907:C907"/>
    <mergeCell ref="D907:G907"/>
    <mergeCell ref="I907:K907"/>
    <mergeCell ref="L907:M907"/>
    <mergeCell ref="B904:C904"/>
    <mergeCell ref="D904:G904"/>
    <mergeCell ref="I904:K904"/>
    <mergeCell ref="B905:C905"/>
    <mergeCell ref="D905:G905"/>
    <mergeCell ref="I905:K905"/>
    <mergeCell ref="B901:G901"/>
    <mergeCell ref="I901:M901"/>
    <mergeCell ref="B902:C902"/>
    <mergeCell ref="D902:G902"/>
    <mergeCell ref="I902:K902"/>
    <mergeCell ref="B903:C903"/>
    <mergeCell ref="D903:G903"/>
    <mergeCell ref="I903:K903"/>
    <mergeCell ref="B896:C896"/>
    <mergeCell ref="D896:G896"/>
    <mergeCell ref="B898:C899"/>
    <mergeCell ref="D898:F899"/>
    <mergeCell ref="G898:H899"/>
    <mergeCell ref="I898:M899"/>
    <mergeCell ref="B894:C894"/>
    <mergeCell ref="D894:G894"/>
    <mergeCell ref="I894:K894"/>
    <mergeCell ref="L894:M894"/>
    <mergeCell ref="B895:C895"/>
    <mergeCell ref="D895:G895"/>
    <mergeCell ref="I895:K895"/>
    <mergeCell ref="L895:M895"/>
    <mergeCell ref="B892:C892"/>
    <mergeCell ref="D892:G892"/>
    <mergeCell ref="I892:K892"/>
    <mergeCell ref="B893:C893"/>
    <mergeCell ref="D893:G893"/>
    <mergeCell ref="I893:K893"/>
    <mergeCell ref="B889:G889"/>
    <mergeCell ref="I889:M889"/>
    <mergeCell ref="B890:C890"/>
    <mergeCell ref="D890:G890"/>
    <mergeCell ref="I890:K890"/>
    <mergeCell ref="B891:C891"/>
    <mergeCell ref="D891:G891"/>
    <mergeCell ref="I891:K891"/>
    <mergeCell ref="C884:M884"/>
    <mergeCell ref="B885:M885"/>
    <mergeCell ref="B886:C887"/>
    <mergeCell ref="D886:F887"/>
    <mergeCell ref="G886:H887"/>
    <mergeCell ref="I886:M887"/>
    <mergeCell ref="B881:C881"/>
    <mergeCell ref="D881:G881"/>
    <mergeCell ref="I881:K881"/>
    <mergeCell ref="L881:M881"/>
    <mergeCell ref="B882:C882"/>
    <mergeCell ref="D882:G882"/>
    <mergeCell ref="I882:K882"/>
    <mergeCell ref="L882:M882"/>
    <mergeCell ref="B879:C879"/>
    <mergeCell ref="D879:G879"/>
    <mergeCell ref="I879:K879"/>
    <mergeCell ref="B880:C880"/>
    <mergeCell ref="D880:G880"/>
    <mergeCell ref="I880:K880"/>
    <mergeCell ref="B877:C877"/>
    <mergeCell ref="D877:G877"/>
    <mergeCell ref="I877:K877"/>
    <mergeCell ref="B878:C878"/>
    <mergeCell ref="D878:G878"/>
    <mergeCell ref="I878:K878"/>
    <mergeCell ref="B873:C874"/>
    <mergeCell ref="D873:F874"/>
    <mergeCell ref="G873:H874"/>
    <mergeCell ref="I873:M874"/>
    <mergeCell ref="B876:G876"/>
    <mergeCell ref="I876:M876"/>
    <mergeCell ref="B869:C869"/>
    <mergeCell ref="D869:G869"/>
    <mergeCell ref="I869:K869"/>
    <mergeCell ref="L869:M869"/>
    <mergeCell ref="B870:C870"/>
    <mergeCell ref="D870:G870"/>
    <mergeCell ref="I870:K870"/>
    <mergeCell ref="L870:M870"/>
    <mergeCell ref="B867:C867"/>
    <mergeCell ref="D867:G867"/>
    <mergeCell ref="I867:K867"/>
    <mergeCell ref="B868:C868"/>
    <mergeCell ref="D868:G868"/>
    <mergeCell ref="I868:K868"/>
    <mergeCell ref="B865:C865"/>
    <mergeCell ref="D865:G865"/>
    <mergeCell ref="I865:K865"/>
    <mergeCell ref="B866:C866"/>
    <mergeCell ref="D866:G866"/>
    <mergeCell ref="I866:K866"/>
    <mergeCell ref="B861:C862"/>
    <mergeCell ref="D861:F862"/>
    <mergeCell ref="G861:H862"/>
    <mergeCell ref="I861:M862"/>
    <mergeCell ref="B864:G864"/>
    <mergeCell ref="I864:M864"/>
    <mergeCell ref="B857:C857"/>
    <mergeCell ref="D857:G857"/>
    <mergeCell ref="I857:K857"/>
    <mergeCell ref="L857:M857"/>
    <mergeCell ref="B858:C858"/>
    <mergeCell ref="D858:G858"/>
    <mergeCell ref="I858:K858"/>
    <mergeCell ref="L858:M858"/>
    <mergeCell ref="B855:C855"/>
    <mergeCell ref="D855:G855"/>
    <mergeCell ref="I855:K855"/>
    <mergeCell ref="B856:C856"/>
    <mergeCell ref="D856:G856"/>
    <mergeCell ref="I856:K856"/>
    <mergeCell ref="B852:G852"/>
    <mergeCell ref="I852:M852"/>
    <mergeCell ref="B853:C853"/>
    <mergeCell ref="D853:G853"/>
    <mergeCell ref="I853:K853"/>
    <mergeCell ref="B854:C854"/>
    <mergeCell ref="D854:G854"/>
    <mergeCell ref="I854:K854"/>
    <mergeCell ref="B847:C847"/>
    <mergeCell ref="D847:G847"/>
    <mergeCell ref="B849:C850"/>
    <mergeCell ref="D849:F850"/>
    <mergeCell ref="G849:H850"/>
    <mergeCell ref="I849:M850"/>
    <mergeCell ref="B845:C845"/>
    <mergeCell ref="D845:G845"/>
    <mergeCell ref="I845:K845"/>
    <mergeCell ref="L845:M845"/>
    <mergeCell ref="B846:C846"/>
    <mergeCell ref="D846:G846"/>
    <mergeCell ref="I846:K846"/>
    <mergeCell ref="L846:M846"/>
    <mergeCell ref="B843:C843"/>
    <mergeCell ref="D843:G843"/>
    <mergeCell ref="I843:K843"/>
    <mergeCell ref="B844:C844"/>
    <mergeCell ref="D844:G844"/>
    <mergeCell ref="I844:K844"/>
    <mergeCell ref="B840:G840"/>
    <mergeCell ref="I840:M840"/>
    <mergeCell ref="B841:C841"/>
    <mergeCell ref="D841:G841"/>
    <mergeCell ref="I841:K841"/>
    <mergeCell ref="B842:C842"/>
    <mergeCell ref="D842:G842"/>
    <mergeCell ref="I842:K842"/>
    <mergeCell ref="C835:M835"/>
    <mergeCell ref="B836:M836"/>
    <mergeCell ref="B837:C838"/>
    <mergeCell ref="D837:F838"/>
    <mergeCell ref="G837:H838"/>
    <mergeCell ref="I837:M838"/>
    <mergeCell ref="B832:C832"/>
    <mergeCell ref="D832:G832"/>
    <mergeCell ref="I832:K832"/>
    <mergeCell ref="L832:M832"/>
    <mergeCell ref="B833:C833"/>
    <mergeCell ref="D833:G833"/>
    <mergeCell ref="I833:K833"/>
    <mergeCell ref="L833:M833"/>
    <mergeCell ref="B830:C830"/>
    <mergeCell ref="D830:G830"/>
    <mergeCell ref="I830:K830"/>
    <mergeCell ref="B831:C831"/>
    <mergeCell ref="D831:G831"/>
    <mergeCell ref="I831:K831"/>
    <mergeCell ref="B828:C828"/>
    <mergeCell ref="D828:G828"/>
    <mergeCell ref="I828:K828"/>
    <mergeCell ref="B829:C829"/>
    <mergeCell ref="D829:G829"/>
    <mergeCell ref="I829:K829"/>
    <mergeCell ref="B824:C825"/>
    <mergeCell ref="D824:F825"/>
    <mergeCell ref="G824:H825"/>
    <mergeCell ref="I824:M825"/>
    <mergeCell ref="B827:G827"/>
    <mergeCell ref="I827:M827"/>
    <mergeCell ref="B820:C820"/>
    <mergeCell ref="D820:G820"/>
    <mergeCell ref="I820:K820"/>
    <mergeCell ref="L820:M820"/>
    <mergeCell ref="B821:C821"/>
    <mergeCell ref="D821:G821"/>
    <mergeCell ref="I821:K821"/>
    <mergeCell ref="L821:M821"/>
    <mergeCell ref="B818:C818"/>
    <mergeCell ref="D818:G818"/>
    <mergeCell ref="I818:K818"/>
    <mergeCell ref="B819:C819"/>
    <mergeCell ref="D819:G819"/>
    <mergeCell ref="I819:K819"/>
    <mergeCell ref="B816:C816"/>
    <mergeCell ref="D816:G816"/>
    <mergeCell ref="I816:K816"/>
    <mergeCell ref="B817:C817"/>
    <mergeCell ref="D817:G817"/>
    <mergeCell ref="I817:K817"/>
    <mergeCell ref="B812:C813"/>
    <mergeCell ref="D812:F813"/>
    <mergeCell ref="G812:H813"/>
    <mergeCell ref="I812:M813"/>
    <mergeCell ref="B815:G815"/>
    <mergeCell ref="I815:M815"/>
    <mergeCell ref="B808:C808"/>
    <mergeCell ref="D808:G808"/>
    <mergeCell ref="I808:K808"/>
    <mergeCell ref="L808:M808"/>
    <mergeCell ref="B809:C809"/>
    <mergeCell ref="D809:G809"/>
    <mergeCell ref="I809:K809"/>
    <mergeCell ref="L809:M809"/>
    <mergeCell ref="B806:C806"/>
    <mergeCell ref="D806:G806"/>
    <mergeCell ref="I806:K806"/>
    <mergeCell ref="B807:C807"/>
    <mergeCell ref="D807:G807"/>
    <mergeCell ref="I807:K807"/>
    <mergeCell ref="B803:G803"/>
    <mergeCell ref="I803:M803"/>
    <mergeCell ref="B804:C804"/>
    <mergeCell ref="D804:G804"/>
    <mergeCell ref="I804:K804"/>
    <mergeCell ref="B805:C805"/>
    <mergeCell ref="D805:G805"/>
    <mergeCell ref="I805:K805"/>
    <mergeCell ref="B798:C798"/>
    <mergeCell ref="D798:G798"/>
    <mergeCell ref="B800:C801"/>
    <mergeCell ref="D800:F801"/>
    <mergeCell ref="G800:H801"/>
    <mergeCell ref="I800:M801"/>
    <mergeCell ref="B796:C796"/>
    <mergeCell ref="D796:G796"/>
    <mergeCell ref="I796:K796"/>
    <mergeCell ref="L796:M796"/>
    <mergeCell ref="B797:C797"/>
    <mergeCell ref="D797:G797"/>
    <mergeCell ref="I797:K797"/>
    <mergeCell ref="L797:M797"/>
    <mergeCell ref="B794:C794"/>
    <mergeCell ref="D794:G794"/>
    <mergeCell ref="I794:K794"/>
    <mergeCell ref="B795:C795"/>
    <mergeCell ref="D795:G795"/>
    <mergeCell ref="I795:K795"/>
    <mergeCell ref="B791:G791"/>
    <mergeCell ref="I791:M791"/>
    <mergeCell ref="B792:C792"/>
    <mergeCell ref="D792:G792"/>
    <mergeCell ref="I792:K792"/>
    <mergeCell ref="B793:C793"/>
    <mergeCell ref="D793:G793"/>
    <mergeCell ref="I793:K793"/>
    <mergeCell ref="C786:M786"/>
    <mergeCell ref="B787:M787"/>
    <mergeCell ref="B788:C789"/>
    <mergeCell ref="D788:F789"/>
    <mergeCell ref="G788:H789"/>
    <mergeCell ref="I788:M789"/>
    <mergeCell ref="B783:C783"/>
    <mergeCell ref="D783:G783"/>
    <mergeCell ref="I783:K783"/>
    <mergeCell ref="L783:M783"/>
    <mergeCell ref="B784:C784"/>
    <mergeCell ref="D784:G784"/>
    <mergeCell ref="I784:K784"/>
    <mergeCell ref="L784:M784"/>
    <mergeCell ref="B781:C781"/>
    <mergeCell ref="D781:G781"/>
    <mergeCell ref="I781:K781"/>
    <mergeCell ref="B782:C782"/>
    <mergeCell ref="D782:G782"/>
    <mergeCell ref="I782:K782"/>
    <mergeCell ref="B779:C779"/>
    <mergeCell ref="D779:G779"/>
    <mergeCell ref="I779:K779"/>
    <mergeCell ref="B780:C780"/>
    <mergeCell ref="D780:G780"/>
    <mergeCell ref="I780:K780"/>
    <mergeCell ref="B775:C776"/>
    <mergeCell ref="D775:F776"/>
    <mergeCell ref="G775:H776"/>
    <mergeCell ref="I775:M776"/>
    <mergeCell ref="B778:G778"/>
    <mergeCell ref="I778:M778"/>
    <mergeCell ref="B771:C771"/>
    <mergeCell ref="D771:G771"/>
    <mergeCell ref="I771:K771"/>
    <mergeCell ref="L771:M771"/>
    <mergeCell ref="B772:C772"/>
    <mergeCell ref="D772:G772"/>
    <mergeCell ref="I772:K772"/>
    <mergeCell ref="L772:M772"/>
    <mergeCell ref="B769:C769"/>
    <mergeCell ref="D769:G769"/>
    <mergeCell ref="I769:K769"/>
    <mergeCell ref="B770:C770"/>
    <mergeCell ref="D770:G770"/>
    <mergeCell ref="I770:K770"/>
    <mergeCell ref="B767:C767"/>
    <mergeCell ref="D767:G767"/>
    <mergeCell ref="I767:K767"/>
    <mergeCell ref="B768:C768"/>
    <mergeCell ref="D768:G768"/>
    <mergeCell ref="I768:K768"/>
    <mergeCell ref="B763:C764"/>
    <mergeCell ref="D763:F764"/>
    <mergeCell ref="G763:H764"/>
    <mergeCell ref="I763:M764"/>
    <mergeCell ref="B766:G766"/>
    <mergeCell ref="I766:M766"/>
    <mergeCell ref="B759:C759"/>
    <mergeCell ref="D759:G759"/>
    <mergeCell ref="I759:K759"/>
    <mergeCell ref="L759:M759"/>
    <mergeCell ref="B760:C760"/>
    <mergeCell ref="D760:G760"/>
    <mergeCell ref="I760:K760"/>
    <mergeCell ref="L760:M760"/>
    <mergeCell ref="B757:C757"/>
    <mergeCell ref="D757:G757"/>
    <mergeCell ref="I757:K757"/>
    <mergeCell ref="B758:C758"/>
    <mergeCell ref="D758:G758"/>
    <mergeCell ref="I758:K758"/>
    <mergeCell ref="B754:G754"/>
    <mergeCell ref="I754:M754"/>
    <mergeCell ref="B755:C755"/>
    <mergeCell ref="D755:G755"/>
    <mergeCell ref="I755:K755"/>
    <mergeCell ref="B756:C756"/>
    <mergeCell ref="D756:G756"/>
    <mergeCell ref="I756:K756"/>
    <mergeCell ref="B749:C749"/>
    <mergeCell ref="D749:G749"/>
    <mergeCell ref="B751:C752"/>
    <mergeCell ref="D751:F752"/>
    <mergeCell ref="G751:H752"/>
    <mergeCell ref="I751:M752"/>
    <mergeCell ref="B747:C747"/>
    <mergeCell ref="D747:G747"/>
    <mergeCell ref="I747:K747"/>
    <mergeCell ref="L747:M747"/>
    <mergeCell ref="B748:C748"/>
    <mergeCell ref="D748:G748"/>
    <mergeCell ref="I748:K748"/>
    <mergeCell ref="L748:M748"/>
    <mergeCell ref="B745:C745"/>
    <mergeCell ref="D745:G745"/>
    <mergeCell ref="I745:K745"/>
    <mergeCell ref="B746:C746"/>
    <mergeCell ref="D746:G746"/>
    <mergeCell ref="I746:K746"/>
    <mergeCell ref="B742:G742"/>
    <mergeCell ref="I742:M742"/>
    <mergeCell ref="B743:C743"/>
    <mergeCell ref="D743:G743"/>
    <mergeCell ref="I743:K743"/>
    <mergeCell ref="B744:C744"/>
    <mergeCell ref="D744:G744"/>
    <mergeCell ref="I744:K744"/>
    <mergeCell ref="C737:M737"/>
    <mergeCell ref="B738:M738"/>
    <mergeCell ref="B739:C740"/>
    <mergeCell ref="D739:F740"/>
    <mergeCell ref="G739:H740"/>
    <mergeCell ref="I739:M740"/>
    <mergeCell ref="B734:C734"/>
    <mergeCell ref="D734:G734"/>
    <mergeCell ref="I734:K734"/>
    <mergeCell ref="L734:M734"/>
    <mergeCell ref="B735:C735"/>
    <mergeCell ref="D735:G735"/>
    <mergeCell ref="I735:K735"/>
    <mergeCell ref="L735:M735"/>
    <mergeCell ref="B732:C732"/>
    <mergeCell ref="D732:G732"/>
    <mergeCell ref="I732:K732"/>
    <mergeCell ref="B733:C733"/>
    <mergeCell ref="D733:G733"/>
    <mergeCell ref="I733:K733"/>
    <mergeCell ref="B730:C730"/>
    <mergeCell ref="D730:G730"/>
    <mergeCell ref="I730:K730"/>
    <mergeCell ref="B731:C731"/>
    <mergeCell ref="D731:G731"/>
    <mergeCell ref="I731:K731"/>
    <mergeCell ref="B726:C727"/>
    <mergeCell ref="D726:F727"/>
    <mergeCell ref="G726:H727"/>
    <mergeCell ref="I726:M727"/>
    <mergeCell ref="B729:G729"/>
    <mergeCell ref="I729:M729"/>
    <mergeCell ref="B722:C722"/>
    <mergeCell ref="D722:G722"/>
    <mergeCell ref="I722:K722"/>
    <mergeCell ref="L722:M722"/>
    <mergeCell ref="B723:C723"/>
    <mergeCell ref="D723:G723"/>
    <mergeCell ref="I723:K723"/>
    <mergeCell ref="L723:M723"/>
    <mergeCell ref="B720:C720"/>
    <mergeCell ref="D720:G720"/>
    <mergeCell ref="I720:K720"/>
    <mergeCell ref="B721:C721"/>
    <mergeCell ref="D721:G721"/>
    <mergeCell ref="I721:K721"/>
    <mergeCell ref="B718:C718"/>
    <mergeCell ref="D718:G718"/>
    <mergeCell ref="I718:K718"/>
    <mergeCell ref="B719:C719"/>
    <mergeCell ref="D719:G719"/>
    <mergeCell ref="I719:K719"/>
    <mergeCell ref="B714:C715"/>
    <mergeCell ref="D714:F715"/>
    <mergeCell ref="G714:H715"/>
    <mergeCell ref="I714:M715"/>
    <mergeCell ref="B717:G717"/>
    <mergeCell ref="I717:M717"/>
    <mergeCell ref="B710:C710"/>
    <mergeCell ref="D710:G710"/>
    <mergeCell ref="I710:K710"/>
    <mergeCell ref="L710:M710"/>
    <mergeCell ref="B711:C711"/>
    <mergeCell ref="D711:G711"/>
    <mergeCell ref="I711:K711"/>
    <mergeCell ref="L711:M711"/>
    <mergeCell ref="B708:C708"/>
    <mergeCell ref="D708:G708"/>
    <mergeCell ref="I708:K708"/>
    <mergeCell ref="B709:C709"/>
    <mergeCell ref="D709:G709"/>
    <mergeCell ref="I709:K709"/>
    <mergeCell ref="B705:G705"/>
    <mergeCell ref="I705:M705"/>
    <mergeCell ref="B706:C706"/>
    <mergeCell ref="D706:G706"/>
    <mergeCell ref="I706:K706"/>
    <mergeCell ref="B707:C707"/>
    <mergeCell ref="D707:G707"/>
    <mergeCell ref="I707:K707"/>
    <mergeCell ref="B700:C700"/>
    <mergeCell ref="D700:G700"/>
    <mergeCell ref="B702:C703"/>
    <mergeCell ref="D702:F703"/>
    <mergeCell ref="G702:H703"/>
    <mergeCell ref="I702:M703"/>
    <mergeCell ref="B698:C698"/>
    <mergeCell ref="D698:G698"/>
    <mergeCell ref="I698:K698"/>
    <mergeCell ref="L698:M698"/>
    <mergeCell ref="B699:C699"/>
    <mergeCell ref="D699:G699"/>
    <mergeCell ref="I699:K699"/>
    <mergeCell ref="L699:M699"/>
    <mergeCell ref="B696:C696"/>
    <mergeCell ref="D696:G696"/>
    <mergeCell ref="I696:K696"/>
    <mergeCell ref="B697:C697"/>
    <mergeCell ref="D697:G697"/>
    <mergeCell ref="I697:K697"/>
    <mergeCell ref="B693:G693"/>
    <mergeCell ref="I693:M693"/>
    <mergeCell ref="B694:C694"/>
    <mergeCell ref="D694:G694"/>
    <mergeCell ref="I694:K694"/>
    <mergeCell ref="B695:C695"/>
    <mergeCell ref="D695:G695"/>
    <mergeCell ref="I695:K695"/>
    <mergeCell ref="C688:M688"/>
    <mergeCell ref="B689:M689"/>
    <mergeCell ref="B690:C691"/>
    <mergeCell ref="D690:F691"/>
    <mergeCell ref="G690:H691"/>
    <mergeCell ref="I690:M691"/>
    <mergeCell ref="B685:C685"/>
    <mergeCell ref="D685:G685"/>
    <mergeCell ref="I685:K685"/>
    <mergeCell ref="L685:M685"/>
    <mergeCell ref="B686:C686"/>
    <mergeCell ref="D686:G686"/>
    <mergeCell ref="I686:K686"/>
    <mergeCell ref="L686:M686"/>
    <mergeCell ref="B683:C683"/>
    <mergeCell ref="D683:G683"/>
    <mergeCell ref="I683:K683"/>
    <mergeCell ref="B684:C684"/>
    <mergeCell ref="D684:G684"/>
    <mergeCell ref="I684:K684"/>
    <mergeCell ref="B681:C681"/>
    <mergeCell ref="D681:G681"/>
    <mergeCell ref="I681:K681"/>
    <mergeCell ref="B682:C682"/>
    <mergeCell ref="D682:G682"/>
    <mergeCell ref="I682:K682"/>
    <mergeCell ref="B677:C678"/>
    <mergeCell ref="D677:F678"/>
    <mergeCell ref="G677:H678"/>
    <mergeCell ref="I677:M678"/>
    <mergeCell ref="B680:G680"/>
    <mergeCell ref="I680:M680"/>
    <mergeCell ref="B673:C673"/>
    <mergeCell ref="D673:G673"/>
    <mergeCell ref="I673:K673"/>
    <mergeCell ref="L673:M673"/>
    <mergeCell ref="B674:C674"/>
    <mergeCell ref="D674:G674"/>
    <mergeCell ref="I674:K674"/>
    <mergeCell ref="L674:M674"/>
    <mergeCell ref="B671:C671"/>
    <mergeCell ref="D671:G671"/>
    <mergeCell ref="I671:K671"/>
    <mergeCell ref="B672:C672"/>
    <mergeCell ref="D672:G672"/>
    <mergeCell ref="I672:K672"/>
    <mergeCell ref="B669:C669"/>
    <mergeCell ref="D669:G669"/>
    <mergeCell ref="I669:K669"/>
    <mergeCell ref="B670:C670"/>
    <mergeCell ref="D670:G670"/>
    <mergeCell ref="I670:K670"/>
    <mergeCell ref="B665:C666"/>
    <mergeCell ref="D665:F666"/>
    <mergeCell ref="G665:H666"/>
    <mergeCell ref="I665:M666"/>
    <mergeCell ref="B668:G668"/>
    <mergeCell ref="I668:M668"/>
    <mergeCell ref="B661:C661"/>
    <mergeCell ref="D661:G661"/>
    <mergeCell ref="I661:K661"/>
    <mergeCell ref="L661:M661"/>
    <mergeCell ref="B662:C662"/>
    <mergeCell ref="D662:G662"/>
    <mergeCell ref="I662:K662"/>
    <mergeCell ref="L662:M662"/>
    <mergeCell ref="B659:C659"/>
    <mergeCell ref="D659:G659"/>
    <mergeCell ref="I659:K659"/>
    <mergeCell ref="B660:C660"/>
    <mergeCell ref="D660:G660"/>
    <mergeCell ref="I660:K660"/>
    <mergeCell ref="B656:G656"/>
    <mergeCell ref="I656:M656"/>
    <mergeCell ref="B657:C657"/>
    <mergeCell ref="D657:G657"/>
    <mergeCell ref="I657:K657"/>
    <mergeCell ref="B658:C658"/>
    <mergeCell ref="D658:G658"/>
    <mergeCell ref="I658:K658"/>
    <mergeCell ref="B651:C651"/>
    <mergeCell ref="D651:G651"/>
    <mergeCell ref="B653:C654"/>
    <mergeCell ref="D653:F654"/>
    <mergeCell ref="G653:H654"/>
    <mergeCell ref="I653:M654"/>
    <mergeCell ref="B649:C649"/>
    <mergeCell ref="D649:G649"/>
    <mergeCell ref="I649:K649"/>
    <mergeCell ref="L649:M649"/>
    <mergeCell ref="B650:C650"/>
    <mergeCell ref="D650:G650"/>
    <mergeCell ref="I650:K650"/>
    <mergeCell ref="L650:M650"/>
    <mergeCell ref="B647:C647"/>
    <mergeCell ref="D647:G647"/>
    <mergeCell ref="I647:K647"/>
    <mergeCell ref="B648:C648"/>
    <mergeCell ref="D648:G648"/>
    <mergeCell ref="I648:K648"/>
    <mergeCell ref="B644:G644"/>
    <mergeCell ref="I644:M644"/>
    <mergeCell ref="B645:C645"/>
    <mergeCell ref="D645:G645"/>
    <mergeCell ref="I645:K645"/>
    <mergeCell ref="B646:C646"/>
    <mergeCell ref="D646:G646"/>
    <mergeCell ref="I646:K646"/>
    <mergeCell ref="C639:M639"/>
    <mergeCell ref="B640:M640"/>
    <mergeCell ref="B641:C642"/>
    <mergeCell ref="D641:F642"/>
    <mergeCell ref="G641:H642"/>
    <mergeCell ref="I641:M642"/>
    <mergeCell ref="B636:C636"/>
    <mergeCell ref="D636:G636"/>
    <mergeCell ref="I636:K636"/>
    <mergeCell ref="L636:M636"/>
    <mergeCell ref="B637:C637"/>
    <mergeCell ref="D637:G637"/>
    <mergeCell ref="I637:K637"/>
    <mergeCell ref="L637:M637"/>
    <mergeCell ref="B634:C634"/>
    <mergeCell ref="D634:G634"/>
    <mergeCell ref="I634:K634"/>
    <mergeCell ref="B635:C635"/>
    <mergeCell ref="D635:G635"/>
    <mergeCell ref="I635:K635"/>
    <mergeCell ref="B632:C632"/>
    <mergeCell ref="D632:G632"/>
    <mergeCell ref="I632:K632"/>
    <mergeCell ref="B633:C633"/>
    <mergeCell ref="D633:G633"/>
    <mergeCell ref="I633:K633"/>
    <mergeCell ref="B628:C629"/>
    <mergeCell ref="D628:F629"/>
    <mergeCell ref="G628:H629"/>
    <mergeCell ref="I628:M629"/>
    <mergeCell ref="B631:G631"/>
    <mergeCell ref="I631:M631"/>
    <mergeCell ref="B624:C624"/>
    <mergeCell ref="D624:G624"/>
    <mergeCell ref="I624:K624"/>
    <mergeCell ref="L624:M624"/>
    <mergeCell ref="B625:C625"/>
    <mergeCell ref="D625:G625"/>
    <mergeCell ref="I625:K625"/>
    <mergeCell ref="L625:M625"/>
    <mergeCell ref="B622:C622"/>
    <mergeCell ref="D622:G622"/>
    <mergeCell ref="I622:K622"/>
    <mergeCell ref="B623:C623"/>
    <mergeCell ref="D623:G623"/>
    <mergeCell ref="I623:K623"/>
    <mergeCell ref="B620:C620"/>
    <mergeCell ref="D620:G620"/>
    <mergeCell ref="I620:K620"/>
    <mergeCell ref="B621:C621"/>
    <mergeCell ref="D621:G621"/>
    <mergeCell ref="I621:K621"/>
    <mergeCell ref="B616:C617"/>
    <mergeCell ref="D616:F617"/>
    <mergeCell ref="G616:H617"/>
    <mergeCell ref="I616:M617"/>
    <mergeCell ref="B619:G619"/>
    <mergeCell ref="I619:M619"/>
    <mergeCell ref="B612:C612"/>
    <mergeCell ref="D612:G612"/>
    <mergeCell ref="I612:K612"/>
    <mergeCell ref="L612:M612"/>
    <mergeCell ref="B613:C613"/>
    <mergeCell ref="D613:G613"/>
    <mergeCell ref="I613:K613"/>
    <mergeCell ref="L613:M613"/>
    <mergeCell ref="B610:C610"/>
    <mergeCell ref="D610:G610"/>
    <mergeCell ref="I610:K610"/>
    <mergeCell ref="B611:C611"/>
    <mergeCell ref="D611:G611"/>
    <mergeCell ref="I611:K611"/>
    <mergeCell ref="B607:G607"/>
    <mergeCell ref="I607:M607"/>
    <mergeCell ref="B608:C608"/>
    <mergeCell ref="D608:G608"/>
    <mergeCell ref="I608:K608"/>
    <mergeCell ref="B609:C609"/>
    <mergeCell ref="D609:G609"/>
    <mergeCell ref="I609:K609"/>
    <mergeCell ref="B602:C602"/>
    <mergeCell ref="D602:G602"/>
    <mergeCell ref="B604:C605"/>
    <mergeCell ref="D604:F605"/>
    <mergeCell ref="G604:H605"/>
    <mergeCell ref="I604:M605"/>
    <mergeCell ref="B600:C600"/>
    <mergeCell ref="D600:G600"/>
    <mergeCell ref="I600:K600"/>
    <mergeCell ref="L600:M600"/>
    <mergeCell ref="B601:C601"/>
    <mergeCell ref="D601:G601"/>
    <mergeCell ref="I601:K601"/>
    <mergeCell ref="L601:M601"/>
    <mergeCell ref="B598:C598"/>
    <mergeCell ref="D598:G598"/>
    <mergeCell ref="I598:K598"/>
    <mergeCell ref="B599:C599"/>
    <mergeCell ref="D599:G599"/>
    <mergeCell ref="I599:K599"/>
    <mergeCell ref="B595:G595"/>
    <mergeCell ref="I595:M595"/>
    <mergeCell ref="B596:C596"/>
    <mergeCell ref="D596:G596"/>
    <mergeCell ref="I596:K596"/>
    <mergeCell ref="B597:C597"/>
    <mergeCell ref="D597:G597"/>
    <mergeCell ref="I597:K597"/>
    <mergeCell ref="C590:M590"/>
    <mergeCell ref="B591:M591"/>
    <mergeCell ref="B592:C593"/>
    <mergeCell ref="D592:F593"/>
    <mergeCell ref="G592:H593"/>
    <mergeCell ref="I592:M593"/>
    <mergeCell ref="B587:C587"/>
    <mergeCell ref="D587:G587"/>
    <mergeCell ref="I587:K587"/>
    <mergeCell ref="L587:M587"/>
    <mergeCell ref="B588:C588"/>
    <mergeCell ref="D588:G588"/>
    <mergeCell ref="I588:K588"/>
    <mergeCell ref="L588:M588"/>
    <mergeCell ref="B585:C585"/>
    <mergeCell ref="D585:G585"/>
    <mergeCell ref="I585:K585"/>
    <mergeCell ref="B586:C586"/>
    <mergeCell ref="D586:G586"/>
    <mergeCell ref="I586:K586"/>
    <mergeCell ref="B583:C583"/>
    <mergeCell ref="D583:G583"/>
    <mergeCell ref="I583:K583"/>
    <mergeCell ref="B584:C584"/>
    <mergeCell ref="D584:G584"/>
    <mergeCell ref="I584:K584"/>
    <mergeCell ref="B579:C580"/>
    <mergeCell ref="D579:F580"/>
    <mergeCell ref="G579:H580"/>
    <mergeCell ref="I579:M580"/>
    <mergeCell ref="B582:G582"/>
    <mergeCell ref="I582:M582"/>
    <mergeCell ref="B575:C575"/>
    <mergeCell ref="D575:G575"/>
    <mergeCell ref="I575:K575"/>
    <mergeCell ref="L575:M575"/>
    <mergeCell ref="B576:C576"/>
    <mergeCell ref="D576:G576"/>
    <mergeCell ref="I576:K576"/>
    <mergeCell ref="L576:M576"/>
    <mergeCell ref="B573:C573"/>
    <mergeCell ref="D573:G573"/>
    <mergeCell ref="I573:K573"/>
    <mergeCell ref="B574:C574"/>
    <mergeCell ref="D574:G574"/>
    <mergeCell ref="I574:K574"/>
    <mergeCell ref="B571:C571"/>
    <mergeCell ref="D571:G571"/>
    <mergeCell ref="I571:K571"/>
    <mergeCell ref="B572:C572"/>
    <mergeCell ref="D572:G572"/>
    <mergeCell ref="I572:K572"/>
    <mergeCell ref="B567:C568"/>
    <mergeCell ref="D567:F568"/>
    <mergeCell ref="G567:H568"/>
    <mergeCell ref="I567:M568"/>
    <mergeCell ref="B570:G570"/>
    <mergeCell ref="I570:M570"/>
    <mergeCell ref="B563:C563"/>
    <mergeCell ref="D563:G563"/>
    <mergeCell ref="I563:K563"/>
    <mergeCell ref="L563:M563"/>
    <mergeCell ref="B564:C564"/>
    <mergeCell ref="D564:G564"/>
    <mergeCell ref="I564:K564"/>
    <mergeCell ref="L564:M564"/>
    <mergeCell ref="B561:C561"/>
    <mergeCell ref="D561:G561"/>
    <mergeCell ref="I561:K561"/>
    <mergeCell ref="B562:C562"/>
    <mergeCell ref="D562:G562"/>
    <mergeCell ref="I562:K562"/>
    <mergeCell ref="B558:G558"/>
    <mergeCell ref="I558:M558"/>
    <mergeCell ref="B559:C559"/>
    <mergeCell ref="D559:G559"/>
    <mergeCell ref="I559:K559"/>
    <mergeCell ref="B560:C560"/>
    <mergeCell ref="D560:G560"/>
    <mergeCell ref="I560:K560"/>
    <mergeCell ref="B553:C553"/>
    <mergeCell ref="D553:G553"/>
    <mergeCell ref="B555:C556"/>
    <mergeCell ref="D555:F556"/>
    <mergeCell ref="G555:H556"/>
    <mergeCell ref="I555:M556"/>
    <mergeCell ref="B551:C551"/>
    <mergeCell ref="D551:G551"/>
    <mergeCell ref="I551:K551"/>
    <mergeCell ref="L551:M551"/>
    <mergeCell ref="B552:C552"/>
    <mergeCell ref="D552:G552"/>
    <mergeCell ref="I552:K552"/>
    <mergeCell ref="L552:M552"/>
    <mergeCell ref="B549:C549"/>
    <mergeCell ref="D549:G549"/>
    <mergeCell ref="I549:K549"/>
    <mergeCell ref="B550:C550"/>
    <mergeCell ref="D550:G550"/>
    <mergeCell ref="I550:K550"/>
    <mergeCell ref="B546:G546"/>
    <mergeCell ref="I546:M546"/>
    <mergeCell ref="B547:C547"/>
    <mergeCell ref="D547:G547"/>
    <mergeCell ref="I547:K547"/>
    <mergeCell ref="B548:C548"/>
    <mergeCell ref="D548:G548"/>
    <mergeCell ref="I548:K548"/>
    <mergeCell ref="C541:M541"/>
    <mergeCell ref="B542:M542"/>
    <mergeCell ref="B543:C544"/>
    <mergeCell ref="D543:F544"/>
    <mergeCell ref="G543:H544"/>
    <mergeCell ref="I543:M544"/>
    <mergeCell ref="B538:C538"/>
    <mergeCell ref="D538:G538"/>
    <mergeCell ref="I538:K538"/>
    <mergeCell ref="L538:M538"/>
    <mergeCell ref="B539:C539"/>
    <mergeCell ref="D539:G539"/>
    <mergeCell ref="I539:K539"/>
    <mergeCell ref="L539:M539"/>
    <mergeCell ref="B536:C536"/>
    <mergeCell ref="D536:G536"/>
    <mergeCell ref="I536:K536"/>
    <mergeCell ref="B537:C537"/>
    <mergeCell ref="D537:G537"/>
    <mergeCell ref="I537:K537"/>
    <mergeCell ref="B534:C534"/>
    <mergeCell ref="D534:G534"/>
    <mergeCell ref="I534:K534"/>
    <mergeCell ref="B535:C535"/>
    <mergeCell ref="D535:G535"/>
    <mergeCell ref="I535:K535"/>
    <mergeCell ref="B530:C531"/>
    <mergeCell ref="D530:F531"/>
    <mergeCell ref="G530:H531"/>
    <mergeCell ref="I530:M531"/>
    <mergeCell ref="B533:G533"/>
    <mergeCell ref="I533:M533"/>
    <mergeCell ref="B526:C526"/>
    <mergeCell ref="D526:G526"/>
    <mergeCell ref="I526:K526"/>
    <mergeCell ref="L526:M526"/>
    <mergeCell ref="B527:C527"/>
    <mergeCell ref="D527:G527"/>
    <mergeCell ref="I527:K527"/>
    <mergeCell ref="L527:M527"/>
    <mergeCell ref="B524:C524"/>
    <mergeCell ref="D524:G524"/>
    <mergeCell ref="I524:K524"/>
    <mergeCell ref="B525:C525"/>
    <mergeCell ref="D525:G525"/>
    <mergeCell ref="I525:K525"/>
    <mergeCell ref="B522:C522"/>
    <mergeCell ref="D522:G522"/>
    <mergeCell ref="I522:K522"/>
    <mergeCell ref="B523:C523"/>
    <mergeCell ref="D523:G523"/>
    <mergeCell ref="I523:K523"/>
    <mergeCell ref="B518:C519"/>
    <mergeCell ref="D518:F519"/>
    <mergeCell ref="G518:H519"/>
    <mergeCell ref="I518:M519"/>
    <mergeCell ref="B521:G521"/>
    <mergeCell ref="I521:M521"/>
    <mergeCell ref="B514:C514"/>
    <mergeCell ref="D514:G514"/>
    <mergeCell ref="I514:K514"/>
    <mergeCell ref="L514:M514"/>
    <mergeCell ref="B515:C515"/>
    <mergeCell ref="D515:G515"/>
    <mergeCell ref="I515:K515"/>
    <mergeCell ref="L515:M515"/>
    <mergeCell ref="B512:C512"/>
    <mergeCell ref="D512:G512"/>
    <mergeCell ref="I512:K512"/>
    <mergeCell ref="B513:C513"/>
    <mergeCell ref="D513:G513"/>
    <mergeCell ref="I513:K513"/>
    <mergeCell ref="B509:G509"/>
    <mergeCell ref="I509:M509"/>
    <mergeCell ref="B510:C510"/>
    <mergeCell ref="D510:G510"/>
    <mergeCell ref="I510:K510"/>
    <mergeCell ref="B511:C511"/>
    <mergeCell ref="D511:G511"/>
    <mergeCell ref="I511:K511"/>
    <mergeCell ref="B504:C504"/>
    <mergeCell ref="D504:G504"/>
    <mergeCell ref="B506:C507"/>
    <mergeCell ref="D506:F507"/>
    <mergeCell ref="G506:H507"/>
    <mergeCell ref="I506:M507"/>
    <mergeCell ref="B502:C502"/>
    <mergeCell ref="D502:G502"/>
    <mergeCell ref="I502:K502"/>
    <mergeCell ref="L502:M502"/>
    <mergeCell ref="B503:C503"/>
    <mergeCell ref="D503:G503"/>
    <mergeCell ref="I503:K503"/>
    <mergeCell ref="L503:M503"/>
    <mergeCell ref="B500:C500"/>
    <mergeCell ref="D500:G500"/>
    <mergeCell ref="I500:K500"/>
    <mergeCell ref="B501:C501"/>
    <mergeCell ref="D501:G501"/>
    <mergeCell ref="I501:K501"/>
    <mergeCell ref="B497:G497"/>
    <mergeCell ref="I497:M497"/>
    <mergeCell ref="B498:C498"/>
    <mergeCell ref="D498:G498"/>
    <mergeCell ref="I498:K498"/>
    <mergeCell ref="B499:C499"/>
    <mergeCell ref="D499:G499"/>
    <mergeCell ref="I499:K499"/>
    <mergeCell ref="C492:M492"/>
    <mergeCell ref="B493:M493"/>
    <mergeCell ref="B494:C495"/>
    <mergeCell ref="D494:F495"/>
    <mergeCell ref="G494:H495"/>
    <mergeCell ref="I494:M495"/>
    <mergeCell ref="B489:C489"/>
    <mergeCell ref="D489:G489"/>
    <mergeCell ref="I489:K489"/>
    <mergeCell ref="L489:M489"/>
    <mergeCell ref="B490:C490"/>
    <mergeCell ref="D490:G490"/>
    <mergeCell ref="I490:K490"/>
    <mergeCell ref="L490:M490"/>
    <mergeCell ref="B487:C487"/>
    <mergeCell ref="D487:G487"/>
    <mergeCell ref="I487:K487"/>
    <mergeCell ref="B488:C488"/>
    <mergeCell ref="D488:G488"/>
    <mergeCell ref="I488:K488"/>
    <mergeCell ref="B485:C485"/>
    <mergeCell ref="D485:G485"/>
    <mergeCell ref="I485:K485"/>
    <mergeCell ref="B486:C486"/>
    <mergeCell ref="D486:G486"/>
    <mergeCell ref="I486:K486"/>
    <mergeCell ref="B481:C482"/>
    <mergeCell ref="D481:F482"/>
    <mergeCell ref="G481:H482"/>
    <mergeCell ref="I481:M482"/>
    <mergeCell ref="B484:G484"/>
    <mergeCell ref="I484:M484"/>
    <mergeCell ref="B477:C477"/>
    <mergeCell ref="D477:G477"/>
    <mergeCell ref="I477:K477"/>
    <mergeCell ref="L477:M477"/>
    <mergeCell ref="B478:C478"/>
    <mergeCell ref="D478:G478"/>
    <mergeCell ref="I478:K478"/>
    <mergeCell ref="L478:M478"/>
    <mergeCell ref="B475:C475"/>
    <mergeCell ref="D475:G475"/>
    <mergeCell ref="I475:K475"/>
    <mergeCell ref="B476:C476"/>
    <mergeCell ref="D476:G476"/>
    <mergeCell ref="I476:K476"/>
    <mergeCell ref="B473:C473"/>
    <mergeCell ref="D473:G473"/>
    <mergeCell ref="I473:K473"/>
    <mergeCell ref="B474:C474"/>
    <mergeCell ref="D474:G474"/>
    <mergeCell ref="I474:K474"/>
    <mergeCell ref="B469:C470"/>
    <mergeCell ref="D469:F470"/>
    <mergeCell ref="G469:H470"/>
    <mergeCell ref="I469:M470"/>
    <mergeCell ref="B472:G472"/>
    <mergeCell ref="I472:M472"/>
    <mergeCell ref="B465:C465"/>
    <mergeCell ref="D465:G465"/>
    <mergeCell ref="I465:K465"/>
    <mergeCell ref="L465:M465"/>
    <mergeCell ref="B466:C466"/>
    <mergeCell ref="D466:G466"/>
    <mergeCell ref="I466:K466"/>
    <mergeCell ref="L466:M466"/>
    <mergeCell ref="B463:C463"/>
    <mergeCell ref="D463:G463"/>
    <mergeCell ref="I463:K463"/>
    <mergeCell ref="B464:C464"/>
    <mergeCell ref="D464:G464"/>
    <mergeCell ref="I464:K464"/>
    <mergeCell ref="B460:G460"/>
    <mergeCell ref="I460:M460"/>
    <mergeCell ref="B461:C461"/>
    <mergeCell ref="D461:G461"/>
    <mergeCell ref="I461:K461"/>
    <mergeCell ref="B462:C462"/>
    <mergeCell ref="D462:G462"/>
    <mergeCell ref="I462:K462"/>
    <mergeCell ref="B455:C455"/>
    <mergeCell ref="D455:G455"/>
    <mergeCell ref="B457:C458"/>
    <mergeCell ref="D457:F458"/>
    <mergeCell ref="G457:H458"/>
    <mergeCell ref="I457:M458"/>
    <mergeCell ref="B453:C453"/>
    <mergeCell ref="D453:G453"/>
    <mergeCell ref="I453:K453"/>
    <mergeCell ref="L453:M453"/>
    <mergeCell ref="B454:C454"/>
    <mergeCell ref="D454:G454"/>
    <mergeCell ref="I454:K454"/>
    <mergeCell ref="L454:M454"/>
    <mergeCell ref="B451:C451"/>
    <mergeCell ref="D451:G451"/>
    <mergeCell ref="I451:K451"/>
    <mergeCell ref="B452:C452"/>
    <mergeCell ref="D452:G452"/>
    <mergeCell ref="I452:K452"/>
    <mergeCell ref="B448:G448"/>
    <mergeCell ref="I448:M448"/>
    <mergeCell ref="B449:C449"/>
    <mergeCell ref="D449:G449"/>
    <mergeCell ref="I449:K449"/>
    <mergeCell ref="B450:C450"/>
    <mergeCell ref="D450:G450"/>
    <mergeCell ref="I450:K450"/>
    <mergeCell ref="C443:M443"/>
    <mergeCell ref="B444:M444"/>
    <mergeCell ref="B445:C446"/>
    <mergeCell ref="D445:F446"/>
    <mergeCell ref="G445:H446"/>
    <mergeCell ref="I445:M446"/>
    <mergeCell ref="B440:C440"/>
    <mergeCell ref="D440:G440"/>
    <mergeCell ref="I440:K440"/>
    <mergeCell ref="L440:M440"/>
    <mergeCell ref="B441:C441"/>
    <mergeCell ref="D441:G441"/>
    <mergeCell ref="I441:K441"/>
    <mergeCell ref="L441:M441"/>
    <mergeCell ref="B438:C438"/>
    <mergeCell ref="D438:G438"/>
    <mergeCell ref="I438:K438"/>
    <mergeCell ref="B439:C439"/>
    <mergeCell ref="D439:G439"/>
    <mergeCell ref="I439:K439"/>
    <mergeCell ref="B436:C436"/>
    <mergeCell ref="D436:G436"/>
    <mergeCell ref="I436:K436"/>
    <mergeCell ref="B437:C437"/>
    <mergeCell ref="D437:G437"/>
    <mergeCell ref="I437:K437"/>
    <mergeCell ref="B432:C433"/>
    <mergeCell ref="D432:F433"/>
    <mergeCell ref="G432:H433"/>
    <mergeCell ref="I432:M433"/>
    <mergeCell ref="B435:G435"/>
    <mergeCell ref="I435:M435"/>
    <mergeCell ref="B428:C428"/>
    <mergeCell ref="D428:G428"/>
    <mergeCell ref="I428:K428"/>
    <mergeCell ref="L428:M428"/>
    <mergeCell ref="B429:C429"/>
    <mergeCell ref="D429:G429"/>
    <mergeCell ref="I429:K429"/>
    <mergeCell ref="L429:M429"/>
    <mergeCell ref="B426:C426"/>
    <mergeCell ref="D426:G426"/>
    <mergeCell ref="I426:K426"/>
    <mergeCell ref="B427:C427"/>
    <mergeCell ref="D427:G427"/>
    <mergeCell ref="I427:K427"/>
    <mergeCell ref="B424:C424"/>
    <mergeCell ref="D424:G424"/>
    <mergeCell ref="I424:K424"/>
    <mergeCell ref="B425:C425"/>
    <mergeCell ref="D425:G425"/>
    <mergeCell ref="I425:K425"/>
    <mergeCell ref="B420:C421"/>
    <mergeCell ref="D420:F421"/>
    <mergeCell ref="G420:H421"/>
    <mergeCell ref="I420:M421"/>
    <mergeCell ref="B423:G423"/>
    <mergeCell ref="I423:M423"/>
    <mergeCell ref="B416:C416"/>
    <mergeCell ref="D416:G416"/>
    <mergeCell ref="I416:K416"/>
    <mergeCell ref="L416:M416"/>
    <mergeCell ref="B417:C417"/>
    <mergeCell ref="D417:G417"/>
    <mergeCell ref="I417:K417"/>
    <mergeCell ref="L417:M417"/>
    <mergeCell ref="B414:C414"/>
    <mergeCell ref="D414:G414"/>
    <mergeCell ref="I414:K414"/>
    <mergeCell ref="B415:C415"/>
    <mergeCell ref="D415:G415"/>
    <mergeCell ref="I415:K415"/>
    <mergeCell ref="B411:G411"/>
    <mergeCell ref="I411:M411"/>
    <mergeCell ref="B412:C412"/>
    <mergeCell ref="D412:G412"/>
    <mergeCell ref="I412:K412"/>
    <mergeCell ref="B413:C413"/>
    <mergeCell ref="D413:G413"/>
    <mergeCell ref="I413:K413"/>
    <mergeCell ref="B406:C406"/>
    <mergeCell ref="D406:G406"/>
    <mergeCell ref="B408:C409"/>
    <mergeCell ref="D408:F409"/>
    <mergeCell ref="G408:H409"/>
    <mergeCell ref="I408:M409"/>
    <mergeCell ref="B404:C404"/>
    <mergeCell ref="D404:G404"/>
    <mergeCell ref="I404:K404"/>
    <mergeCell ref="L404:M404"/>
    <mergeCell ref="B405:C405"/>
    <mergeCell ref="D405:G405"/>
    <mergeCell ref="I405:K405"/>
    <mergeCell ref="L405:M405"/>
    <mergeCell ref="B402:C402"/>
    <mergeCell ref="D402:G402"/>
    <mergeCell ref="I402:K402"/>
    <mergeCell ref="B403:C403"/>
    <mergeCell ref="D403:G403"/>
    <mergeCell ref="I403:K403"/>
    <mergeCell ref="B399:G399"/>
    <mergeCell ref="I399:M399"/>
    <mergeCell ref="B400:C400"/>
    <mergeCell ref="D400:G400"/>
    <mergeCell ref="I400:K400"/>
    <mergeCell ref="B401:C401"/>
    <mergeCell ref="D401:G401"/>
    <mergeCell ref="I401:K401"/>
    <mergeCell ref="C394:M394"/>
    <mergeCell ref="B395:M395"/>
    <mergeCell ref="B396:C397"/>
    <mergeCell ref="D396:F397"/>
    <mergeCell ref="G396:H397"/>
    <mergeCell ref="I396:M397"/>
    <mergeCell ref="B391:C391"/>
    <mergeCell ref="D391:G391"/>
    <mergeCell ref="I391:K391"/>
    <mergeCell ref="L391:M391"/>
    <mergeCell ref="B392:C392"/>
    <mergeCell ref="D392:G392"/>
    <mergeCell ref="I392:K392"/>
    <mergeCell ref="L392:M392"/>
    <mergeCell ref="B389:C389"/>
    <mergeCell ref="D389:G389"/>
    <mergeCell ref="I389:K389"/>
    <mergeCell ref="B390:C390"/>
    <mergeCell ref="D390:G390"/>
    <mergeCell ref="I390:K390"/>
    <mergeCell ref="B387:C387"/>
    <mergeCell ref="D387:G387"/>
    <mergeCell ref="I387:K387"/>
    <mergeCell ref="B388:C388"/>
    <mergeCell ref="D388:G388"/>
    <mergeCell ref="I388:K388"/>
    <mergeCell ref="B383:C384"/>
    <mergeCell ref="D383:F384"/>
    <mergeCell ref="G383:H384"/>
    <mergeCell ref="I383:M384"/>
    <mergeCell ref="B386:G386"/>
    <mergeCell ref="I386:M386"/>
    <mergeCell ref="B379:C379"/>
    <mergeCell ref="D379:G379"/>
    <mergeCell ref="I379:K379"/>
    <mergeCell ref="L379:M379"/>
    <mergeCell ref="B380:C380"/>
    <mergeCell ref="D380:G380"/>
    <mergeCell ref="I380:K380"/>
    <mergeCell ref="L380:M380"/>
    <mergeCell ref="B377:C377"/>
    <mergeCell ref="D377:G377"/>
    <mergeCell ref="I377:K377"/>
    <mergeCell ref="B378:C378"/>
    <mergeCell ref="D378:G378"/>
    <mergeCell ref="I378:K378"/>
    <mergeCell ref="B375:C375"/>
    <mergeCell ref="D375:G375"/>
    <mergeCell ref="I375:K375"/>
    <mergeCell ref="B376:C376"/>
    <mergeCell ref="D376:G376"/>
    <mergeCell ref="I376:K376"/>
    <mergeCell ref="B371:C372"/>
    <mergeCell ref="D371:F372"/>
    <mergeCell ref="G371:H372"/>
    <mergeCell ref="I371:M372"/>
    <mergeCell ref="B374:G374"/>
    <mergeCell ref="I374:M374"/>
    <mergeCell ref="B367:C367"/>
    <mergeCell ref="D367:G367"/>
    <mergeCell ref="I367:K367"/>
    <mergeCell ref="L367:M367"/>
    <mergeCell ref="B368:C368"/>
    <mergeCell ref="D368:G368"/>
    <mergeCell ref="I368:K368"/>
    <mergeCell ref="L368:M368"/>
    <mergeCell ref="B365:C365"/>
    <mergeCell ref="D365:G365"/>
    <mergeCell ref="I365:K365"/>
    <mergeCell ref="B366:C366"/>
    <mergeCell ref="D366:G366"/>
    <mergeCell ref="I366:K366"/>
    <mergeCell ref="B362:G362"/>
    <mergeCell ref="I362:M362"/>
    <mergeCell ref="B363:C363"/>
    <mergeCell ref="D363:G363"/>
    <mergeCell ref="I363:K363"/>
    <mergeCell ref="B364:C364"/>
    <mergeCell ref="D364:G364"/>
    <mergeCell ref="I364:K364"/>
    <mergeCell ref="B357:C357"/>
    <mergeCell ref="D357:G357"/>
    <mergeCell ref="B359:C360"/>
    <mergeCell ref="D359:F360"/>
    <mergeCell ref="G359:H360"/>
    <mergeCell ref="I359:M360"/>
    <mergeCell ref="B355:C355"/>
    <mergeCell ref="D355:G355"/>
    <mergeCell ref="I355:K355"/>
    <mergeCell ref="L355:M355"/>
    <mergeCell ref="B356:C356"/>
    <mergeCell ref="D356:G356"/>
    <mergeCell ref="I356:K356"/>
    <mergeCell ref="L356:M356"/>
    <mergeCell ref="B353:C353"/>
    <mergeCell ref="D353:G353"/>
    <mergeCell ref="I353:K353"/>
    <mergeCell ref="B354:C354"/>
    <mergeCell ref="D354:G354"/>
    <mergeCell ref="I354:K354"/>
    <mergeCell ref="B350:G350"/>
    <mergeCell ref="I350:M350"/>
    <mergeCell ref="B351:C351"/>
    <mergeCell ref="D351:G351"/>
    <mergeCell ref="I351:K351"/>
    <mergeCell ref="B352:C352"/>
    <mergeCell ref="D352:G352"/>
    <mergeCell ref="I352:K352"/>
    <mergeCell ref="C345:M345"/>
    <mergeCell ref="B346:M346"/>
    <mergeCell ref="B347:C348"/>
    <mergeCell ref="D347:F348"/>
    <mergeCell ref="G347:H348"/>
    <mergeCell ref="I347:M348"/>
    <mergeCell ref="B342:C342"/>
    <mergeCell ref="D342:G342"/>
    <mergeCell ref="I342:K342"/>
    <mergeCell ref="L342:M342"/>
    <mergeCell ref="B343:C343"/>
    <mergeCell ref="D343:G343"/>
    <mergeCell ref="I343:K343"/>
    <mergeCell ref="L343:M343"/>
    <mergeCell ref="B340:C340"/>
    <mergeCell ref="D340:G340"/>
    <mergeCell ref="I340:K340"/>
    <mergeCell ref="B341:C341"/>
    <mergeCell ref="D341:G341"/>
    <mergeCell ref="I341:K341"/>
    <mergeCell ref="B338:C338"/>
    <mergeCell ref="D338:G338"/>
    <mergeCell ref="I338:K338"/>
    <mergeCell ref="B339:C339"/>
    <mergeCell ref="D339:G339"/>
    <mergeCell ref="I339:K339"/>
    <mergeCell ref="B334:C335"/>
    <mergeCell ref="D334:F335"/>
    <mergeCell ref="G334:H335"/>
    <mergeCell ref="I334:M335"/>
    <mergeCell ref="B337:G337"/>
    <mergeCell ref="I337:M337"/>
    <mergeCell ref="B330:C330"/>
    <mergeCell ref="D330:G330"/>
    <mergeCell ref="I330:K330"/>
    <mergeCell ref="L330:M330"/>
    <mergeCell ref="B331:C331"/>
    <mergeCell ref="D331:G331"/>
    <mergeCell ref="I331:K331"/>
    <mergeCell ref="L331:M331"/>
    <mergeCell ref="B328:C328"/>
    <mergeCell ref="D328:G328"/>
    <mergeCell ref="I328:K328"/>
    <mergeCell ref="B329:C329"/>
    <mergeCell ref="D329:G329"/>
    <mergeCell ref="I329:K329"/>
    <mergeCell ref="B326:C326"/>
    <mergeCell ref="D326:G326"/>
    <mergeCell ref="I326:K326"/>
    <mergeCell ref="B327:C327"/>
    <mergeCell ref="D327:G327"/>
    <mergeCell ref="I327:K327"/>
    <mergeCell ref="B322:C323"/>
    <mergeCell ref="D322:F323"/>
    <mergeCell ref="G322:H323"/>
    <mergeCell ref="I322:M323"/>
    <mergeCell ref="B325:G325"/>
    <mergeCell ref="I325:M325"/>
    <mergeCell ref="B318:C318"/>
    <mergeCell ref="D318:G318"/>
    <mergeCell ref="I318:K318"/>
    <mergeCell ref="L318:M318"/>
    <mergeCell ref="B319:C319"/>
    <mergeCell ref="D319:G319"/>
    <mergeCell ref="I319:K319"/>
    <mergeCell ref="L319:M319"/>
    <mergeCell ref="B316:C316"/>
    <mergeCell ref="D316:G316"/>
    <mergeCell ref="I316:K316"/>
    <mergeCell ref="B317:C317"/>
    <mergeCell ref="D317:G317"/>
    <mergeCell ref="I317:K317"/>
    <mergeCell ref="B313:G313"/>
    <mergeCell ref="I313:M313"/>
    <mergeCell ref="B314:C314"/>
    <mergeCell ref="D314:G314"/>
    <mergeCell ref="I314:K314"/>
    <mergeCell ref="B315:C315"/>
    <mergeCell ref="D315:G315"/>
    <mergeCell ref="I315:K315"/>
    <mergeCell ref="B308:C308"/>
    <mergeCell ref="D308:G308"/>
    <mergeCell ref="B310:C311"/>
    <mergeCell ref="D310:F311"/>
    <mergeCell ref="G310:H311"/>
    <mergeCell ref="I310:M311"/>
    <mergeCell ref="B306:C306"/>
    <mergeCell ref="D306:G306"/>
    <mergeCell ref="I306:K306"/>
    <mergeCell ref="L306:M306"/>
    <mergeCell ref="B307:C307"/>
    <mergeCell ref="D307:G307"/>
    <mergeCell ref="I307:K307"/>
    <mergeCell ref="L307:M307"/>
    <mergeCell ref="B304:C304"/>
    <mergeCell ref="D304:G304"/>
    <mergeCell ref="I304:K304"/>
    <mergeCell ref="B305:C305"/>
    <mergeCell ref="D305:G305"/>
    <mergeCell ref="I305:K305"/>
    <mergeCell ref="B301:G301"/>
    <mergeCell ref="I301:M301"/>
    <mergeCell ref="B302:C302"/>
    <mergeCell ref="D302:G302"/>
    <mergeCell ref="I302:K302"/>
    <mergeCell ref="B303:C303"/>
    <mergeCell ref="D303:G303"/>
    <mergeCell ref="I303:K303"/>
    <mergeCell ref="C296:M296"/>
    <mergeCell ref="B297:M297"/>
    <mergeCell ref="B298:C299"/>
    <mergeCell ref="D298:F299"/>
    <mergeCell ref="G298:H299"/>
    <mergeCell ref="I298:M299"/>
    <mergeCell ref="B293:C293"/>
    <mergeCell ref="D293:G293"/>
    <mergeCell ref="I293:K293"/>
    <mergeCell ref="L293:M293"/>
    <mergeCell ref="B294:C294"/>
    <mergeCell ref="D294:G294"/>
    <mergeCell ref="I294:K294"/>
    <mergeCell ref="L294:M294"/>
    <mergeCell ref="B291:C291"/>
    <mergeCell ref="D291:G291"/>
    <mergeCell ref="I291:K291"/>
    <mergeCell ref="B292:C292"/>
    <mergeCell ref="D292:G292"/>
    <mergeCell ref="I292:K292"/>
    <mergeCell ref="B289:C289"/>
    <mergeCell ref="D289:G289"/>
    <mergeCell ref="I289:K289"/>
    <mergeCell ref="B290:C290"/>
    <mergeCell ref="D290:G290"/>
    <mergeCell ref="I290:K290"/>
    <mergeCell ref="B285:C286"/>
    <mergeCell ref="D285:F286"/>
    <mergeCell ref="G285:H286"/>
    <mergeCell ref="I285:M286"/>
    <mergeCell ref="B288:G288"/>
    <mergeCell ref="I288:M288"/>
    <mergeCell ref="B281:C281"/>
    <mergeCell ref="D281:G281"/>
    <mergeCell ref="I281:K281"/>
    <mergeCell ref="L281:M281"/>
    <mergeCell ref="B282:C282"/>
    <mergeCell ref="D282:G282"/>
    <mergeCell ref="I282:K282"/>
    <mergeCell ref="L282:M282"/>
    <mergeCell ref="B279:C279"/>
    <mergeCell ref="D279:G279"/>
    <mergeCell ref="I279:K279"/>
    <mergeCell ref="B280:C280"/>
    <mergeCell ref="D280:G280"/>
    <mergeCell ref="I280:K280"/>
    <mergeCell ref="B277:C277"/>
    <mergeCell ref="D277:G277"/>
    <mergeCell ref="I277:K277"/>
    <mergeCell ref="B278:C278"/>
    <mergeCell ref="D278:G278"/>
    <mergeCell ref="I278:K278"/>
    <mergeCell ref="B273:C274"/>
    <mergeCell ref="D273:F274"/>
    <mergeCell ref="G273:H274"/>
    <mergeCell ref="I273:M274"/>
    <mergeCell ref="B276:G276"/>
    <mergeCell ref="I276:M276"/>
    <mergeCell ref="B269:C269"/>
    <mergeCell ref="D269:G269"/>
    <mergeCell ref="I269:K269"/>
    <mergeCell ref="L269:M269"/>
    <mergeCell ref="B270:C270"/>
    <mergeCell ref="D270:G270"/>
    <mergeCell ref="I270:K270"/>
    <mergeCell ref="L270:M270"/>
    <mergeCell ref="B267:C267"/>
    <mergeCell ref="D267:G267"/>
    <mergeCell ref="I267:K267"/>
    <mergeCell ref="B268:C268"/>
    <mergeCell ref="D268:G268"/>
    <mergeCell ref="I268:K268"/>
    <mergeCell ref="B264:G264"/>
    <mergeCell ref="I264:M264"/>
    <mergeCell ref="B265:C265"/>
    <mergeCell ref="D265:G265"/>
    <mergeCell ref="I265:K265"/>
    <mergeCell ref="B266:C266"/>
    <mergeCell ref="D266:G266"/>
    <mergeCell ref="I266:K266"/>
    <mergeCell ref="B259:C259"/>
    <mergeCell ref="D259:G259"/>
    <mergeCell ref="B261:C262"/>
    <mergeCell ref="D261:F262"/>
    <mergeCell ref="G261:H262"/>
    <mergeCell ref="I261:M262"/>
    <mergeCell ref="B257:C257"/>
    <mergeCell ref="D257:G257"/>
    <mergeCell ref="I257:K257"/>
    <mergeCell ref="L257:M257"/>
    <mergeCell ref="B258:C258"/>
    <mergeCell ref="D258:G258"/>
    <mergeCell ref="I258:K258"/>
    <mergeCell ref="L258:M258"/>
    <mergeCell ref="B255:C255"/>
    <mergeCell ref="D255:G255"/>
    <mergeCell ref="I255:K255"/>
    <mergeCell ref="B256:C256"/>
    <mergeCell ref="D256:G256"/>
    <mergeCell ref="I256:K256"/>
    <mergeCell ref="B252:G252"/>
    <mergeCell ref="I252:M252"/>
    <mergeCell ref="B253:C253"/>
    <mergeCell ref="D253:G253"/>
    <mergeCell ref="I253:K253"/>
    <mergeCell ref="B254:C254"/>
    <mergeCell ref="D254:G254"/>
    <mergeCell ref="I254:K254"/>
    <mergeCell ref="C247:M247"/>
    <mergeCell ref="B248:M248"/>
    <mergeCell ref="B249:C250"/>
    <mergeCell ref="D249:F250"/>
    <mergeCell ref="G249:H250"/>
    <mergeCell ref="I249:M250"/>
    <mergeCell ref="B244:C244"/>
    <mergeCell ref="D244:G244"/>
    <mergeCell ref="I244:K244"/>
    <mergeCell ref="L244:M244"/>
    <mergeCell ref="B245:C245"/>
    <mergeCell ref="D245:G245"/>
    <mergeCell ref="I245:K245"/>
    <mergeCell ref="L245:M245"/>
    <mergeCell ref="B242:C242"/>
    <mergeCell ref="D242:G242"/>
    <mergeCell ref="I242:K242"/>
    <mergeCell ref="B243:C243"/>
    <mergeCell ref="D243:G243"/>
    <mergeCell ref="I243:K243"/>
    <mergeCell ref="B240:C240"/>
    <mergeCell ref="D240:G240"/>
    <mergeCell ref="I240:K240"/>
    <mergeCell ref="B241:C241"/>
    <mergeCell ref="D241:G241"/>
    <mergeCell ref="I241:K241"/>
    <mergeCell ref="B236:C237"/>
    <mergeCell ref="D236:F237"/>
    <mergeCell ref="G236:H237"/>
    <mergeCell ref="I236:M237"/>
    <mergeCell ref="B239:G239"/>
    <mergeCell ref="I239:M239"/>
    <mergeCell ref="B232:C232"/>
    <mergeCell ref="D232:G232"/>
    <mergeCell ref="I232:K232"/>
    <mergeCell ref="L232:M232"/>
    <mergeCell ref="B233:C233"/>
    <mergeCell ref="D233:G233"/>
    <mergeCell ref="I233:K233"/>
    <mergeCell ref="L233:M233"/>
    <mergeCell ref="B230:C230"/>
    <mergeCell ref="D230:G230"/>
    <mergeCell ref="I230:K230"/>
    <mergeCell ref="B231:C231"/>
    <mergeCell ref="D231:G231"/>
    <mergeCell ref="I231:K231"/>
    <mergeCell ref="B228:C228"/>
    <mergeCell ref="D228:G228"/>
    <mergeCell ref="I228:K228"/>
    <mergeCell ref="B229:C229"/>
    <mergeCell ref="D229:G229"/>
    <mergeCell ref="I229:K229"/>
    <mergeCell ref="B224:C225"/>
    <mergeCell ref="D224:F225"/>
    <mergeCell ref="G224:H225"/>
    <mergeCell ref="I224:M225"/>
    <mergeCell ref="B227:G227"/>
    <mergeCell ref="I227:M227"/>
    <mergeCell ref="B220:C220"/>
    <mergeCell ref="D220:G220"/>
    <mergeCell ref="I220:K220"/>
    <mergeCell ref="L220:M220"/>
    <mergeCell ref="B221:C221"/>
    <mergeCell ref="D221:G221"/>
    <mergeCell ref="I221:K221"/>
    <mergeCell ref="L221:M221"/>
    <mergeCell ref="B218:C218"/>
    <mergeCell ref="D218:G218"/>
    <mergeCell ref="I218:K218"/>
    <mergeCell ref="B219:C219"/>
    <mergeCell ref="D219:G219"/>
    <mergeCell ref="I219:K219"/>
    <mergeCell ref="B215:G215"/>
    <mergeCell ref="I215:M215"/>
    <mergeCell ref="B216:C216"/>
    <mergeCell ref="D216:G216"/>
    <mergeCell ref="I216:K216"/>
    <mergeCell ref="B217:C217"/>
    <mergeCell ref="D217:G217"/>
    <mergeCell ref="I217:K217"/>
    <mergeCell ref="B210:C210"/>
    <mergeCell ref="D210:G210"/>
    <mergeCell ref="B212:C213"/>
    <mergeCell ref="D212:F213"/>
    <mergeCell ref="G212:H213"/>
    <mergeCell ref="I212:M213"/>
    <mergeCell ref="B208:C208"/>
    <mergeCell ref="D208:G208"/>
    <mergeCell ref="I208:K208"/>
    <mergeCell ref="L208:M208"/>
    <mergeCell ref="B209:C209"/>
    <mergeCell ref="D209:G209"/>
    <mergeCell ref="I209:K209"/>
    <mergeCell ref="L209:M209"/>
    <mergeCell ref="B206:C206"/>
    <mergeCell ref="D206:G206"/>
    <mergeCell ref="I206:K206"/>
    <mergeCell ref="B207:C207"/>
    <mergeCell ref="D207:G207"/>
    <mergeCell ref="I207:K207"/>
    <mergeCell ref="B203:G203"/>
    <mergeCell ref="I203:M203"/>
    <mergeCell ref="B204:C204"/>
    <mergeCell ref="D204:G204"/>
    <mergeCell ref="I204:K204"/>
    <mergeCell ref="B205:C205"/>
    <mergeCell ref="D205:G205"/>
    <mergeCell ref="I205:K205"/>
    <mergeCell ref="C198:M198"/>
    <mergeCell ref="B199:M199"/>
    <mergeCell ref="B200:C201"/>
    <mergeCell ref="D200:F201"/>
    <mergeCell ref="G200:H201"/>
    <mergeCell ref="I200:M201"/>
    <mergeCell ref="B195:C195"/>
    <mergeCell ref="D195:G195"/>
    <mergeCell ref="I195:K195"/>
    <mergeCell ref="L195:M195"/>
    <mergeCell ref="B196:C196"/>
    <mergeCell ref="D196:G196"/>
    <mergeCell ref="I196:K196"/>
    <mergeCell ref="L196:M196"/>
    <mergeCell ref="B193:C193"/>
    <mergeCell ref="D193:G193"/>
    <mergeCell ref="I193:K193"/>
    <mergeCell ref="B194:C194"/>
    <mergeCell ref="D194:G194"/>
    <mergeCell ref="I194:K194"/>
    <mergeCell ref="B191:C191"/>
    <mergeCell ref="D191:G191"/>
    <mergeCell ref="I191:K191"/>
    <mergeCell ref="B192:C192"/>
    <mergeCell ref="D192:G192"/>
    <mergeCell ref="I192:K192"/>
    <mergeCell ref="B187:C188"/>
    <mergeCell ref="D187:F188"/>
    <mergeCell ref="G187:H188"/>
    <mergeCell ref="I187:M188"/>
    <mergeCell ref="B190:G190"/>
    <mergeCell ref="I190:M190"/>
    <mergeCell ref="B183:C183"/>
    <mergeCell ref="D183:G183"/>
    <mergeCell ref="I183:K183"/>
    <mergeCell ref="L183:M183"/>
    <mergeCell ref="B184:C184"/>
    <mergeCell ref="D184:G184"/>
    <mergeCell ref="I184:K184"/>
    <mergeCell ref="L184:M184"/>
    <mergeCell ref="B181:C181"/>
    <mergeCell ref="D181:G181"/>
    <mergeCell ref="I181:K181"/>
    <mergeCell ref="B182:C182"/>
    <mergeCell ref="D182:G182"/>
    <mergeCell ref="I182:K182"/>
    <mergeCell ref="B179:C179"/>
    <mergeCell ref="D179:G179"/>
    <mergeCell ref="I179:K179"/>
    <mergeCell ref="B180:C180"/>
    <mergeCell ref="D180:G180"/>
    <mergeCell ref="I180:K180"/>
    <mergeCell ref="B175:C176"/>
    <mergeCell ref="D175:F176"/>
    <mergeCell ref="G175:H176"/>
    <mergeCell ref="I175:M176"/>
    <mergeCell ref="B178:G178"/>
    <mergeCell ref="I178:M178"/>
    <mergeCell ref="B171:C171"/>
    <mergeCell ref="D171:G171"/>
    <mergeCell ref="I171:K171"/>
    <mergeCell ref="L171:M171"/>
    <mergeCell ref="B172:C172"/>
    <mergeCell ref="D172:G172"/>
    <mergeCell ref="I172:K172"/>
    <mergeCell ref="L172:M172"/>
    <mergeCell ref="B169:C169"/>
    <mergeCell ref="D169:G169"/>
    <mergeCell ref="I169:K169"/>
    <mergeCell ref="B170:C170"/>
    <mergeCell ref="D170:G170"/>
    <mergeCell ref="I170:K170"/>
    <mergeCell ref="B166:G166"/>
    <mergeCell ref="I166:M166"/>
    <mergeCell ref="B167:C167"/>
    <mergeCell ref="D167:G167"/>
    <mergeCell ref="I167:K167"/>
    <mergeCell ref="B168:C168"/>
    <mergeCell ref="D168:G168"/>
    <mergeCell ref="I168:K168"/>
    <mergeCell ref="B161:C161"/>
    <mergeCell ref="D161:G161"/>
    <mergeCell ref="B163:C164"/>
    <mergeCell ref="D163:F164"/>
    <mergeCell ref="G163:H164"/>
    <mergeCell ref="I163:M164"/>
    <mergeCell ref="B159:C159"/>
    <mergeCell ref="D159:G159"/>
    <mergeCell ref="I159:K159"/>
    <mergeCell ref="L159:M159"/>
    <mergeCell ref="B160:C160"/>
    <mergeCell ref="D160:G160"/>
    <mergeCell ref="I160:K160"/>
    <mergeCell ref="L160:M160"/>
    <mergeCell ref="B157:C157"/>
    <mergeCell ref="D157:G157"/>
    <mergeCell ref="I157:K157"/>
    <mergeCell ref="B158:C158"/>
    <mergeCell ref="D158:G158"/>
    <mergeCell ref="I158:K158"/>
    <mergeCell ref="B154:G154"/>
    <mergeCell ref="I154:M154"/>
    <mergeCell ref="B155:C155"/>
    <mergeCell ref="D155:G155"/>
    <mergeCell ref="I155:K155"/>
    <mergeCell ref="B156:C156"/>
    <mergeCell ref="D156:G156"/>
    <mergeCell ref="I156:K156"/>
    <mergeCell ref="C149:M149"/>
    <mergeCell ref="B150:M150"/>
    <mergeCell ref="B151:C152"/>
    <mergeCell ref="D151:F152"/>
    <mergeCell ref="G151:H152"/>
    <mergeCell ref="I151:M152"/>
    <mergeCell ref="B146:C146"/>
    <mergeCell ref="D146:G146"/>
    <mergeCell ref="I146:K146"/>
    <mergeCell ref="L146:M146"/>
    <mergeCell ref="B147:C147"/>
    <mergeCell ref="D147:G147"/>
    <mergeCell ref="I147:K147"/>
    <mergeCell ref="L147:M147"/>
    <mergeCell ref="B144:C144"/>
    <mergeCell ref="D144:G144"/>
    <mergeCell ref="I144:K144"/>
    <mergeCell ref="B145:C145"/>
    <mergeCell ref="D145:G145"/>
    <mergeCell ref="I145:K145"/>
    <mergeCell ref="B142:C142"/>
    <mergeCell ref="D142:G142"/>
    <mergeCell ref="I142:K142"/>
    <mergeCell ref="B143:C143"/>
    <mergeCell ref="D143:G143"/>
    <mergeCell ref="I143:K143"/>
    <mergeCell ref="B138:C139"/>
    <mergeCell ref="D138:F139"/>
    <mergeCell ref="G138:H139"/>
    <mergeCell ref="I138:M139"/>
    <mergeCell ref="B141:G141"/>
    <mergeCell ref="I141:M141"/>
    <mergeCell ref="B134:C134"/>
    <mergeCell ref="D134:G134"/>
    <mergeCell ref="I134:K134"/>
    <mergeCell ref="L134:M134"/>
    <mergeCell ref="B135:C135"/>
    <mergeCell ref="D135:G135"/>
    <mergeCell ref="I135:K135"/>
    <mergeCell ref="L135:M135"/>
    <mergeCell ref="B132:C132"/>
    <mergeCell ref="D132:G132"/>
    <mergeCell ref="I132:K132"/>
    <mergeCell ref="B133:C133"/>
    <mergeCell ref="D133:G133"/>
    <mergeCell ref="I133:K133"/>
    <mergeCell ref="B130:C130"/>
    <mergeCell ref="D130:G130"/>
    <mergeCell ref="I130:K130"/>
    <mergeCell ref="B131:C131"/>
    <mergeCell ref="D131:G131"/>
    <mergeCell ref="I131:K131"/>
    <mergeCell ref="B126:C127"/>
    <mergeCell ref="D126:F127"/>
    <mergeCell ref="G126:H127"/>
    <mergeCell ref="I126:M127"/>
    <mergeCell ref="B129:G129"/>
    <mergeCell ref="I129:M129"/>
    <mergeCell ref="B122:C122"/>
    <mergeCell ref="D122:G122"/>
    <mergeCell ref="I122:K122"/>
    <mergeCell ref="L122:M122"/>
    <mergeCell ref="B123:C123"/>
    <mergeCell ref="D123:G123"/>
    <mergeCell ref="I123:K123"/>
    <mergeCell ref="L123:M123"/>
    <mergeCell ref="B120:C120"/>
    <mergeCell ref="D120:G120"/>
    <mergeCell ref="I120:K120"/>
    <mergeCell ref="B121:C121"/>
    <mergeCell ref="D121:G121"/>
    <mergeCell ref="I121:K121"/>
    <mergeCell ref="B117:G117"/>
    <mergeCell ref="I117:M117"/>
    <mergeCell ref="B118:C118"/>
    <mergeCell ref="D118:G118"/>
    <mergeCell ref="I118:K118"/>
    <mergeCell ref="B119:C119"/>
    <mergeCell ref="D119:G119"/>
    <mergeCell ref="I119:K119"/>
    <mergeCell ref="B112:C112"/>
    <mergeCell ref="D112:G112"/>
    <mergeCell ref="B114:C115"/>
    <mergeCell ref="D114:F115"/>
    <mergeCell ref="G114:H115"/>
    <mergeCell ref="I114:M115"/>
    <mergeCell ref="B110:C110"/>
    <mergeCell ref="D110:G110"/>
    <mergeCell ref="I110:K110"/>
    <mergeCell ref="L110:M110"/>
    <mergeCell ref="B111:C111"/>
    <mergeCell ref="D111:G111"/>
    <mergeCell ref="I111:K111"/>
    <mergeCell ref="L111:M111"/>
    <mergeCell ref="B108:C108"/>
    <mergeCell ref="D108:G108"/>
    <mergeCell ref="I108:K108"/>
    <mergeCell ref="B109:C109"/>
    <mergeCell ref="D109:G109"/>
    <mergeCell ref="I109:K109"/>
    <mergeCell ref="B105:G105"/>
    <mergeCell ref="I105:M105"/>
    <mergeCell ref="B106:C106"/>
    <mergeCell ref="D106:G106"/>
    <mergeCell ref="I106:K106"/>
    <mergeCell ref="B107:C107"/>
    <mergeCell ref="D107:G107"/>
    <mergeCell ref="I107:K107"/>
    <mergeCell ref="C100:M100"/>
    <mergeCell ref="B101:M101"/>
    <mergeCell ref="B102:C103"/>
    <mergeCell ref="D102:F103"/>
    <mergeCell ref="G102:H103"/>
    <mergeCell ref="I102:M103"/>
    <mergeCell ref="B97:C97"/>
    <mergeCell ref="D97:G97"/>
    <mergeCell ref="I97:K97"/>
    <mergeCell ref="L97:M97"/>
    <mergeCell ref="B98:C98"/>
    <mergeCell ref="D98:G98"/>
    <mergeCell ref="I98:K98"/>
    <mergeCell ref="L98:M98"/>
    <mergeCell ref="B95:C95"/>
    <mergeCell ref="D95:G95"/>
    <mergeCell ref="I95:K95"/>
    <mergeCell ref="B96:C96"/>
    <mergeCell ref="D96:G96"/>
    <mergeCell ref="I96:K96"/>
    <mergeCell ref="B93:C93"/>
    <mergeCell ref="D93:G93"/>
    <mergeCell ref="I93:K93"/>
    <mergeCell ref="B94:C94"/>
    <mergeCell ref="D94:G94"/>
    <mergeCell ref="I94:K94"/>
    <mergeCell ref="B89:C90"/>
    <mergeCell ref="D89:F90"/>
    <mergeCell ref="G89:H90"/>
    <mergeCell ref="I89:M90"/>
    <mergeCell ref="B92:G92"/>
    <mergeCell ref="I92:M92"/>
    <mergeCell ref="B85:C85"/>
    <mergeCell ref="D85:G85"/>
    <mergeCell ref="I85:K85"/>
    <mergeCell ref="L85:M85"/>
    <mergeCell ref="B86:C86"/>
    <mergeCell ref="D86:G86"/>
    <mergeCell ref="I86:K86"/>
    <mergeCell ref="L86:M86"/>
    <mergeCell ref="B83:C83"/>
    <mergeCell ref="D83:G83"/>
    <mergeCell ref="I83:K83"/>
    <mergeCell ref="B84:C84"/>
    <mergeCell ref="D84:G84"/>
    <mergeCell ref="I84:K84"/>
    <mergeCell ref="B81:C81"/>
    <mergeCell ref="D81:G81"/>
    <mergeCell ref="I81:K81"/>
    <mergeCell ref="B82:C82"/>
    <mergeCell ref="D82:G82"/>
    <mergeCell ref="I82:K82"/>
    <mergeCell ref="B77:C78"/>
    <mergeCell ref="D77:F78"/>
    <mergeCell ref="G77:H78"/>
    <mergeCell ref="I77:M78"/>
    <mergeCell ref="B80:G80"/>
    <mergeCell ref="I80:M80"/>
    <mergeCell ref="B73:C73"/>
    <mergeCell ref="D73:G73"/>
    <mergeCell ref="I73:K73"/>
    <mergeCell ref="L73:M73"/>
    <mergeCell ref="B74:C74"/>
    <mergeCell ref="D74:G74"/>
    <mergeCell ref="I74:K74"/>
    <mergeCell ref="L74:M74"/>
    <mergeCell ref="B71:C71"/>
    <mergeCell ref="D71:G71"/>
    <mergeCell ref="I71:K71"/>
    <mergeCell ref="B72:C72"/>
    <mergeCell ref="D72:G72"/>
    <mergeCell ref="I72:K72"/>
    <mergeCell ref="B68:G68"/>
    <mergeCell ref="I68:M68"/>
    <mergeCell ref="B69:C69"/>
    <mergeCell ref="D69:G69"/>
    <mergeCell ref="I69:K69"/>
    <mergeCell ref="B70:C70"/>
    <mergeCell ref="D70:G70"/>
    <mergeCell ref="I70:K70"/>
    <mergeCell ref="B63:C63"/>
    <mergeCell ref="D63:G63"/>
    <mergeCell ref="B65:C66"/>
    <mergeCell ref="D65:F66"/>
    <mergeCell ref="G65:H66"/>
    <mergeCell ref="I65:M66"/>
    <mergeCell ref="D34:G34"/>
    <mergeCell ref="I34:K34"/>
    <mergeCell ref="B35:C35"/>
    <mergeCell ref="D35:G35"/>
    <mergeCell ref="I35:K35"/>
    <mergeCell ref="B61:C61"/>
    <mergeCell ref="D61:G61"/>
    <mergeCell ref="I61:K61"/>
    <mergeCell ref="L61:M61"/>
    <mergeCell ref="B62:C62"/>
    <mergeCell ref="D62:G62"/>
    <mergeCell ref="I62:K62"/>
    <mergeCell ref="L62:M62"/>
    <mergeCell ref="B59:C59"/>
    <mergeCell ref="D59:G59"/>
    <mergeCell ref="I59:K59"/>
    <mergeCell ref="B60:C60"/>
    <mergeCell ref="D60:G60"/>
    <mergeCell ref="I60:K60"/>
    <mergeCell ref="B56:G56"/>
    <mergeCell ref="I56:M56"/>
    <mergeCell ref="B57:C57"/>
    <mergeCell ref="D57:G57"/>
    <mergeCell ref="I57:K57"/>
    <mergeCell ref="B58:C58"/>
    <mergeCell ref="D58:G58"/>
    <mergeCell ref="I58:K58"/>
    <mergeCell ref="L48:M48"/>
    <mergeCell ref="L49:M49"/>
    <mergeCell ref="B32:C32"/>
    <mergeCell ref="D32:G32"/>
    <mergeCell ref="I32:K32"/>
    <mergeCell ref="B33:C33"/>
    <mergeCell ref="B25:C25"/>
    <mergeCell ref="D25:G25"/>
    <mergeCell ref="I25:K25"/>
    <mergeCell ref="C51:M51"/>
    <mergeCell ref="B52:M52"/>
    <mergeCell ref="B53:C54"/>
    <mergeCell ref="D53:F54"/>
    <mergeCell ref="G53:H54"/>
    <mergeCell ref="I53:M54"/>
    <mergeCell ref="I44:K44"/>
    <mergeCell ref="B45:C45"/>
    <mergeCell ref="D45:G45"/>
    <mergeCell ref="I45:K45"/>
    <mergeCell ref="B46:C46"/>
    <mergeCell ref="D46:G46"/>
    <mergeCell ref="I46:K46"/>
    <mergeCell ref="D33:G33"/>
    <mergeCell ref="I33:K33"/>
    <mergeCell ref="L36:M36"/>
    <mergeCell ref="L37:M37"/>
    <mergeCell ref="B40:C41"/>
    <mergeCell ref="D40:F41"/>
    <mergeCell ref="G40:H41"/>
    <mergeCell ref="I40:M41"/>
    <mergeCell ref="I37:K37"/>
    <mergeCell ref="B34:C34"/>
    <mergeCell ref="B31:G31"/>
    <mergeCell ref="I31:M31"/>
    <mergeCell ref="I21:K21"/>
    <mergeCell ref="B22:C22"/>
    <mergeCell ref="D22:G22"/>
    <mergeCell ref="I22:K22"/>
    <mergeCell ref="L24:M24"/>
    <mergeCell ref="B28:C29"/>
    <mergeCell ref="D28:F29"/>
    <mergeCell ref="G28:H29"/>
    <mergeCell ref="I28:M29"/>
    <mergeCell ref="B19:G19"/>
    <mergeCell ref="I19:M19"/>
    <mergeCell ref="B20:C20"/>
    <mergeCell ref="D20:G20"/>
    <mergeCell ref="I20:K20"/>
    <mergeCell ref="B49:C49"/>
    <mergeCell ref="D49:G49"/>
    <mergeCell ref="I49:K49"/>
    <mergeCell ref="B47:C47"/>
    <mergeCell ref="D47:G47"/>
    <mergeCell ref="I47:K47"/>
    <mergeCell ref="B48:C48"/>
    <mergeCell ref="D48:G48"/>
    <mergeCell ref="I48:K48"/>
    <mergeCell ref="B43:G43"/>
    <mergeCell ref="I43:M43"/>
    <mergeCell ref="B44:C44"/>
    <mergeCell ref="D44:G44"/>
    <mergeCell ref="B36:C36"/>
    <mergeCell ref="D36:G36"/>
    <mergeCell ref="I36:K36"/>
    <mergeCell ref="B37:C37"/>
    <mergeCell ref="D37:G37"/>
    <mergeCell ref="I11:K11"/>
    <mergeCell ref="I12:K12"/>
    <mergeCell ref="I13:K13"/>
    <mergeCell ref="B13:C13"/>
    <mergeCell ref="D13:G13"/>
    <mergeCell ref="I7:M7"/>
    <mergeCell ref="I8:K8"/>
    <mergeCell ref="B12:C12"/>
    <mergeCell ref="D12:G12"/>
    <mergeCell ref="B9:C9"/>
    <mergeCell ref="D9:G9"/>
    <mergeCell ref="B10:C10"/>
    <mergeCell ref="D10:G10"/>
    <mergeCell ref="B11:C11"/>
    <mergeCell ref="D11:G11"/>
    <mergeCell ref="G16:H17"/>
    <mergeCell ref="I16:M17"/>
    <mergeCell ref="L25:M25"/>
    <mergeCell ref="B23:C23"/>
    <mergeCell ref="D23:G23"/>
    <mergeCell ref="I23:K23"/>
    <mergeCell ref="B24:C24"/>
    <mergeCell ref="D24:G24"/>
    <mergeCell ref="I24:K24"/>
    <mergeCell ref="B21:C21"/>
    <mergeCell ref="D21:G21"/>
    <mergeCell ref="B4:C5"/>
    <mergeCell ref="D4:F5"/>
    <mergeCell ref="G4:H5"/>
    <mergeCell ref="I4:M5"/>
    <mergeCell ref="B7:G7"/>
    <mergeCell ref="B8:C8"/>
    <mergeCell ref="D8:G8"/>
    <mergeCell ref="B2:C2"/>
    <mergeCell ref="D2:I2"/>
    <mergeCell ref="J2:K2"/>
    <mergeCell ref="L2:M2"/>
    <mergeCell ref="B3:C3"/>
    <mergeCell ref="D3:I3"/>
    <mergeCell ref="J3:K3"/>
    <mergeCell ref="L3:M3"/>
    <mergeCell ref="B14:C14"/>
    <mergeCell ref="D14:G14"/>
    <mergeCell ref="L12:M12"/>
    <mergeCell ref="L13:M13"/>
    <mergeCell ref="B16:C17"/>
    <mergeCell ref="D16:F17"/>
    <mergeCell ref="I9:K9"/>
    <mergeCell ref="I10:K10"/>
  </mergeCells>
  <pageMargins left="0.7" right="0.7" top="0.75" bottom="0.75" header="0.3" footer="0.3"/>
  <pageSetup scale="99"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rgb="FF00B0F0"/>
  </sheetPr>
  <dimension ref="B2:Z492"/>
  <sheetViews>
    <sheetView view="pageBreakPreview" zoomScale="90" zoomScaleNormal="100" zoomScaleSheetLayoutView="90" workbookViewId="0">
      <selection activeCell="I15" sqref="I14:I15"/>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c r="E4" s="209"/>
      <c r="F4" s="209"/>
      <c r="G4" s="200" t="s">
        <v>3</v>
      </c>
      <c r="H4" s="200"/>
      <c r="I4" s="210"/>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227" t="s">
        <v>92</v>
      </c>
      <c r="C7" s="232"/>
      <c r="D7" s="232"/>
      <c r="E7" s="232"/>
      <c r="F7" s="228"/>
      <c r="G7" s="233" t="s">
        <v>85</v>
      </c>
      <c r="H7" s="194" t="s">
        <v>82</v>
      </c>
      <c r="I7" s="188" t="s">
        <v>67</v>
      </c>
      <c r="J7" s="188"/>
      <c r="K7" s="188" t="s">
        <v>68</v>
      </c>
      <c r="L7" s="188"/>
      <c r="M7" s="188" t="s">
        <v>15</v>
      </c>
      <c r="P7" s="260"/>
      <c r="Q7" s="238"/>
      <c r="R7" s="238"/>
      <c r="S7" s="238"/>
      <c r="T7" s="238"/>
      <c r="U7" s="238"/>
      <c r="V7" s="238"/>
      <c r="W7" s="238"/>
      <c r="X7" s="238"/>
      <c r="Y7" s="238"/>
      <c r="Z7" s="261"/>
    </row>
    <row r="8" spans="2:26" ht="13.35" customHeight="1" x14ac:dyDescent="0.25">
      <c r="B8" s="2" t="s">
        <v>81</v>
      </c>
      <c r="C8" s="227" t="s">
        <v>7</v>
      </c>
      <c r="D8" s="228"/>
      <c r="E8" s="6" t="s">
        <v>87</v>
      </c>
      <c r="F8" s="6" t="s">
        <v>88</v>
      </c>
      <c r="G8" s="233"/>
      <c r="H8" s="194"/>
      <c r="I8" s="6" t="s">
        <v>83</v>
      </c>
      <c r="J8" s="6" t="s">
        <v>84</v>
      </c>
      <c r="K8" s="6" t="s">
        <v>83</v>
      </c>
      <c r="L8" s="6" t="s">
        <v>84</v>
      </c>
      <c r="M8" s="188"/>
      <c r="P8" s="260"/>
      <c r="Q8" s="238"/>
      <c r="R8" s="238"/>
      <c r="S8" s="238"/>
      <c r="T8" s="238"/>
      <c r="U8" s="238"/>
      <c r="V8" s="238"/>
      <c r="W8" s="238"/>
      <c r="X8" s="238"/>
      <c r="Y8" s="238"/>
      <c r="Z8" s="261"/>
    </row>
    <row r="9" spans="2:26" ht="13.35" customHeight="1" x14ac:dyDescent="0.25">
      <c r="B9" s="44"/>
      <c r="C9" s="235"/>
      <c r="D9" s="236"/>
      <c r="E9" s="44"/>
      <c r="F9" s="32"/>
      <c r="G9" s="33" t="str">
        <f>IF(F9="", "", H9/F9)</f>
        <v/>
      </c>
      <c r="H9" s="33"/>
      <c r="I9" s="33"/>
      <c r="J9" s="33" t="str">
        <f>IF(I9="", "", I9*$F9)</f>
        <v/>
      </c>
      <c r="K9" s="33"/>
      <c r="L9" s="33" t="str">
        <f t="shared" ref="L9:L22" si="0">IF(K9="", "", K9*$F9)</f>
        <v/>
      </c>
      <c r="M9" s="30" t="e">
        <f>IF(K9="", J9/H9, L9/H9)</f>
        <v>#VALUE!</v>
      </c>
      <c r="P9" s="260"/>
      <c r="Q9" s="238"/>
      <c r="R9" s="238"/>
      <c r="S9" s="238"/>
      <c r="T9" s="238"/>
      <c r="U9" s="238"/>
      <c r="V9" s="238"/>
      <c r="W9" s="238"/>
      <c r="X9" s="238"/>
      <c r="Y9" s="238"/>
      <c r="Z9" s="261"/>
    </row>
    <row r="10" spans="2:26" ht="13.35" customHeight="1" x14ac:dyDescent="0.25">
      <c r="B10" s="44"/>
      <c r="C10" s="235"/>
      <c r="D10" s="236"/>
      <c r="E10" s="44"/>
      <c r="F10" s="32"/>
      <c r="G10" s="33" t="str">
        <f t="shared" ref="G10:G22" si="1">IF(F10="", "", H10/F10)</f>
        <v/>
      </c>
      <c r="H10" s="33"/>
      <c r="I10" s="33"/>
      <c r="J10" s="33" t="str">
        <f t="shared" ref="J10:J22" si="2">IF(I10="", "", I10*$F10)</f>
        <v/>
      </c>
      <c r="K10" s="33"/>
      <c r="L10" s="33" t="str">
        <f t="shared" si="0"/>
        <v/>
      </c>
      <c r="M10" s="30" t="e">
        <f t="shared" ref="M10:M22" si="3">IF(K10="", J10/H10, L10/H10)</f>
        <v>#VALUE!</v>
      </c>
      <c r="P10" s="260"/>
      <c r="Q10" s="238"/>
      <c r="R10" s="238"/>
      <c r="S10" s="238"/>
      <c r="T10" s="238"/>
      <c r="U10" s="238"/>
      <c r="V10" s="238"/>
      <c r="W10" s="238"/>
      <c r="X10" s="238"/>
      <c r="Y10" s="238"/>
      <c r="Z10" s="261"/>
    </row>
    <row r="11" spans="2:26" ht="13.35" customHeight="1" x14ac:dyDescent="0.25">
      <c r="B11" s="44"/>
      <c r="C11" s="235"/>
      <c r="D11" s="236"/>
      <c r="E11" s="44"/>
      <c r="F11" s="32"/>
      <c r="G11" s="33" t="str">
        <f t="shared" si="1"/>
        <v/>
      </c>
      <c r="H11" s="33"/>
      <c r="I11" s="33"/>
      <c r="J11" s="33" t="str">
        <f t="shared" si="2"/>
        <v/>
      </c>
      <c r="K11" s="33"/>
      <c r="L11" s="33" t="str">
        <f t="shared" si="0"/>
        <v/>
      </c>
      <c r="M11" s="30" t="e">
        <f t="shared" si="3"/>
        <v>#VALUE!</v>
      </c>
      <c r="P11" s="260"/>
      <c r="Q11" s="238"/>
      <c r="R11" s="238"/>
      <c r="S11" s="238"/>
      <c r="T11" s="238"/>
      <c r="U11" s="238"/>
      <c r="V11" s="238"/>
      <c r="W11" s="238"/>
      <c r="X11" s="238"/>
      <c r="Y11" s="238"/>
      <c r="Z11" s="261"/>
    </row>
    <row r="12" spans="2:26" ht="13.35" customHeight="1" x14ac:dyDescent="0.25">
      <c r="B12" s="44"/>
      <c r="C12" s="235"/>
      <c r="D12" s="236"/>
      <c r="E12" s="44"/>
      <c r="F12" s="32"/>
      <c r="G12" s="33" t="str">
        <f t="shared" si="1"/>
        <v/>
      </c>
      <c r="H12" s="33"/>
      <c r="I12" s="33"/>
      <c r="J12" s="33" t="str">
        <f t="shared" si="2"/>
        <v/>
      </c>
      <c r="K12" s="33"/>
      <c r="L12" s="33" t="str">
        <f t="shared" si="0"/>
        <v/>
      </c>
      <c r="M12" s="30" t="e">
        <f t="shared" si="3"/>
        <v>#VALUE!</v>
      </c>
      <c r="P12" s="260"/>
      <c r="Q12" s="238"/>
      <c r="R12" s="238"/>
      <c r="S12" s="238"/>
      <c r="T12" s="238"/>
      <c r="U12" s="238"/>
      <c r="V12" s="238"/>
      <c r="W12" s="238"/>
      <c r="X12" s="238"/>
      <c r="Y12" s="238"/>
      <c r="Z12" s="261"/>
    </row>
    <row r="13" spans="2:26" ht="13.35" customHeight="1" x14ac:dyDescent="0.25">
      <c r="B13" s="44"/>
      <c r="C13" s="235"/>
      <c r="D13" s="236"/>
      <c r="E13" s="44"/>
      <c r="F13" s="32"/>
      <c r="G13" s="33" t="str">
        <f t="shared" si="1"/>
        <v/>
      </c>
      <c r="H13" s="33"/>
      <c r="I13" s="33"/>
      <c r="J13" s="33" t="str">
        <f t="shared" si="2"/>
        <v/>
      </c>
      <c r="K13" s="33"/>
      <c r="L13" s="33" t="str">
        <f t="shared" si="0"/>
        <v/>
      </c>
      <c r="M13" s="30" t="e">
        <f t="shared" si="3"/>
        <v>#VALUE!</v>
      </c>
      <c r="P13" s="260"/>
      <c r="Q13" s="238"/>
      <c r="R13" s="238"/>
      <c r="S13" s="238"/>
      <c r="T13" s="238"/>
      <c r="U13" s="238"/>
      <c r="V13" s="238"/>
      <c r="W13" s="238"/>
      <c r="X13" s="238"/>
      <c r="Y13" s="238"/>
      <c r="Z13" s="261"/>
    </row>
    <row r="14" spans="2:26" ht="13.35" customHeight="1" x14ac:dyDescent="0.25">
      <c r="B14" s="44"/>
      <c r="C14" s="235"/>
      <c r="D14" s="236"/>
      <c r="E14" s="44"/>
      <c r="F14" s="32"/>
      <c r="G14" s="33" t="str">
        <f t="shared" si="1"/>
        <v/>
      </c>
      <c r="H14" s="33"/>
      <c r="I14" s="33"/>
      <c r="J14" s="33" t="str">
        <f t="shared" si="2"/>
        <v/>
      </c>
      <c r="K14" s="33"/>
      <c r="L14" s="33" t="str">
        <f t="shared" si="0"/>
        <v/>
      </c>
      <c r="M14" s="30" t="e">
        <f t="shared" si="3"/>
        <v>#VALUE!</v>
      </c>
      <c r="P14" s="260"/>
      <c r="Q14" s="238"/>
      <c r="R14" s="238"/>
      <c r="S14" s="238"/>
      <c r="T14" s="238"/>
      <c r="U14" s="238"/>
      <c r="V14" s="238"/>
      <c r="W14" s="238"/>
      <c r="X14" s="238"/>
      <c r="Y14" s="238"/>
      <c r="Z14" s="261"/>
    </row>
    <row r="15" spans="2:26" ht="13.35" customHeight="1" x14ac:dyDescent="0.25">
      <c r="B15" s="44"/>
      <c r="C15" s="235"/>
      <c r="D15" s="236"/>
      <c r="E15" s="44"/>
      <c r="F15" s="32"/>
      <c r="G15" s="33" t="str">
        <f t="shared" si="1"/>
        <v/>
      </c>
      <c r="H15" s="33"/>
      <c r="I15" s="33"/>
      <c r="J15" s="33" t="str">
        <f t="shared" si="2"/>
        <v/>
      </c>
      <c r="K15" s="33"/>
      <c r="L15" s="33" t="str">
        <f t="shared" si="0"/>
        <v/>
      </c>
      <c r="M15" s="30" t="e">
        <f t="shared" si="3"/>
        <v>#VALUE!</v>
      </c>
      <c r="P15" s="260"/>
      <c r="Q15" s="238"/>
      <c r="R15" s="238"/>
      <c r="S15" s="238"/>
      <c r="T15" s="238"/>
      <c r="U15" s="238"/>
      <c r="V15" s="238"/>
      <c r="W15" s="238"/>
      <c r="X15" s="238"/>
      <c r="Y15" s="238"/>
      <c r="Z15" s="261"/>
    </row>
    <row r="16" spans="2:26" ht="13.35" customHeight="1" x14ac:dyDescent="0.25">
      <c r="B16" s="44"/>
      <c r="C16" s="235"/>
      <c r="D16" s="236"/>
      <c r="E16" s="44"/>
      <c r="F16" s="32"/>
      <c r="G16" s="33" t="str">
        <f t="shared" si="1"/>
        <v/>
      </c>
      <c r="H16" s="33"/>
      <c r="I16" s="33"/>
      <c r="J16" s="33" t="str">
        <f t="shared" si="2"/>
        <v/>
      </c>
      <c r="K16" s="33"/>
      <c r="L16" s="33" t="str">
        <f t="shared" si="0"/>
        <v/>
      </c>
      <c r="M16" s="30" t="e">
        <f t="shared" si="3"/>
        <v>#VALUE!</v>
      </c>
      <c r="P16" s="260"/>
      <c r="Q16" s="238"/>
      <c r="R16" s="238"/>
      <c r="S16" s="238"/>
      <c r="T16" s="238"/>
      <c r="U16" s="238"/>
      <c r="V16" s="238"/>
      <c r="W16" s="238"/>
      <c r="X16" s="238"/>
      <c r="Y16" s="238"/>
      <c r="Z16" s="261"/>
    </row>
    <row r="17" spans="2:26" ht="13.35" customHeight="1" x14ac:dyDescent="0.25">
      <c r="B17" s="44"/>
      <c r="C17" s="235"/>
      <c r="D17" s="236"/>
      <c r="E17" s="44"/>
      <c r="F17" s="32"/>
      <c r="G17" s="33" t="str">
        <f t="shared" si="1"/>
        <v/>
      </c>
      <c r="H17" s="33"/>
      <c r="I17" s="33"/>
      <c r="J17" s="33" t="str">
        <f t="shared" si="2"/>
        <v/>
      </c>
      <c r="K17" s="33"/>
      <c r="L17" s="33" t="str">
        <f t="shared" si="0"/>
        <v/>
      </c>
      <c r="M17" s="30" t="e">
        <f t="shared" si="3"/>
        <v>#VALUE!</v>
      </c>
      <c r="P17" s="260"/>
      <c r="Q17" s="238"/>
      <c r="R17" s="238"/>
      <c r="S17" s="238"/>
      <c r="T17" s="238"/>
      <c r="U17" s="238"/>
      <c r="V17" s="238"/>
      <c r="W17" s="238"/>
      <c r="X17" s="238"/>
      <c r="Y17" s="238"/>
      <c r="Z17" s="261"/>
    </row>
    <row r="18" spans="2:26" ht="13.35" customHeight="1" x14ac:dyDescent="0.25">
      <c r="B18" s="44"/>
      <c r="C18" s="235"/>
      <c r="D18" s="236"/>
      <c r="E18" s="44"/>
      <c r="F18" s="32"/>
      <c r="G18" s="33" t="str">
        <f t="shared" si="1"/>
        <v/>
      </c>
      <c r="H18" s="33"/>
      <c r="I18" s="33"/>
      <c r="J18" s="33" t="str">
        <f t="shared" si="2"/>
        <v/>
      </c>
      <c r="K18" s="33"/>
      <c r="L18" s="33" t="str">
        <f t="shared" si="0"/>
        <v/>
      </c>
      <c r="M18" s="30" t="e">
        <f t="shared" si="3"/>
        <v>#VALUE!</v>
      </c>
      <c r="P18" s="260"/>
      <c r="Q18" s="238"/>
      <c r="R18" s="238"/>
      <c r="S18" s="238"/>
      <c r="T18" s="238"/>
      <c r="U18" s="238"/>
      <c r="V18" s="238"/>
      <c r="W18" s="238"/>
      <c r="X18" s="238"/>
      <c r="Y18" s="238"/>
      <c r="Z18" s="261"/>
    </row>
    <row r="19" spans="2:26" ht="13.35" customHeight="1" x14ac:dyDescent="0.25">
      <c r="B19" s="44"/>
      <c r="C19" s="235"/>
      <c r="D19" s="236"/>
      <c r="E19" s="44"/>
      <c r="F19" s="32"/>
      <c r="G19" s="33" t="str">
        <f t="shared" si="1"/>
        <v/>
      </c>
      <c r="H19" s="33"/>
      <c r="I19" s="33"/>
      <c r="J19" s="33" t="str">
        <f t="shared" si="2"/>
        <v/>
      </c>
      <c r="K19" s="33"/>
      <c r="L19" s="33" t="str">
        <f t="shared" si="0"/>
        <v/>
      </c>
      <c r="M19" s="30" t="e">
        <f t="shared" si="3"/>
        <v>#VALUE!</v>
      </c>
      <c r="P19" s="260"/>
      <c r="Q19" s="238"/>
      <c r="R19" s="238"/>
      <c r="S19" s="238"/>
      <c r="T19" s="238"/>
      <c r="U19" s="238"/>
      <c r="V19" s="238"/>
      <c r="W19" s="238"/>
      <c r="X19" s="238"/>
      <c r="Y19" s="238"/>
      <c r="Z19" s="261"/>
    </row>
    <row r="20" spans="2:26" ht="13.35" customHeight="1" x14ac:dyDescent="0.25">
      <c r="B20" s="44"/>
      <c r="C20" s="235"/>
      <c r="D20" s="236"/>
      <c r="E20" s="44"/>
      <c r="F20" s="32"/>
      <c r="G20" s="33" t="str">
        <f t="shared" si="1"/>
        <v/>
      </c>
      <c r="H20" s="33"/>
      <c r="I20" s="33"/>
      <c r="J20" s="33" t="str">
        <f t="shared" si="2"/>
        <v/>
      </c>
      <c r="K20" s="33"/>
      <c r="L20" s="33" t="str">
        <f t="shared" si="0"/>
        <v/>
      </c>
      <c r="M20" s="30" t="e">
        <f t="shared" si="3"/>
        <v>#VALUE!</v>
      </c>
      <c r="P20" s="260"/>
      <c r="Q20" s="238"/>
      <c r="R20" s="238"/>
      <c r="S20" s="238"/>
      <c r="T20" s="238"/>
      <c r="U20" s="238"/>
      <c r="V20" s="238"/>
      <c r="W20" s="238"/>
      <c r="X20" s="238"/>
      <c r="Y20" s="238"/>
      <c r="Z20" s="261"/>
    </row>
    <row r="21" spans="2:26" ht="13.35" customHeight="1" x14ac:dyDescent="0.25">
      <c r="B21" s="44"/>
      <c r="C21" s="235"/>
      <c r="D21" s="236"/>
      <c r="E21" s="44"/>
      <c r="F21" s="32"/>
      <c r="G21" s="33" t="str">
        <f t="shared" si="1"/>
        <v/>
      </c>
      <c r="H21" s="33"/>
      <c r="I21" s="33"/>
      <c r="J21" s="33" t="str">
        <f t="shared" si="2"/>
        <v/>
      </c>
      <c r="K21" s="33"/>
      <c r="L21" s="33" t="str">
        <f t="shared" si="0"/>
        <v/>
      </c>
      <c r="M21" s="30" t="e">
        <f t="shared" si="3"/>
        <v>#VALUE!</v>
      </c>
      <c r="P21" s="260"/>
      <c r="Q21" s="238"/>
      <c r="R21" s="238"/>
      <c r="S21" s="238"/>
      <c r="T21" s="238"/>
      <c r="U21" s="238"/>
      <c r="V21" s="238"/>
      <c r="W21" s="238"/>
      <c r="X21" s="238"/>
      <c r="Y21" s="238"/>
      <c r="Z21" s="261"/>
    </row>
    <row r="22" spans="2:26" ht="13.35" customHeight="1" x14ac:dyDescent="0.25">
      <c r="B22" s="44"/>
      <c r="C22" s="235"/>
      <c r="D22" s="236"/>
      <c r="E22" s="44"/>
      <c r="F22" s="32"/>
      <c r="G22" s="33" t="str">
        <f t="shared" si="1"/>
        <v/>
      </c>
      <c r="H22" s="33"/>
      <c r="I22" s="33"/>
      <c r="J22" s="33" t="str">
        <f t="shared" si="2"/>
        <v/>
      </c>
      <c r="K22" s="33"/>
      <c r="L22" s="33" t="str">
        <f t="shared" si="0"/>
        <v/>
      </c>
      <c r="M22" s="30" t="e">
        <f t="shared" si="3"/>
        <v>#VALUE!</v>
      </c>
      <c r="P22" s="262"/>
      <c r="Q22" s="263"/>
      <c r="R22" s="263"/>
      <c r="S22" s="263"/>
      <c r="T22" s="263"/>
      <c r="U22" s="263"/>
      <c r="V22" s="263"/>
      <c r="W22" s="263"/>
      <c r="X22" s="263"/>
      <c r="Y22" s="263"/>
      <c r="Z22" s="264"/>
    </row>
    <row r="23" spans="2:26" ht="13.35" customHeight="1" x14ac:dyDescent="0.25">
      <c r="C23" s="126" t="s">
        <v>86</v>
      </c>
      <c r="D23" s="126"/>
      <c r="H23" s="45" t="str">
        <f>IF(SUM(H9:H22)=0,"",SUM(H9:H22))</f>
        <v/>
      </c>
      <c r="J23" s="45" t="str">
        <f>IF(SUM(J9:J22)=0,"",SUM(J9:J22))</f>
        <v/>
      </c>
      <c r="L23" s="45" t="str">
        <f>IF(SUM(L9:L22)=0,"",SUM(L9:L22))</f>
        <v/>
      </c>
      <c r="M23" s="35" t="e">
        <f>IF(L23="", J23/H23, L23/H23)</f>
        <v>#VALUE!</v>
      </c>
    </row>
    <row r="25" spans="2:26" ht="13.35" customHeight="1" x14ac:dyDescent="0.25">
      <c r="B25" s="200" t="s">
        <v>2</v>
      </c>
      <c r="C25" s="200"/>
      <c r="D25" s="209"/>
      <c r="E25" s="209"/>
      <c r="F25" s="209"/>
      <c r="G25" s="200" t="s">
        <v>3</v>
      </c>
      <c r="H25" s="200"/>
      <c r="I25" s="210"/>
      <c r="J25" s="210"/>
      <c r="K25" s="210"/>
      <c r="L25" s="210"/>
      <c r="M25" s="210"/>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10"/>
      <c r="J26" s="210"/>
      <c r="K26" s="210"/>
      <c r="L26" s="210"/>
      <c r="M26" s="210"/>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227" t="s">
        <v>92</v>
      </c>
      <c r="C28" s="232"/>
      <c r="D28" s="232"/>
      <c r="E28" s="232"/>
      <c r="F28" s="228"/>
      <c r="G28" s="233" t="s">
        <v>85</v>
      </c>
      <c r="H28" s="194" t="s">
        <v>82</v>
      </c>
      <c r="I28" s="188" t="s">
        <v>67</v>
      </c>
      <c r="J28" s="188"/>
      <c r="K28" s="188" t="s">
        <v>68</v>
      </c>
      <c r="L28" s="188"/>
      <c r="M28" s="188" t="s">
        <v>15</v>
      </c>
      <c r="P28" s="260"/>
      <c r="Q28" s="238"/>
      <c r="R28" s="238"/>
      <c r="S28" s="238"/>
      <c r="T28" s="238"/>
      <c r="U28" s="238"/>
      <c r="V28" s="238"/>
      <c r="W28" s="238"/>
      <c r="X28" s="238"/>
      <c r="Y28" s="238"/>
      <c r="Z28" s="261"/>
    </row>
    <row r="29" spans="2:26" ht="13.35" customHeight="1" x14ac:dyDescent="0.25">
      <c r="B29" s="2" t="s">
        <v>81</v>
      </c>
      <c r="C29" s="227" t="s">
        <v>7</v>
      </c>
      <c r="D29" s="228"/>
      <c r="E29" s="6" t="s">
        <v>87</v>
      </c>
      <c r="F29" s="6" t="s">
        <v>88</v>
      </c>
      <c r="G29" s="233"/>
      <c r="H29" s="194"/>
      <c r="I29" s="6" t="s">
        <v>83</v>
      </c>
      <c r="J29" s="6" t="s">
        <v>84</v>
      </c>
      <c r="K29" s="6" t="s">
        <v>83</v>
      </c>
      <c r="L29" s="6" t="s">
        <v>84</v>
      </c>
      <c r="M29" s="188"/>
      <c r="P29" s="260"/>
      <c r="Q29" s="238"/>
      <c r="R29" s="238"/>
      <c r="S29" s="238"/>
      <c r="T29" s="238"/>
      <c r="U29" s="238"/>
      <c r="V29" s="238"/>
      <c r="W29" s="238"/>
      <c r="X29" s="238"/>
      <c r="Y29" s="238"/>
      <c r="Z29" s="261"/>
    </row>
    <row r="30" spans="2:26" ht="13.35" customHeight="1" x14ac:dyDescent="0.25">
      <c r="B30" s="44"/>
      <c r="C30" s="235"/>
      <c r="D30" s="236"/>
      <c r="E30" s="44"/>
      <c r="F30" s="32"/>
      <c r="G30" s="33" t="str">
        <f>IF(F30="", "", H30/F30)</f>
        <v/>
      </c>
      <c r="H30" s="33"/>
      <c r="I30" s="33"/>
      <c r="J30" s="33" t="str">
        <f>IF(I30="", "", I30*$F30)</f>
        <v/>
      </c>
      <c r="K30" s="33"/>
      <c r="L30" s="33" t="str">
        <f t="shared" ref="L30:L43" si="4">IF(K30="", "", K30*$F30)</f>
        <v/>
      </c>
      <c r="M30" s="30" t="e">
        <f>IF(K30="", J30/H30, L30/H30)</f>
        <v>#VALUE!</v>
      </c>
      <c r="P30" s="260"/>
      <c r="Q30" s="238"/>
      <c r="R30" s="238"/>
      <c r="S30" s="238"/>
      <c r="T30" s="238"/>
      <c r="U30" s="238"/>
      <c r="V30" s="238"/>
      <c r="W30" s="238"/>
      <c r="X30" s="238"/>
      <c r="Y30" s="238"/>
      <c r="Z30" s="261"/>
    </row>
    <row r="31" spans="2:26" ht="13.35" customHeight="1" x14ac:dyDescent="0.25">
      <c r="B31" s="44"/>
      <c r="C31" s="235"/>
      <c r="D31" s="236"/>
      <c r="E31" s="44"/>
      <c r="F31" s="32"/>
      <c r="G31" s="33" t="str">
        <f t="shared" ref="G31:G43" si="5">IF(F31="", "", H31/F31)</f>
        <v/>
      </c>
      <c r="H31" s="33"/>
      <c r="I31" s="33"/>
      <c r="J31" s="33" t="str">
        <f t="shared" ref="J31:J43" si="6">IF(I31="", "", I31*$F31)</f>
        <v/>
      </c>
      <c r="K31" s="33"/>
      <c r="L31" s="33" t="str">
        <f t="shared" si="4"/>
        <v/>
      </c>
      <c r="M31" s="30" t="e">
        <f t="shared" ref="M31:M43" si="7">IF(K31="", J31/H31, L31/H31)</f>
        <v>#VALUE!</v>
      </c>
      <c r="P31" s="260"/>
      <c r="Q31" s="238"/>
      <c r="R31" s="238"/>
      <c r="S31" s="238"/>
      <c r="T31" s="238"/>
      <c r="U31" s="238"/>
      <c r="V31" s="238"/>
      <c r="W31" s="238"/>
      <c r="X31" s="238"/>
      <c r="Y31" s="238"/>
      <c r="Z31" s="261"/>
    </row>
    <row r="32" spans="2:26" ht="13.35" customHeight="1" x14ac:dyDescent="0.25">
      <c r="B32" s="44"/>
      <c r="C32" s="235"/>
      <c r="D32" s="236"/>
      <c r="E32" s="44"/>
      <c r="F32" s="32"/>
      <c r="G32" s="33" t="str">
        <f t="shared" si="5"/>
        <v/>
      </c>
      <c r="H32" s="33"/>
      <c r="I32" s="33"/>
      <c r="J32" s="33" t="str">
        <f t="shared" si="6"/>
        <v/>
      </c>
      <c r="K32" s="33"/>
      <c r="L32" s="33" t="str">
        <f t="shared" si="4"/>
        <v/>
      </c>
      <c r="M32" s="30" t="e">
        <f t="shared" si="7"/>
        <v>#VALUE!</v>
      </c>
      <c r="P32" s="260"/>
      <c r="Q32" s="238"/>
      <c r="R32" s="238"/>
      <c r="S32" s="238"/>
      <c r="T32" s="238"/>
      <c r="U32" s="238"/>
      <c r="V32" s="238"/>
      <c r="W32" s="238"/>
      <c r="X32" s="238"/>
      <c r="Y32" s="238"/>
      <c r="Z32" s="261"/>
    </row>
    <row r="33" spans="2:26" ht="13.35" customHeight="1" x14ac:dyDescent="0.25">
      <c r="B33" s="44"/>
      <c r="C33" s="235"/>
      <c r="D33" s="236"/>
      <c r="E33" s="44"/>
      <c r="F33" s="32"/>
      <c r="G33" s="33" t="str">
        <f t="shared" si="5"/>
        <v/>
      </c>
      <c r="H33" s="33"/>
      <c r="I33" s="33"/>
      <c r="J33" s="33" t="str">
        <f t="shared" si="6"/>
        <v/>
      </c>
      <c r="K33" s="33"/>
      <c r="L33" s="33" t="str">
        <f t="shared" si="4"/>
        <v/>
      </c>
      <c r="M33" s="30" t="e">
        <f t="shared" si="7"/>
        <v>#VALUE!</v>
      </c>
      <c r="P33" s="260"/>
      <c r="Q33" s="238"/>
      <c r="R33" s="238"/>
      <c r="S33" s="238"/>
      <c r="T33" s="238"/>
      <c r="U33" s="238"/>
      <c r="V33" s="238"/>
      <c r="W33" s="238"/>
      <c r="X33" s="238"/>
      <c r="Y33" s="238"/>
      <c r="Z33" s="261"/>
    </row>
    <row r="34" spans="2:26" ht="13.35" customHeight="1" x14ac:dyDescent="0.25">
      <c r="B34" s="44"/>
      <c r="C34" s="235"/>
      <c r="D34" s="236"/>
      <c r="E34" s="44"/>
      <c r="F34" s="32"/>
      <c r="G34" s="33" t="str">
        <f t="shared" si="5"/>
        <v/>
      </c>
      <c r="H34" s="33"/>
      <c r="I34" s="33"/>
      <c r="J34" s="33" t="str">
        <f t="shared" si="6"/>
        <v/>
      </c>
      <c r="K34" s="33"/>
      <c r="L34" s="33" t="str">
        <f t="shared" si="4"/>
        <v/>
      </c>
      <c r="M34" s="30" t="e">
        <f t="shared" si="7"/>
        <v>#VALUE!</v>
      </c>
      <c r="P34" s="260"/>
      <c r="Q34" s="238"/>
      <c r="R34" s="238"/>
      <c r="S34" s="238"/>
      <c r="T34" s="238"/>
      <c r="U34" s="238"/>
      <c r="V34" s="238"/>
      <c r="W34" s="238"/>
      <c r="X34" s="238"/>
      <c r="Y34" s="238"/>
      <c r="Z34" s="261"/>
    </row>
    <row r="35" spans="2:26" ht="13.35" customHeight="1" x14ac:dyDescent="0.25">
      <c r="B35" s="44"/>
      <c r="C35" s="235"/>
      <c r="D35" s="236"/>
      <c r="E35" s="44"/>
      <c r="F35" s="32"/>
      <c r="G35" s="33" t="str">
        <f t="shared" si="5"/>
        <v/>
      </c>
      <c r="H35" s="33"/>
      <c r="I35" s="33"/>
      <c r="J35" s="33" t="str">
        <f t="shared" si="6"/>
        <v/>
      </c>
      <c r="K35" s="33"/>
      <c r="L35" s="33" t="str">
        <f t="shared" si="4"/>
        <v/>
      </c>
      <c r="M35" s="30" t="e">
        <f t="shared" si="7"/>
        <v>#VALUE!</v>
      </c>
      <c r="P35" s="260"/>
      <c r="Q35" s="238"/>
      <c r="R35" s="238"/>
      <c r="S35" s="238"/>
      <c r="T35" s="238"/>
      <c r="U35" s="238"/>
      <c r="V35" s="238"/>
      <c r="W35" s="238"/>
      <c r="X35" s="238"/>
      <c r="Y35" s="238"/>
      <c r="Z35" s="261"/>
    </row>
    <row r="36" spans="2:26" ht="13.35" customHeight="1" x14ac:dyDescent="0.25">
      <c r="B36" s="44"/>
      <c r="C36" s="235"/>
      <c r="D36" s="236"/>
      <c r="E36" s="44"/>
      <c r="F36" s="32"/>
      <c r="G36" s="33" t="str">
        <f t="shared" si="5"/>
        <v/>
      </c>
      <c r="H36" s="33"/>
      <c r="I36" s="33"/>
      <c r="J36" s="33" t="str">
        <f t="shared" si="6"/>
        <v/>
      </c>
      <c r="K36" s="33"/>
      <c r="L36" s="33" t="str">
        <f t="shared" si="4"/>
        <v/>
      </c>
      <c r="M36" s="30" t="e">
        <f t="shared" si="7"/>
        <v>#VALUE!</v>
      </c>
      <c r="P36" s="260"/>
      <c r="Q36" s="238"/>
      <c r="R36" s="238"/>
      <c r="S36" s="238"/>
      <c r="T36" s="238"/>
      <c r="U36" s="238"/>
      <c r="V36" s="238"/>
      <c r="W36" s="238"/>
      <c r="X36" s="238"/>
      <c r="Y36" s="238"/>
      <c r="Z36" s="261"/>
    </row>
    <row r="37" spans="2:26" ht="13.35" customHeight="1" x14ac:dyDescent="0.25">
      <c r="B37" s="44"/>
      <c r="C37" s="235"/>
      <c r="D37" s="236"/>
      <c r="E37" s="44"/>
      <c r="F37" s="32"/>
      <c r="G37" s="33" t="str">
        <f t="shared" si="5"/>
        <v/>
      </c>
      <c r="H37" s="33"/>
      <c r="I37" s="33"/>
      <c r="J37" s="33" t="str">
        <f t="shared" si="6"/>
        <v/>
      </c>
      <c r="K37" s="33"/>
      <c r="L37" s="33" t="str">
        <f t="shared" si="4"/>
        <v/>
      </c>
      <c r="M37" s="30" t="e">
        <f t="shared" si="7"/>
        <v>#VALUE!</v>
      </c>
      <c r="P37" s="260"/>
      <c r="Q37" s="238"/>
      <c r="R37" s="238"/>
      <c r="S37" s="238"/>
      <c r="T37" s="238"/>
      <c r="U37" s="238"/>
      <c r="V37" s="238"/>
      <c r="W37" s="238"/>
      <c r="X37" s="238"/>
      <c r="Y37" s="238"/>
      <c r="Z37" s="261"/>
    </row>
    <row r="38" spans="2:26" ht="13.35" customHeight="1" x14ac:dyDescent="0.25">
      <c r="B38" s="44"/>
      <c r="C38" s="235"/>
      <c r="D38" s="236"/>
      <c r="E38" s="44"/>
      <c r="F38" s="32"/>
      <c r="G38" s="33" t="str">
        <f t="shared" si="5"/>
        <v/>
      </c>
      <c r="H38" s="33"/>
      <c r="I38" s="33"/>
      <c r="J38" s="33" t="str">
        <f t="shared" si="6"/>
        <v/>
      </c>
      <c r="K38" s="33"/>
      <c r="L38" s="33" t="str">
        <f t="shared" si="4"/>
        <v/>
      </c>
      <c r="M38" s="30" t="e">
        <f t="shared" si="7"/>
        <v>#VALUE!</v>
      </c>
      <c r="P38" s="260"/>
      <c r="Q38" s="238"/>
      <c r="R38" s="238"/>
      <c r="S38" s="238"/>
      <c r="T38" s="238"/>
      <c r="U38" s="238"/>
      <c r="V38" s="238"/>
      <c r="W38" s="238"/>
      <c r="X38" s="238"/>
      <c r="Y38" s="238"/>
      <c r="Z38" s="261"/>
    </row>
    <row r="39" spans="2:26" ht="13.35" customHeight="1" x14ac:dyDescent="0.25">
      <c r="B39" s="44"/>
      <c r="C39" s="235"/>
      <c r="D39" s="236"/>
      <c r="E39" s="44"/>
      <c r="F39" s="32"/>
      <c r="G39" s="33" t="str">
        <f t="shared" si="5"/>
        <v/>
      </c>
      <c r="H39" s="33"/>
      <c r="I39" s="33"/>
      <c r="J39" s="33" t="str">
        <f t="shared" si="6"/>
        <v/>
      </c>
      <c r="K39" s="33"/>
      <c r="L39" s="33" t="str">
        <f t="shared" si="4"/>
        <v/>
      </c>
      <c r="M39" s="30" t="e">
        <f t="shared" si="7"/>
        <v>#VALUE!</v>
      </c>
      <c r="P39" s="260"/>
      <c r="Q39" s="238"/>
      <c r="R39" s="238"/>
      <c r="S39" s="238"/>
      <c r="T39" s="238"/>
      <c r="U39" s="238"/>
      <c r="V39" s="238"/>
      <c r="W39" s="238"/>
      <c r="X39" s="238"/>
      <c r="Y39" s="238"/>
      <c r="Z39" s="261"/>
    </row>
    <row r="40" spans="2:26" ht="13.35" customHeight="1" x14ac:dyDescent="0.25">
      <c r="B40" s="44"/>
      <c r="C40" s="235"/>
      <c r="D40" s="236"/>
      <c r="E40" s="44"/>
      <c r="F40" s="32"/>
      <c r="G40" s="33" t="str">
        <f t="shared" si="5"/>
        <v/>
      </c>
      <c r="H40" s="33"/>
      <c r="I40" s="33"/>
      <c r="J40" s="33" t="str">
        <f t="shared" si="6"/>
        <v/>
      </c>
      <c r="K40" s="33"/>
      <c r="L40" s="33" t="str">
        <f t="shared" si="4"/>
        <v/>
      </c>
      <c r="M40" s="30" t="e">
        <f t="shared" si="7"/>
        <v>#VALUE!</v>
      </c>
      <c r="P40" s="260"/>
      <c r="Q40" s="238"/>
      <c r="R40" s="238"/>
      <c r="S40" s="238"/>
      <c r="T40" s="238"/>
      <c r="U40" s="238"/>
      <c r="V40" s="238"/>
      <c r="W40" s="238"/>
      <c r="X40" s="238"/>
      <c r="Y40" s="238"/>
      <c r="Z40" s="261"/>
    </row>
    <row r="41" spans="2:26" ht="13.35" customHeight="1" x14ac:dyDescent="0.25">
      <c r="B41" s="44"/>
      <c r="C41" s="235"/>
      <c r="D41" s="236"/>
      <c r="E41" s="44"/>
      <c r="F41" s="32"/>
      <c r="G41" s="33" t="str">
        <f t="shared" si="5"/>
        <v/>
      </c>
      <c r="H41" s="33"/>
      <c r="I41" s="33"/>
      <c r="J41" s="33" t="str">
        <f t="shared" si="6"/>
        <v/>
      </c>
      <c r="K41" s="33"/>
      <c r="L41" s="33" t="str">
        <f t="shared" si="4"/>
        <v/>
      </c>
      <c r="M41" s="30" t="e">
        <f t="shared" si="7"/>
        <v>#VALUE!</v>
      </c>
      <c r="P41" s="260"/>
      <c r="Q41" s="238"/>
      <c r="R41" s="238"/>
      <c r="S41" s="238"/>
      <c r="T41" s="238"/>
      <c r="U41" s="238"/>
      <c r="V41" s="238"/>
      <c r="W41" s="238"/>
      <c r="X41" s="238"/>
      <c r="Y41" s="238"/>
      <c r="Z41" s="261"/>
    </row>
    <row r="42" spans="2:26" ht="13.35" customHeight="1" x14ac:dyDescent="0.25">
      <c r="B42" s="44"/>
      <c r="C42" s="235"/>
      <c r="D42" s="236"/>
      <c r="E42" s="44"/>
      <c r="F42" s="32"/>
      <c r="G42" s="33" t="str">
        <f t="shared" si="5"/>
        <v/>
      </c>
      <c r="H42" s="33"/>
      <c r="I42" s="33"/>
      <c r="J42" s="33" t="str">
        <f t="shared" si="6"/>
        <v/>
      </c>
      <c r="K42" s="33"/>
      <c r="L42" s="33" t="str">
        <f t="shared" si="4"/>
        <v/>
      </c>
      <c r="M42" s="30" t="e">
        <f t="shared" si="7"/>
        <v>#VALUE!</v>
      </c>
      <c r="P42" s="260"/>
      <c r="Q42" s="238"/>
      <c r="R42" s="238"/>
      <c r="S42" s="238"/>
      <c r="T42" s="238"/>
      <c r="U42" s="238"/>
      <c r="V42" s="238"/>
      <c r="W42" s="238"/>
      <c r="X42" s="238"/>
      <c r="Y42" s="238"/>
      <c r="Z42" s="261"/>
    </row>
    <row r="43" spans="2:26" ht="13.35" customHeight="1" x14ac:dyDescent="0.25">
      <c r="B43" s="44"/>
      <c r="C43" s="235"/>
      <c r="D43" s="236"/>
      <c r="E43" s="44"/>
      <c r="F43" s="32"/>
      <c r="G43" s="33" t="str">
        <f t="shared" si="5"/>
        <v/>
      </c>
      <c r="H43" s="33"/>
      <c r="I43" s="33"/>
      <c r="J43" s="33" t="str">
        <f t="shared" si="6"/>
        <v/>
      </c>
      <c r="K43" s="33"/>
      <c r="L43" s="33" t="str">
        <f t="shared" si="4"/>
        <v/>
      </c>
      <c r="M43" s="30" t="e">
        <f t="shared" si="7"/>
        <v>#VALUE!</v>
      </c>
      <c r="P43" s="262"/>
      <c r="Q43" s="263"/>
      <c r="R43" s="263"/>
      <c r="S43" s="263"/>
      <c r="T43" s="263"/>
      <c r="U43" s="263"/>
      <c r="V43" s="263"/>
      <c r="W43" s="263"/>
      <c r="X43" s="263"/>
      <c r="Y43" s="263"/>
      <c r="Z43" s="264"/>
    </row>
    <row r="44" spans="2:26" ht="13.35" customHeight="1" x14ac:dyDescent="0.25">
      <c r="C44" s="126" t="s">
        <v>86</v>
      </c>
      <c r="D44" s="126"/>
      <c r="H44" s="45" t="str">
        <f>IF(SUM(H30:H43)=0,"",SUM(H30:H43))</f>
        <v/>
      </c>
      <c r="J44" s="45" t="str">
        <f>IF(SUM(J30:J43)=0,"",SUM(J30:J43))</f>
        <v/>
      </c>
      <c r="L44" s="45" t="str">
        <f>IF(SUM(L30:L43)=0,"",SUM(L30:L43))</f>
        <v/>
      </c>
      <c r="M44" s="35" t="e">
        <f>IF(L44="", J44/H44, L44/H44)</f>
        <v>#VALUE!</v>
      </c>
    </row>
    <row r="47" spans="2:26" ht="13.35" customHeight="1" x14ac:dyDescent="0.25">
      <c r="B47" s="227" t="s">
        <v>9</v>
      </c>
      <c r="C47" s="228"/>
      <c r="D47" s="253"/>
      <c r="E47" s="253"/>
      <c r="F47" s="253"/>
      <c r="G47" s="253"/>
      <c r="H47" s="253"/>
      <c r="I47" s="253"/>
      <c r="J47" s="253"/>
      <c r="K47" s="253"/>
      <c r="L47" s="253"/>
      <c r="M47" s="254"/>
    </row>
    <row r="48" spans="2:26" ht="13.35" customHeight="1" x14ac:dyDescent="0.25">
      <c r="B48" s="255"/>
      <c r="C48" s="238"/>
      <c r="D48" s="238"/>
      <c r="E48" s="238"/>
      <c r="F48" s="238"/>
      <c r="G48" s="238"/>
      <c r="H48" s="238"/>
      <c r="I48" s="238"/>
      <c r="J48" s="238"/>
      <c r="K48" s="238"/>
      <c r="L48" s="238"/>
      <c r="M48" s="256"/>
    </row>
    <row r="49" spans="2:26" ht="13.35" customHeight="1" x14ac:dyDescent="0.25">
      <c r="B49" s="255"/>
      <c r="C49" s="238"/>
      <c r="D49" s="238"/>
      <c r="E49" s="238"/>
      <c r="F49" s="238"/>
      <c r="G49" s="238"/>
      <c r="H49" s="238"/>
      <c r="I49" s="238"/>
      <c r="J49" s="238"/>
      <c r="K49" s="238"/>
      <c r="L49" s="238"/>
      <c r="M49" s="256"/>
    </row>
    <row r="50" spans="2:26" ht="13.35" customHeight="1" x14ac:dyDescent="0.25">
      <c r="B50" s="255"/>
      <c r="C50" s="238"/>
      <c r="D50" s="238"/>
      <c r="E50" s="238"/>
      <c r="F50" s="238"/>
      <c r="G50" s="238"/>
      <c r="H50" s="238"/>
      <c r="I50" s="238"/>
      <c r="J50" s="238"/>
      <c r="K50" s="238"/>
      <c r="L50" s="238"/>
      <c r="M50" s="256"/>
    </row>
    <row r="51" spans="2:26" ht="13.35" customHeight="1" x14ac:dyDescent="0.25">
      <c r="B51" s="257"/>
      <c r="C51" s="258"/>
      <c r="D51" s="258"/>
      <c r="E51" s="258"/>
      <c r="F51" s="258"/>
      <c r="G51" s="258"/>
      <c r="H51" s="258"/>
      <c r="I51" s="258"/>
      <c r="J51" s="258"/>
      <c r="K51" s="258"/>
      <c r="L51" s="258"/>
      <c r="M51" s="259"/>
    </row>
    <row r="53" spans="2:26" ht="13.35" customHeight="1" x14ac:dyDescent="0.25">
      <c r="B53" s="200" t="s">
        <v>2</v>
      </c>
      <c r="C53" s="200"/>
      <c r="D53" s="209"/>
      <c r="E53" s="209"/>
      <c r="F53" s="209"/>
      <c r="G53" s="200" t="s">
        <v>3</v>
      </c>
      <c r="H53" s="200"/>
      <c r="I53" s="210"/>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227" t="s">
        <v>92</v>
      </c>
      <c r="C56" s="232"/>
      <c r="D56" s="232"/>
      <c r="E56" s="232"/>
      <c r="F56" s="228"/>
      <c r="G56" s="233" t="s">
        <v>85</v>
      </c>
      <c r="H56" s="194" t="s">
        <v>82</v>
      </c>
      <c r="I56" s="188" t="s">
        <v>67</v>
      </c>
      <c r="J56" s="188"/>
      <c r="K56" s="188" t="s">
        <v>68</v>
      </c>
      <c r="L56" s="188"/>
      <c r="M56" s="188" t="s">
        <v>15</v>
      </c>
      <c r="P56" s="260"/>
      <c r="Q56" s="238"/>
      <c r="R56" s="238"/>
      <c r="S56" s="238"/>
      <c r="T56" s="238"/>
      <c r="U56" s="238"/>
      <c r="V56" s="238"/>
      <c r="W56" s="238"/>
      <c r="X56" s="238"/>
      <c r="Y56" s="238"/>
      <c r="Z56" s="261"/>
    </row>
    <row r="57" spans="2:26" ht="13.35" customHeight="1" x14ac:dyDescent="0.25">
      <c r="B57" s="2" t="s">
        <v>81</v>
      </c>
      <c r="C57" s="227" t="s">
        <v>7</v>
      </c>
      <c r="D57" s="228"/>
      <c r="E57" s="6" t="s">
        <v>87</v>
      </c>
      <c r="F57" s="6" t="s">
        <v>88</v>
      </c>
      <c r="G57" s="233"/>
      <c r="H57" s="194"/>
      <c r="I57" s="6" t="s">
        <v>83</v>
      </c>
      <c r="J57" s="6" t="s">
        <v>84</v>
      </c>
      <c r="K57" s="6" t="s">
        <v>83</v>
      </c>
      <c r="L57" s="6" t="s">
        <v>84</v>
      </c>
      <c r="M57" s="188"/>
      <c r="P57" s="260"/>
      <c r="Q57" s="238"/>
      <c r="R57" s="238"/>
      <c r="S57" s="238"/>
      <c r="T57" s="238"/>
      <c r="U57" s="238"/>
      <c r="V57" s="238"/>
      <c r="W57" s="238"/>
      <c r="X57" s="238"/>
      <c r="Y57" s="238"/>
      <c r="Z57" s="261"/>
    </row>
    <row r="58" spans="2:26" ht="13.35" customHeight="1" x14ac:dyDescent="0.25">
      <c r="B58" s="44"/>
      <c r="C58" s="235"/>
      <c r="D58" s="236"/>
      <c r="E58" s="44"/>
      <c r="F58" s="32"/>
      <c r="G58" s="33" t="str">
        <f>IF(F58="", "", H58/F58)</f>
        <v/>
      </c>
      <c r="H58" s="33"/>
      <c r="I58" s="33"/>
      <c r="J58" s="33" t="str">
        <f>IF(I58="", "", I58*$F58)</f>
        <v/>
      </c>
      <c r="K58" s="33"/>
      <c r="L58" s="33" t="str">
        <f t="shared" ref="L58:L71" si="8">IF(K58="", "", K58*$F58)</f>
        <v/>
      </c>
      <c r="M58" s="30" t="e">
        <f>IF(K58="", J58/H58, L58/H58)</f>
        <v>#VALUE!</v>
      </c>
      <c r="P58" s="260"/>
      <c r="Q58" s="238"/>
      <c r="R58" s="238"/>
      <c r="S58" s="238"/>
      <c r="T58" s="238"/>
      <c r="U58" s="238"/>
      <c r="V58" s="238"/>
      <c r="W58" s="238"/>
      <c r="X58" s="238"/>
      <c r="Y58" s="238"/>
      <c r="Z58" s="261"/>
    </row>
    <row r="59" spans="2:26" ht="13.35" customHeight="1" x14ac:dyDescent="0.25">
      <c r="B59" s="44"/>
      <c r="C59" s="235"/>
      <c r="D59" s="236"/>
      <c r="E59" s="44"/>
      <c r="F59" s="32"/>
      <c r="G59" s="33" t="str">
        <f t="shared" ref="G59:G71" si="9">IF(F59="", "", H59/F59)</f>
        <v/>
      </c>
      <c r="H59" s="33"/>
      <c r="I59" s="33"/>
      <c r="J59" s="33" t="str">
        <f t="shared" ref="J59:J71" si="10">IF(I59="", "", I59*$F59)</f>
        <v/>
      </c>
      <c r="K59" s="33"/>
      <c r="L59" s="33" t="str">
        <f t="shared" si="8"/>
        <v/>
      </c>
      <c r="M59" s="30" t="e">
        <f t="shared" ref="M59:M71" si="11">IF(K59="", J59/H59, L59/H59)</f>
        <v>#VALUE!</v>
      </c>
      <c r="P59" s="260"/>
      <c r="Q59" s="238"/>
      <c r="R59" s="238"/>
      <c r="S59" s="238"/>
      <c r="T59" s="238"/>
      <c r="U59" s="238"/>
      <c r="V59" s="238"/>
      <c r="W59" s="238"/>
      <c r="X59" s="238"/>
      <c r="Y59" s="238"/>
      <c r="Z59" s="261"/>
    </row>
    <row r="60" spans="2:26" ht="13.35" customHeight="1" x14ac:dyDescent="0.25">
      <c r="B60" s="44"/>
      <c r="C60" s="235"/>
      <c r="D60" s="236"/>
      <c r="E60" s="44"/>
      <c r="F60" s="32"/>
      <c r="G60" s="33" t="str">
        <f t="shared" si="9"/>
        <v/>
      </c>
      <c r="H60" s="33"/>
      <c r="I60" s="33"/>
      <c r="J60" s="33" t="str">
        <f t="shared" si="10"/>
        <v/>
      </c>
      <c r="K60" s="33"/>
      <c r="L60" s="33" t="str">
        <f t="shared" si="8"/>
        <v/>
      </c>
      <c r="M60" s="30" t="e">
        <f t="shared" si="11"/>
        <v>#VALUE!</v>
      </c>
      <c r="P60" s="260"/>
      <c r="Q60" s="238"/>
      <c r="R60" s="238"/>
      <c r="S60" s="238"/>
      <c r="T60" s="238"/>
      <c r="U60" s="238"/>
      <c r="V60" s="238"/>
      <c r="W60" s="238"/>
      <c r="X60" s="238"/>
      <c r="Y60" s="238"/>
      <c r="Z60" s="261"/>
    </row>
    <row r="61" spans="2:26" ht="13.35" customHeight="1" x14ac:dyDescent="0.25">
      <c r="B61" s="44"/>
      <c r="C61" s="235"/>
      <c r="D61" s="236"/>
      <c r="E61" s="44"/>
      <c r="F61" s="32"/>
      <c r="G61" s="33" t="str">
        <f t="shared" si="9"/>
        <v/>
      </c>
      <c r="H61" s="33"/>
      <c r="I61" s="33"/>
      <c r="J61" s="33" t="str">
        <f t="shared" si="10"/>
        <v/>
      </c>
      <c r="K61" s="33"/>
      <c r="L61" s="33" t="str">
        <f t="shared" si="8"/>
        <v/>
      </c>
      <c r="M61" s="30" t="e">
        <f t="shared" si="11"/>
        <v>#VALUE!</v>
      </c>
      <c r="P61" s="260"/>
      <c r="Q61" s="238"/>
      <c r="R61" s="238"/>
      <c r="S61" s="238"/>
      <c r="T61" s="238"/>
      <c r="U61" s="238"/>
      <c r="V61" s="238"/>
      <c r="W61" s="238"/>
      <c r="X61" s="238"/>
      <c r="Y61" s="238"/>
      <c r="Z61" s="261"/>
    </row>
    <row r="62" spans="2:26" ht="13.35" customHeight="1" x14ac:dyDescent="0.25">
      <c r="B62" s="44"/>
      <c r="C62" s="235"/>
      <c r="D62" s="236"/>
      <c r="E62" s="44"/>
      <c r="F62" s="32"/>
      <c r="G62" s="33" t="str">
        <f t="shared" si="9"/>
        <v/>
      </c>
      <c r="H62" s="33"/>
      <c r="I62" s="33"/>
      <c r="J62" s="33" t="str">
        <f t="shared" si="10"/>
        <v/>
      </c>
      <c r="K62" s="33"/>
      <c r="L62" s="33" t="str">
        <f t="shared" si="8"/>
        <v/>
      </c>
      <c r="M62" s="30" t="e">
        <f t="shared" si="11"/>
        <v>#VALUE!</v>
      </c>
      <c r="P62" s="260"/>
      <c r="Q62" s="238"/>
      <c r="R62" s="238"/>
      <c r="S62" s="238"/>
      <c r="T62" s="238"/>
      <c r="U62" s="238"/>
      <c r="V62" s="238"/>
      <c r="W62" s="238"/>
      <c r="X62" s="238"/>
      <c r="Y62" s="238"/>
      <c r="Z62" s="261"/>
    </row>
    <row r="63" spans="2:26" ht="13.35" customHeight="1" x14ac:dyDescent="0.25">
      <c r="B63" s="44"/>
      <c r="C63" s="235"/>
      <c r="D63" s="236"/>
      <c r="E63" s="44"/>
      <c r="F63" s="32"/>
      <c r="G63" s="33" t="str">
        <f t="shared" si="9"/>
        <v/>
      </c>
      <c r="H63" s="33"/>
      <c r="I63" s="33"/>
      <c r="J63" s="33" t="str">
        <f t="shared" si="10"/>
        <v/>
      </c>
      <c r="K63" s="33"/>
      <c r="L63" s="33" t="str">
        <f t="shared" si="8"/>
        <v/>
      </c>
      <c r="M63" s="30" t="e">
        <f t="shared" si="11"/>
        <v>#VALUE!</v>
      </c>
      <c r="P63" s="260"/>
      <c r="Q63" s="238"/>
      <c r="R63" s="238"/>
      <c r="S63" s="238"/>
      <c r="T63" s="238"/>
      <c r="U63" s="238"/>
      <c r="V63" s="238"/>
      <c r="W63" s="238"/>
      <c r="X63" s="238"/>
      <c r="Y63" s="238"/>
      <c r="Z63" s="261"/>
    </row>
    <row r="64" spans="2:26" ht="13.35" customHeight="1" x14ac:dyDescent="0.25">
      <c r="B64" s="44"/>
      <c r="C64" s="235"/>
      <c r="D64" s="236"/>
      <c r="E64" s="44"/>
      <c r="F64" s="32"/>
      <c r="G64" s="33" t="str">
        <f t="shared" si="9"/>
        <v/>
      </c>
      <c r="H64" s="33"/>
      <c r="I64" s="33"/>
      <c r="J64" s="33" t="str">
        <f t="shared" si="10"/>
        <v/>
      </c>
      <c r="K64" s="33"/>
      <c r="L64" s="33" t="str">
        <f t="shared" si="8"/>
        <v/>
      </c>
      <c r="M64" s="30" t="e">
        <f t="shared" si="11"/>
        <v>#VALUE!</v>
      </c>
      <c r="P64" s="260"/>
      <c r="Q64" s="238"/>
      <c r="R64" s="238"/>
      <c r="S64" s="238"/>
      <c r="T64" s="238"/>
      <c r="U64" s="238"/>
      <c r="V64" s="238"/>
      <c r="W64" s="238"/>
      <c r="X64" s="238"/>
      <c r="Y64" s="238"/>
      <c r="Z64" s="261"/>
    </row>
    <row r="65" spans="2:26" ht="13.35" customHeight="1" x14ac:dyDescent="0.25">
      <c r="B65" s="44"/>
      <c r="C65" s="235"/>
      <c r="D65" s="236"/>
      <c r="E65" s="44"/>
      <c r="F65" s="32"/>
      <c r="G65" s="33" t="str">
        <f t="shared" si="9"/>
        <v/>
      </c>
      <c r="H65" s="33"/>
      <c r="I65" s="33"/>
      <c r="J65" s="33" t="str">
        <f t="shared" si="10"/>
        <v/>
      </c>
      <c r="K65" s="33"/>
      <c r="L65" s="33" t="str">
        <f t="shared" si="8"/>
        <v/>
      </c>
      <c r="M65" s="30" t="e">
        <f t="shared" si="11"/>
        <v>#VALUE!</v>
      </c>
      <c r="P65" s="260"/>
      <c r="Q65" s="238"/>
      <c r="R65" s="238"/>
      <c r="S65" s="238"/>
      <c r="T65" s="238"/>
      <c r="U65" s="238"/>
      <c r="V65" s="238"/>
      <c r="W65" s="238"/>
      <c r="X65" s="238"/>
      <c r="Y65" s="238"/>
      <c r="Z65" s="261"/>
    </row>
    <row r="66" spans="2:26" ht="13.35" customHeight="1" x14ac:dyDescent="0.25">
      <c r="B66" s="44"/>
      <c r="C66" s="235"/>
      <c r="D66" s="236"/>
      <c r="E66" s="44"/>
      <c r="F66" s="32"/>
      <c r="G66" s="33" t="str">
        <f t="shared" si="9"/>
        <v/>
      </c>
      <c r="H66" s="33"/>
      <c r="I66" s="33"/>
      <c r="J66" s="33" t="str">
        <f t="shared" si="10"/>
        <v/>
      </c>
      <c r="K66" s="33"/>
      <c r="L66" s="33" t="str">
        <f t="shared" si="8"/>
        <v/>
      </c>
      <c r="M66" s="30" t="e">
        <f t="shared" si="11"/>
        <v>#VALUE!</v>
      </c>
      <c r="P66" s="260"/>
      <c r="Q66" s="238"/>
      <c r="R66" s="238"/>
      <c r="S66" s="238"/>
      <c r="T66" s="238"/>
      <c r="U66" s="238"/>
      <c r="V66" s="238"/>
      <c r="W66" s="238"/>
      <c r="X66" s="238"/>
      <c r="Y66" s="238"/>
      <c r="Z66" s="261"/>
    </row>
    <row r="67" spans="2:26" ht="13.35" customHeight="1" x14ac:dyDescent="0.25">
      <c r="B67" s="44"/>
      <c r="C67" s="235"/>
      <c r="D67" s="236"/>
      <c r="E67" s="44"/>
      <c r="F67" s="32"/>
      <c r="G67" s="33" t="str">
        <f t="shared" si="9"/>
        <v/>
      </c>
      <c r="H67" s="33"/>
      <c r="I67" s="33"/>
      <c r="J67" s="33" t="str">
        <f t="shared" si="10"/>
        <v/>
      </c>
      <c r="K67" s="33"/>
      <c r="L67" s="33" t="str">
        <f t="shared" si="8"/>
        <v/>
      </c>
      <c r="M67" s="30" t="e">
        <f t="shared" si="11"/>
        <v>#VALUE!</v>
      </c>
      <c r="P67" s="260"/>
      <c r="Q67" s="238"/>
      <c r="R67" s="238"/>
      <c r="S67" s="238"/>
      <c r="T67" s="238"/>
      <c r="U67" s="238"/>
      <c r="V67" s="238"/>
      <c r="W67" s="238"/>
      <c r="X67" s="238"/>
      <c r="Y67" s="238"/>
      <c r="Z67" s="261"/>
    </row>
    <row r="68" spans="2:26" ht="13.35" customHeight="1" x14ac:dyDescent="0.25">
      <c r="B68" s="44"/>
      <c r="C68" s="235"/>
      <c r="D68" s="236"/>
      <c r="E68" s="44"/>
      <c r="F68" s="32"/>
      <c r="G68" s="33" t="str">
        <f t="shared" si="9"/>
        <v/>
      </c>
      <c r="H68" s="33"/>
      <c r="I68" s="33"/>
      <c r="J68" s="33" t="str">
        <f t="shared" si="10"/>
        <v/>
      </c>
      <c r="K68" s="33"/>
      <c r="L68" s="33" t="str">
        <f t="shared" si="8"/>
        <v/>
      </c>
      <c r="M68" s="30" t="e">
        <f t="shared" si="11"/>
        <v>#VALUE!</v>
      </c>
      <c r="P68" s="260"/>
      <c r="Q68" s="238"/>
      <c r="R68" s="238"/>
      <c r="S68" s="238"/>
      <c r="T68" s="238"/>
      <c r="U68" s="238"/>
      <c r="V68" s="238"/>
      <c r="W68" s="238"/>
      <c r="X68" s="238"/>
      <c r="Y68" s="238"/>
      <c r="Z68" s="261"/>
    </row>
    <row r="69" spans="2:26" ht="13.35" customHeight="1" x14ac:dyDescent="0.25">
      <c r="B69" s="44"/>
      <c r="C69" s="235"/>
      <c r="D69" s="236"/>
      <c r="E69" s="44"/>
      <c r="F69" s="32"/>
      <c r="G69" s="33" t="str">
        <f t="shared" si="9"/>
        <v/>
      </c>
      <c r="H69" s="33"/>
      <c r="I69" s="33"/>
      <c r="J69" s="33" t="str">
        <f t="shared" si="10"/>
        <v/>
      </c>
      <c r="K69" s="33"/>
      <c r="L69" s="33" t="str">
        <f t="shared" si="8"/>
        <v/>
      </c>
      <c r="M69" s="30" t="e">
        <f t="shared" si="11"/>
        <v>#VALUE!</v>
      </c>
      <c r="P69" s="260"/>
      <c r="Q69" s="238"/>
      <c r="R69" s="238"/>
      <c r="S69" s="238"/>
      <c r="T69" s="238"/>
      <c r="U69" s="238"/>
      <c r="V69" s="238"/>
      <c r="W69" s="238"/>
      <c r="X69" s="238"/>
      <c r="Y69" s="238"/>
      <c r="Z69" s="261"/>
    </row>
    <row r="70" spans="2:26" ht="13.35" customHeight="1" x14ac:dyDescent="0.25">
      <c r="B70" s="44"/>
      <c r="C70" s="235"/>
      <c r="D70" s="236"/>
      <c r="E70" s="44"/>
      <c r="F70" s="32"/>
      <c r="G70" s="33" t="str">
        <f t="shared" si="9"/>
        <v/>
      </c>
      <c r="H70" s="33"/>
      <c r="I70" s="33"/>
      <c r="J70" s="33" t="str">
        <f t="shared" si="10"/>
        <v/>
      </c>
      <c r="K70" s="33"/>
      <c r="L70" s="33" t="str">
        <f t="shared" si="8"/>
        <v/>
      </c>
      <c r="M70" s="30" t="e">
        <f t="shared" si="11"/>
        <v>#VALUE!</v>
      </c>
      <c r="P70" s="260"/>
      <c r="Q70" s="238"/>
      <c r="R70" s="238"/>
      <c r="S70" s="238"/>
      <c r="T70" s="238"/>
      <c r="U70" s="238"/>
      <c r="V70" s="238"/>
      <c r="W70" s="238"/>
      <c r="X70" s="238"/>
      <c r="Y70" s="238"/>
      <c r="Z70" s="261"/>
    </row>
    <row r="71" spans="2:26" ht="13.35" customHeight="1" x14ac:dyDescent="0.25">
      <c r="B71" s="44"/>
      <c r="C71" s="235"/>
      <c r="D71" s="236"/>
      <c r="E71" s="44"/>
      <c r="F71" s="32"/>
      <c r="G71" s="33" t="str">
        <f t="shared" si="9"/>
        <v/>
      </c>
      <c r="H71" s="33"/>
      <c r="I71" s="33"/>
      <c r="J71" s="33" t="str">
        <f t="shared" si="10"/>
        <v/>
      </c>
      <c r="K71" s="33"/>
      <c r="L71" s="33" t="str">
        <f t="shared" si="8"/>
        <v/>
      </c>
      <c r="M71" s="30" t="e">
        <f t="shared" si="11"/>
        <v>#VALUE!</v>
      </c>
      <c r="P71" s="262"/>
      <c r="Q71" s="263"/>
      <c r="R71" s="263"/>
      <c r="S71" s="263"/>
      <c r="T71" s="263"/>
      <c r="U71" s="263"/>
      <c r="V71" s="263"/>
      <c r="W71" s="263"/>
      <c r="X71" s="263"/>
      <c r="Y71" s="263"/>
      <c r="Z71" s="264"/>
    </row>
    <row r="72" spans="2:26" ht="13.35" customHeight="1" x14ac:dyDescent="0.25">
      <c r="C72" s="126" t="s">
        <v>86</v>
      </c>
      <c r="D72" s="126"/>
      <c r="H72" s="45" t="str">
        <f>IF(SUM(H58:H71)=0,"",SUM(H58:H71))</f>
        <v/>
      </c>
      <c r="J72" s="45" t="str">
        <f>IF(SUM(J58:J71)=0,"",SUM(J58:J71))</f>
        <v/>
      </c>
      <c r="L72" s="45" t="str">
        <f>IF(SUM(L58:L71)=0,"",SUM(L58:L71))</f>
        <v/>
      </c>
      <c r="M72" s="35" t="e">
        <f>IF(L72="", J72/H72, L72/H72)</f>
        <v>#VALUE!</v>
      </c>
    </row>
    <row r="74" spans="2:26" ht="13.35" customHeight="1" x14ac:dyDescent="0.25">
      <c r="B74" s="200" t="s">
        <v>2</v>
      </c>
      <c r="C74" s="200"/>
      <c r="D74" s="209"/>
      <c r="E74" s="209"/>
      <c r="F74" s="209"/>
      <c r="G74" s="200" t="s">
        <v>3</v>
      </c>
      <c r="H74" s="200"/>
      <c r="I74" s="210"/>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227" t="s">
        <v>92</v>
      </c>
      <c r="C77" s="232"/>
      <c r="D77" s="232"/>
      <c r="E77" s="232"/>
      <c r="F77" s="228"/>
      <c r="G77" s="233" t="s">
        <v>85</v>
      </c>
      <c r="H77" s="194" t="s">
        <v>82</v>
      </c>
      <c r="I77" s="188" t="s">
        <v>67</v>
      </c>
      <c r="J77" s="188"/>
      <c r="K77" s="188" t="s">
        <v>68</v>
      </c>
      <c r="L77" s="188"/>
      <c r="M77" s="188" t="s">
        <v>15</v>
      </c>
      <c r="P77" s="260"/>
      <c r="Q77" s="238"/>
      <c r="R77" s="238"/>
      <c r="S77" s="238"/>
      <c r="T77" s="238"/>
      <c r="U77" s="238"/>
      <c r="V77" s="238"/>
      <c r="W77" s="238"/>
      <c r="X77" s="238"/>
      <c r="Y77" s="238"/>
      <c r="Z77" s="261"/>
    </row>
    <row r="78" spans="2:26" ht="13.35" customHeight="1" x14ac:dyDescent="0.25">
      <c r="B78" s="2" t="s">
        <v>81</v>
      </c>
      <c r="C78" s="227" t="s">
        <v>7</v>
      </c>
      <c r="D78" s="228"/>
      <c r="E78" s="6" t="s">
        <v>87</v>
      </c>
      <c r="F78" s="6" t="s">
        <v>88</v>
      </c>
      <c r="G78" s="233"/>
      <c r="H78" s="194"/>
      <c r="I78" s="6" t="s">
        <v>83</v>
      </c>
      <c r="J78" s="6" t="s">
        <v>84</v>
      </c>
      <c r="K78" s="6" t="s">
        <v>83</v>
      </c>
      <c r="L78" s="6" t="s">
        <v>84</v>
      </c>
      <c r="M78" s="188"/>
      <c r="P78" s="260"/>
      <c r="Q78" s="238"/>
      <c r="R78" s="238"/>
      <c r="S78" s="238"/>
      <c r="T78" s="238"/>
      <c r="U78" s="238"/>
      <c r="V78" s="238"/>
      <c r="W78" s="238"/>
      <c r="X78" s="238"/>
      <c r="Y78" s="238"/>
      <c r="Z78" s="261"/>
    </row>
    <row r="79" spans="2:26" ht="13.35" customHeight="1" x14ac:dyDescent="0.25">
      <c r="B79" s="44"/>
      <c r="C79" s="235"/>
      <c r="D79" s="236"/>
      <c r="E79" s="44"/>
      <c r="F79" s="32"/>
      <c r="G79" s="33" t="str">
        <f>IF(F79="", "", H79/F79)</f>
        <v/>
      </c>
      <c r="H79" s="33"/>
      <c r="I79" s="33"/>
      <c r="J79" s="33" t="str">
        <f>IF(I79="", "", I79*$F79)</f>
        <v/>
      </c>
      <c r="K79" s="33"/>
      <c r="L79" s="33" t="str">
        <f t="shared" ref="L79:L92" si="12">IF(K79="", "", K79*$F79)</f>
        <v/>
      </c>
      <c r="M79" s="30" t="e">
        <f>IF(K79="", J79/H79, L79/H79)</f>
        <v>#VALUE!</v>
      </c>
      <c r="P79" s="260"/>
      <c r="Q79" s="238"/>
      <c r="R79" s="238"/>
      <c r="S79" s="238"/>
      <c r="T79" s="238"/>
      <c r="U79" s="238"/>
      <c r="V79" s="238"/>
      <c r="W79" s="238"/>
      <c r="X79" s="238"/>
      <c r="Y79" s="238"/>
      <c r="Z79" s="261"/>
    </row>
    <row r="80" spans="2:26" ht="13.35" customHeight="1" x14ac:dyDescent="0.25">
      <c r="B80" s="44"/>
      <c r="C80" s="235"/>
      <c r="D80" s="236"/>
      <c r="E80" s="44"/>
      <c r="F80" s="32"/>
      <c r="G80" s="33" t="str">
        <f t="shared" ref="G80:G92" si="13">IF(F80="", "", H80/F80)</f>
        <v/>
      </c>
      <c r="H80" s="33"/>
      <c r="I80" s="33"/>
      <c r="J80" s="33" t="str">
        <f t="shared" ref="J80:J92" si="14">IF(I80="", "", I80*$F80)</f>
        <v/>
      </c>
      <c r="K80" s="33"/>
      <c r="L80" s="33" t="str">
        <f t="shared" si="12"/>
        <v/>
      </c>
      <c r="M80" s="30" t="e">
        <f t="shared" ref="M80:M92" si="15">IF(K80="", J80/H80, L80/H80)</f>
        <v>#VALUE!</v>
      </c>
      <c r="P80" s="260"/>
      <c r="Q80" s="238"/>
      <c r="R80" s="238"/>
      <c r="S80" s="238"/>
      <c r="T80" s="238"/>
      <c r="U80" s="238"/>
      <c r="V80" s="238"/>
      <c r="W80" s="238"/>
      <c r="X80" s="238"/>
      <c r="Y80" s="238"/>
      <c r="Z80" s="261"/>
    </row>
    <row r="81" spans="2:26" ht="13.35" customHeight="1" x14ac:dyDescent="0.25">
      <c r="B81" s="44"/>
      <c r="C81" s="235"/>
      <c r="D81" s="236"/>
      <c r="E81" s="44"/>
      <c r="F81" s="32"/>
      <c r="G81" s="33" t="str">
        <f t="shared" si="13"/>
        <v/>
      </c>
      <c r="H81" s="33"/>
      <c r="I81" s="33"/>
      <c r="J81" s="33" t="str">
        <f t="shared" si="14"/>
        <v/>
      </c>
      <c r="K81" s="33"/>
      <c r="L81" s="33" t="str">
        <f t="shared" si="12"/>
        <v/>
      </c>
      <c r="M81" s="30" t="e">
        <f t="shared" si="15"/>
        <v>#VALUE!</v>
      </c>
      <c r="P81" s="260"/>
      <c r="Q81" s="238"/>
      <c r="R81" s="238"/>
      <c r="S81" s="238"/>
      <c r="T81" s="238"/>
      <c r="U81" s="238"/>
      <c r="V81" s="238"/>
      <c r="W81" s="238"/>
      <c r="X81" s="238"/>
      <c r="Y81" s="238"/>
      <c r="Z81" s="261"/>
    </row>
    <row r="82" spans="2:26" ht="13.35" customHeight="1" x14ac:dyDescent="0.25">
      <c r="B82" s="44"/>
      <c r="C82" s="235"/>
      <c r="D82" s="236"/>
      <c r="E82" s="44"/>
      <c r="F82" s="32"/>
      <c r="G82" s="33" t="str">
        <f t="shared" si="13"/>
        <v/>
      </c>
      <c r="H82" s="33"/>
      <c r="I82" s="33"/>
      <c r="J82" s="33" t="str">
        <f t="shared" si="14"/>
        <v/>
      </c>
      <c r="K82" s="33"/>
      <c r="L82" s="33" t="str">
        <f t="shared" si="12"/>
        <v/>
      </c>
      <c r="M82" s="30" t="e">
        <f t="shared" si="15"/>
        <v>#VALUE!</v>
      </c>
      <c r="P82" s="260"/>
      <c r="Q82" s="238"/>
      <c r="R82" s="238"/>
      <c r="S82" s="238"/>
      <c r="T82" s="238"/>
      <c r="U82" s="238"/>
      <c r="V82" s="238"/>
      <c r="W82" s="238"/>
      <c r="X82" s="238"/>
      <c r="Y82" s="238"/>
      <c r="Z82" s="261"/>
    </row>
    <row r="83" spans="2:26" ht="13.35" customHeight="1" x14ac:dyDescent="0.25">
      <c r="B83" s="44"/>
      <c r="C83" s="235"/>
      <c r="D83" s="236"/>
      <c r="E83" s="44"/>
      <c r="F83" s="32"/>
      <c r="G83" s="33" t="str">
        <f t="shared" si="13"/>
        <v/>
      </c>
      <c r="H83" s="33"/>
      <c r="I83" s="33"/>
      <c r="J83" s="33" t="str">
        <f t="shared" si="14"/>
        <v/>
      </c>
      <c r="K83" s="33"/>
      <c r="L83" s="33" t="str">
        <f t="shared" si="12"/>
        <v/>
      </c>
      <c r="M83" s="30" t="e">
        <f t="shared" si="15"/>
        <v>#VALUE!</v>
      </c>
      <c r="P83" s="260"/>
      <c r="Q83" s="238"/>
      <c r="R83" s="238"/>
      <c r="S83" s="238"/>
      <c r="T83" s="238"/>
      <c r="U83" s="238"/>
      <c r="V83" s="238"/>
      <c r="W83" s="238"/>
      <c r="X83" s="238"/>
      <c r="Y83" s="238"/>
      <c r="Z83" s="261"/>
    </row>
    <row r="84" spans="2:26" ht="13.35" customHeight="1" x14ac:dyDescent="0.25">
      <c r="B84" s="44"/>
      <c r="C84" s="235"/>
      <c r="D84" s="236"/>
      <c r="E84" s="44"/>
      <c r="F84" s="32"/>
      <c r="G84" s="33" t="str">
        <f t="shared" si="13"/>
        <v/>
      </c>
      <c r="H84" s="33"/>
      <c r="I84" s="33"/>
      <c r="J84" s="33" t="str">
        <f t="shared" si="14"/>
        <v/>
      </c>
      <c r="K84" s="33"/>
      <c r="L84" s="33" t="str">
        <f t="shared" si="12"/>
        <v/>
      </c>
      <c r="M84" s="30" t="e">
        <f t="shared" si="15"/>
        <v>#VALUE!</v>
      </c>
      <c r="P84" s="260"/>
      <c r="Q84" s="238"/>
      <c r="R84" s="238"/>
      <c r="S84" s="238"/>
      <c r="T84" s="238"/>
      <c r="U84" s="238"/>
      <c r="V84" s="238"/>
      <c r="W84" s="238"/>
      <c r="X84" s="238"/>
      <c r="Y84" s="238"/>
      <c r="Z84" s="261"/>
    </row>
    <row r="85" spans="2:26" ht="13.35" customHeight="1" x14ac:dyDescent="0.25">
      <c r="B85" s="44"/>
      <c r="C85" s="235"/>
      <c r="D85" s="236"/>
      <c r="E85" s="44"/>
      <c r="F85" s="32"/>
      <c r="G85" s="33" t="str">
        <f t="shared" si="13"/>
        <v/>
      </c>
      <c r="H85" s="33"/>
      <c r="I85" s="33"/>
      <c r="J85" s="33" t="str">
        <f t="shared" si="14"/>
        <v/>
      </c>
      <c r="K85" s="33"/>
      <c r="L85" s="33" t="str">
        <f t="shared" si="12"/>
        <v/>
      </c>
      <c r="M85" s="30" t="e">
        <f t="shared" si="15"/>
        <v>#VALUE!</v>
      </c>
      <c r="P85" s="260"/>
      <c r="Q85" s="238"/>
      <c r="R85" s="238"/>
      <c r="S85" s="238"/>
      <c r="T85" s="238"/>
      <c r="U85" s="238"/>
      <c r="V85" s="238"/>
      <c r="W85" s="238"/>
      <c r="X85" s="238"/>
      <c r="Y85" s="238"/>
      <c r="Z85" s="261"/>
    </row>
    <row r="86" spans="2:26" ht="13.35" customHeight="1" x14ac:dyDescent="0.25">
      <c r="B86" s="44"/>
      <c r="C86" s="235"/>
      <c r="D86" s="236"/>
      <c r="E86" s="44"/>
      <c r="F86" s="32"/>
      <c r="G86" s="33" t="str">
        <f t="shared" si="13"/>
        <v/>
      </c>
      <c r="H86" s="33"/>
      <c r="I86" s="33"/>
      <c r="J86" s="33" t="str">
        <f t="shared" si="14"/>
        <v/>
      </c>
      <c r="K86" s="33"/>
      <c r="L86" s="33" t="str">
        <f t="shared" si="12"/>
        <v/>
      </c>
      <c r="M86" s="30" t="e">
        <f t="shared" si="15"/>
        <v>#VALUE!</v>
      </c>
      <c r="P86" s="260"/>
      <c r="Q86" s="238"/>
      <c r="R86" s="238"/>
      <c r="S86" s="238"/>
      <c r="T86" s="238"/>
      <c r="U86" s="238"/>
      <c r="V86" s="238"/>
      <c r="W86" s="238"/>
      <c r="X86" s="238"/>
      <c r="Y86" s="238"/>
      <c r="Z86" s="261"/>
    </row>
    <row r="87" spans="2:26" ht="13.35" customHeight="1" x14ac:dyDescent="0.25">
      <c r="B87" s="44"/>
      <c r="C87" s="235"/>
      <c r="D87" s="236"/>
      <c r="E87" s="44"/>
      <c r="F87" s="32"/>
      <c r="G87" s="33" t="str">
        <f t="shared" si="13"/>
        <v/>
      </c>
      <c r="H87" s="33"/>
      <c r="I87" s="33"/>
      <c r="J87" s="33" t="str">
        <f t="shared" si="14"/>
        <v/>
      </c>
      <c r="K87" s="33"/>
      <c r="L87" s="33" t="str">
        <f t="shared" si="12"/>
        <v/>
      </c>
      <c r="M87" s="30" t="e">
        <f t="shared" si="15"/>
        <v>#VALUE!</v>
      </c>
      <c r="P87" s="260"/>
      <c r="Q87" s="238"/>
      <c r="R87" s="238"/>
      <c r="S87" s="238"/>
      <c r="T87" s="238"/>
      <c r="U87" s="238"/>
      <c r="V87" s="238"/>
      <c r="W87" s="238"/>
      <c r="X87" s="238"/>
      <c r="Y87" s="238"/>
      <c r="Z87" s="261"/>
    </row>
    <row r="88" spans="2:26" ht="13.35" customHeight="1" x14ac:dyDescent="0.25">
      <c r="B88" s="44"/>
      <c r="C88" s="235"/>
      <c r="D88" s="236"/>
      <c r="E88" s="44"/>
      <c r="F88" s="32"/>
      <c r="G88" s="33" t="str">
        <f t="shared" si="13"/>
        <v/>
      </c>
      <c r="H88" s="33"/>
      <c r="I88" s="33"/>
      <c r="J88" s="33" t="str">
        <f t="shared" si="14"/>
        <v/>
      </c>
      <c r="K88" s="33"/>
      <c r="L88" s="33" t="str">
        <f t="shared" si="12"/>
        <v/>
      </c>
      <c r="M88" s="30" t="e">
        <f t="shared" si="15"/>
        <v>#VALUE!</v>
      </c>
      <c r="P88" s="260"/>
      <c r="Q88" s="238"/>
      <c r="R88" s="238"/>
      <c r="S88" s="238"/>
      <c r="T88" s="238"/>
      <c r="U88" s="238"/>
      <c r="V88" s="238"/>
      <c r="W88" s="238"/>
      <c r="X88" s="238"/>
      <c r="Y88" s="238"/>
      <c r="Z88" s="261"/>
    </row>
    <row r="89" spans="2:26" ht="13.35" customHeight="1" x14ac:dyDescent="0.25">
      <c r="B89" s="44"/>
      <c r="C89" s="235"/>
      <c r="D89" s="236"/>
      <c r="E89" s="44"/>
      <c r="F89" s="32"/>
      <c r="G89" s="33" t="str">
        <f t="shared" si="13"/>
        <v/>
      </c>
      <c r="H89" s="33"/>
      <c r="I89" s="33"/>
      <c r="J89" s="33" t="str">
        <f t="shared" si="14"/>
        <v/>
      </c>
      <c r="K89" s="33"/>
      <c r="L89" s="33" t="str">
        <f t="shared" si="12"/>
        <v/>
      </c>
      <c r="M89" s="30" t="e">
        <f t="shared" si="15"/>
        <v>#VALUE!</v>
      </c>
      <c r="P89" s="260"/>
      <c r="Q89" s="238"/>
      <c r="R89" s="238"/>
      <c r="S89" s="238"/>
      <c r="T89" s="238"/>
      <c r="U89" s="238"/>
      <c r="V89" s="238"/>
      <c r="W89" s="238"/>
      <c r="X89" s="238"/>
      <c r="Y89" s="238"/>
      <c r="Z89" s="261"/>
    </row>
    <row r="90" spans="2:26" ht="13.35" customHeight="1" x14ac:dyDescent="0.25">
      <c r="B90" s="44"/>
      <c r="C90" s="235"/>
      <c r="D90" s="236"/>
      <c r="E90" s="44"/>
      <c r="F90" s="32"/>
      <c r="G90" s="33" t="str">
        <f t="shared" si="13"/>
        <v/>
      </c>
      <c r="H90" s="33"/>
      <c r="I90" s="33"/>
      <c r="J90" s="33" t="str">
        <f t="shared" si="14"/>
        <v/>
      </c>
      <c r="K90" s="33"/>
      <c r="L90" s="33" t="str">
        <f t="shared" si="12"/>
        <v/>
      </c>
      <c r="M90" s="30" t="e">
        <f t="shared" si="15"/>
        <v>#VALUE!</v>
      </c>
      <c r="P90" s="260"/>
      <c r="Q90" s="238"/>
      <c r="R90" s="238"/>
      <c r="S90" s="238"/>
      <c r="T90" s="238"/>
      <c r="U90" s="238"/>
      <c r="V90" s="238"/>
      <c r="W90" s="238"/>
      <c r="X90" s="238"/>
      <c r="Y90" s="238"/>
      <c r="Z90" s="261"/>
    </row>
    <row r="91" spans="2:26" ht="13.35" customHeight="1" x14ac:dyDescent="0.25">
      <c r="B91" s="44"/>
      <c r="C91" s="235"/>
      <c r="D91" s="236"/>
      <c r="E91" s="44"/>
      <c r="F91" s="32"/>
      <c r="G91" s="33" t="str">
        <f t="shared" si="13"/>
        <v/>
      </c>
      <c r="H91" s="33"/>
      <c r="I91" s="33"/>
      <c r="J91" s="33" t="str">
        <f t="shared" si="14"/>
        <v/>
      </c>
      <c r="K91" s="33"/>
      <c r="L91" s="33" t="str">
        <f t="shared" si="12"/>
        <v/>
      </c>
      <c r="M91" s="30" t="e">
        <f t="shared" si="15"/>
        <v>#VALUE!</v>
      </c>
      <c r="P91" s="260"/>
      <c r="Q91" s="238"/>
      <c r="R91" s="238"/>
      <c r="S91" s="238"/>
      <c r="T91" s="238"/>
      <c r="U91" s="238"/>
      <c r="V91" s="238"/>
      <c r="W91" s="238"/>
      <c r="X91" s="238"/>
      <c r="Y91" s="238"/>
      <c r="Z91" s="261"/>
    </row>
    <row r="92" spans="2:26" ht="13.35" customHeight="1" x14ac:dyDescent="0.25">
      <c r="B92" s="44"/>
      <c r="C92" s="235"/>
      <c r="D92" s="236"/>
      <c r="E92" s="44"/>
      <c r="F92" s="32"/>
      <c r="G92" s="33" t="str">
        <f t="shared" si="13"/>
        <v/>
      </c>
      <c r="H92" s="33"/>
      <c r="I92" s="33"/>
      <c r="J92" s="33" t="str">
        <f t="shared" si="14"/>
        <v/>
      </c>
      <c r="K92" s="33"/>
      <c r="L92" s="33" t="str">
        <f t="shared" si="12"/>
        <v/>
      </c>
      <c r="M92" s="30" t="e">
        <f t="shared" si="15"/>
        <v>#VALUE!</v>
      </c>
      <c r="P92" s="262"/>
      <c r="Q92" s="263"/>
      <c r="R92" s="263"/>
      <c r="S92" s="263"/>
      <c r="T92" s="263"/>
      <c r="U92" s="263"/>
      <c r="V92" s="263"/>
      <c r="W92" s="263"/>
      <c r="X92" s="263"/>
      <c r="Y92" s="263"/>
      <c r="Z92" s="264"/>
    </row>
    <row r="93" spans="2:26" ht="13.35" customHeight="1" x14ac:dyDescent="0.25">
      <c r="C93" s="126" t="s">
        <v>86</v>
      </c>
      <c r="D93" s="126"/>
      <c r="H93" s="45" t="str">
        <f>IF(SUM(H79:H92)=0,"",SUM(H79:H92))</f>
        <v/>
      </c>
      <c r="J93" s="45" t="str">
        <f>IF(SUM(J79:J92)=0,"",SUM(J79:J92))</f>
        <v/>
      </c>
      <c r="L93" s="45" t="str">
        <f>IF(SUM(L79:L92)=0,"",SUM(L79:L92))</f>
        <v/>
      </c>
      <c r="M93" s="35" t="e">
        <f>IF(L93="", J93/H93, L93/H93)</f>
        <v>#VALUE!</v>
      </c>
    </row>
    <row r="96" spans="2:26" ht="13.35" customHeight="1" x14ac:dyDescent="0.25">
      <c r="B96" s="227" t="s">
        <v>9</v>
      </c>
      <c r="C96" s="228"/>
      <c r="D96" s="253"/>
      <c r="E96" s="253"/>
      <c r="F96" s="253"/>
      <c r="G96" s="253"/>
      <c r="H96" s="253"/>
      <c r="I96" s="253"/>
      <c r="J96" s="253"/>
      <c r="K96" s="253"/>
      <c r="L96" s="253"/>
      <c r="M96" s="254"/>
    </row>
    <row r="97" spans="2:26" ht="13.35" customHeight="1" x14ac:dyDescent="0.25">
      <c r="B97" s="255"/>
      <c r="C97" s="238"/>
      <c r="D97" s="238"/>
      <c r="E97" s="238"/>
      <c r="F97" s="238"/>
      <c r="G97" s="238"/>
      <c r="H97" s="238"/>
      <c r="I97" s="238"/>
      <c r="J97" s="238"/>
      <c r="K97" s="238"/>
      <c r="L97" s="238"/>
      <c r="M97" s="256"/>
    </row>
    <row r="98" spans="2:26" ht="13.35" customHeight="1" x14ac:dyDescent="0.25">
      <c r="B98" s="255"/>
      <c r="C98" s="238"/>
      <c r="D98" s="238"/>
      <c r="E98" s="238"/>
      <c r="F98" s="238"/>
      <c r="G98" s="238"/>
      <c r="H98" s="238"/>
      <c r="I98" s="238"/>
      <c r="J98" s="238"/>
      <c r="K98" s="238"/>
      <c r="L98" s="238"/>
      <c r="M98" s="256"/>
    </row>
    <row r="99" spans="2:26" ht="13.35" customHeight="1" x14ac:dyDescent="0.25">
      <c r="B99" s="255"/>
      <c r="C99" s="238"/>
      <c r="D99" s="238"/>
      <c r="E99" s="238"/>
      <c r="F99" s="238"/>
      <c r="G99" s="238"/>
      <c r="H99" s="238"/>
      <c r="I99" s="238"/>
      <c r="J99" s="238"/>
      <c r="K99" s="238"/>
      <c r="L99" s="238"/>
      <c r="M99" s="256"/>
    </row>
    <row r="100" spans="2:26" ht="13.35" customHeight="1" x14ac:dyDescent="0.25">
      <c r="B100" s="257"/>
      <c r="C100" s="258"/>
      <c r="D100" s="258"/>
      <c r="E100" s="258"/>
      <c r="F100" s="258"/>
      <c r="G100" s="258"/>
      <c r="H100" s="258"/>
      <c r="I100" s="258"/>
      <c r="J100" s="258"/>
      <c r="K100" s="258"/>
      <c r="L100" s="258"/>
      <c r="M100" s="259"/>
    </row>
    <row r="102" spans="2:26" ht="13.35" customHeight="1" x14ac:dyDescent="0.25">
      <c r="B102" s="200" t="s">
        <v>2</v>
      </c>
      <c r="C102" s="200"/>
      <c r="D102" s="209"/>
      <c r="E102" s="209"/>
      <c r="F102" s="209"/>
      <c r="G102" s="200" t="s">
        <v>3</v>
      </c>
      <c r="H102" s="200"/>
      <c r="I102" s="210"/>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227" t="s">
        <v>92</v>
      </c>
      <c r="C105" s="232"/>
      <c r="D105" s="232"/>
      <c r="E105" s="232"/>
      <c r="F105" s="228"/>
      <c r="G105" s="233" t="s">
        <v>85</v>
      </c>
      <c r="H105" s="194" t="s">
        <v>82</v>
      </c>
      <c r="I105" s="188" t="s">
        <v>67</v>
      </c>
      <c r="J105" s="188"/>
      <c r="K105" s="188" t="s">
        <v>68</v>
      </c>
      <c r="L105" s="188"/>
      <c r="M105" s="188" t="s">
        <v>15</v>
      </c>
      <c r="P105" s="260"/>
      <c r="Q105" s="238"/>
      <c r="R105" s="238"/>
      <c r="S105" s="238"/>
      <c r="T105" s="238"/>
      <c r="U105" s="238"/>
      <c r="V105" s="238"/>
      <c r="W105" s="238"/>
      <c r="X105" s="238"/>
      <c r="Y105" s="238"/>
      <c r="Z105" s="261"/>
    </row>
    <row r="106" spans="2:26" ht="13.35" customHeight="1" x14ac:dyDescent="0.25">
      <c r="B106" s="2" t="s">
        <v>81</v>
      </c>
      <c r="C106" s="227" t="s">
        <v>7</v>
      </c>
      <c r="D106" s="228"/>
      <c r="E106" s="6" t="s">
        <v>87</v>
      </c>
      <c r="F106" s="6" t="s">
        <v>88</v>
      </c>
      <c r="G106" s="233"/>
      <c r="H106" s="194"/>
      <c r="I106" s="6" t="s">
        <v>83</v>
      </c>
      <c r="J106" s="6" t="s">
        <v>84</v>
      </c>
      <c r="K106" s="6" t="s">
        <v>83</v>
      </c>
      <c r="L106" s="6" t="s">
        <v>84</v>
      </c>
      <c r="M106" s="188"/>
      <c r="P106" s="260"/>
      <c r="Q106" s="238"/>
      <c r="R106" s="238"/>
      <c r="S106" s="238"/>
      <c r="T106" s="238"/>
      <c r="U106" s="238"/>
      <c r="V106" s="238"/>
      <c r="W106" s="238"/>
      <c r="X106" s="238"/>
      <c r="Y106" s="238"/>
      <c r="Z106" s="261"/>
    </row>
    <row r="107" spans="2:26" ht="13.35" customHeight="1" x14ac:dyDescent="0.25">
      <c r="B107" s="44"/>
      <c r="C107" s="235"/>
      <c r="D107" s="236"/>
      <c r="E107" s="44"/>
      <c r="F107" s="32"/>
      <c r="G107" s="33" t="str">
        <f>IF(F107="", "", H107/F107)</f>
        <v/>
      </c>
      <c r="H107" s="33"/>
      <c r="I107" s="33"/>
      <c r="J107" s="33" t="str">
        <f>IF(I107="", "", I107*$F107)</f>
        <v/>
      </c>
      <c r="K107" s="33"/>
      <c r="L107" s="33" t="str">
        <f t="shared" ref="L107:L120" si="16">IF(K107="", "", K107*$F107)</f>
        <v/>
      </c>
      <c r="M107" s="30" t="e">
        <f>IF(K107="", J107/H107, L107/H107)</f>
        <v>#VALUE!</v>
      </c>
      <c r="P107" s="260"/>
      <c r="Q107" s="238"/>
      <c r="R107" s="238"/>
      <c r="S107" s="238"/>
      <c r="T107" s="238"/>
      <c r="U107" s="238"/>
      <c r="V107" s="238"/>
      <c r="W107" s="238"/>
      <c r="X107" s="238"/>
      <c r="Y107" s="238"/>
      <c r="Z107" s="261"/>
    </row>
    <row r="108" spans="2:26" ht="13.35" customHeight="1" x14ac:dyDescent="0.25">
      <c r="B108" s="44"/>
      <c r="C108" s="235"/>
      <c r="D108" s="236"/>
      <c r="E108" s="44"/>
      <c r="F108" s="32"/>
      <c r="G108" s="33" t="str">
        <f t="shared" ref="G108:G120" si="17">IF(F108="", "", H108/F108)</f>
        <v/>
      </c>
      <c r="H108" s="33"/>
      <c r="I108" s="33"/>
      <c r="J108" s="33" t="str">
        <f t="shared" ref="J108:J120" si="18">IF(I108="", "", I108*$F108)</f>
        <v/>
      </c>
      <c r="K108" s="33"/>
      <c r="L108" s="33" t="str">
        <f t="shared" si="16"/>
        <v/>
      </c>
      <c r="M108" s="30" t="e">
        <f t="shared" ref="M108:M120" si="19">IF(K108="", J108/H108, L108/H108)</f>
        <v>#VALUE!</v>
      </c>
      <c r="P108" s="260"/>
      <c r="Q108" s="238"/>
      <c r="R108" s="238"/>
      <c r="S108" s="238"/>
      <c r="T108" s="238"/>
      <c r="U108" s="238"/>
      <c r="V108" s="238"/>
      <c r="W108" s="238"/>
      <c r="X108" s="238"/>
      <c r="Y108" s="238"/>
      <c r="Z108" s="261"/>
    </row>
    <row r="109" spans="2:26" ht="13.35" customHeight="1" x14ac:dyDescent="0.25">
      <c r="B109" s="44"/>
      <c r="C109" s="235"/>
      <c r="D109" s="236"/>
      <c r="E109" s="44"/>
      <c r="F109" s="32"/>
      <c r="G109" s="33" t="str">
        <f t="shared" si="17"/>
        <v/>
      </c>
      <c r="H109" s="33"/>
      <c r="I109" s="33"/>
      <c r="J109" s="33" t="str">
        <f t="shared" si="18"/>
        <v/>
      </c>
      <c r="K109" s="33"/>
      <c r="L109" s="33" t="str">
        <f t="shared" si="16"/>
        <v/>
      </c>
      <c r="M109" s="30" t="e">
        <f t="shared" si="19"/>
        <v>#VALUE!</v>
      </c>
      <c r="P109" s="260"/>
      <c r="Q109" s="238"/>
      <c r="R109" s="238"/>
      <c r="S109" s="238"/>
      <c r="T109" s="238"/>
      <c r="U109" s="238"/>
      <c r="V109" s="238"/>
      <c r="W109" s="238"/>
      <c r="X109" s="238"/>
      <c r="Y109" s="238"/>
      <c r="Z109" s="261"/>
    </row>
    <row r="110" spans="2:26" ht="13.35" customHeight="1" x14ac:dyDescent="0.25">
      <c r="B110" s="44"/>
      <c r="C110" s="235"/>
      <c r="D110" s="236"/>
      <c r="E110" s="44"/>
      <c r="F110" s="32"/>
      <c r="G110" s="33" t="str">
        <f t="shared" si="17"/>
        <v/>
      </c>
      <c r="H110" s="33"/>
      <c r="I110" s="33"/>
      <c r="J110" s="33" t="str">
        <f t="shared" si="18"/>
        <v/>
      </c>
      <c r="K110" s="33"/>
      <c r="L110" s="33" t="str">
        <f t="shared" si="16"/>
        <v/>
      </c>
      <c r="M110" s="30" t="e">
        <f t="shared" si="19"/>
        <v>#VALUE!</v>
      </c>
      <c r="P110" s="260"/>
      <c r="Q110" s="238"/>
      <c r="R110" s="238"/>
      <c r="S110" s="238"/>
      <c r="T110" s="238"/>
      <c r="U110" s="238"/>
      <c r="V110" s="238"/>
      <c r="W110" s="238"/>
      <c r="X110" s="238"/>
      <c r="Y110" s="238"/>
      <c r="Z110" s="261"/>
    </row>
    <row r="111" spans="2:26" ht="13.35" customHeight="1" x14ac:dyDescent="0.25">
      <c r="B111" s="44"/>
      <c r="C111" s="235"/>
      <c r="D111" s="236"/>
      <c r="E111" s="44"/>
      <c r="F111" s="32"/>
      <c r="G111" s="33" t="str">
        <f t="shared" si="17"/>
        <v/>
      </c>
      <c r="H111" s="33"/>
      <c r="I111" s="33"/>
      <c r="J111" s="33" t="str">
        <f t="shared" si="18"/>
        <v/>
      </c>
      <c r="K111" s="33"/>
      <c r="L111" s="33" t="str">
        <f t="shared" si="16"/>
        <v/>
      </c>
      <c r="M111" s="30" t="e">
        <f t="shared" si="19"/>
        <v>#VALUE!</v>
      </c>
      <c r="P111" s="260"/>
      <c r="Q111" s="238"/>
      <c r="R111" s="238"/>
      <c r="S111" s="238"/>
      <c r="T111" s="238"/>
      <c r="U111" s="238"/>
      <c r="V111" s="238"/>
      <c r="W111" s="238"/>
      <c r="X111" s="238"/>
      <c r="Y111" s="238"/>
      <c r="Z111" s="261"/>
    </row>
    <row r="112" spans="2:26" ht="13.35" customHeight="1" x14ac:dyDescent="0.25">
      <c r="B112" s="44"/>
      <c r="C112" s="235"/>
      <c r="D112" s="236"/>
      <c r="E112" s="44"/>
      <c r="F112" s="32"/>
      <c r="G112" s="33" t="str">
        <f t="shared" si="17"/>
        <v/>
      </c>
      <c r="H112" s="33"/>
      <c r="I112" s="33"/>
      <c r="J112" s="33" t="str">
        <f t="shared" si="18"/>
        <v/>
      </c>
      <c r="K112" s="33"/>
      <c r="L112" s="33" t="str">
        <f t="shared" si="16"/>
        <v/>
      </c>
      <c r="M112" s="30" t="e">
        <f t="shared" si="19"/>
        <v>#VALUE!</v>
      </c>
      <c r="P112" s="260"/>
      <c r="Q112" s="238"/>
      <c r="R112" s="238"/>
      <c r="S112" s="238"/>
      <c r="T112" s="238"/>
      <c r="U112" s="238"/>
      <c r="V112" s="238"/>
      <c r="W112" s="238"/>
      <c r="X112" s="238"/>
      <c r="Y112" s="238"/>
      <c r="Z112" s="261"/>
    </row>
    <row r="113" spans="2:26" ht="13.35" customHeight="1" x14ac:dyDescent="0.25">
      <c r="B113" s="44"/>
      <c r="C113" s="235"/>
      <c r="D113" s="236"/>
      <c r="E113" s="44"/>
      <c r="F113" s="32"/>
      <c r="G113" s="33" t="str">
        <f t="shared" si="17"/>
        <v/>
      </c>
      <c r="H113" s="33"/>
      <c r="I113" s="33"/>
      <c r="J113" s="33" t="str">
        <f t="shared" si="18"/>
        <v/>
      </c>
      <c r="K113" s="33"/>
      <c r="L113" s="33" t="str">
        <f t="shared" si="16"/>
        <v/>
      </c>
      <c r="M113" s="30" t="e">
        <f t="shared" si="19"/>
        <v>#VALUE!</v>
      </c>
      <c r="P113" s="260"/>
      <c r="Q113" s="238"/>
      <c r="R113" s="238"/>
      <c r="S113" s="238"/>
      <c r="T113" s="238"/>
      <c r="U113" s="238"/>
      <c r="V113" s="238"/>
      <c r="W113" s="238"/>
      <c r="X113" s="238"/>
      <c r="Y113" s="238"/>
      <c r="Z113" s="261"/>
    </row>
    <row r="114" spans="2:26" ht="13.35" customHeight="1" x14ac:dyDescent="0.25">
      <c r="B114" s="44"/>
      <c r="C114" s="235"/>
      <c r="D114" s="236"/>
      <c r="E114" s="44"/>
      <c r="F114" s="32"/>
      <c r="G114" s="33" t="str">
        <f t="shared" si="17"/>
        <v/>
      </c>
      <c r="H114" s="33"/>
      <c r="I114" s="33"/>
      <c r="J114" s="33" t="str">
        <f t="shared" si="18"/>
        <v/>
      </c>
      <c r="K114" s="33"/>
      <c r="L114" s="33" t="str">
        <f t="shared" si="16"/>
        <v/>
      </c>
      <c r="M114" s="30" t="e">
        <f t="shared" si="19"/>
        <v>#VALUE!</v>
      </c>
      <c r="P114" s="260"/>
      <c r="Q114" s="238"/>
      <c r="R114" s="238"/>
      <c r="S114" s="238"/>
      <c r="T114" s="238"/>
      <c r="U114" s="238"/>
      <c r="V114" s="238"/>
      <c r="W114" s="238"/>
      <c r="X114" s="238"/>
      <c r="Y114" s="238"/>
      <c r="Z114" s="261"/>
    </row>
    <row r="115" spans="2:26" ht="13.35" customHeight="1" x14ac:dyDescent="0.25">
      <c r="B115" s="44"/>
      <c r="C115" s="235"/>
      <c r="D115" s="236"/>
      <c r="E115" s="44"/>
      <c r="F115" s="32"/>
      <c r="G115" s="33" t="str">
        <f t="shared" si="17"/>
        <v/>
      </c>
      <c r="H115" s="33"/>
      <c r="I115" s="33"/>
      <c r="J115" s="33" t="str">
        <f t="shared" si="18"/>
        <v/>
      </c>
      <c r="K115" s="33"/>
      <c r="L115" s="33" t="str">
        <f t="shared" si="16"/>
        <v/>
      </c>
      <c r="M115" s="30" t="e">
        <f t="shared" si="19"/>
        <v>#VALUE!</v>
      </c>
      <c r="P115" s="260"/>
      <c r="Q115" s="238"/>
      <c r="R115" s="238"/>
      <c r="S115" s="238"/>
      <c r="T115" s="238"/>
      <c r="U115" s="238"/>
      <c r="V115" s="238"/>
      <c r="W115" s="238"/>
      <c r="X115" s="238"/>
      <c r="Y115" s="238"/>
      <c r="Z115" s="261"/>
    </row>
    <row r="116" spans="2:26" ht="13.35" customHeight="1" x14ac:dyDescent="0.25">
      <c r="B116" s="44"/>
      <c r="C116" s="235"/>
      <c r="D116" s="236"/>
      <c r="E116" s="44"/>
      <c r="F116" s="32"/>
      <c r="G116" s="33" t="str">
        <f t="shared" si="17"/>
        <v/>
      </c>
      <c r="H116" s="33"/>
      <c r="I116" s="33"/>
      <c r="J116" s="33" t="str">
        <f t="shared" si="18"/>
        <v/>
      </c>
      <c r="K116" s="33"/>
      <c r="L116" s="33" t="str">
        <f t="shared" si="16"/>
        <v/>
      </c>
      <c r="M116" s="30" t="e">
        <f t="shared" si="19"/>
        <v>#VALUE!</v>
      </c>
      <c r="P116" s="260"/>
      <c r="Q116" s="238"/>
      <c r="R116" s="238"/>
      <c r="S116" s="238"/>
      <c r="T116" s="238"/>
      <c r="U116" s="238"/>
      <c r="V116" s="238"/>
      <c r="W116" s="238"/>
      <c r="X116" s="238"/>
      <c r="Y116" s="238"/>
      <c r="Z116" s="261"/>
    </row>
    <row r="117" spans="2:26" ht="13.35" customHeight="1" x14ac:dyDescent="0.25">
      <c r="B117" s="44"/>
      <c r="C117" s="235"/>
      <c r="D117" s="236"/>
      <c r="E117" s="44"/>
      <c r="F117" s="32"/>
      <c r="G117" s="33" t="str">
        <f t="shared" si="17"/>
        <v/>
      </c>
      <c r="H117" s="33"/>
      <c r="I117" s="33"/>
      <c r="J117" s="33" t="str">
        <f t="shared" si="18"/>
        <v/>
      </c>
      <c r="K117" s="33"/>
      <c r="L117" s="33" t="str">
        <f t="shared" si="16"/>
        <v/>
      </c>
      <c r="M117" s="30" t="e">
        <f t="shared" si="19"/>
        <v>#VALUE!</v>
      </c>
      <c r="P117" s="260"/>
      <c r="Q117" s="238"/>
      <c r="R117" s="238"/>
      <c r="S117" s="238"/>
      <c r="T117" s="238"/>
      <c r="U117" s="238"/>
      <c r="V117" s="238"/>
      <c r="W117" s="238"/>
      <c r="X117" s="238"/>
      <c r="Y117" s="238"/>
      <c r="Z117" s="261"/>
    </row>
    <row r="118" spans="2:26" ht="13.35" customHeight="1" x14ac:dyDescent="0.25">
      <c r="B118" s="44"/>
      <c r="C118" s="235"/>
      <c r="D118" s="236"/>
      <c r="E118" s="44"/>
      <c r="F118" s="32"/>
      <c r="G118" s="33" t="str">
        <f t="shared" si="17"/>
        <v/>
      </c>
      <c r="H118" s="33"/>
      <c r="I118" s="33"/>
      <c r="J118" s="33" t="str">
        <f t="shared" si="18"/>
        <v/>
      </c>
      <c r="K118" s="33"/>
      <c r="L118" s="33" t="str">
        <f t="shared" si="16"/>
        <v/>
      </c>
      <c r="M118" s="30" t="e">
        <f t="shared" si="19"/>
        <v>#VALUE!</v>
      </c>
      <c r="P118" s="260"/>
      <c r="Q118" s="238"/>
      <c r="R118" s="238"/>
      <c r="S118" s="238"/>
      <c r="T118" s="238"/>
      <c r="U118" s="238"/>
      <c r="V118" s="238"/>
      <c r="W118" s="238"/>
      <c r="X118" s="238"/>
      <c r="Y118" s="238"/>
      <c r="Z118" s="261"/>
    </row>
    <row r="119" spans="2:26" ht="13.35" customHeight="1" x14ac:dyDescent="0.25">
      <c r="B119" s="44"/>
      <c r="C119" s="235"/>
      <c r="D119" s="236"/>
      <c r="E119" s="44"/>
      <c r="F119" s="32"/>
      <c r="G119" s="33" t="str">
        <f t="shared" si="17"/>
        <v/>
      </c>
      <c r="H119" s="33"/>
      <c r="I119" s="33"/>
      <c r="J119" s="33" t="str">
        <f t="shared" si="18"/>
        <v/>
      </c>
      <c r="K119" s="33"/>
      <c r="L119" s="33" t="str">
        <f t="shared" si="16"/>
        <v/>
      </c>
      <c r="M119" s="30" t="e">
        <f t="shared" si="19"/>
        <v>#VALUE!</v>
      </c>
      <c r="P119" s="260"/>
      <c r="Q119" s="238"/>
      <c r="R119" s="238"/>
      <c r="S119" s="238"/>
      <c r="T119" s="238"/>
      <c r="U119" s="238"/>
      <c r="V119" s="238"/>
      <c r="W119" s="238"/>
      <c r="X119" s="238"/>
      <c r="Y119" s="238"/>
      <c r="Z119" s="261"/>
    </row>
    <row r="120" spans="2:26" ht="13.35" customHeight="1" x14ac:dyDescent="0.25">
      <c r="B120" s="44"/>
      <c r="C120" s="235"/>
      <c r="D120" s="236"/>
      <c r="E120" s="44"/>
      <c r="F120" s="32"/>
      <c r="G120" s="33" t="str">
        <f t="shared" si="17"/>
        <v/>
      </c>
      <c r="H120" s="33"/>
      <c r="I120" s="33"/>
      <c r="J120" s="33" t="str">
        <f t="shared" si="18"/>
        <v/>
      </c>
      <c r="K120" s="33"/>
      <c r="L120" s="33" t="str">
        <f t="shared" si="16"/>
        <v/>
      </c>
      <c r="M120" s="30" t="e">
        <f t="shared" si="19"/>
        <v>#VALUE!</v>
      </c>
      <c r="P120" s="262"/>
      <c r="Q120" s="263"/>
      <c r="R120" s="263"/>
      <c r="S120" s="263"/>
      <c r="T120" s="263"/>
      <c r="U120" s="263"/>
      <c r="V120" s="263"/>
      <c r="W120" s="263"/>
      <c r="X120" s="263"/>
      <c r="Y120" s="263"/>
      <c r="Z120" s="264"/>
    </row>
    <row r="121" spans="2:26" ht="13.35" customHeight="1" x14ac:dyDescent="0.25">
      <c r="C121" s="126" t="s">
        <v>86</v>
      </c>
      <c r="D121" s="126"/>
      <c r="H121" s="45" t="str">
        <f>IF(SUM(H107:H120)=0,"",SUM(H107:H120))</f>
        <v/>
      </c>
      <c r="J121" s="45" t="str">
        <f>IF(SUM(J107:J120)=0,"",SUM(J107:J120))</f>
        <v/>
      </c>
      <c r="L121" s="45" t="str">
        <f>IF(SUM(L107:L120)=0,"",SUM(L107:L120))</f>
        <v/>
      </c>
      <c r="M121" s="35" t="e">
        <f>IF(L121="", J121/H121, L121/H121)</f>
        <v>#VALUE!</v>
      </c>
    </row>
    <row r="123" spans="2:26" ht="13.35" customHeight="1" x14ac:dyDescent="0.25">
      <c r="B123" s="200" t="s">
        <v>2</v>
      </c>
      <c r="C123" s="200"/>
      <c r="D123" s="209"/>
      <c r="E123" s="209"/>
      <c r="F123" s="209"/>
      <c r="G123" s="200" t="s">
        <v>3</v>
      </c>
      <c r="H123" s="200"/>
      <c r="I123" s="210"/>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227" t="s">
        <v>92</v>
      </c>
      <c r="C126" s="232"/>
      <c r="D126" s="232"/>
      <c r="E126" s="232"/>
      <c r="F126" s="228"/>
      <c r="G126" s="233" t="s">
        <v>85</v>
      </c>
      <c r="H126" s="194" t="s">
        <v>82</v>
      </c>
      <c r="I126" s="188" t="s">
        <v>67</v>
      </c>
      <c r="J126" s="188"/>
      <c r="K126" s="188" t="s">
        <v>68</v>
      </c>
      <c r="L126" s="188"/>
      <c r="M126" s="188" t="s">
        <v>15</v>
      </c>
      <c r="P126" s="260"/>
      <c r="Q126" s="238"/>
      <c r="R126" s="238"/>
      <c r="S126" s="238"/>
      <c r="T126" s="238"/>
      <c r="U126" s="238"/>
      <c r="V126" s="238"/>
      <c r="W126" s="238"/>
      <c r="X126" s="238"/>
      <c r="Y126" s="238"/>
      <c r="Z126" s="261"/>
    </row>
    <row r="127" spans="2:26" ht="13.35" customHeight="1" x14ac:dyDescent="0.25">
      <c r="B127" s="2" t="s">
        <v>81</v>
      </c>
      <c r="C127" s="227" t="s">
        <v>7</v>
      </c>
      <c r="D127" s="228"/>
      <c r="E127" s="6" t="s">
        <v>87</v>
      </c>
      <c r="F127" s="6" t="s">
        <v>88</v>
      </c>
      <c r="G127" s="233"/>
      <c r="H127" s="194"/>
      <c r="I127" s="6" t="s">
        <v>83</v>
      </c>
      <c r="J127" s="6" t="s">
        <v>84</v>
      </c>
      <c r="K127" s="6" t="s">
        <v>83</v>
      </c>
      <c r="L127" s="6" t="s">
        <v>84</v>
      </c>
      <c r="M127" s="188"/>
      <c r="P127" s="260"/>
      <c r="Q127" s="238"/>
      <c r="R127" s="238"/>
      <c r="S127" s="238"/>
      <c r="T127" s="238"/>
      <c r="U127" s="238"/>
      <c r="V127" s="238"/>
      <c r="W127" s="238"/>
      <c r="X127" s="238"/>
      <c r="Y127" s="238"/>
      <c r="Z127" s="261"/>
    </row>
    <row r="128" spans="2:26" ht="13.35" customHeight="1" x14ac:dyDescent="0.25">
      <c r="B128" s="44"/>
      <c r="C128" s="235"/>
      <c r="D128" s="236"/>
      <c r="E128" s="44"/>
      <c r="F128" s="32"/>
      <c r="G128" s="33" t="str">
        <f>IF(F128="", "", H128/F128)</f>
        <v/>
      </c>
      <c r="H128" s="33"/>
      <c r="I128" s="33"/>
      <c r="J128" s="33" t="str">
        <f>IF(I128="", "", I128*$F128)</f>
        <v/>
      </c>
      <c r="K128" s="33"/>
      <c r="L128" s="33" t="str">
        <f t="shared" ref="L128:L141" si="20">IF(K128="", "", K128*$F128)</f>
        <v/>
      </c>
      <c r="M128" s="30" t="e">
        <f>IF(K128="", J128/H128, L128/H128)</f>
        <v>#VALUE!</v>
      </c>
      <c r="P128" s="260"/>
      <c r="Q128" s="238"/>
      <c r="R128" s="238"/>
      <c r="S128" s="238"/>
      <c r="T128" s="238"/>
      <c r="U128" s="238"/>
      <c r="V128" s="238"/>
      <c r="W128" s="238"/>
      <c r="X128" s="238"/>
      <c r="Y128" s="238"/>
      <c r="Z128" s="261"/>
    </row>
    <row r="129" spans="2:26" ht="13.35" customHeight="1" x14ac:dyDescent="0.25">
      <c r="B129" s="44"/>
      <c r="C129" s="235"/>
      <c r="D129" s="236"/>
      <c r="E129" s="44"/>
      <c r="F129" s="32"/>
      <c r="G129" s="33" t="str">
        <f t="shared" ref="G129:G141" si="21">IF(F129="", "", H129/F129)</f>
        <v/>
      </c>
      <c r="H129" s="33"/>
      <c r="I129" s="33"/>
      <c r="J129" s="33" t="str">
        <f t="shared" ref="J129:J141" si="22">IF(I129="", "", I129*$F129)</f>
        <v/>
      </c>
      <c r="K129" s="33"/>
      <c r="L129" s="33" t="str">
        <f t="shared" si="20"/>
        <v/>
      </c>
      <c r="M129" s="30" t="e">
        <f t="shared" ref="M129:M141" si="23">IF(K129="", J129/H129, L129/H129)</f>
        <v>#VALUE!</v>
      </c>
      <c r="P129" s="260"/>
      <c r="Q129" s="238"/>
      <c r="R129" s="238"/>
      <c r="S129" s="238"/>
      <c r="T129" s="238"/>
      <c r="U129" s="238"/>
      <c r="V129" s="238"/>
      <c r="W129" s="238"/>
      <c r="X129" s="238"/>
      <c r="Y129" s="238"/>
      <c r="Z129" s="261"/>
    </row>
    <row r="130" spans="2:26" ht="13.35" customHeight="1" x14ac:dyDescent="0.25">
      <c r="B130" s="44"/>
      <c r="C130" s="235"/>
      <c r="D130" s="236"/>
      <c r="E130" s="44"/>
      <c r="F130" s="32"/>
      <c r="G130" s="33" t="str">
        <f t="shared" si="21"/>
        <v/>
      </c>
      <c r="H130" s="33"/>
      <c r="I130" s="33"/>
      <c r="J130" s="33" t="str">
        <f t="shared" si="22"/>
        <v/>
      </c>
      <c r="K130" s="33"/>
      <c r="L130" s="33" t="str">
        <f t="shared" si="20"/>
        <v/>
      </c>
      <c r="M130" s="30" t="e">
        <f t="shared" si="23"/>
        <v>#VALUE!</v>
      </c>
      <c r="P130" s="260"/>
      <c r="Q130" s="238"/>
      <c r="R130" s="238"/>
      <c r="S130" s="238"/>
      <c r="T130" s="238"/>
      <c r="U130" s="238"/>
      <c r="V130" s="238"/>
      <c r="W130" s="238"/>
      <c r="X130" s="238"/>
      <c r="Y130" s="238"/>
      <c r="Z130" s="261"/>
    </row>
    <row r="131" spans="2:26" ht="13.35" customHeight="1" x14ac:dyDescent="0.25">
      <c r="B131" s="44"/>
      <c r="C131" s="235"/>
      <c r="D131" s="236"/>
      <c r="E131" s="44"/>
      <c r="F131" s="32"/>
      <c r="G131" s="33" t="str">
        <f t="shared" si="21"/>
        <v/>
      </c>
      <c r="H131" s="33"/>
      <c r="I131" s="33"/>
      <c r="J131" s="33" t="str">
        <f t="shared" si="22"/>
        <v/>
      </c>
      <c r="K131" s="33"/>
      <c r="L131" s="33" t="str">
        <f t="shared" si="20"/>
        <v/>
      </c>
      <c r="M131" s="30" t="e">
        <f t="shared" si="23"/>
        <v>#VALUE!</v>
      </c>
      <c r="P131" s="260"/>
      <c r="Q131" s="238"/>
      <c r="R131" s="238"/>
      <c r="S131" s="238"/>
      <c r="T131" s="238"/>
      <c r="U131" s="238"/>
      <c r="V131" s="238"/>
      <c r="W131" s="238"/>
      <c r="X131" s="238"/>
      <c r="Y131" s="238"/>
      <c r="Z131" s="261"/>
    </row>
    <row r="132" spans="2:26" ht="13.35" customHeight="1" x14ac:dyDescent="0.25">
      <c r="B132" s="44"/>
      <c r="C132" s="235"/>
      <c r="D132" s="236"/>
      <c r="E132" s="44"/>
      <c r="F132" s="32"/>
      <c r="G132" s="33" t="str">
        <f t="shared" si="21"/>
        <v/>
      </c>
      <c r="H132" s="33"/>
      <c r="I132" s="33"/>
      <c r="J132" s="33" t="str">
        <f t="shared" si="22"/>
        <v/>
      </c>
      <c r="K132" s="33"/>
      <c r="L132" s="33" t="str">
        <f t="shared" si="20"/>
        <v/>
      </c>
      <c r="M132" s="30" t="e">
        <f t="shared" si="23"/>
        <v>#VALUE!</v>
      </c>
      <c r="P132" s="260"/>
      <c r="Q132" s="238"/>
      <c r="R132" s="238"/>
      <c r="S132" s="238"/>
      <c r="T132" s="238"/>
      <c r="U132" s="238"/>
      <c r="V132" s="238"/>
      <c r="W132" s="238"/>
      <c r="X132" s="238"/>
      <c r="Y132" s="238"/>
      <c r="Z132" s="261"/>
    </row>
    <row r="133" spans="2:26" ht="13.35" customHeight="1" x14ac:dyDescent="0.25">
      <c r="B133" s="44"/>
      <c r="C133" s="235"/>
      <c r="D133" s="236"/>
      <c r="E133" s="44"/>
      <c r="F133" s="32"/>
      <c r="G133" s="33" t="str">
        <f t="shared" si="21"/>
        <v/>
      </c>
      <c r="H133" s="33"/>
      <c r="I133" s="33"/>
      <c r="J133" s="33" t="str">
        <f t="shared" si="22"/>
        <v/>
      </c>
      <c r="K133" s="33"/>
      <c r="L133" s="33" t="str">
        <f t="shared" si="20"/>
        <v/>
      </c>
      <c r="M133" s="30" t="e">
        <f t="shared" si="23"/>
        <v>#VALUE!</v>
      </c>
      <c r="P133" s="260"/>
      <c r="Q133" s="238"/>
      <c r="R133" s="238"/>
      <c r="S133" s="238"/>
      <c r="T133" s="238"/>
      <c r="U133" s="238"/>
      <c r="V133" s="238"/>
      <c r="W133" s="238"/>
      <c r="X133" s="238"/>
      <c r="Y133" s="238"/>
      <c r="Z133" s="261"/>
    </row>
    <row r="134" spans="2:26" ht="13.35" customHeight="1" x14ac:dyDescent="0.25">
      <c r="B134" s="44"/>
      <c r="C134" s="235"/>
      <c r="D134" s="236"/>
      <c r="E134" s="44"/>
      <c r="F134" s="32"/>
      <c r="G134" s="33" t="str">
        <f t="shared" si="21"/>
        <v/>
      </c>
      <c r="H134" s="33"/>
      <c r="I134" s="33"/>
      <c r="J134" s="33" t="str">
        <f t="shared" si="22"/>
        <v/>
      </c>
      <c r="K134" s="33"/>
      <c r="L134" s="33" t="str">
        <f t="shared" si="20"/>
        <v/>
      </c>
      <c r="M134" s="30" t="e">
        <f t="shared" si="23"/>
        <v>#VALUE!</v>
      </c>
      <c r="P134" s="260"/>
      <c r="Q134" s="238"/>
      <c r="R134" s="238"/>
      <c r="S134" s="238"/>
      <c r="T134" s="238"/>
      <c r="U134" s="238"/>
      <c r="V134" s="238"/>
      <c r="W134" s="238"/>
      <c r="X134" s="238"/>
      <c r="Y134" s="238"/>
      <c r="Z134" s="261"/>
    </row>
    <row r="135" spans="2:26" ht="13.35" customHeight="1" x14ac:dyDescent="0.25">
      <c r="B135" s="44"/>
      <c r="C135" s="235"/>
      <c r="D135" s="236"/>
      <c r="E135" s="44"/>
      <c r="F135" s="32"/>
      <c r="G135" s="33" t="str">
        <f t="shared" si="21"/>
        <v/>
      </c>
      <c r="H135" s="33"/>
      <c r="I135" s="33"/>
      <c r="J135" s="33" t="str">
        <f t="shared" si="22"/>
        <v/>
      </c>
      <c r="K135" s="33"/>
      <c r="L135" s="33" t="str">
        <f t="shared" si="20"/>
        <v/>
      </c>
      <c r="M135" s="30" t="e">
        <f t="shared" si="23"/>
        <v>#VALUE!</v>
      </c>
      <c r="P135" s="260"/>
      <c r="Q135" s="238"/>
      <c r="R135" s="238"/>
      <c r="S135" s="238"/>
      <c r="T135" s="238"/>
      <c r="U135" s="238"/>
      <c r="V135" s="238"/>
      <c r="W135" s="238"/>
      <c r="X135" s="238"/>
      <c r="Y135" s="238"/>
      <c r="Z135" s="261"/>
    </row>
    <row r="136" spans="2:26" ht="13.35" customHeight="1" x14ac:dyDescent="0.25">
      <c r="B136" s="44"/>
      <c r="C136" s="235"/>
      <c r="D136" s="236"/>
      <c r="E136" s="44"/>
      <c r="F136" s="32"/>
      <c r="G136" s="33" t="str">
        <f t="shared" si="21"/>
        <v/>
      </c>
      <c r="H136" s="33"/>
      <c r="I136" s="33"/>
      <c r="J136" s="33" t="str">
        <f t="shared" si="22"/>
        <v/>
      </c>
      <c r="K136" s="33"/>
      <c r="L136" s="33" t="str">
        <f t="shared" si="20"/>
        <v/>
      </c>
      <c r="M136" s="30" t="e">
        <f t="shared" si="23"/>
        <v>#VALUE!</v>
      </c>
      <c r="P136" s="260"/>
      <c r="Q136" s="238"/>
      <c r="R136" s="238"/>
      <c r="S136" s="238"/>
      <c r="T136" s="238"/>
      <c r="U136" s="238"/>
      <c r="V136" s="238"/>
      <c r="W136" s="238"/>
      <c r="X136" s="238"/>
      <c r="Y136" s="238"/>
      <c r="Z136" s="261"/>
    </row>
    <row r="137" spans="2:26" ht="13.35" customHeight="1" x14ac:dyDescent="0.25">
      <c r="B137" s="44"/>
      <c r="C137" s="235"/>
      <c r="D137" s="236"/>
      <c r="E137" s="44"/>
      <c r="F137" s="32"/>
      <c r="G137" s="33" t="str">
        <f t="shared" si="21"/>
        <v/>
      </c>
      <c r="H137" s="33"/>
      <c r="I137" s="33"/>
      <c r="J137" s="33" t="str">
        <f t="shared" si="22"/>
        <v/>
      </c>
      <c r="K137" s="33"/>
      <c r="L137" s="33" t="str">
        <f t="shared" si="20"/>
        <v/>
      </c>
      <c r="M137" s="30" t="e">
        <f t="shared" si="23"/>
        <v>#VALUE!</v>
      </c>
      <c r="P137" s="260"/>
      <c r="Q137" s="238"/>
      <c r="R137" s="238"/>
      <c r="S137" s="238"/>
      <c r="T137" s="238"/>
      <c r="U137" s="238"/>
      <c r="V137" s="238"/>
      <c r="W137" s="238"/>
      <c r="X137" s="238"/>
      <c r="Y137" s="238"/>
      <c r="Z137" s="261"/>
    </row>
    <row r="138" spans="2:26" ht="13.35" customHeight="1" x14ac:dyDescent="0.25">
      <c r="B138" s="44"/>
      <c r="C138" s="235"/>
      <c r="D138" s="236"/>
      <c r="E138" s="44"/>
      <c r="F138" s="32"/>
      <c r="G138" s="33" t="str">
        <f t="shared" si="21"/>
        <v/>
      </c>
      <c r="H138" s="33"/>
      <c r="I138" s="33"/>
      <c r="J138" s="33" t="str">
        <f t="shared" si="22"/>
        <v/>
      </c>
      <c r="K138" s="33"/>
      <c r="L138" s="33" t="str">
        <f t="shared" si="20"/>
        <v/>
      </c>
      <c r="M138" s="30" t="e">
        <f t="shared" si="23"/>
        <v>#VALUE!</v>
      </c>
      <c r="P138" s="260"/>
      <c r="Q138" s="238"/>
      <c r="R138" s="238"/>
      <c r="S138" s="238"/>
      <c r="T138" s="238"/>
      <c r="U138" s="238"/>
      <c r="V138" s="238"/>
      <c r="W138" s="238"/>
      <c r="X138" s="238"/>
      <c r="Y138" s="238"/>
      <c r="Z138" s="261"/>
    </row>
    <row r="139" spans="2:26" ht="13.35" customHeight="1" x14ac:dyDescent="0.25">
      <c r="B139" s="44"/>
      <c r="C139" s="235"/>
      <c r="D139" s="236"/>
      <c r="E139" s="44"/>
      <c r="F139" s="32"/>
      <c r="G139" s="33" t="str">
        <f t="shared" si="21"/>
        <v/>
      </c>
      <c r="H139" s="33"/>
      <c r="I139" s="33"/>
      <c r="J139" s="33" t="str">
        <f t="shared" si="22"/>
        <v/>
      </c>
      <c r="K139" s="33"/>
      <c r="L139" s="33" t="str">
        <f t="shared" si="20"/>
        <v/>
      </c>
      <c r="M139" s="30" t="e">
        <f t="shared" si="23"/>
        <v>#VALUE!</v>
      </c>
      <c r="P139" s="260"/>
      <c r="Q139" s="238"/>
      <c r="R139" s="238"/>
      <c r="S139" s="238"/>
      <c r="T139" s="238"/>
      <c r="U139" s="238"/>
      <c r="V139" s="238"/>
      <c r="W139" s="238"/>
      <c r="X139" s="238"/>
      <c r="Y139" s="238"/>
      <c r="Z139" s="261"/>
    </row>
    <row r="140" spans="2:26" ht="13.35" customHeight="1" x14ac:dyDescent="0.25">
      <c r="B140" s="44"/>
      <c r="C140" s="235"/>
      <c r="D140" s="236"/>
      <c r="E140" s="44"/>
      <c r="F140" s="32"/>
      <c r="G140" s="33" t="str">
        <f t="shared" si="21"/>
        <v/>
      </c>
      <c r="H140" s="33"/>
      <c r="I140" s="33"/>
      <c r="J140" s="33" t="str">
        <f t="shared" si="22"/>
        <v/>
      </c>
      <c r="K140" s="33"/>
      <c r="L140" s="33" t="str">
        <f t="shared" si="20"/>
        <v/>
      </c>
      <c r="M140" s="30" t="e">
        <f t="shared" si="23"/>
        <v>#VALUE!</v>
      </c>
      <c r="P140" s="260"/>
      <c r="Q140" s="238"/>
      <c r="R140" s="238"/>
      <c r="S140" s="238"/>
      <c r="T140" s="238"/>
      <c r="U140" s="238"/>
      <c r="V140" s="238"/>
      <c r="W140" s="238"/>
      <c r="X140" s="238"/>
      <c r="Y140" s="238"/>
      <c r="Z140" s="261"/>
    </row>
    <row r="141" spans="2:26" ht="13.35" customHeight="1" x14ac:dyDescent="0.25">
      <c r="B141" s="44"/>
      <c r="C141" s="235"/>
      <c r="D141" s="236"/>
      <c r="E141" s="44"/>
      <c r="F141" s="32"/>
      <c r="G141" s="33" t="str">
        <f t="shared" si="21"/>
        <v/>
      </c>
      <c r="H141" s="33"/>
      <c r="I141" s="33"/>
      <c r="J141" s="33" t="str">
        <f t="shared" si="22"/>
        <v/>
      </c>
      <c r="K141" s="33"/>
      <c r="L141" s="33" t="str">
        <f t="shared" si="20"/>
        <v/>
      </c>
      <c r="M141" s="30" t="e">
        <f t="shared" si="23"/>
        <v>#VALUE!</v>
      </c>
      <c r="P141" s="262"/>
      <c r="Q141" s="263"/>
      <c r="R141" s="263"/>
      <c r="S141" s="263"/>
      <c r="T141" s="263"/>
      <c r="U141" s="263"/>
      <c r="V141" s="263"/>
      <c r="W141" s="263"/>
      <c r="X141" s="263"/>
      <c r="Y141" s="263"/>
      <c r="Z141" s="264"/>
    </row>
    <row r="142" spans="2:26" ht="13.35" customHeight="1" x14ac:dyDescent="0.25">
      <c r="C142" s="126" t="s">
        <v>86</v>
      </c>
      <c r="D142" s="126"/>
      <c r="H142" s="45" t="str">
        <f>IF(SUM(H128:H141)=0,"",SUM(H128:H141))</f>
        <v/>
      </c>
      <c r="J142" s="45" t="str">
        <f>IF(SUM(J128:J141)=0,"",SUM(J128:J141))</f>
        <v/>
      </c>
      <c r="L142" s="45" t="str">
        <f>IF(SUM(L128:L141)=0,"",SUM(L128:L141))</f>
        <v/>
      </c>
      <c r="M142" s="35" t="e">
        <f>IF(L142="", J142/H142, L142/H142)</f>
        <v>#VALUE!</v>
      </c>
    </row>
    <row r="145" spans="2:26" ht="13.35" customHeight="1" x14ac:dyDescent="0.25">
      <c r="B145" s="227" t="s">
        <v>9</v>
      </c>
      <c r="C145" s="228"/>
      <c r="D145" s="253"/>
      <c r="E145" s="253"/>
      <c r="F145" s="253"/>
      <c r="G145" s="253"/>
      <c r="H145" s="253"/>
      <c r="I145" s="253"/>
      <c r="J145" s="253"/>
      <c r="K145" s="253"/>
      <c r="L145" s="253"/>
      <c r="M145" s="254"/>
    </row>
    <row r="146" spans="2:26" ht="13.35" customHeight="1" x14ac:dyDescent="0.25">
      <c r="B146" s="255"/>
      <c r="C146" s="238"/>
      <c r="D146" s="238"/>
      <c r="E146" s="238"/>
      <c r="F146" s="238"/>
      <c r="G146" s="238"/>
      <c r="H146" s="238"/>
      <c r="I146" s="238"/>
      <c r="J146" s="238"/>
      <c r="K146" s="238"/>
      <c r="L146" s="238"/>
      <c r="M146" s="256"/>
    </row>
    <row r="147" spans="2:26" ht="13.35" customHeight="1" x14ac:dyDescent="0.25">
      <c r="B147" s="255"/>
      <c r="C147" s="238"/>
      <c r="D147" s="238"/>
      <c r="E147" s="238"/>
      <c r="F147" s="238"/>
      <c r="G147" s="238"/>
      <c r="H147" s="238"/>
      <c r="I147" s="238"/>
      <c r="J147" s="238"/>
      <c r="K147" s="238"/>
      <c r="L147" s="238"/>
      <c r="M147" s="256"/>
    </row>
    <row r="148" spans="2:26" ht="13.35" customHeight="1" x14ac:dyDescent="0.25">
      <c r="B148" s="255"/>
      <c r="C148" s="238"/>
      <c r="D148" s="238"/>
      <c r="E148" s="238"/>
      <c r="F148" s="238"/>
      <c r="G148" s="238"/>
      <c r="H148" s="238"/>
      <c r="I148" s="238"/>
      <c r="J148" s="238"/>
      <c r="K148" s="238"/>
      <c r="L148" s="238"/>
      <c r="M148" s="256"/>
    </row>
    <row r="149" spans="2:26" ht="13.35" customHeight="1" x14ac:dyDescent="0.25">
      <c r="B149" s="257"/>
      <c r="C149" s="258"/>
      <c r="D149" s="258"/>
      <c r="E149" s="258"/>
      <c r="F149" s="258"/>
      <c r="G149" s="258"/>
      <c r="H149" s="258"/>
      <c r="I149" s="258"/>
      <c r="J149" s="258"/>
      <c r="K149" s="258"/>
      <c r="L149" s="258"/>
      <c r="M149" s="259"/>
    </row>
    <row r="151" spans="2:26" ht="13.35" customHeight="1" x14ac:dyDescent="0.25">
      <c r="B151" s="200" t="s">
        <v>2</v>
      </c>
      <c r="C151" s="200"/>
      <c r="D151" s="209"/>
      <c r="E151" s="209"/>
      <c r="F151" s="209"/>
      <c r="G151" s="200" t="s">
        <v>3</v>
      </c>
      <c r="H151" s="200"/>
      <c r="I151" s="210"/>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227" t="s">
        <v>92</v>
      </c>
      <c r="C154" s="232"/>
      <c r="D154" s="232"/>
      <c r="E154" s="232"/>
      <c r="F154" s="228"/>
      <c r="G154" s="233" t="s">
        <v>85</v>
      </c>
      <c r="H154" s="194" t="s">
        <v>82</v>
      </c>
      <c r="I154" s="188" t="s">
        <v>67</v>
      </c>
      <c r="J154" s="188"/>
      <c r="K154" s="188" t="s">
        <v>68</v>
      </c>
      <c r="L154" s="188"/>
      <c r="M154" s="188" t="s">
        <v>15</v>
      </c>
      <c r="P154" s="260"/>
      <c r="Q154" s="238"/>
      <c r="R154" s="238"/>
      <c r="S154" s="238"/>
      <c r="T154" s="238"/>
      <c r="U154" s="238"/>
      <c r="V154" s="238"/>
      <c r="W154" s="238"/>
      <c r="X154" s="238"/>
      <c r="Y154" s="238"/>
      <c r="Z154" s="261"/>
    </row>
    <row r="155" spans="2:26" ht="13.35" customHeight="1" x14ac:dyDescent="0.25">
      <c r="B155" s="2" t="s">
        <v>81</v>
      </c>
      <c r="C155" s="227" t="s">
        <v>7</v>
      </c>
      <c r="D155" s="228"/>
      <c r="E155" s="6" t="s">
        <v>87</v>
      </c>
      <c r="F155" s="6" t="s">
        <v>88</v>
      </c>
      <c r="G155" s="233"/>
      <c r="H155" s="194"/>
      <c r="I155" s="6" t="s">
        <v>83</v>
      </c>
      <c r="J155" s="6" t="s">
        <v>84</v>
      </c>
      <c r="K155" s="6" t="s">
        <v>83</v>
      </c>
      <c r="L155" s="6" t="s">
        <v>84</v>
      </c>
      <c r="M155" s="188"/>
      <c r="P155" s="260"/>
      <c r="Q155" s="238"/>
      <c r="R155" s="238"/>
      <c r="S155" s="238"/>
      <c r="T155" s="238"/>
      <c r="U155" s="238"/>
      <c r="V155" s="238"/>
      <c r="W155" s="238"/>
      <c r="X155" s="238"/>
      <c r="Y155" s="238"/>
      <c r="Z155" s="261"/>
    </row>
    <row r="156" spans="2:26" ht="13.35" customHeight="1" x14ac:dyDescent="0.25">
      <c r="B156" s="44"/>
      <c r="C156" s="235"/>
      <c r="D156" s="236"/>
      <c r="E156" s="44"/>
      <c r="F156" s="32"/>
      <c r="G156" s="33" t="str">
        <f>IF(F156="", "", H156/F156)</f>
        <v/>
      </c>
      <c r="H156" s="33"/>
      <c r="I156" s="33"/>
      <c r="J156" s="33" t="str">
        <f>IF(I156="", "", I156*$F156)</f>
        <v/>
      </c>
      <c r="K156" s="33"/>
      <c r="L156" s="33" t="str">
        <f t="shared" ref="L156:L169" si="24">IF(K156="", "", K156*$F156)</f>
        <v/>
      </c>
      <c r="M156" s="30" t="e">
        <f>IF(K156="", J156/H156, L156/H156)</f>
        <v>#VALUE!</v>
      </c>
      <c r="P156" s="260"/>
      <c r="Q156" s="238"/>
      <c r="R156" s="238"/>
      <c r="S156" s="238"/>
      <c r="T156" s="238"/>
      <c r="U156" s="238"/>
      <c r="V156" s="238"/>
      <c r="W156" s="238"/>
      <c r="X156" s="238"/>
      <c r="Y156" s="238"/>
      <c r="Z156" s="261"/>
    </row>
    <row r="157" spans="2:26" ht="13.35" customHeight="1" x14ac:dyDescent="0.25">
      <c r="B157" s="44"/>
      <c r="C157" s="235"/>
      <c r="D157" s="236"/>
      <c r="E157" s="44"/>
      <c r="F157" s="32"/>
      <c r="G157" s="33" t="str">
        <f t="shared" ref="G157:G169" si="25">IF(F157="", "", H157/F157)</f>
        <v/>
      </c>
      <c r="H157" s="33"/>
      <c r="I157" s="33"/>
      <c r="J157" s="33" t="str">
        <f t="shared" ref="J157:J169" si="26">IF(I157="", "", I157*$F157)</f>
        <v/>
      </c>
      <c r="K157" s="33"/>
      <c r="L157" s="33" t="str">
        <f t="shared" si="24"/>
        <v/>
      </c>
      <c r="M157" s="30" t="e">
        <f t="shared" ref="M157:M169" si="27">IF(K157="", J157/H157, L157/H157)</f>
        <v>#VALUE!</v>
      </c>
      <c r="P157" s="260"/>
      <c r="Q157" s="238"/>
      <c r="R157" s="238"/>
      <c r="S157" s="238"/>
      <c r="T157" s="238"/>
      <c r="U157" s="238"/>
      <c r="V157" s="238"/>
      <c r="W157" s="238"/>
      <c r="X157" s="238"/>
      <c r="Y157" s="238"/>
      <c r="Z157" s="261"/>
    </row>
    <row r="158" spans="2:26" ht="13.35" customHeight="1" x14ac:dyDescent="0.25">
      <c r="B158" s="44"/>
      <c r="C158" s="235"/>
      <c r="D158" s="236"/>
      <c r="E158" s="44"/>
      <c r="F158" s="32"/>
      <c r="G158" s="33" t="str">
        <f t="shared" si="25"/>
        <v/>
      </c>
      <c r="H158" s="33"/>
      <c r="I158" s="33"/>
      <c r="J158" s="33" t="str">
        <f t="shared" si="26"/>
        <v/>
      </c>
      <c r="K158" s="33"/>
      <c r="L158" s="33" t="str">
        <f t="shared" si="24"/>
        <v/>
      </c>
      <c r="M158" s="30" t="e">
        <f t="shared" si="27"/>
        <v>#VALUE!</v>
      </c>
      <c r="P158" s="260"/>
      <c r="Q158" s="238"/>
      <c r="R158" s="238"/>
      <c r="S158" s="238"/>
      <c r="T158" s="238"/>
      <c r="U158" s="238"/>
      <c r="V158" s="238"/>
      <c r="W158" s="238"/>
      <c r="X158" s="238"/>
      <c r="Y158" s="238"/>
      <c r="Z158" s="261"/>
    </row>
    <row r="159" spans="2:26" ht="13.35" customHeight="1" x14ac:dyDescent="0.25">
      <c r="B159" s="44"/>
      <c r="C159" s="235"/>
      <c r="D159" s="236"/>
      <c r="E159" s="44"/>
      <c r="F159" s="32"/>
      <c r="G159" s="33" t="str">
        <f t="shared" si="25"/>
        <v/>
      </c>
      <c r="H159" s="33"/>
      <c r="I159" s="33"/>
      <c r="J159" s="33" t="str">
        <f t="shared" si="26"/>
        <v/>
      </c>
      <c r="K159" s="33"/>
      <c r="L159" s="33" t="str">
        <f t="shared" si="24"/>
        <v/>
      </c>
      <c r="M159" s="30" t="e">
        <f t="shared" si="27"/>
        <v>#VALUE!</v>
      </c>
      <c r="P159" s="260"/>
      <c r="Q159" s="238"/>
      <c r="R159" s="238"/>
      <c r="S159" s="238"/>
      <c r="T159" s="238"/>
      <c r="U159" s="238"/>
      <c r="V159" s="238"/>
      <c r="W159" s="238"/>
      <c r="X159" s="238"/>
      <c r="Y159" s="238"/>
      <c r="Z159" s="261"/>
    </row>
    <row r="160" spans="2:26" ht="13.35" customHeight="1" x14ac:dyDescent="0.25">
      <c r="B160" s="44"/>
      <c r="C160" s="235"/>
      <c r="D160" s="236"/>
      <c r="E160" s="44"/>
      <c r="F160" s="32"/>
      <c r="G160" s="33" t="str">
        <f t="shared" si="25"/>
        <v/>
      </c>
      <c r="H160" s="33"/>
      <c r="I160" s="33"/>
      <c r="J160" s="33" t="str">
        <f t="shared" si="26"/>
        <v/>
      </c>
      <c r="K160" s="33"/>
      <c r="L160" s="33" t="str">
        <f t="shared" si="24"/>
        <v/>
      </c>
      <c r="M160" s="30" t="e">
        <f t="shared" si="27"/>
        <v>#VALUE!</v>
      </c>
      <c r="P160" s="260"/>
      <c r="Q160" s="238"/>
      <c r="R160" s="238"/>
      <c r="S160" s="238"/>
      <c r="T160" s="238"/>
      <c r="U160" s="238"/>
      <c r="V160" s="238"/>
      <c r="W160" s="238"/>
      <c r="X160" s="238"/>
      <c r="Y160" s="238"/>
      <c r="Z160" s="261"/>
    </row>
    <row r="161" spans="2:26" ht="13.35" customHeight="1" x14ac:dyDescent="0.25">
      <c r="B161" s="44"/>
      <c r="C161" s="235"/>
      <c r="D161" s="236"/>
      <c r="E161" s="44"/>
      <c r="F161" s="32"/>
      <c r="G161" s="33" t="str">
        <f t="shared" si="25"/>
        <v/>
      </c>
      <c r="H161" s="33"/>
      <c r="I161" s="33"/>
      <c r="J161" s="33" t="str">
        <f t="shared" si="26"/>
        <v/>
      </c>
      <c r="K161" s="33"/>
      <c r="L161" s="33" t="str">
        <f t="shared" si="24"/>
        <v/>
      </c>
      <c r="M161" s="30" t="e">
        <f t="shared" si="27"/>
        <v>#VALUE!</v>
      </c>
      <c r="P161" s="260"/>
      <c r="Q161" s="238"/>
      <c r="R161" s="238"/>
      <c r="S161" s="238"/>
      <c r="T161" s="238"/>
      <c r="U161" s="238"/>
      <c r="V161" s="238"/>
      <c r="W161" s="238"/>
      <c r="X161" s="238"/>
      <c r="Y161" s="238"/>
      <c r="Z161" s="261"/>
    </row>
    <row r="162" spans="2:26" ht="13.35" customHeight="1" x14ac:dyDescent="0.25">
      <c r="B162" s="44"/>
      <c r="C162" s="235"/>
      <c r="D162" s="236"/>
      <c r="E162" s="44"/>
      <c r="F162" s="32"/>
      <c r="G162" s="33" t="str">
        <f t="shared" si="25"/>
        <v/>
      </c>
      <c r="H162" s="33"/>
      <c r="I162" s="33"/>
      <c r="J162" s="33" t="str">
        <f t="shared" si="26"/>
        <v/>
      </c>
      <c r="K162" s="33"/>
      <c r="L162" s="33" t="str">
        <f t="shared" si="24"/>
        <v/>
      </c>
      <c r="M162" s="30" t="e">
        <f t="shared" si="27"/>
        <v>#VALUE!</v>
      </c>
      <c r="P162" s="260"/>
      <c r="Q162" s="238"/>
      <c r="R162" s="238"/>
      <c r="S162" s="238"/>
      <c r="T162" s="238"/>
      <c r="U162" s="238"/>
      <c r="V162" s="238"/>
      <c r="W162" s="238"/>
      <c r="X162" s="238"/>
      <c r="Y162" s="238"/>
      <c r="Z162" s="261"/>
    </row>
    <row r="163" spans="2:26" ht="13.35" customHeight="1" x14ac:dyDescent="0.25">
      <c r="B163" s="44"/>
      <c r="C163" s="235"/>
      <c r="D163" s="236"/>
      <c r="E163" s="44"/>
      <c r="F163" s="32"/>
      <c r="G163" s="33" t="str">
        <f t="shared" si="25"/>
        <v/>
      </c>
      <c r="H163" s="33"/>
      <c r="I163" s="33"/>
      <c r="J163" s="33" t="str">
        <f t="shared" si="26"/>
        <v/>
      </c>
      <c r="K163" s="33"/>
      <c r="L163" s="33" t="str">
        <f t="shared" si="24"/>
        <v/>
      </c>
      <c r="M163" s="30" t="e">
        <f t="shared" si="27"/>
        <v>#VALUE!</v>
      </c>
      <c r="P163" s="260"/>
      <c r="Q163" s="238"/>
      <c r="R163" s="238"/>
      <c r="S163" s="238"/>
      <c r="T163" s="238"/>
      <c r="U163" s="238"/>
      <c r="V163" s="238"/>
      <c r="W163" s="238"/>
      <c r="X163" s="238"/>
      <c r="Y163" s="238"/>
      <c r="Z163" s="261"/>
    </row>
    <row r="164" spans="2:26" ht="13.35" customHeight="1" x14ac:dyDescent="0.25">
      <c r="B164" s="44"/>
      <c r="C164" s="235"/>
      <c r="D164" s="236"/>
      <c r="E164" s="44"/>
      <c r="F164" s="32"/>
      <c r="G164" s="33" t="str">
        <f t="shared" si="25"/>
        <v/>
      </c>
      <c r="H164" s="33"/>
      <c r="I164" s="33"/>
      <c r="J164" s="33" t="str">
        <f t="shared" si="26"/>
        <v/>
      </c>
      <c r="K164" s="33"/>
      <c r="L164" s="33" t="str">
        <f t="shared" si="24"/>
        <v/>
      </c>
      <c r="M164" s="30" t="e">
        <f t="shared" si="27"/>
        <v>#VALUE!</v>
      </c>
      <c r="P164" s="260"/>
      <c r="Q164" s="238"/>
      <c r="R164" s="238"/>
      <c r="S164" s="238"/>
      <c r="T164" s="238"/>
      <c r="U164" s="238"/>
      <c r="V164" s="238"/>
      <c r="W164" s="238"/>
      <c r="X164" s="238"/>
      <c r="Y164" s="238"/>
      <c r="Z164" s="261"/>
    </row>
    <row r="165" spans="2:26" ht="13.35" customHeight="1" x14ac:dyDescent="0.25">
      <c r="B165" s="44"/>
      <c r="C165" s="235"/>
      <c r="D165" s="236"/>
      <c r="E165" s="44"/>
      <c r="F165" s="32"/>
      <c r="G165" s="33" t="str">
        <f t="shared" si="25"/>
        <v/>
      </c>
      <c r="H165" s="33"/>
      <c r="I165" s="33"/>
      <c r="J165" s="33" t="str">
        <f t="shared" si="26"/>
        <v/>
      </c>
      <c r="K165" s="33"/>
      <c r="L165" s="33" t="str">
        <f t="shared" si="24"/>
        <v/>
      </c>
      <c r="M165" s="30" t="e">
        <f t="shared" si="27"/>
        <v>#VALUE!</v>
      </c>
      <c r="P165" s="260"/>
      <c r="Q165" s="238"/>
      <c r="R165" s="238"/>
      <c r="S165" s="238"/>
      <c r="T165" s="238"/>
      <c r="U165" s="238"/>
      <c r="V165" s="238"/>
      <c r="W165" s="238"/>
      <c r="X165" s="238"/>
      <c r="Y165" s="238"/>
      <c r="Z165" s="261"/>
    </row>
    <row r="166" spans="2:26" ht="13.35" customHeight="1" x14ac:dyDescent="0.25">
      <c r="B166" s="44"/>
      <c r="C166" s="235"/>
      <c r="D166" s="236"/>
      <c r="E166" s="44"/>
      <c r="F166" s="32"/>
      <c r="G166" s="33" t="str">
        <f t="shared" si="25"/>
        <v/>
      </c>
      <c r="H166" s="33"/>
      <c r="I166" s="33"/>
      <c r="J166" s="33" t="str">
        <f t="shared" si="26"/>
        <v/>
      </c>
      <c r="K166" s="33"/>
      <c r="L166" s="33" t="str">
        <f t="shared" si="24"/>
        <v/>
      </c>
      <c r="M166" s="30" t="e">
        <f t="shared" si="27"/>
        <v>#VALUE!</v>
      </c>
      <c r="P166" s="260"/>
      <c r="Q166" s="238"/>
      <c r="R166" s="238"/>
      <c r="S166" s="238"/>
      <c r="T166" s="238"/>
      <c r="U166" s="238"/>
      <c r="V166" s="238"/>
      <c r="W166" s="238"/>
      <c r="X166" s="238"/>
      <c r="Y166" s="238"/>
      <c r="Z166" s="261"/>
    </row>
    <row r="167" spans="2:26" ht="13.35" customHeight="1" x14ac:dyDescent="0.25">
      <c r="B167" s="44"/>
      <c r="C167" s="235"/>
      <c r="D167" s="236"/>
      <c r="E167" s="44"/>
      <c r="F167" s="32"/>
      <c r="G167" s="33" t="str">
        <f t="shared" si="25"/>
        <v/>
      </c>
      <c r="H167" s="33"/>
      <c r="I167" s="33"/>
      <c r="J167" s="33" t="str">
        <f t="shared" si="26"/>
        <v/>
      </c>
      <c r="K167" s="33"/>
      <c r="L167" s="33" t="str">
        <f t="shared" si="24"/>
        <v/>
      </c>
      <c r="M167" s="30" t="e">
        <f t="shared" si="27"/>
        <v>#VALUE!</v>
      </c>
      <c r="P167" s="260"/>
      <c r="Q167" s="238"/>
      <c r="R167" s="238"/>
      <c r="S167" s="238"/>
      <c r="T167" s="238"/>
      <c r="U167" s="238"/>
      <c r="V167" s="238"/>
      <c r="W167" s="238"/>
      <c r="X167" s="238"/>
      <c r="Y167" s="238"/>
      <c r="Z167" s="261"/>
    </row>
    <row r="168" spans="2:26" ht="13.35" customHeight="1" x14ac:dyDescent="0.25">
      <c r="B168" s="44"/>
      <c r="C168" s="235"/>
      <c r="D168" s="236"/>
      <c r="E168" s="44"/>
      <c r="F168" s="32"/>
      <c r="G168" s="33" t="str">
        <f t="shared" si="25"/>
        <v/>
      </c>
      <c r="H168" s="33"/>
      <c r="I168" s="33"/>
      <c r="J168" s="33" t="str">
        <f t="shared" si="26"/>
        <v/>
      </c>
      <c r="K168" s="33"/>
      <c r="L168" s="33" t="str">
        <f t="shared" si="24"/>
        <v/>
      </c>
      <c r="M168" s="30" t="e">
        <f t="shared" si="27"/>
        <v>#VALUE!</v>
      </c>
      <c r="P168" s="260"/>
      <c r="Q168" s="238"/>
      <c r="R168" s="238"/>
      <c r="S168" s="238"/>
      <c r="T168" s="238"/>
      <c r="U168" s="238"/>
      <c r="V168" s="238"/>
      <c r="W168" s="238"/>
      <c r="X168" s="238"/>
      <c r="Y168" s="238"/>
      <c r="Z168" s="261"/>
    </row>
    <row r="169" spans="2:26" ht="13.35" customHeight="1" x14ac:dyDescent="0.25">
      <c r="B169" s="44"/>
      <c r="C169" s="235"/>
      <c r="D169" s="236"/>
      <c r="E169" s="44"/>
      <c r="F169" s="32"/>
      <c r="G169" s="33" t="str">
        <f t="shared" si="25"/>
        <v/>
      </c>
      <c r="H169" s="33"/>
      <c r="I169" s="33"/>
      <c r="J169" s="33" t="str">
        <f t="shared" si="26"/>
        <v/>
      </c>
      <c r="K169" s="33"/>
      <c r="L169" s="33" t="str">
        <f t="shared" si="24"/>
        <v/>
      </c>
      <c r="M169" s="30" t="e">
        <f t="shared" si="27"/>
        <v>#VALUE!</v>
      </c>
      <c r="P169" s="262"/>
      <c r="Q169" s="263"/>
      <c r="R169" s="263"/>
      <c r="S169" s="263"/>
      <c r="T169" s="263"/>
      <c r="U169" s="263"/>
      <c r="V169" s="263"/>
      <c r="W169" s="263"/>
      <c r="X169" s="263"/>
      <c r="Y169" s="263"/>
      <c r="Z169" s="264"/>
    </row>
    <row r="170" spans="2:26" ht="13.35" customHeight="1" x14ac:dyDescent="0.25">
      <c r="C170" s="126" t="s">
        <v>86</v>
      </c>
      <c r="D170" s="126"/>
      <c r="H170" s="45" t="str">
        <f>IF(SUM(H156:H169)=0,"",SUM(H156:H169))</f>
        <v/>
      </c>
      <c r="J170" s="45" t="str">
        <f>IF(SUM(J156:J169)=0,"",SUM(J156:J169))</f>
        <v/>
      </c>
      <c r="L170" s="45" t="str">
        <f>IF(SUM(L156:L169)=0,"",SUM(L156:L169))</f>
        <v/>
      </c>
      <c r="M170" s="35" t="e">
        <f>IF(L170="", J170/H170, L170/H170)</f>
        <v>#VALUE!</v>
      </c>
    </row>
    <row r="172" spans="2:26" ht="13.35" customHeight="1" x14ac:dyDescent="0.25">
      <c r="B172" s="200" t="s">
        <v>2</v>
      </c>
      <c r="C172" s="200"/>
      <c r="D172" s="209"/>
      <c r="E172" s="209"/>
      <c r="F172" s="209"/>
      <c r="G172" s="200" t="s">
        <v>3</v>
      </c>
      <c r="H172" s="200"/>
      <c r="I172" s="210"/>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227" t="s">
        <v>92</v>
      </c>
      <c r="C175" s="232"/>
      <c r="D175" s="232"/>
      <c r="E175" s="232"/>
      <c r="F175" s="228"/>
      <c r="G175" s="233" t="s">
        <v>85</v>
      </c>
      <c r="H175" s="194" t="s">
        <v>82</v>
      </c>
      <c r="I175" s="188" t="s">
        <v>67</v>
      </c>
      <c r="J175" s="188"/>
      <c r="K175" s="188" t="s">
        <v>68</v>
      </c>
      <c r="L175" s="188"/>
      <c r="M175" s="188" t="s">
        <v>15</v>
      </c>
      <c r="P175" s="260"/>
      <c r="Q175" s="238"/>
      <c r="R175" s="238"/>
      <c r="S175" s="238"/>
      <c r="T175" s="238"/>
      <c r="U175" s="238"/>
      <c r="V175" s="238"/>
      <c r="W175" s="238"/>
      <c r="X175" s="238"/>
      <c r="Y175" s="238"/>
      <c r="Z175" s="261"/>
    </row>
    <row r="176" spans="2:26" ht="13.35" customHeight="1" x14ac:dyDescent="0.25">
      <c r="B176" s="2" t="s">
        <v>81</v>
      </c>
      <c r="C176" s="227" t="s">
        <v>7</v>
      </c>
      <c r="D176" s="228"/>
      <c r="E176" s="6" t="s">
        <v>87</v>
      </c>
      <c r="F176" s="6" t="s">
        <v>88</v>
      </c>
      <c r="G176" s="233"/>
      <c r="H176" s="194"/>
      <c r="I176" s="6" t="s">
        <v>83</v>
      </c>
      <c r="J176" s="6" t="s">
        <v>84</v>
      </c>
      <c r="K176" s="6" t="s">
        <v>83</v>
      </c>
      <c r="L176" s="6" t="s">
        <v>84</v>
      </c>
      <c r="M176" s="188"/>
      <c r="P176" s="260"/>
      <c r="Q176" s="238"/>
      <c r="R176" s="238"/>
      <c r="S176" s="238"/>
      <c r="T176" s="238"/>
      <c r="U176" s="238"/>
      <c r="V176" s="238"/>
      <c r="W176" s="238"/>
      <c r="X176" s="238"/>
      <c r="Y176" s="238"/>
      <c r="Z176" s="261"/>
    </row>
    <row r="177" spans="2:26" ht="13.35" customHeight="1" x14ac:dyDescent="0.25">
      <c r="B177" s="44"/>
      <c r="C177" s="235"/>
      <c r="D177" s="236"/>
      <c r="E177" s="44"/>
      <c r="F177" s="32"/>
      <c r="G177" s="33" t="str">
        <f>IF(F177="", "", H177/F177)</f>
        <v/>
      </c>
      <c r="H177" s="33"/>
      <c r="I177" s="33"/>
      <c r="J177" s="33" t="str">
        <f>IF(I177="", "", I177*$F177)</f>
        <v/>
      </c>
      <c r="K177" s="33"/>
      <c r="L177" s="33" t="str">
        <f t="shared" ref="L177:L190" si="28">IF(K177="", "", K177*$F177)</f>
        <v/>
      </c>
      <c r="M177" s="30" t="e">
        <f>IF(K177="", J177/H177, L177/H177)</f>
        <v>#VALUE!</v>
      </c>
      <c r="P177" s="260"/>
      <c r="Q177" s="238"/>
      <c r="R177" s="238"/>
      <c r="S177" s="238"/>
      <c r="T177" s="238"/>
      <c r="U177" s="238"/>
      <c r="V177" s="238"/>
      <c r="W177" s="238"/>
      <c r="X177" s="238"/>
      <c r="Y177" s="238"/>
      <c r="Z177" s="261"/>
    </row>
    <row r="178" spans="2:26" ht="13.35" customHeight="1" x14ac:dyDescent="0.25">
      <c r="B178" s="44"/>
      <c r="C178" s="235"/>
      <c r="D178" s="236"/>
      <c r="E178" s="44"/>
      <c r="F178" s="32"/>
      <c r="G178" s="33" t="str">
        <f t="shared" ref="G178:G190" si="29">IF(F178="", "", H178/F178)</f>
        <v/>
      </c>
      <c r="H178" s="33"/>
      <c r="I178" s="33"/>
      <c r="J178" s="33" t="str">
        <f t="shared" ref="J178:J190" si="30">IF(I178="", "", I178*$F178)</f>
        <v/>
      </c>
      <c r="K178" s="33"/>
      <c r="L178" s="33" t="str">
        <f t="shared" si="28"/>
        <v/>
      </c>
      <c r="M178" s="30" t="e">
        <f t="shared" ref="M178:M190" si="31">IF(K178="", J178/H178, L178/H178)</f>
        <v>#VALUE!</v>
      </c>
      <c r="P178" s="260"/>
      <c r="Q178" s="238"/>
      <c r="R178" s="238"/>
      <c r="S178" s="238"/>
      <c r="T178" s="238"/>
      <c r="U178" s="238"/>
      <c r="V178" s="238"/>
      <c r="W178" s="238"/>
      <c r="X178" s="238"/>
      <c r="Y178" s="238"/>
      <c r="Z178" s="261"/>
    </row>
    <row r="179" spans="2:26" ht="13.35" customHeight="1" x14ac:dyDescent="0.25">
      <c r="B179" s="44"/>
      <c r="C179" s="235"/>
      <c r="D179" s="236"/>
      <c r="E179" s="44"/>
      <c r="F179" s="32"/>
      <c r="G179" s="33" t="str">
        <f t="shared" si="29"/>
        <v/>
      </c>
      <c r="H179" s="33"/>
      <c r="I179" s="33"/>
      <c r="J179" s="33" t="str">
        <f t="shared" si="30"/>
        <v/>
      </c>
      <c r="K179" s="33"/>
      <c r="L179" s="33" t="str">
        <f t="shared" si="28"/>
        <v/>
      </c>
      <c r="M179" s="30" t="e">
        <f t="shared" si="31"/>
        <v>#VALUE!</v>
      </c>
      <c r="P179" s="260"/>
      <c r="Q179" s="238"/>
      <c r="R179" s="238"/>
      <c r="S179" s="238"/>
      <c r="T179" s="238"/>
      <c r="U179" s="238"/>
      <c r="V179" s="238"/>
      <c r="W179" s="238"/>
      <c r="X179" s="238"/>
      <c r="Y179" s="238"/>
      <c r="Z179" s="261"/>
    </row>
    <row r="180" spans="2:26" ht="13.35" customHeight="1" x14ac:dyDescent="0.25">
      <c r="B180" s="44"/>
      <c r="C180" s="235"/>
      <c r="D180" s="236"/>
      <c r="E180" s="44"/>
      <c r="F180" s="32"/>
      <c r="G180" s="33" t="str">
        <f t="shared" si="29"/>
        <v/>
      </c>
      <c r="H180" s="33"/>
      <c r="I180" s="33"/>
      <c r="J180" s="33" t="str">
        <f t="shared" si="30"/>
        <v/>
      </c>
      <c r="K180" s="33"/>
      <c r="L180" s="33" t="str">
        <f t="shared" si="28"/>
        <v/>
      </c>
      <c r="M180" s="30" t="e">
        <f t="shared" si="31"/>
        <v>#VALUE!</v>
      </c>
      <c r="P180" s="260"/>
      <c r="Q180" s="238"/>
      <c r="R180" s="238"/>
      <c r="S180" s="238"/>
      <c r="T180" s="238"/>
      <c r="U180" s="238"/>
      <c r="V180" s="238"/>
      <c r="W180" s="238"/>
      <c r="X180" s="238"/>
      <c r="Y180" s="238"/>
      <c r="Z180" s="261"/>
    </row>
    <row r="181" spans="2:26" ht="13.35" customHeight="1" x14ac:dyDescent="0.25">
      <c r="B181" s="44"/>
      <c r="C181" s="235"/>
      <c r="D181" s="236"/>
      <c r="E181" s="44"/>
      <c r="F181" s="32"/>
      <c r="G181" s="33" t="str">
        <f t="shared" si="29"/>
        <v/>
      </c>
      <c r="H181" s="33"/>
      <c r="I181" s="33"/>
      <c r="J181" s="33" t="str">
        <f t="shared" si="30"/>
        <v/>
      </c>
      <c r="K181" s="33"/>
      <c r="L181" s="33" t="str">
        <f t="shared" si="28"/>
        <v/>
      </c>
      <c r="M181" s="30" t="e">
        <f t="shared" si="31"/>
        <v>#VALUE!</v>
      </c>
      <c r="P181" s="260"/>
      <c r="Q181" s="238"/>
      <c r="R181" s="238"/>
      <c r="S181" s="238"/>
      <c r="T181" s="238"/>
      <c r="U181" s="238"/>
      <c r="V181" s="238"/>
      <c r="W181" s="238"/>
      <c r="X181" s="238"/>
      <c r="Y181" s="238"/>
      <c r="Z181" s="261"/>
    </row>
    <row r="182" spans="2:26" ht="13.35" customHeight="1" x14ac:dyDescent="0.25">
      <c r="B182" s="44"/>
      <c r="C182" s="235"/>
      <c r="D182" s="236"/>
      <c r="E182" s="44"/>
      <c r="F182" s="32"/>
      <c r="G182" s="33" t="str">
        <f t="shared" si="29"/>
        <v/>
      </c>
      <c r="H182" s="33"/>
      <c r="I182" s="33"/>
      <c r="J182" s="33" t="str">
        <f t="shared" si="30"/>
        <v/>
      </c>
      <c r="K182" s="33"/>
      <c r="L182" s="33" t="str">
        <f t="shared" si="28"/>
        <v/>
      </c>
      <c r="M182" s="30" t="e">
        <f t="shared" si="31"/>
        <v>#VALUE!</v>
      </c>
      <c r="P182" s="260"/>
      <c r="Q182" s="238"/>
      <c r="R182" s="238"/>
      <c r="S182" s="238"/>
      <c r="T182" s="238"/>
      <c r="U182" s="238"/>
      <c r="V182" s="238"/>
      <c r="W182" s="238"/>
      <c r="X182" s="238"/>
      <c r="Y182" s="238"/>
      <c r="Z182" s="261"/>
    </row>
    <row r="183" spans="2:26" ht="13.35" customHeight="1" x14ac:dyDescent="0.25">
      <c r="B183" s="44"/>
      <c r="C183" s="235"/>
      <c r="D183" s="236"/>
      <c r="E183" s="44"/>
      <c r="F183" s="32"/>
      <c r="G183" s="33" t="str">
        <f t="shared" si="29"/>
        <v/>
      </c>
      <c r="H183" s="33"/>
      <c r="I183" s="33"/>
      <c r="J183" s="33" t="str">
        <f t="shared" si="30"/>
        <v/>
      </c>
      <c r="K183" s="33"/>
      <c r="L183" s="33" t="str">
        <f t="shared" si="28"/>
        <v/>
      </c>
      <c r="M183" s="30" t="e">
        <f t="shared" si="31"/>
        <v>#VALUE!</v>
      </c>
      <c r="P183" s="260"/>
      <c r="Q183" s="238"/>
      <c r="R183" s="238"/>
      <c r="S183" s="238"/>
      <c r="T183" s="238"/>
      <c r="U183" s="238"/>
      <c r="V183" s="238"/>
      <c r="W183" s="238"/>
      <c r="X183" s="238"/>
      <c r="Y183" s="238"/>
      <c r="Z183" s="261"/>
    </row>
    <row r="184" spans="2:26" ht="13.35" customHeight="1" x14ac:dyDescent="0.25">
      <c r="B184" s="44"/>
      <c r="C184" s="235"/>
      <c r="D184" s="236"/>
      <c r="E184" s="44"/>
      <c r="F184" s="32"/>
      <c r="G184" s="33" t="str">
        <f t="shared" si="29"/>
        <v/>
      </c>
      <c r="H184" s="33"/>
      <c r="I184" s="33"/>
      <c r="J184" s="33" t="str">
        <f t="shared" si="30"/>
        <v/>
      </c>
      <c r="K184" s="33"/>
      <c r="L184" s="33" t="str">
        <f t="shared" si="28"/>
        <v/>
      </c>
      <c r="M184" s="30" t="e">
        <f t="shared" si="31"/>
        <v>#VALUE!</v>
      </c>
      <c r="P184" s="260"/>
      <c r="Q184" s="238"/>
      <c r="R184" s="238"/>
      <c r="S184" s="238"/>
      <c r="T184" s="238"/>
      <c r="U184" s="238"/>
      <c r="V184" s="238"/>
      <c r="W184" s="238"/>
      <c r="X184" s="238"/>
      <c r="Y184" s="238"/>
      <c r="Z184" s="261"/>
    </row>
    <row r="185" spans="2:26" ht="13.35" customHeight="1" x14ac:dyDescent="0.25">
      <c r="B185" s="44"/>
      <c r="C185" s="235"/>
      <c r="D185" s="236"/>
      <c r="E185" s="44"/>
      <c r="F185" s="32"/>
      <c r="G185" s="33" t="str">
        <f t="shared" si="29"/>
        <v/>
      </c>
      <c r="H185" s="33"/>
      <c r="I185" s="33"/>
      <c r="J185" s="33" t="str">
        <f t="shared" si="30"/>
        <v/>
      </c>
      <c r="K185" s="33"/>
      <c r="L185" s="33" t="str">
        <f t="shared" si="28"/>
        <v/>
      </c>
      <c r="M185" s="30" t="e">
        <f t="shared" si="31"/>
        <v>#VALUE!</v>
      </c>
      <c r="P185" s="260"/>
      <c r="Q185" s="238"/>
      <c r="R185" s="238"/>
      <c r="S185" s="238"/>
      <c r="T185" s="238"/>
      <c r="U185" s="238"/>
      <c r="V185" s="238"/>
      <c r="W185" s="238"/>
      <c r="X185" s="238"/>
      <c r="Y185" s="238"/>
      <c r="Z185" s="261"/>
    </row>
    <row r="186" spans="2:26" ht="13.35" customHeight="1" x14ac:dyDescent="0.25">
      <c r="B186" s="44"/>
      <c r="C186" s="235"/>
      <c r="D186" s="236"/>
      <c r="E186" s="44"/>
      <c r="F186" s="32"/>
      <c r="G186" s="33" t="str">
        <f t="shared" si="29"/>
        <v/>
      </c>
      <c r="H186" s="33"/>
      <c r="I186" s="33"/>
      <c r="J186" s="33" t="str">
        <f t="shared" si="30"/>
        <v/>
      </c>
      <c r="K186" s="33"/>
      <c r="L186" s="33" t="str">
        <f t="shared" si="28"/>
        <v/>
      </c>
      <c r="M186" s="30" t="e">
        <f t="shared" si="31"/>
        <v>#VALUE!</v>
      </c>
      <c r="P186" s="260"/>
      <c r="Q186" s="238"/>
      <c r="R186" s="238"/>
      <c r="S186" s="238"/>
      <c r="T186" s="238"/>
      <c r="U186" s="238"/>
      <c r="V186" s="238"/>
      <c r="W186" s="238"/>
      <c r="X186" s="238"/>
      <c r="Y186" s="238"/>
      <c r="Z186" s="261"/>
    </row>
    <row r="187" spans="2:26" ht="13.35" customHeight="1" x14ac:dyDescent="0.25">
      <c r="B187" s="44"/>
      <c r="C187" s="235"/>
      <c r="D187" s="236"/>
      <c r="E187" s="44"/>
      <c r="F187" s="32"/>
      <c r="G187" s="33" t="str">
        <f t="shared" si="29"/>
        <v/>
      </c>
      <c r="H187" s="33"/>
      <c r="I187" s="33"/>
      <c r="J187" s="33" t="str">
        <f t="shared" si="30"/>
        <v/>
      </c>
      <c r="K187" s="33"/>
      <c r="L187" s="33" t="str">
        <f t="shared" si="28"/>
        <v/>
      </c>
      <c r="M187" s="30" t="e">
        <f t="shared" si="31"/>
        <v>#VALUE!</v>
      </c>
      <c r="P187" s="260"/>
      <c r="Q187" s="238"/>
      <c r="R187" s="238"/>
      <c r="S187" s="238"/>
      <c r="T187" s="238"/>
      <c r="U187" s="238"/>
      <c r="V187" s="238"/>
      <c r="W187" s="238"/>
      <c r="X187" s="238"/>
      <c r="Y187" s="238"/>
      <c r="Z187" s="261"/>
    </row>
    <row r="188" spans="2:26" ht="13.35" customHeight="1" x14ac:dyDescent="0.25">
      <c r="B188" s="44"/>
      <c r="C188" s="235"/>
      <c r="D188" s="236"/>
      <c r="E188" s="44"/>
      <c r="F188" s="32"/>
      <c r="G188" s="33" t="str">
        <f t="shared" si="29"/>
        <v/>
      </c>
      <c r="H188" s="33"/>
      <c r="I188" s="33"/>
      <c r="J188" s="33" t="str">
        <f t="shared" si="30"/>
        <v/>
      </c>
      <c r="K188" s="33"/>
      <c r="L188" s="33" t="str">
        <f t="shared" si="28"/>
        <v/>
      </c>
      <c r="M188" s="30" t="e">
        <f t="shared" si="31"/>
        <v>#VALUE!</v>
      </c>
      <c r="P188" s="260"/>
      <c r="Q188" s="238"/>
      <c r="R188" s="238"/>
      <c r="S188" s="238"/>
      <c r="T188" s="238"/>
      <c r="U188" s="238"/>
      <c r="V188" s="238"/>
      <c r="W188" s="238"/>
      <c r="X188" s="238"/>
      <c r="Y188" s="238"/>
      <c r="Z188" s="261"/>
    </row>
    <row r="189" spans="2:26" ht="13.35" customHeight="1" x14ac:dyDescent="0.25">
      <c r="B189" s="44"/>
      <c r="C189" s="235"/>
      <c r="D189" s="236"/>
      <c r="E189" s="44"/>
      <c r="F189" s="32"/>
      <c r="G189" s="33" t="str">
        <f t="shared" si="29"/>
        <v/>
      </c>
      <c r="H189" s="33"/>
      <c r="I189" s="33"/>
      <c r="J189" s="33" t="str">
        <f t="shared" si="30"/>
        <v/>
      </c>
      <c r="K189" s="33"/>
      <c r="L189" s="33" t="str">
        <f t="shared" si="28"/>
        <v/>
      </c>
      <c r="M189" s="30" t="e">
        <f t="shared" si="31"/>
        <v>#VALUE!</v>
      </c>
      <c r="P189" s="260"/>
      <c r="Q189" s="238"/>
      <c r="R189" s="238"/>
      <c r="S189" s="238"/>
      <c r="T189" s="238"/>
      <c r="U189" s="238"/>
      <c r="V189" s="238"/>
      <c r="W189" s="238"/>
      <c r="X189" s="238"/>
      <c r="Y189" s="238"/>
      <c r="Z189" s="261"/>
    </row>
    <row r="190" spans="2:26" ht="13.35" customHeight="1" x14ac:dyDescent="0.25">
      <c r="B190" s="44"/>
      <c r="C190" s="235"/>
      <c r="D190" s="236"/>
      <c r="E190" s="44"/>
      <c r="F190" s="32"/>
      <c r="G190" s="33" t="str">
        <f t="shared" si="29"/>
        <v/>
      </c>
      <c r="H190" s="33"/>
      <c r="I190" s="33"/>
      <c r="J190" s="33" t="str">
        <f t="shared" si="30"/>
        <v/>
      </c>
      <c r="K190" s="33"/>
      <c r="L190" s="33" t="str">
        <f t="shared" si="28"/>
        <v/>
      </c>
      <c r="M190" s="30" t="e">
        <f t="shared" si="31"/>
        <v>#VALUE!</v>
      </c>
      <c r="P190" s="262"/>
      <c r="Q190" s="263"/>
      <c r="R190" s="263"/>
      <c r="S190" s="263"/>
      <c r="T190" s="263"/>
      <c r="U190" s="263"/>
      <c r="V190" s="263"/>
      <c r="W190" s="263"/>
      <c r="X190" s="263"/>
      <c r="Y190" s="263"/>
      <c r="Z190" s="264"/>
    </row>
    <row r="191" spans="2:26" ht="13.35" customHeight="1" x14ac:dyDescent="0.25">
      <c r="C191" s="126" t="s">
        <v>86</v>
      </c>
      <c r="D191" s="126"/>
      <c r="H191" s="45" t="str">
        <f>IF(SUM(H177:H190)=0,"",SUM(H177:H190))</f>
        <v/>
      </c>
      <c r="J191" s="45" t="str">
        <f>IF(SUM(J177:J190)=0,"",SUM(J177:J190))</f>
        <v/>
      </c>
      <c r="L191" s="45" t="str">
        <f>IF(SUM(L177:L190)=0,"",SUM(L177:L190))</f>
        <v/>
      </c>
      <c r="M191" s="35" t="e">
        <f>IF(L191="", J191/H191, L191/H191)</f>
        <v>#VALUE!</v>
      </c>
    </row>
    <row r="194" spans="2:26" ht="13.35" customHeight="1" x14ac:dyDescent="0.25">
      <c r="B194" s="227" t="s">
        <v>9</v>
      </c>
      <c r="C194" s="228"/>
      <c r="D194" s="253"/>
      <c r="E194" s="253"/>
      <c r="F194" s="253"/>
      <c r="G194" s="253"/>
      <c r="H194" s="253"/>
      <c r="I194" s="253"/>
      <c r="J194" s="253"/>
      <c r="K194" s="253"/>
      <c r="L194" s="253"/>
      <c r="M194" s="254"/>
    </row>
    <row r="195" spans="2:26" ht="13.35" customHeight="1" x14ac:dyDescent="0.25">
      <c r="B195" s="255"/>
      <c r="C195" s="238"/>
      <c r="D195" s="238"/>
      <c r="E195" s="238"/>
      <c r="F195" s="238"/>
      <c r="G195" s="238"/>
      <c r="H195" s="238"/>
      <c r="I195" s="238"/>
      <c r="J195" s="238"/>
      <c r="K195" s="238"/>
      <c r="L195" s="238"/>
      <c r="M195" s="256"/>
    </row>
    <row r="196" spans="2:26" ht="13.35" customHeight="1" x14ac:dyDescent="0.25">
      <c r="B196" s="255"/>
      <c r="C196" s="238"/>
      <c r="D196" s="238"/>
      <c r="E196" s="238"/>
      <c r="F196" s="238"/>
      <c r="G196" s="238"/>
      <c r="H196" s="238"/>
      <c r="I196" s="238"/>
      <c r="J196" s="238"/>
      <c r="K196" s="238"/>
      <c r="L196" s="238"/>
      <c r="M196" s="256"/>
    </row>
    <row r="197" spans="2:26" ht="13.35" customHeight="1" x14ac:dyDescent="0.25">
      <c r="B197" s="255"/>
      <c r="C197" s="238"/>
      <c r="D197" s="238"/>
      <c r="E197" s="238"/>
      <c r="F197" s="238"/>
      <c r="G197" s="238"/>
      <c r="H197" s="238"/>
      <c r="I197" s="238"/>
      <c r="J197" s="238"/>
      <c r="K197" s="238"/>
      <c r="L197" s="238"/>
      <c r="M197" s="256"/>
    </row>
    <row r="198" spans="2:26" ht="13.35" customHeight="1" x14ac:dyDescent="0.25">
      <c r="B198" s="257"/>
      <c r="C198" s="258"/>
      <c r="D198" s="258"/>
      <c r="E198" s="258"/>
      <c r="F198" s="258"/>
      <c r="G198" s="258"/>
      <c r="H198" s="258"/>
      <c r="I198" s="258"/>
      <c r="J198" s="258"/>
      <c r="K198" s="258"/>
      <c r="L198" s="258"/>
      <c r="M198" s="259"/>
    </row>
    <row r="200" spans="2:26" ht="13.35" customHeight="1" x14ac:dyDescent="0.25">
      <c r="B200" s="200" t="s">
        <v>2</v>
      </c>
      <c r="C200" s="200"/>
      <c r="D200" s="209"/>
      <c r="E200" s="209"/>
      <c r="F200" s="209"/>
      <c r="G200" s="200" t="s">
        <v>3</v>
      </c>
      <c r="H200" s="200"/>
      <c r="I200" s="210"/>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227" t="s">
        <v>92</v>
      </c>
      <c r="C203" s="232"/>
      <c r="D203" s="232"/>
      <c r="E203" s="232"/>
      <c r="F203" s="228"/>
      <c r="G203" s="233" t="s">
        <v>85</v>
      </c>
      <c r="H203" s="194" t="s">
        <v>82</v>
      </c>
      <c r="I203" s="188" t="s">
        <v>67</v>
      </c>
      <c r="J203" s="188"/>
      <c r="K203" s="188" t="s">
        <v>68</v>
      </c>
      <c r="L203" s="188"/>
      <c r="M203" s="188" t="s">
        <v>15</v>
      </c>
      <c r="P203" s="260"/>
      <c r="Q203" s="238"/>
      <c r="R203" s="238"/>
      <c r="S203" s="238"/>
      <c r="T203" s="238"/>
      <c r="U203" s="238"/>
      <c r="V203" s="238"/>
      <c r="W203" s="238"/>
      <c r="X203" s="238"/>
      <c r="Y203" s="238"/>
      <c r="Z203" s="261"/>
    </row>
    <row r="204" spans="2:26" ht="13.35" customHeight="1" x14ac:dyDescent="0.25">
      <c r="B204" s="2" t="s">
        <v>81</v>
      </c>
      <c r="C204" s="227" t="s">
        <v>7</v>
      </c>
      <c r="D204" s="228"/>
      <c r="E204" s="6" t="s">
        <v>87</v>
      </c>
      <c r="F204" s="6" t="s">
        <v>88</v>
      </c>
      <c r="G204" s="233"/>
      <c r="H204" s="194"/>
      <c r="I204" s="6" t="s">
        <v>83</v>
      </c>
      <c r="J204" s="6" t="s">
        <v>84</v>
      </c>
      <c r="K204" s="6" t="s">
        <v>83</v>
      </c>
      <c r="L204" s="6" t="s">
        <v>84</v>
      </c>
      <c r="M204" s="188"/>
      <c r="P204" s="260"/>
      <c r="Q204" s="238"/>
      <c r="R204" s="238"/>
      <c r="S204" s="238"/>
      <c r="T204" s="238"/>
      <c r="U204" s="238"/>
      <c r="V204" s="238"/>
      <c r="W204" s="238"/>
      <c r="X204" s="238"/>
      <c r="Y204" s="238"/>
      <c r="Z204" s="261"/>
    </row>
    <row r="205" spans="2:26" ht="13.35" customHeight="1" x14ac:dyDescent="0.25">
      <c r="B205" s="44"/>
      <c r="C205" s="235"/>
      <c r="D205" s="236"/>
      <c r="E205" s="44"/>
      <c r="F205" s="32"/>
      <c r="G205" s="33" t="str">
        <f>IF(F205="", "", H205/F205)</f>
        <v/>
      </c>
      <c r="H205" s="33"/>
      <c r="I205" s="33"/>
      <c r="J205" s="33" t="str">
        <f>IF(I205="", "", I205*$F205)</f>
        <v/>
      </c>
      <c r="K205" s="33"/>
      <c r="L205" s="33" t="str">
        <f t="shared" ref="L205:L218" si="32">IF(K205="", "", K205*$F205)</f>
        <v/>
      </c>
      <c r="M205" s="30" t="e">
        <f>IF(K205="", J205/H205, L205/H205)</f>
        <v>#VALUE!</v>
      </c>
      <c r="P205" s="260"/>
      <c r="Q205" s="238"/>
      <c r="R205" s="238"/>
      <c r="S205" s="238"/>
      <c r="T205" s="238"/>
      <c r="U205" s="238"/>
      <c r="V205" s="238"/>
      <c r="W205" s="238"/>
      <c r="X205" s="238"/>
      <c r="Y205" s="238"/>
      <c r="Z205" s="261"/>
    </row>
    <row r="206" spans="2:26" ht="13.35" customHeight="1" x14ac:dyDescent="0.25">
      <c r="B206" s="44"/>
      <c r="C206" s="235"/>
      <c r="D206" s="236"/>
      <c r="E206" s="44"/>
      <c r="F206" s="32"/>
      <c r="G206" s="33" t="str">
        <f t="shared" ref="G206:G218" si="33">IF(F206="", "", H206/F206)</f>
        <v/>
      </c>
      <c r="H206" s="33"/>
      <c r="I206" s="33"/>
      <c r="J206" s="33" t="str">
        <f t="shared" ref="J206:J218" si="34">IF(I206="", "", I206*$F206)</f>
        <v/>
      </c>
      <c r="K206" s="33"/>
      <c r="L206" s="33" t="str">
        <f t="shared" si="32"/>
        <v/>
      </c>
      <c r="M206" s="30" t="e">
        <f t="shared" ref="M206:M218" si="35">IF(K206="", J206/H206, L206/H206)</f>
        <v>#VALUE!</v>
      </c>
      <c r="P206" s="260"/>
      <c r="Q206" s="238"/>
      <c r="R206" s="238"/>
      <c r="S206" s="238"/>
      <c r="T206" s="238"/>
      <c r="U206" s="238"/>
      <c r="V206" s="238"/>
      <c r="W206" s="238"/>
      <c r="X206" s="238"/>
      <c r="Y206" s="238"/>
      <c r="Z206" s="261"/>
    </row>
    <row r="207" spans="2:26" ht="13.35" customHeight="1" x14ac:dyDescent="0.25">
      <c r="B207" s="44"/>
      <c r="C207" s="235"/>
      <c r="D207" s="236"/>
      <c r="E207" s="44"/>
      <c r="F207" s="32"/>
      <c r="G207" s="33" t="str">
        <f t="shared" si="33"/>
        <v/>
      </c>
      <c r="H207" s="33"/>
      <c r="I207" s="33"/>
      <c r="J207" s="33" t="str">
        <f t="shared" si="34"/>
        <v/>
      </c>
      <c r="K207" s="33"/>
      <c r="L207" s="33" t="str">
        <f t="shared" si="32"/>
        <v/>
      </c>
      <c r="M207" s="30" t="e">
        <f t="shared" si="35"/>
        <v>#VALUE!</v>
      </c>
      <c r="P207" s="260"/>
      <c r="Q207" s="238"/>
      <c r="R207" s="238"/>
      <c r="S207" s="238"/>
      <c r="T207" s="238"/>
      <c r="U207" s="238"/>
      <c r="V207" s="238"/>
      <c r="W207" s="238"/>
      <c r="X207" s="238"/>
      <c r="Y207" s="238"/>
      <c r="Z207" s="261"/>
    </row>
    <row r="208" spans="2:26" ht="13.35" customHeight="1" x14ac:dyDescent="0.25">
      <c r="B208" s="44"/>
      <c r="C208" s="235"/>
      <c r="D208" s="236"/>
      <c r="E208" s="44"/>
      <c r="F208" s="32"/>
      <c r="G208" s="33" t="str">
        <f t="shared" si="33"/>
        <v/>
      </c>
      <c r="H208" s="33"/>
      <c r="I208" s="33"/>
      <c r="J208" s="33" t="str">
        <f t="shared" si="34"/>
        <v/>
      </c>
      <c r="K208" s="33"/>
      <c r="L208" s="33" t="str">
        <f t="shared" si="32"/>
        <v/>
      </c>
      <c r="M208" s="30" t="e">
        <f t="shared" si="35"/>
        <v>#VALUE!</v>
      </c>
      <c r="P208" s="260"/>
      <c r="Q208" s="238"/>
      <c r="R208" s="238"/>
      <c r="S208" s="238"/>
      <c r="T208" s="238"/>
      <c r="U208" s="238"/>
      <c r="V208" s="238"/>
      <c r="W208" s="238"/>
      <c r="X208" s="238"/>
      <c r="Y208" s="238"/>
      <c r="Z208" s="261"/>
    </row>
    <row r="209" spans="2:26" ht="13.35" customHeight="1" x14ac:dyDescent="0.25">
      <c r="B209" s="44"/>
      <c r="C209" s="235"/>
      <c r="D209" s="236"/>
      <c r="E209" s="44"/>
      <c r="F209" s="32"/>
      <c r="G209" s="33" t="str">
        <f t="shared" si="33"/>
        <v/>
      </c>
      <c r="H209" s="33"/>
      <c r="I209" s="33"/>
      <c r="J209" s="33" t="str">
        <f t="shared" si="34"/>
        <v/>
      </c>
      <c r="K209" s="33"/>
      <c r="L209" s="33" t="str">
        <f t="shared" si="32"/>
        <v/>
      </c>
      <c r="M209" s="30" t="e">
        <f t="shared" si="35"/>
        <v>#VALUE!</v>
      </c>
      <c r="P209" s="260"/>
      <c r="Q209" s="238"/>
      <c r="R209" s="238"/>
      <c r="S209" s="238"/>
      <c r="T209" s="238"/>
      <c r="U209" s="238"/>
      <c r="V209" s="238"/>
      <c r="W209" s="238"/>
      <c r="X209" s="238"/>
      <c r="Y209" s="238"/>
      <c r="Z209" s="261"/>
    </row>
    <row r="210" spans="2:26" ht="13.35" customHeight="1" x14ac:dyDescent="0.25">
      <c r="B210" s="44"/>
      <c r="C210" s="235"/>
      <c r="D210" s="236"/>
      <c r="E210" s="44"/>
      <c r="F210" s="32"/>
      <c r="G210" s="33" t="str">
        <f t="shared" si="33"/>
        <v/>
      </c>
      <c r="H210" s="33"/>
      <c r="I210" s="33"/>
      <c r="J210" s="33" t="str">
        <f t="shared" si="34"/>
        <v/>
      </c>
      <c r="K210" s="33"/>
      <c r="L210" s="33" t="str">
        <f t="shared" si="32"/>
        <v/>
      </c>
      <c r="M210" s="30" t="e">
        <f t="shared" si="35"/>
        <v>#VALUE!</v>
      </c>
      <c r="P210" s="260"/>
      <c r="Q210" s="238"/>
      <c r="R210" s="238"/>
      <c r="S210" s="238"/>
      <c r="T210" s="238"/>
      <c r="U210" s="238"/>
      <c r="V210" s="238"/>
      <c r="W210" s="238"/>
      <c r="X210" s="238"/>
      <c r="Y210" s="238"/>
      <c r="Z210" s="261"/>
    </row>
    <row r="211" spans="2:26" ht="13.35" customHeight="1" x14ac:dyDescent="0.25">
      <c r="B211" s="44"/>
      <c r="C211" s="235"/>
      <c r="D211" s="236"/>
      <c r="E211" s="44"/>
      <c r="F211" s="32"/>
      <c r="G211" s="33" t="str">
        <f t="shared" si="33"/>
        <v/>
      </c>
      <c r="H211" s="33"/>
      <c r="I211" s="33"/>
      <c r="J211" s="33" t="str">
        <f t="shared" si="34"/>
        <v/>
      </c>
      <c r="K211" s="33"/>
      <c r="L211" s="33" t="str">
        <f t="shared" si="32"/>
        <v/>
      </c>
      <c r="M211" s="30" t="e">
        <f t="shared" si="35"/>
        <v>#VALUE!</v>
      </c>
      <c r="P211" s="260"/>
      <c r="Q211" s="238"/>
      <c r="R211" s="238"/>
      <c r="S211" s="238"/>
      <c r="T211" s="238"/>
      <c r="U211" s="238"/>
      <c r="V211" s="238"/>
      <c r="W211" s="238"/>
      <c r="X211" s="238"/>
      <c r="Y211" s="238"/>
      <c r="Z211" s="261"/>
    </row>
    <row r="212" spans="2:26" ht="13.35" customHeight="1" x14ac:dyDescent="0.25">
      <c r="B212" s="44"/>
      <c r="C212" s="235"/>
      <c r="D212" s="236"/>
      <c r="E212" s="44"/>
      <c r="F212" s="32"/>
      <c r="G212" s="33" t="str">
        <f t="shared" si="33"/>
        <v/>
      </c>
      <c r="H212" s="33"/>
      <c r="I212" s="33"/>
      <c r="J212" s="33" t="str">
        <f t="shared" si="34"/>
        <v/>
      </c>
      <c r="K212" s="33"/>
      <c r="L212" s="33" t="str">
        <f t="shared" si="32"/>
        <v/>
      </c>
      <c r="M212" s="30" t="e">
        <f t="shared" si="35"/>
        <v>#VALUE!</v>
      </c>
      <c r="P212" s="260"/>
      <c r="Q212" s="238"/>
      <c r="R212" s="238"/>
      <c r="S212" s="238"/>
      <c r="T212" s="238"/>
      <c r="U212" s="238"/>
      <c r="V212" s="238"/>
      <c r="W212" s="238"/>
      <c r="X212" s="238"/>
      <c r="Y212" s="238"/>
      <c r="Z212" s="261"/>
    </row>
    <row r="213" spans="2:26" ht="13.35" customHeight="1" x14ac:dyDescent="0.25">
      <c r="B213" s="44"/>
      <c r="C213" s="235"/>
      <c r="D213" s="236"/>
      <c r="E213" s="44"/>
      <c r="F213" s="32"/>
      <c r="G213" s="33" t="str">
        <f t="shared" si="33"/>
        <v/>
      </c>
      <c r="H213" s="33"/>
      <c r="I213" s="33"/>
      <c r="J213" s="33" t="str">
        <f t="shared" si="34"/>
        <v/>
      </c>
      <c r="K213" s="33"/>
      <c r="L213" s="33" t="str">
        <f t="shared" si="32"/>
        <v/>
      </c>
      <c r="M213" s="30" t="e">
        <f t="shared" si="35"/>
        <v>#VALUE!</v>
      </c>
      <c r="P213" s="260"/>
      <c r="Q213" s="238"/>
      <c r="R213" s="238"/>
      <c r="S213" s="238"/>
      <c r="T213" s="238"/>
      <c r="U213" s="238"/>
      <c r="V213" s="238"/>
      <c r="W213" s="238"/>
      <c r="X213" s="238"/>
      <c r="Y213" s="238"/>
      <c r="Z213" s="261"/>
    </row>
    <row r="214" spans="2:26" ht="13.35" customHeight="1" x14ac:dyDescent="0.25">
      <c r="B214" s="44"/>
      <c r="C214" s="235"/>
      <c r="D214" s="236"/>
      <c r="E214" s="44"/>
      <c r="F214" s="32"/>
      <c r="G214" s="33" t="str">
        <f t="shared" si="33"/>
        <v/>
      </c>
      <c r="H214" s="33"/>
      <c r="I214" s="33"/>
      <c r="J214" s="33" t="str">
        <f t="shared" si="34"/>
        <v/>
      </c>
      <c r="K214" s="33"/>
      <c r="L214" s="33" t="str">
        <f t="shared" si="32"/>
        <v/>
      </c>
      <c r="M214" s="30" t="e">
        <f t="shared" si="35"/>
        <v>#VALUE!</v>
      </c>
      <c r="P214" s="260"/>
      <c r="Q214" s="238"/>
      <c r="R214" s="238"/>
      <c r="S214" s="238"/>
      <c r="T214" s="238"/>
      <c r="U214" s="238"/>
      <c r="V214" s="238"/>
      <c r="W214" s="238"/>
      <c r="X214" s="238"/>
      <c r="Y214" s="238"/>
      <c r="Z214" s="261"/>
    </row>
    <row r="215" spans="2:26" ht="13.35" customHeight="1" x14ac:dyDescent="0.25">
      <c r="B215" s="44"/>
      <c r="C215" s="235"/>
      <c r="D215" s="236"/>
      <c r="E215" s="44"/>
      <c r="F215" s="32"/>
      <c r="G215" s="33" t="str">
        <f t="shared" si="33"/>
        <v/>
      </c>
      <c r="H215" s="33"/>
      <c r="I215" s="33"/>
      <c r="J215" s="33" t="str">
        <f t="shared" si="34"/>
        <v/>
      </c>
      <c r="K215" s="33"/>
      <c r="L215" s="33" t="str">
        <f t="shared" si="32"/>
        <v/>
      </c>
      <c r="M215" s="30" t="e">
        <f t="shared" si="35"/>
        <v>#VALUE!</v>
      </c>
      <c r="P215" s="260"/>
      <c r="Q215" s="238"/>
      <c r="R215" s="238"/>
      <c r="S215" s="238"/>
      <c r="T215" s="238"/>
      <c r="U215" s="238"/>
      <c r="V215" s="238"/>
      <c r="W215" s="238"/>
      <c r="X215" s="238"/>
      <c r="Y215" s="238"/>
      <c r="Z215" s="261"/>
    </row>
    <row r="216" spans="2:26" ht="13.35" customHeight="1" x14ac:dyDescent="0.25">
      <c r="B216" s="44"/>
      <c r="C216" s="235"/>
      <c r="D216" s="236"/>
      <c r="E216" s="44"/>
      <c r="F216" s="32"/>
      <c r="G216" s="33" t="str">
        <f t="shared" si="33"/>
        <v/>
      </c>
      <c r="H216" s="33"/>
      <c r="I216" s="33"/>
      <c r="J216" s="33" t="str">
        <f t="shared" si="34"/>
        <v/>
      </c>
      <c r="K216" s="33"/>
      <c r="L216" s="33" t="str">
        <f t="shared" si="32"/>
        <v/>
      </c>
      <c r="M216" s="30" t="e">
        <f t="shared" si="35"/>
        <v>#VALUE!</v>
      </c>
      <c r="P216" s="260"/>
      <c r="Q216" s="238"/>
      <c r="R216" s="238"/>
      <c r="S216" s="238"/>
      <c r="T216" s="238"/>
      <c r="U216" s="238"/>
      <c r="V216" s="238"/>
      <c r="W216" s="238"/>
      <c r="X216" s="238"/>
      <c r="Y216" s="238"/>
      <c r="Z216" s="261"/>
    </row>
    <row r="217" spans="2:26" ht="13.35" customHeight="1" x14ac:dyDescent="0.25">
      <c r="B217" s="44"/>
      <c r="C217" s="235"/>
      <c r="D217" s="236"/>
      <c r="E217" s="44"/>
      <c r="F217" s="32"/>
      <c r="G217" s="33" t="str">
        <f t="shared" si="33"/>
        <v/>
      </c>
      <c r="H217" s="33"/>
      <c r="I217" s="33"/>
      <c r="J217" s="33" t="str">
        <f t="shared" si="34"/>
        <v/>
      </c>
      <c r="K217" s="33"/>
      <c r="L217" s="33" t="str">
        <f t="shared" si="32"/>
        <v/>
      </c>
      <c r="M217" s="30" t="e">
        <f t="shared" si="35"/>
        <v>#VALUE!</v>
      </c>
      <c r="P217" s="260"/>
      <c r="Q217" s="238"/>
      <c r="R217" s="238"/>
      <c r="S217" s="238"/>
      <c r="T217" s="238"/>
      <c r="U217" s="238"/>
      <c r="V217" s="238"/>
      <c r="W217" s="238"/>
      <c r="X217" s="238"/>
      <c r="Y217" s="238"/>
      <c r="Z217" s="261"/>
    </row>
    <row r="218" spans="2:26" ht="13.35" customHeight="1" x14ac:dyDescent="0.25">
      <c r="B218" s="44"/>
      <c r="C218" s="235"/>
      <c r="D218" s="236"/>
      <c r="E218" s="44"/>
      <c r="F218" s="32"/>
      <c r="G218" s="33" t="str">
        <f t="shared" si="33"/>
        <v/>
      </c>
      <c r="H218" s="33"/>
      <c r="I218" s="33"/>
      <c r="J218" s="33" t="str">
        <f t="shared" si="34"/>
        <v/>
      </c>
      <c r="K218" s="33"/>
      <c r="L218" s="33" t="str">
        <f t="shared" si="32"/>
        <v/>
      </c>
      <c r="M218" s="30" t="e">
        <f t="shared" si="35"/>
        <v>#VALUE!</v>
      </c>
      <c r="P218" s="262"/>
      <c r="Q218" s="263"/>
      <c r="R218" s="263"/>
      <c r="S218" s="263"/>
      <c r="T218" s="263"/>
      <c r="U218" s="263"/>
      <c r="V218" s="263"/>
      <c r="W218" s="263"/>
      <c r="X218" s="263"/>
      <c r="Y218" s="263"/>
      <c r="Z218" s="264"/>
    </row>
    <row r="219" spans="2:26" ht="13.35" customHeight="1" x14ac:dyDescent="0.25">
      <c r="C219" s="126" t="s">
        <v>86</v>
      </c>
      <c r="D219" s="126"/>
      <c r="H219" s="45" t="str">
        <f>IF(SUM(H205:H218)=0,"",SUM(H205:H218))</f>
        <v/>
      </c>
      <c r="J219" s="45" t="str">
        <f>IF(SUM(J205:J218)=0,"",SUM(J205:J218))</f>
        <v/>
      </c>
      <c r="L219" s="45" t="str">
        <f>IF(SUM(L205:L218)=0,"",SUM(L205:L218))</f>
        <v/>
      </c>
      <c r="M219" s="35" t="e">
        <f>IF(L219="", J219/H219, L219/H219)</f>
        <v>#VALUE!</v>
      </c>
    </row>
    <row r="221" spans="2:26" ht="13.35" customHeight="1" x14ac:dyDescent="0.25">
      <c r="B221" s="200" t="s">
        <v>2</v>
      </c>
      <c r="C221" s="200"/>
      <c r="D221" s="209"/>
      <c r="E221" s="209"/>
      <c r="F221" s="209"/>
      <c r="G221" s="200" t="s">
        <v>3</v>
      </c>
      <c r="H221" s="200"/>
      <c r="I221" s="210"/>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227" t="s">
        <v>92</v>
      </c>
      <c r="C224" s="232"/>
      <c r="D224" s="232"/>
      <c r="E224" s="232"/>
      <c r="F224" s="228"/>
      <c r="G224" s="233" t="s">
        <v>85</v>
      </c>
      <c r="H224" s="194" t="s">
        <v>82</v>
      </c>
      <c r="I224" s="188" t="s">
        <v>67</v>
      </c>
      <c r="J224" s="188"/>
      <c r="K224" s="188" t="s">
        <v>68</v>
      </c>
      <c r="L224" s="188"/>
      <c r="M224" s="188" t="s">
        <v>15</v>
      </c>
      <c r="P224" s="260"/>
      <c r="Q224" s="238"/>
      <c r="R224" s="238"/>
      <c r="S224" s="238"/>
      <c r="T224" s="238"/>
      <c r="U224" s="238"/>
      <c r="V224" s="238"/>
      <c r="W224" s="238"/>
      <c r="X224" s="238"/>
      <c r="Y224" s="238"/>
      <c r="Z224" s="261"/>
    </row>
    <row r="225" spans="2:26" ht="13.35" customHeight="1" x14ac:dyDescent="0.25">
      <c r="B225" s="2" t="s">
        <v>81</v>
      </c>
      <c r="C225" s="227" t="s">
        <v>7</v>
      </c>
      <c r="D225" s="228"/>
      <c r="E225" s="6" t="s">
        <v>87</v>
      </c>
      <c r="F225" s="6" t="s">
        <v>88</v>
      </c>
      <c r="G225" s="233"/>
      <c r="H225" s="194"/>
      <c r="I225" s="6" t="s">
        <v>83</v>
      </c>
      <c r="J225" s="6" t="s">
        <v>84</v>
      </c>
      <c r="K225" s="6" t="s">
        <v>83</v>
      </c>
      <c r="L225" s="6" t="s">
        <v>84</v>
      </c>
      <c r="M225" s="188"/>
      <c r="P225" s="260"/>
      <c r="Q225" s="238"/>
      <c r="R225" s="238"/>
      <c r="S225" s="238"/>
      <c r="T225" s="238"/>
      <c r="U225" s="238"/>
      <c r="V225" s="238"/>
      <c r="W225" s="238"/>
      <c r="X225" s="238"/>
      <c r="Y225" s="238"/>
      <c r="Z225" s="261"/>
    </row>
    <row r="226" spans="2:26" ht="13.35" customHeight="1" x14ac:dyDescent="0.25">
      <c r="B226" s="44"/>
      <c r="C226" s="235"/>
      <c r="D226" s="236"/>
      <c r="E226" s="44"/>
      <c r="F226" s="32"/>
      <c r="G226" s="33" t="str">
        <f>IF(F226="", "", H226/F226)</f>
        <v/>
      </c>
      <c r="H226" s="33"/>
      <c r="I226" s="33"/>
      <c r="J226" s="33" t="str">
        <f>IF(I226="", "", I226*$F226)</f>
        <v/>
      </c>
      <c r="K226" s="33"/>
      <c r="L226" s="33" t="str">
        <f t="shared" ref="L226:L239" si="36">IF(K226="", "", K226*$F226)</f>
        <v/>
      </c>
      <c r="M226" s="30" t="e">
        <f>IF(K226="", J226/H226, L226/H226)</f>
        <v>#VALUE!</v>
      </c>
      <c r="P226" s="260"/>
      <c r="Q226" s="238"/>
      <c r="R226" s="238"/>
      <c r="S226" s="238"/>
      <c r="T226" s="238"/>
      <c r="U226" s="238"/>
      <c r="V226" s="238"/>
      <c r="W226" s="238"/>
      <c r="X226" s="238"/>
      <c r="Y226" s="238"/>
      <c r="Z226" s="261"/>
    </row>
    <row r="227" spans="2:26" ht="13.35" customHeight="1" x14ac:dyDescent="0.25">
      <c r="B227" s="44"/>
      <c r="C227" s="235"/>
      <c r="D227" s="236"/>
      <c r="E227" s="44"/>
      <c r="F227" s="32"/>
      <c r="G227" s="33" t="str">
        <f t="shared" ref="G227:G239" si="37">IF(F227="", "", H227/F227)</f>
        <v/>
      </c>
      <c r="H227" s="33"/>
      <c r="I227" s="33"/>
      <c r="J227" s="33" t="str">
        <f t="shared" ref="J227:J239" si="38">IF(I227="", "", I227*$F227)</f>
        <v/>
      </c>
      <c r="K227" s="33"/>
      <c r="L227" s="33" t="str">
        <f t="shared" si="36"/>
        <v/>
      </c>
      <c r="M227" s="30" t="e">
        <f t="shared" ref="M227:M239" si="39">IF(K227="", J227/H227, L227/H227)</f>
        <v>#VALUE!</v>
      </c>
      <c r="P227" s="260"/>
      <c r="Q227" s="238"/>
      <c r="R227" s="238"/>
      <c r="S227" s="238"/>
      <c r="T227" s="238"/>
      <c r="U227" s="238"/>
      <c r="V227" s="238"/>
      <c r="W227" s="238"/>
      <c r="X227" s="238"/>
      <c r="Y227" s="238"/>
      <c r="Z227" s="261"/>
    </row>
    <row r="228" spans="2:26" ht="13.35" customHeight="1" x14ac:dyDescent="0.25">
      <c r="B228" s="44"/>
      <c r="C228" s="235"/>
      <c r="D228" s="236"/>
      <c r="E228" s="44"/>
      <c r="F228" s="32"/>
      <c r="G228" s="33" t="str">
        <f t="shared" si="37"/>
        <v/>
      </c>
      <c r="H228" s="33"/>
      <c r="I228" s="33"/>
      <c r="J228" s="33" t="str">
        <f t="shared" si="38"/>
        <v/>
      </c>
      <c r="K228" s="33"/>
      <c r="L228" s="33" t="str">
        <f t="shared" si="36"/>
        <v/>
      </c>
      <c r="M228" s="30" t="e">
        <f t="shared" si="39"/>
        <v>#VALUE!</v>
      </c>
      <c r="P228" s="260"/>
      <c r="Q228" s="238"/>
      <c r="R228" s="238"/>
      <c r="S228" s="238"/>
      <c r="T228" s="238"/>
      <c r="U228" s="238"/>
      <c r="V228" s="238"/>
      <c r="W228" s="238"/>
      <c r="X228" s="238"/>
      <c r="Y228" s="238"/>
      <c r="Z228" s="261"/>
    </row>
    <row r="229" spans="2:26" ht="13.35" customHeight="1" x14ac:dyDescent="0.25">
      <c r="B229" s="44"/>
      <c r="C229" s="235"/>
      <c r="D229" s="236"/>
      <c r="E229" s="44"/>
      <c r="F229" s="32"/>
      <c r="G229" s="33" t="str">
        <f t="shared" si="37"/>
        <v/>
      </c>
      <c r="H229" s="33"/>
      <c r="I229" s="33"/>
      <c r="J229" s="33" t="str">
        <f t="shared" si="38"/>
        <v/>
      </c>
      <c r="K229" s="33"/>
      <c r="L229" s="33" t="str">
        <f t="shared" si="36"/>
        <v/>
      </c>
      <c r="M229" s="30" t="e">
        <f t="shared" si="39"/>
        <v>#VALUE!</v>
      </c>
      <c r="P229" s="260"/>
      <c r="Q229" s="238"/>
      <c r="R229" s="238"/>
      <c r="S229" s="238"/>
      <c r="T229" s="238"/>
      <c r="U229" s="238"/>
      <c r="V229" s="238"/>
      <c r="W229" s="238"/>
      <c r="X229" s="238"/>
      <c r="Y229" s="238"/>
      <c r="Z229" s="261"/>
    </row>
    <row r="230" spans="2:26" ht="13.35" customHeight="1" x14ac:dyDescent="0.25">
      <c r="B230" s="44"/>
      <c r="C230" s="235"/>
      <c r="D230" s="236"/>
      <c r="E230" s="44"/>
      <c r="F230" s="32"/>
      <c r="G230" s="33" t="str">
        <f t="shared" si="37"/>
        <v/>
      </c>
      <c r="H230" s="33"/>
      <c r="I230" s="33"/>
      <c r="J230" s="33" t="str">
        <f t="shared" si="38"/>
        <v/>
      </c>
      <c r="K230" s="33"/>
      <c r="L230" s="33" t="str">
        <f t="shared" si="36"/>
        <v/>
      </c>
      <c r="M230" s="30" t="e">
        <f t="shared" si="39"/>
        <v>#VALUE!</v>
      </c>
      <c r="P230" s="260"/>
      <c r="Q230" s="238"/>
      <c r="R230" s="238"/>
      <c r="S230" s="238"/>
      <c r="T230" s="238"/>
      <c r="U230" s="238"/>
      <c r="V230" s="238"/>
      <c r="W230" s="238"/>
      <c r="X230" s="238"/>
      <c r="Y230" s="238"/>
      <c r="Z230" s="261"/>
    </row>
    <row r="231" spans="2:26" ht="13.35" customHeight="1" x14ac:dyDescent="0.25">
      <c r="B231" s="44"/>
      <c r="C231" s="235"/>
      <c r="D231" s="236"/>
      <c r="E231" s="44"/>
      <c r="F231" s="32"/>
      <c r="G231" s="33" t="str">
        <f t="shared" si="37"/>
        <v/>
      </c>
      <c r="H231" s="33"/>
      <c r="I231" s="33"/>
      <c r="J231" s="33" t="str">
        <f t="shared" si="38"/>
        <v/>
      </c>
      <c r="K231" s="33"/>
      <c r="L231" s="33" t="str">
        <f t="shared" si="36"/>
        <v/>
      </c>
      <c r="M231" s="30" t="e">
        <f t="shared" si="39"/>
        <v>#VALUE!</v>
      </c>
      <c r="P231" s="260"/>
      <c r="Q231" s="238"/>
      <c r="R231" s="238"/>
      <c r="S231" s="238"/>
      <c r="T231" s="238"/>
      <c r="U231" s="238"/>
      <c r="V231" s="238"/>
      <c r="W231" s="238"/>
      <c r="X231" s="238"/>
      <c r="Y231" s="238"/>
      <c r="Z231" s="261"/>
    </row>
    <row r="232" spans="2:26" ht="13.35" customHeight="1" x14ac:dyDescent="0.25">
      <c r="B232" s="44"/>
      <c r="C232" s="235"/>
      <c r="D232" s="236"/>
      <c r="E232" s="44"/>
      <c r="F232" s="32"/>
      <c r="G232" s="33" t="str">
        <f t="shared" si="37"/>
        <v/>
      </c>
      <c r="H232" s="33"/>
      <c r="I232" s="33"/>
      <c r="J232" s="33" t="str">
        <f t="shared" si="38"/>
        <v/>
      </c>
      <c r="K232" s="33"/>
      <c r="L232" s="33" t="str">
        <f t="shared" si="36"/>
        <v/>
      </c>
      <c r="M232" s="30" t="e">
        <f t="shared" si="39"/>
        <v>#VALUE!</v>
      </c>
      <c r="P232" s="260"/>
      <c r="Q232" s="238"/>
      <c r="R232" s="238"/>
      <c r="S232" s="238"/>
      <c r="T232" s="238"/>
      <c r="U232" s="238"/>
      <c r="V232" s="238"/>
      <c r="W232" s="238"/>
      <c r="X232" s="238"/>
      <c r="Y232" s="238"/>
      <c r="Z232" s="261"/>
    </row>
    <row r="233" spans="2:26" ht="13.35" customHeight="1" x14ac:dyDescent="0.25">
      <c r="B233" s="44"/>
      <c r="C233" s="235"/>
      <c r="D233" s="236"/>
      <c r="E233" s="44"/>
      <c r="F233" s="32"/>
      <c r="G233" s="33" t="str">
        <f t="shared" si="37"/>
        <v/>
      </c>
      <c r="H233" s="33"/>
      <c r="I233" s="33"/>
      <c r="J233" s="33" t="str">
        <f t="shared" si="38"/>
        <v/>
      </c>
      <c r="K233" s="33"/>
      <c r="L233" s="33" t="str">
        <f t="shared" si="36"/>
        <v/>
      </c>
      <c r="M233" s="30" t="e">
        <f t="shared" si="39"/>
        <v>#VALUE!</v>
      </c>
      <c r="P233" s="260"/>
      <c r="Q233" s="238"/>
      <c r="R233" s="238"/>
      <c r="S233" s="238"/>
      <c r="T233" s="238"/>
      <c r="U233" s="238"/>
      <c r="V233" s="238"/>
      <c r="W233" s="238"/>
      <c r="X233" s="238"/>
      <c r="Y233" s="238"/>
      <c r="Z233" s="261"/>
    </row>
    <row r="234" spans="2:26" ht="13.35" customHeight="1" x14ac:dyDescent="0.25">
      <c r="B234" s="44"/>
      <c r="C234" s="235"/>
      <c r="D234" s="236"/>
      <c r="E234" s="44"/>
      <c r="F234" s="32"/>
      <c r="G234" s="33" t="str">
        <f t="shared" si="37"/>
        <v/>
      </c>
      <c r="H234" s="33"/>
      <c r="I234" s="33"/>
      <c r="J234" s="33" t="str">
        <f t="shared" si="38"/>
        <v/>
      </c>
      <c r="K234" s="33"/>
      <c r="L234" s="33" t="str">
        <f t="shared" si="36"/>
        <v/>
      </c>
      <c r="M234" s="30" t="e">
        <f t="shared" si="39"/>
        <v>#VALUE!</v>
      </c>
      <c r="P234" s="260"/>
      <c r="Q234" s="238"/>
      <c r="R234" s="238"/>
      <c r="S234" s="238"/>
      <c r="T234" s="238"/>
      <c r="U234" s="238"/>
      <c r="V234" s="238"/>
      <c r="W234" s="238"/>
      <c r="X234" s="238"/>
      <c r="Y234" s="238"/>
      <c r="Z234" s="261"/>
    </row>
    <row r="235" spans="2:26" ht="13.35" customHeight="1" x14ac:dyDescent="0.25">
      <c r="B235" s="44"/>
      <c r="C235" s="235"/>
      <c r="D235" s="236"/>
      <c r="E235" s="44"/>
      <c r="F235" s="32"/>
      <c r="G235" s="33" t="str">
        <f t="shared" si="37"/>
        <v/>
      </c>
      <c r="H235" s="33"/>
      <c r="I235" s="33"/>
      <c r="J235" s="33" t="str">
        <f t="shared" si="38"/>
        <v/>
      </c>
      <c r="K235" s="33"/>
      <c r="L235" s="33" t="str">
        <f t="shared" si="36"/>
        <v/>
      </c>
      <c r="M235" s="30" t="e">
        <f t="shared" si="39"/>
        <v>#VALUE!</v>
      </c>
      <c r="P235" s="260"/>
      <c r="Q235" s="238"/>
      <c r="R235" s="238"/>
      <c r="S235" s="238"/>
      <c r="T235" s="238"/>
      <c r="U235" s="238"/>
      <c r="V235" s="238"/>
      <c r="W235" s="238"/>
      <c r="X235" s="238"/>
      <c r="Y235" s="238"/>
      <c r="Z235" s="261"/>
    </row>
    <row r="236" spans="2:26" ht="13.35" customHeight="1" x14ac:dyDescent="0.25">
      <c r="B236" s="44"/>
      <c r="C236" s="235"/>
      <c r="D236" s="236"/>
      <c r="E236" s="44"/>
      <c r="F236" s="32"/>
      <c r="G236" s="33" t="str">
        <f t="shared" si="37"/>
        <v/>
      </c>
      <c r="H236" s="33"/>
      <c r="I236" s="33"/>
      <c r="J236" s="33" t="str">
        <f t="shared" si="38"/>
        <v/>
      </c>
      <c r="K236" s="33"/>
      <c r="L236" s="33" t="str">
        <f t="shared" si="36"/>
        <v/>
      </c>
      <c r="M236" s="30" t="e">
        <f t="shared" si="39"/>
        <v>#VALUE!</v>
      </c>
      <c r="P236" s="260"/>
      <c r="Q236" s="238"/>
      <c r="R236" s="238"/>
      <c r="S236" s="238"/>
      <c r="T236" s="238"/>
      <c r="U236" s="238"/>
      <c r="V236" s="238"/>
      <c r="W236" s="238"/>
      <c r="X236" s="238"/>
      <c r="Y236" s="238"/>
      <c r="Z236" s="261"/>
    </row>
    <row r="237" spans="2:26" ht="13.35" customHeight="1" x14ac:dyDescent="0.25">
      <c r="B237" s="44"/>
      <c r="C237" s="235"/>
      <c r="D237" s="236"/>
      <c r="E237" s="44"/>
      <c r="F237" s="32"/>
      <c r="G237" s="33" t="str">
        <f t="shared" si="37"/>
        <v/>
      </c>
      <c r="H237" s="33"/>
      <c r="I237" s="33"/>
      <c r="J237" s="33" t="str">
        <f t="shared" si="38"/>
        <v/>
      </c>
      <c r="K237" s="33"/>
      <c r="L237" s="33" t="str">
        <f t="shared" si="36"/>
        <v/>
      </c>
      <c r="M237" s="30" t="e">
        <f t="shared" si="39"/>
        <v>#VALUE!</v>
      </c>
      <c r="P237" s="260"/>
      <c r="Q237" s="238"/>
      <c r="R237" s="238"/>
      <c r="S237" s="238"/>
      <c r="T237" s="238"/>
      <c r="U237" s="238"/>
      <c r="V237" s="238"/>
      <c r="W237" s="238"/>
      <c r="X237" s="238"/>
      <c r="Y237" s="238"/>
      <c r="Z237" s="261"/>
    </row>
    <row r="238" spans="2:26" ht="13.35" customHeight="1" x14ac:dyDescent="0.25">
      <c r="B238" s="44"/>
      <c r="C238" s="235"/>
      <c r="D238" s="236"/>
      <c r="E238" s="44"/>
      <c r="F238" s="32"/>
      <c r="G238" s="33" t="str">
        <f t="shared" si="37"/>
        <v/>
      </c>
      <c r="H238" s="33"/>
      <c r="I238" s="33"/>
      <c r="J238" s="33" t="str">
        <f t="shared" si="38"/>
        <v/>
      </c>
      <c r="K238" s="33"/>
      <c r="L238" s="33" t="str">
        <f t="shared" si="36"/>
        <v/>
      </c>
      <c r="M238" s="30" t="e">
        <f t="shared" si="39"/>
        <v>#VALUE!</v>
      </c>
      <c r="P238" s="260"/>
      <c r="Q238" s="238"/>
      <c r="R238" s="238"/>
      <c r="S238" s="238"/>
      <c r="T238" s="238"/>
      <c r="U238" s="238"/>
      <c r="V238" s="238"/>
      <c r="W238" s="238"/>
      <c r="X238" s="238"/>
      <c r="Y238" s="238"/>
      <c r="Z238" s="261"/>
    </row>
    <row r="239" spans="2:26" ht="13.35" customHeight="1" x14ac:dyDescent="0.25">
      <c r="B239" s="44"/>
      <c r="C239" s="235"/>
      <c r="D239" s="236"/>
      <c r="E239" s="44"/>
      <c r="F239" s="32"/>
      <c r="G239" s="33" t="str">
        <f t="shared" si="37"/>
        <v/>
      </c>
      <c r="H239" s="33"/>
      <c r="I239" s="33"/>
      <c r="J239" s="33" t="str">
        <f t="shared" si="38"/>
        <v/>
      </c>
      <c r="K239" s="33"/>
      <c r="L239" s="33" t="str">
        <f t="shared" si="36"/>
        <v/>
      </c>
      <c r="M239" s="30" t="e">
        <f t="shared" si="39"/>
        <v>#VALUE!</v>
      </c>
      <c r="P239" s="262"/>
      <c r="Q239" s="263"/>
      <c r="R239" s="263"/>
      <c r="S239" s="263"/>
      <c r="T239" s="263"/>
      <c r="U239" s="263"/>
      <c r="V239" s="263"/>
      <c r="W239" s="263"/>
      <c r="X239" s="263"/>
      <c r="Y239" s="263"/>
      <c r="Z239" s="264"/>
    </row>
    <row r="240" spans="2:26" ht="13.35" customHeight="1" x14ac:dyDescent="0.25">
      <c r="C240" s="126" t="s">
        <v>86</v>
      </c>
      <c r="D240" s="126"/>
      <c r="H240" s="45" t="str">
        <f>IF(SUM(H226:H239)=0,"",SUM(H226:H239))</f>
        <v/>
      </c>
      <c r="J240" s="45" t="str">
        <f>IF(SUM(J226:J239)=0,"",SUM(J226:J239))</f>
        <v/>
      </c>
      <c r="L240" s="45" t="str">
        <f>IF(SUM(L226:L239)=0,"",SUM(L226:L239))</f>
        <v/>
      </c>
      <c r="M240" s="35" t="e">
        <f>IF(L240="", J240/H240, L240/H240)</f>
        <v>#VALUE!</v>
      </c>
    </row>
    <row r="243" spans="2:26" ht="13.35" customHeight="1" x14ac:dyDescent="0.25">
      <c r="B243" s="227" t="s">
        <v>9</v>
      </c>
      <c r="C243" s="228"/>
      <c r="D243" s="253"/>
      <c r="E243" s="253"/>
      <c r="F243" s="253"/>
      <c r="G243" s="253"/>
      <c r="H243" s="253"/>
      <c r="I243" s="253"/>
      <c r="J243" s="253"/>
      <c r="K243" s="253"/>
      <c r="L243" s="253"/>
      <c r="M243" s="254"/>
    </row>
    <row r="244" spans="2:26" ht="13.35" customHeight="1" x14ac:dyDescent="0.25">
      <c r="B244" s="255"/>
      <c r="C244" s="238"/>
      <c r="D244" s="238"/>
      <c r="E244" s="238"/>
      <c r="F244" s="238"/>
      <c r="G244" s="238"/>
      <c r="H244" s="238"/>
      <c r="I244" s="238"/>
      <c r="J244" s="238"/>
      <c r="K244" s="238"/>
      <c r="L244" s="238"/>
      <c r="M244" s="256"/>
    </row>
    <row r="245" spans="2:26" ht="13.35" customHeight="1" x14ac:dyDescent="0.25">
      <c r="B245" s="255"/>
      <c r="C245" s="238"/>
      <c r="D245" s="238"/>
      <c r="E245" s="238"/>
      <c r="F245" s="238"/>
      <c r="G245" s="238"/>
      <c r="H245" s="238"/>
      <c r="I245" s="238"/>
      <c r="J245" s="238"/>
      <c r="K245" s="238"/>
      <c r="L245" s="238"/>
      <c r="M245" s="256"/>
    </row>
    <row r="246" spans="2:26" ht="13.35" customHeight="1" x14ac:dyDescent="0.25">
      <c r="B246" s="255"/>
      <c r="C246" s="238"/>
      <c r="D246" s="238"/>
      <c r="E246" s="238"/>
      <c r="F246" s="238"/>
      <c r="G246" s="238"/>
      <c r="H246" s="238"/>
      <c r="I246" s="238"/>
      <c r="J246" s="238"/>
      <c r="K246" s="238"/>
      <c r="L246" s="238"/>
      <c r="M246" s="256"/>
    </row>
    <row r="247" spans="2:26" ht="13.35" customHeight="1" x14ac:dyDescent="0.25">
      <c r="B247" s="257"/>
      <c r="C247" s="258"/>
      <c r="D247" s="258"/>
      <c r="E247" s="258"/>
      <c r="F247" s="258"/>
      <c r="G247" s="258"/>
      <c r="H247" s="258"/>
      <c r="I247" s="258"/>
      <c r="J247" s="258"/>
      <c r="K247" s="258"/>
      <c r="L247" s="258"/>
      <c r="M247" s="259"/>
    </row>
    <row r="249" spans="2:26" ht="13.35" customHeight="1" x14ac:dyDescent="0.25">
      <c r="B249" s="200" t="s">
        <v>2</v>
      </c>
      <c r="C249" s="200"/>
      <c r="D249" s="209"/>
      <c r="E249" s="209"/>
      <c r="F249" s="209"/>
      <c r="G249" s="200" t="s">
        <v>3</v>
      </c>
      <c r="H249" s="200"/>
      <c r="I249" s="210"/>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227" t="s">
        <v>92</v>
      </c>
      <c r="C252" s="232"/>
      <c r="D252" s="232"/>
      <c r="E252" s="232"/>
      <c r="F252" s="228"/>
      <c r="G252" s="233" t="s">
        <v>85</v>
      </c>
      <c r="H252" s="194" t="s">
        <v>82</v>
      </c>
      <c r="I252" s="188" t="s">
        <v>67</v>
      </c>
      <c r="J252" s="188"/>
      <c r="K252" s="188" t="s">
        <v>68</v>
      </c>
      <c r="L252" s="188"/>
      <c r="M252" s="188" t="s">
        <v>15</v>
      </c>
      <c r="P252" s="260"/>
      <c r="Q252" s="238"/>
      <c r="R252" s="238"/>
      <c r="S252" s="238"/>
      <c r="T252" s="238"/>
      <c r="U252" s="238"/>
      <c r="V252" s="238"/>
      <c r="W252" s="238"/>
      <c r="X252" s="238"/>
      <c r="Y252" s="238"/>
      <c r="Z252" s="261"/>
    </row>
    <row r="253" spans="2:26" ht="13.35" customHeight="1" x14ac:dyDescent="0.25">
      <c r="B253" s="2" t="s">
        <v>81</v>
      </c>
      <c r="C253" s="227" t="s">
        <v>7</v>
      </c>
      <c r="D253" s="228"/>
      <c r="E253" s="6" t="s">
        <v>87</v>
      </c>
      <c r="F253" s="6" t="s">
        <v>88</v>
      </c>
      <c r="G253" s="233"/>
      <c r="H253" s="194"/>
      <c r="I253" s="6" t="s">
        <v>83</v>
      </c>
      <c r="J253" s="6" t="s">
        <v>84</v>
      </c>
      <c r="K253" s="6" t="s">
        <v>83</v>
      </c>
      <c r="L253" s="6" t="s">
        <v>84</v>
      </c>
      <c r="M253" s="188"/>
      <c r="P253" s="260"/>
      <c r="Q253" s="238"/>
      <c r="R253" s="238"/>
      <c r="S253" s="238"/>
      <c r="T253" s="238"/>
      <c r="U253" s="238"/>
      <c r="V253" s="238"/>
      <c r="W253" s="238"/>
      <c r="X253" s="238"/>
      <c r="Y253" s="238"/>
      <c r="Z253" s="261"/>
    </row>
    <row r="254" spans="2:26" ht="13.35" customHeight="1" x14ac:dyDescent="0.25">
      <c r="B254" s="44"/>
      <c r="C254" s="235"/>
      <c r="D254" s="236"/>
      <c r="E254" s="44"/>
      <c r="F254" s="32"/>
      <c r="G254" s="33" t="str">
        <f>IF(F254="", "", H254/F254)</f>
        <v/>
      </c>
      <c r="H254" s="33"/>
      <c r="I254" s="33"/>
      <c r="J254" s="33" t="str">
        <f>IF(I254="", "", I254*$F254)</f>
        <v/>
      </c>
      <c r="K254" s="33"/>
      <c r="L254" s="33" t="str">
        <f t="shared" ref="L254:L267" si="40">IF(K254="", "", K254*$F254)</f>
        <v/>
      </c>
      <c r="M254" s="30" t="e">
        <f>IF(K254="", J254/H254, L254/H254)</f>
        <v>#VALUE!</v>
      </c>
      <c r="P254" s="260"/>
      <c r="Q254" s="238"/>
      <c r="R254" s="238"/>
      <c r="S254" s="238"/>
      <c r="T254" s="238"/>
      <c r="U254" s="238"/>
      <c r="V254" s="238"/>
      <c r="W254" s="238"/>
      <c r="X254" s="238"/>
      <c r="Y254" s="238"/>
      <c r="Z254" s="261"/>
    </row>
    <row r="255" spans="2:26" ht="13.35" customHeight="1" x14ac:dyDescent="0.25">
      <c r="B255" s="44"/>
      <c r="C255" s="235"/>
      <c r="D255" s="236"/>
      <c r="E255" s="44"/>
      <c r="F255" s="32"/>
      <c r="G255" s="33" t="str">
        <f t="shared" ref="G255:G267" si="41">IF(F255="", "", H255/F255)</f>
        <v/>
      </c>
      <c r="H255" s="33"/>
      <c r="I255" s="33"/>
      <c r="J255" s="33" t="str">
        <f t="shared" ref="J255:J267" si="42">IF(I255="", "", I255*$F255)</f>
        <v/>
      </c>
      <c r="K255" s="33"/>
      <c r="L255" s="33" t="str">
        <f t="shared" si="40"/>
        <v/>
      </c>
      <c r="M255" s="30" t="e">
        <f t="shared" ref="M255:M267" si="43">IF(K255="", J255/H255, L255/H255)</f>
        <v>#VALUE!</v>
      </c>
      <c r="P255" s="260"/>
      <c r="Q255" s="238"/>
      <c r="R255" s="238"/>
      <c r="S255" s="238"/>
      <c r="T255" s="238"/>
      <c r="U255" s="238"/>
      <c r="V255" s="238"/>
      <c r="W255" s="238"/>
      <c r="X255" s="238"/>
      <c r="Y255" s="238"/>
      <c r="Z255" s="261"/>
    </row>
    <row r="256" spans="2:26" ht="13.35" customHeight="1" x14ac:dyDescent="0.25">
      <c r="B256" s="44"/>
      <c r="C256" s="235"/>
      <c r="D256" s="236"/>
      <c r="E256" s="44"/>
      <c r="F256" s="32"/>
      <c r="G256" s="33" t="str">
        <f t="shared" si="41"/>
        <v/>
      </c>
      <c r="H256" s="33"/>
      <c r="I256" s="33"/>
      <c r="J256" s="33" t="str">
        <f t="shared" si="42"/>
        <v/>
      </c>
      <c r="K256" s="33"/>
      <c r="L256" s="33" t="str">
        <f t="shared" si="40"/>
        <v/>
      </c>
      <c r="M256" s="30" t="e">
        <f t="shared" si="43"/>
        <v>#VALUE!</v>
      </c>
      <c r="P256" s="260"/>
      <c r="Q256" s="238"/>
      <c r="R256" s="238"/>
      <c r="S256" s="238"/>
      <c r="T256" s="238"/>
      <c r="U256" s="238"/>
      <c r="V256" s="238"/>
      <c r="W256" s="238"/>
      <c r="X256" s="238"/>
      <c r="Y256" s="238"/>
      <c r="Z256" s="261"/>
    </row>
    <row r="257" spans="2:26" ht="13.35" customHeight="1" x14ac:dyDescent="0.25">
      <c r="B257" s="44"/>
      <c r="C257" s="235"/>
      <c r="D257" s="236"/>
      <c r="E257" s="44"/>
      <c r="F257" s="32"/>
      <c r="G257" s="33" t="str">
        <f t="shared" si="41"/>
        <v/>
      </c>
      <c r="H257" s="33"/>
      <c r="I257" s="33"/>
      <c r="J257" s="33" t="str">
        <f t="shared" si="42"/>
        <v/>
      </c>
      <c r="K257" s="33"/>
      <c r="L257" s="33" t="str">
        <f t="shared" si="40"/>
        <v/>
      </c>
      <c r="M257" s="30" t="e">
        <f t="shared" si="43"/>
        <v>#VALUE!</v>
      </c>
      <c r="P257" s="260"/>
      <c r="Q257" s="238"/>
      <c r="R257" s="238"/>
      <c r="S257" s="238"/>
      <c r="T257" s="238"/>
      <c r="U257" s="238"/>
      <c r="V257" s="238"/>
      <c r="W257" s="238"/>
      <c r="X257" s="238"/>
      <c r="Y257" s="238"/>
      <c r="Z257" s="261"/>
    </row>
    <row r="258" spans="2:26" ht="13.35" customHeight="1" x14ac:dyDescent="0.25">
      <c r="B258" s="44"/>
      <c r="C258" s="235"/>
      <c r="D258" s="236"/>
      <c r="E258" s="44"/>
      <c r="F258" s="32"/>
      <c r="G258" s="33" t="str">
        <f t="shared" si="41"/>
        <v/>
      </c>
      <c r="H258" s="33"/>
      <c r="I258" s="33"/>
      <c r="J258" s="33" t="str">
        <f t="shared" si="42"/>
        <v/>
      </c>
      <c r="K258" s="33"/>
      <c r="L258" s="33" t="str">
        <f t="shared" si="40"/>
        <v/>
      </c>
      <c r="M258" s="30" t="e">
        <f t="shared" si="43"/>
        <v>#VALUE!</v>
      </c>
      <c r="P258" s="260"/>
      <c r="Q258" s="238"/>
      <c r="R258" s="238"/>
      <c r="S258" s="238"/>
      <c r="T258" s="238"/>
      <c r="U258" s="238"/>
      <c r="V258" s="238"/>
      <c r="W258" s="238"/>
      <c r="X258" s="238"/>
      <c r="Y258" s="238"/>
      <c r="Z258" s="261"/>
    </row>
    <row r="259" spans="2:26" ht="13.35" customHeight="1" x14ac:dyDescent="0.25">
      <c r="B259" s="44"/>
      <c r="C259" s="235"/>
      <c r="D259" s="236"/>
      <c r="E259" s="44"/>
      <c r="F259" s="32"/>
      <c r="G259" s="33" t="str">
        <f t="shared" si="41"/>
        <v/>
      </c>
      <c r="H259" s="33"/>
      <c r="I259" s="33"/>
      <c r="J259" s="33" t="str">
        <f t="shared" si="42"/>
        <v/>
      </c>
      <c r="K259" s="33"/>
      <c r="L259" s="33" t="str">
        <f t="shared" si="40"/>
        <v/>
      </c>
      <c r="M259" s="30" t="e">
        <f t="shared" si="43"/>
        <v>#VALUE!</v>
      </c>
      <c r="P259" s="260"/>
      <c r="Q259" s="238"/>
      <c r="R259" s="238"/>
      <c r="S259" s="238"/>
      <c r="T259" s="238"/>
      <c r="U259" s="238"/>
      <c r="V259" s="238"/>
      <c r="W259" s="238"/>
      <c r="X259" s="238"/>
      <c r="Y259" s="238"/>
      <c r="Z259" s="261"/>
    </row>
    <row r="260" spans="2:26" ht="13.35" customHeight="1" x14ac:dyDescent="0.25">
      <c r="B260" s="44"/>
      <c r="C260" s="235"/>
      <c r="D260" s="236"/>
      <c r="E260" s="44"/>
      <c r="F260" s="32"/>
      <c r="G260" s="33" t="str">
        <f t="shared" si="41"/>
        <v/>
      </c>
      <c r="H260" s="33"/>
      <c r="I260" s="33"/>
      <c r="J260" s="33" t="str">
        <f t="shared" si="42"/>
        <v/>
      </c>
      <c r="K260" s="33"/>
      <c r="L260" s="33" t="str">
        <f t="shared" si="40"/>
        <v/>
      </c>
      <c r="M260" s="30" t="e">
        <f t="shared" si="43"/>
        <v>#VALUE!</v>
      </c>
      <c r="P260" s="260"/>
      <c r="Q260" s="238"/>
      <c r="R260" s="238"/>
      <c r="S260" s="238"/>
      <c r="T260" s="238"/>
      <c r="U260" s="238"/>
      <c r="V260" s="238"/>
      <c r="W260" s="238"/>
      <c r="X260" s="238"/>
      <c r="Y260" s="238"/>
      <c r="Z260" s="261"/>
    </row>
    <row r="261" spans="2:26" ht="13.35" customHeight="1" x14ac:dyDescent="0.25">
      <c r="B261" s="44"/>
      <c r="C261" s="235"/>
      <c r="D261" s="236"/>
      <c r="E261" s="44"/>
      <c r="F261" s="32"/>
      <c r="G261" s="33" t="str">
        <f t="shared" si="41"/>
        <v/>
      </c>
      <c r="H261" s="33"/>
      <c r="I261" s="33"/>
      <c r="J261" s="33" t="str">
        <f t="shared" si="42"/>
        <v/>
      </c>
      <c r="K261" s="33"/>
      <c r="L261" s="33" t="str">
        <f t="shared" si="40"/>
        <v/>
      </c>
      <c r="M261" s="30" t="e">
        <f t="shared" si="43"/>
        <v>#VALUE!</v>
      </c>
      <c r="P261" s="260"/>
      <c r="Q261" s="238"/>
      <c r="R261" s="238"/>
      <c r="S261" s="238"/>
      <c r="T261" s="238"/>
      <c r="U261" s="238"/>
      <c r="V261" s="238"/>
      <c r="W261" s="238"/>
      <c r="X261" s="238"/>
      <c r="Y261" s="238"/>
      <c r="Z261" s="261"/>
    </row>
    <row r="262" spans="2:26" ht="13.35" customHeight="1" x14ac:dyDescent="0.25">
      <c r="B262" s="44"/>
      <c r="C262" s="235"/>
      <c r="D262" s="236"/>
      <c r="E262" s="44"/>
      <c r="F262" s="32"/>
      <c r="G262" s="33" t="str">
        <f t="shared" si="41"/>
        <v/>
      </c>
      <c r="H262" s="33"/>
      <c r="I262" s="33"/>
      <c r="J262" s="33" t="str">
        <f t="shared" si="42"/>
        <v/>
      </c>
      <c r="K262" s="33"/>
      <c r="L262" s="33" t="str">
        <f t="shared" si="40"/>
        <v/>
      </c>
      <c r="M262" s="30" t="e">
        <f t="shared" si="43"/>
        <v>#VALUE!</v>
      </c>
      <c r="P262" s="260"/>
      <c r="Q262" s="238"/>
      <c r="R262" s="238"/>
      <c r="S262" s="238"/>
      <c r="T262" s="238"/>
      <c r="U262" s="238"/>
      <c r="V262" s="238"/>
      <c r="W262" s="238"/>
      <c r="X262" s="238"/>
      <c r="Y262" s="238"/>
      <c r="Z262" s="261"/>
    </row>
    <row r="263" spans="2:26" ht="13.35" customHeight="1" x14ac:dyDescent="0.25">
      <c r="B263" s="44"/>
      <c r="C263" s="235"/>
      <c r="D263" s="236"/>
      <c r="E263" s="44"/>
      <c r="F263" s="32"/>
      <c r="G263" s="33" t="str">
        <f t="shared" si="41"/>
        <v/>
      </c>
      <c r="H263" s="33"/>
      <c r="I263" s="33"/>
      <c r="J263" s="33" t="str">
        <f t="shared" si="42"/>
        <v/>
      </c>
      <c r="K263" s="33"/>
      <c r="L263" s="33" t="str">
        <f t="shared" si="40"/>
        <v/>
      </c>
      <c r="M263" s="30" t="e">
        <f t="shared" si="43"/>
        <v>#VALUE!</v>
      </c>
      <c r="P263" s="260"/>
      <c r="Q263" s="238"/>
      <c r="R263" s="238"/>
      <c r="S263" s="238"/>
      <c r="T263" s="238"/>
      <c r="U263" s="238"/>
      <c r="V263" s="238"/>
      <c r="W263" s="238"/>
      <c r="X263" s="238"/>
      <c r="Y263" s="238"/>
      <c r="Z263" s="261"/>
    </row>
    <row r="264" spans="2:26" ht="13.35" customHeight="1" x14ac:dyDescent="0.25">
      <c r="B264" s="44"/>
      <c r="C264" s="235"/>
      <c r="D264" s="236"/>
      <c r="E264" s="44"/>
      <c r="F264" s="32"/>
      <c r="G264" s="33" t="str">
        <f t="shared" si="41"/>
        <v/>
      </c>
      <c r="H264" s="33"/>
      <c r="I264" s="33"/>
      <c r="J264" s="33" t="str">
        <f t="shared" si="42"/>
        <v/>
      </c>
      <c r="K264" s="33"/>
      <c r="L264" s="33" t="str">
        <f t="shared" si="40"/>
        <v/>
      </c>
      <c r="M264" s="30" t="e">
        <f t="shared" si="43"/>
        <v>#VALUE!</v>
      </c>
      <c r="P264" s="260"/>
      <c r="Q264" s="238"/>
      <c r="R264" s="238"/>
      <c r="S264" s="238"/>
      <c r="T264" s="238"/>
      <c r="U264" s="238"/>
      <c r="V264" s="238"/>
      <c r="W264" s="238"/>
      <c r="X264" s="238"/>
      <c r="Y264" s="238"/>
      <c r="Z264" s="261"/>
    </row>
    <row r="265" spans="2:26" ht="13.35" customHeight="1" x14ac:dyDescent="0.25">
      <c r="B265" s="44"/>
      <c r="C265" s="235"/>
      <c r="D265" s="236"/>
      <c r="E265" s="44"/>
      <c r="F265" s="32"/>
      <c r="G265" s="33" t="str">
        <f t="shared" si="41"/>
        <v/>
      </c>
      <c r="H265" s="33"/>
      <c r="I265" s="33"/>
      <c r="J265" s="33" t="str">
        <f t="shared" si="42"/>
        <v/>
      </c>
      <c r="K265" s="33"/>
      <c r="L265" s="33" t="str">
        <f t="shared" si="40"/>
        <v/>
      </c>
      <c r="M265" s="30" t="e">
        <f t="shared" si="43"/>
        <v>#VALUE!</v>
      </c>
      <c r="P265" s="260"/>
      <c r="Q265" s="238"/>
      <c r="R265" s="238"/>
      <c r="S265" s="238"/>
      <c r="T265" s="238"/>
      <c r="U265" s="238"/>
      <c r="V265" s="238"/>
      <c r="W265" s="238"/>
      <c r="X265" s="238"/>
      <c r="Y265" s="238"/>
      <c r="Z265" s="261"/>
    </row>
    <row r="266" spans="2:26" ht="13.35" customHeight="1" x14ac:dyDescent="0.25">
      <c r="B266" s="44"/>
      <c r="C266" s="235"/>
      <c r="D266" s="236"/>
      <c r="E266" s="44"/>
      <c r="F266" s="32"/>
      <c r="G266" s="33" t="str">
        <f t="shared" si="41"/>
        <v/>
      </c>
      <c r="H266" s="33"/>
      <c r="I266" s="33"/>
      <c r="J266" s="33" t="str">
        <f t="shared" si="42"/>
        <v/>
      </c>
      <c r="K266" s="33"/>
      <c r="L266" s="33" t="str">
        <f t="shared" si="40"/>
        <v/>
      </c>
      <c r="M266" s="30" t="e">
        <f t="shared" si="43"/>
        <v>#VALUE!</v>
      </c>
      <c r="P266" s="260"/>
      <c r="Q266" s="238"/>
      <c r="R266" s="238"/>
      <c r="S266" s="238"/>
      <c r="T266" s="238"/>
      <c r="U266" s="238"/>
      <c r="V266" s="238"/>
      <c r="W266" s="238"/>
      <c r="X266" s="238"/>
      <c r="Y266" s="238"/>
      <c r="Z266" s="261"/>
    </row>
    <row r="267" spans="2:26" ht="13.35" customHeight="1" x14ac:dyDescent="0.25">
      <c r="B267" s="44"/>
      <c r="C267" s="235"/>
      <c r="D267" s="236"/>
      <c r="E267" s="44"/>
      <c r="F267" s="32"/>
      <c r="G267" s="33" t="str">
        <f t="shared" si="41"/>
        <v/>
      </c>
      <c r="H267" s="33"/>
      <c r="I267" s="33"/>
      <c r="J267" s="33" t="str">
        <f t="shared" si="42"/>
        <v/>
      </c>
      <c r="K267" s="33"/>
      <c r="L267" s="33" t="str">
        <f t="shared" si="40"/>
        <v/>
      </c>
      <c r="M267" s="30" t="e">
        <f t="shared" si="43"/>
        <v>#VALUE!</v>
      </c>
      <c r="P267" s="262"/>
      <c r="Q267" s="263"/>
      <c r="R267" s="263"/>
      <c r="S267" s="263"/>
      <c r="T267" s="263"/>
      <c r="U267" s="263"/>
      <c r="V267" s="263"/>
      <c r="W267" s="263"/>
      <c r="X267" s="263"/>
      <c r="Y267" s="263"/>
      <c r="Z267" s="264"/>
    </row>
    <row r="268" spans="2:26" ht="13.35" customHeight="1" x14ac:dyDescent="0.25">
      <c r="C268" s="126" t="s">
        <v>86</v>
      </c>
      <c r="D268" s="126"/>
      <c r="H268" s="45" t="str">
        <f>IF(SUM(H254:H267)=0,"",SUM(H254:H267))</f>
        <v/>
      </c>
      <c r="J268" s="45" t="str">
        <f>IF(SUM(J254:J267)=0,"",SUM(J254:J267))</f>
        <v/>
      </c>
      <c r="L268" s="45" t="str">
        <f>IF(SUM(L254:L267)=0,"",SUM(L254:L267))</f>
        <v/>
      </c>
      <c r="M268" s="35" t="e">
        <f>IF(L268="", J268/H268, L268/H268)</f>
        <v>#VALUE!</v>
      </c>
    </row>
    <row r="270" spans="2:26" ht="13.35" customHeight="1" x14ac:dyDescent="0.25">
      <c r="B270" s="200" t="s">
        <v>2</v>
      </c>
      <c r="C270" s="200"/>
      <c r="D270" s="209"/>
      <c r="E270" s="209"/>
      <c r="F270" s="209"/>
      <c r="G270" s="200" t="s">
        <v>3</v>
      </c>
      <c r="H270" s="200"/>
      <c r="I270" s="210"/>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227" t="s">
        <v>92</v>
      </c>
      <c r="C273" s="232"/>
      <c r="D273" s="232"/>
      <c r="E273" s="232"/>
      <c r="F273" s="228"/>
      <c r="G273" s="233" t="s">
        <v>85</v>
      </c>
      <c r="H273" s="194" t="s">
        <v>82</v>
      </c>
      <c r="I273" s="188" t="s">
        <v>67</v>
      </c>
      <c r="J273" s="188"/>
      <c r="K273" s="188" t="s">
        <v>68</v>
      </c>
      <c r="L273" s="188"/>
      <c r="M273" s="188" t="s">
        <v>15</v>
      </c>
      <c r="P273" s="260"/>
      <c r="Q273" s="238"/>
      <c r="R273" s="238"/>
      <c r="S273" s="238"/>
      <c r="T273" s="238"/>
      <c r="U273" s="238"/>
      <c r="V273" s="238"/>
      <c r="W273" s="238"/>
      <c r="X273" s="238"/>
      <c r="Y273" s="238"/>
      <c r="Z273" s="261"/>
    </row>
    <row r="274" spans="2:26" ht="13.35" customHeight="1" x14ac:dyDescent="0.25">
      <c r="B274" s="2" t="s">
        <v>81</v>
      </c>
      <c r="C274" s="227" t="s">
        <v>7</v>
      </c>
      <c r="D274" s="228"/>
      <c r="E274" s="6" t="s">
        <v>87</v>
      </c>
      <c r="F274" s="6" t="s">
        <v>88</v>
      </c>
      <c r="G274" s="233"/>
      <c r="H274" s="194"/>
      <c r="I274" s="6" t="s">
        <v>83</v>
      </c>
      <c r="J274" s="6" t="s">
        <v>84</v>
      </c>
      <c r="K274" s="6" t="s">
        <v>83</v>
      </c>
      <c r="L274" s="6" t="s">
        <v>84</v>
      </c>
      <c r="M274" s="188"/>
      <c r="P274" s="260"/>
      <c r="Q274" s="238"/>
      <c r="R274" s="238"/>
      <c r="S274" s="238"/>
      <c r="T274" s="238"/>
      <c r="U274" s="238"/>
      <c r="V274" s="238"/>
      <c r="W274" s="238"/>
      <c r="X274" s="238"/>
      <c r="Y274" s="238"/>
      <c r="Z274" s="261"/>
    </row>
    <row r="275" spans="2:26" ht="13.35" customHeight="1" x14ac:dyDescent="0.25">
      <c r="B275" s="44"/>
      <c r="C275" s="235"/>
      <c r="D275" s="236"/>
      <c r="E275" s="44"/>
      <c r="F275" s="32"/>
      <c r="G275" s="33" t="str">
        <f>IF(F275="", "", H275/F275)</f>
        <v/>
      </c>
      <c r="H275" s="33"/>
      <c r="I275" s="33"/>
      <c r="J275" s="33" t="str">
        <f>IF(I275="", "", I275*$F275)</f>
        <v/>
      </c>
      <c r="K275" s="33"/>
      <c r="L275" s="33" t="str">
        <f t="shared" ref="L275:L288" si="44">IF(K275="", "", K275*$F275)</f>
        <v/>
      </c>
      <c r="M275" s="30" t="e">
        <f>IF(K275="", J275/H275, L275/H275)</f>
        <v>#VALUE!</v>
      </c>
      <c r="P275" s="260"/>
      <c r="Q275" s="238"/>
      <c r="R275" s="238"/>
      <c r="S275" s="238"/>
      <c r="T275" s="238"/>
      <c r="U275" s="238"/>
      <c r="V275" s="238"/>
      <c r="W275" s="238"/>
      <c r="X275" s="238"/>
      <c r="Y275" s="238"/>
      <c r="Z275" s="261"/>
    </row>
    <row r="276" spans="2:26" ht="13.35" customHeight="1" x14ac:dyDescent="0.25">
      <c r="B276" s="44"/>
      <c r="C276" s="235"/>
      <c r="D276" s="236"/>
      <c r="E276" s="44"/>
      <c r="F276" s="32"/>
      <c r="G276" s="33" t="str">
        <f t="shared" ref="G276:G288" si="45">IF(F276="", "", H276/F276)</f>
        <v/>
      </c>
      <c r="H276" s="33"/>
      <c r="I276" s="33"/>
      <c r="J276" s="33" t="str">
        <f t="shared" ref="J276:J288" si="46">IF(I276="", "", I276*$F276)</f>
        <v/>
      </c>
      <c r="K276" s="33"/>
      <c r="L276" s="33" t="str">
        <f t="shared" si="44"/>
        <v/>
      </c>
      <c r="M276" s="30" t="e">
        <f t="shared" ref="M276:M288" si="47">IF(K276="", J276/H276, L276/H276)</f>
        <v>#VALUE!</v>
      </c>
      <c r="P276" s="260"/>
      <c r="Q276" s="238"/>
      <c r="R276" s="238"/>
      <c r="S276" s="238"/>
      <c r="T276" s="238"/>
      <c r="U276" s="238"/>
      <c r="V276" s="238"/>
      <c r="W276" s="238"/>
      <c r="X276" s="238"/>
      <c r="Y276" s="238"/>
      <c r="Z276" s="261"/>
    </row>
    <row r="277" spans="2:26" ht="13.35" customHeight="1" x14ac:dyDescent="0.25">
      <c r="B277" s="44"/>
      <c r="C277" s="235"/>
      <c r="D277" s="236"/>
      <c r="E277" s="44"/>
      <c r="F277" s="32"/>
      <c r="G277" s="33" t="str">
        <f t="shared" si="45"/>
        <v/>
      </c>
      <c r="H277" s="33"/>
      <c r="I277" s="33"/>
      <c r="J277" s="33" t="str">
        <f t="shared" si="46"/>
        <v/>
      </c>
      <c r="K277" s="33"/>
      <c r="L277" s="33" t="str">
        <f t="shared" si="44"/>
        <v/>
      </c>
      <c r="M277" s="30" t="e">
        <f t="shared" si="47"/>
        <v>#VALUE!</v>
      </c>
      <c r="P277" s="260"/>
      <c r="Q277" s="238"/>
      <c r="R277" s="238"/>
      <c r="S277" s="238"/>
      <c r="T277" s="238"/>
      <c r="U277" s="238"/>
      <c r="V277" s="238"/>
      <c r="W277" s="238"/>
      <c r="X277" s="238"/>
      <c r="Y277" s="238"/>
      <c r="Z277" s="261"/>
    </row>
    <row r="278" spans="2:26" ht="13.35" customHeight="1" x14ac:dyDescent="0.25">
      <c r="B278" s="44"/>
      <c r="C278" s="235"/>
      <c r="D278" s="236"/>
      <c r="E278" s="44"/>
      <c r="F278" s="32"/>
      <c r="G278" s="33" t="str">
        <f t="shared" si="45"/>
        <v/>
      </c>
      <c r="H278" s="33"/>
      <c r="I278" s="33"/>
      <c r="J278" s="33" t="str">
        <f t="shared" si="46"/>
        <v/>
      </c>
      <c r="K278" s="33"/>
      <c r="L278" s="33" t="str">
        <f t="shared" si="44"/>
        <v/>
      </c>
      <c r="M278" s="30" t="e">
        <f t="shared" si="47"/>
        <v>#VALUE!</v>
      </c>
      <c r="P278" s="260"/>
      <c r="Q278" s="238"/>
      <c r="R278" s="238"/>
      <c r="S278" s="238"/>
      <c r="T278" s="238"/>
      <c r="U278" s="238"/>
      <c r="V278" s="238"/>
      <c r="W278" s="238"/>
      <c r="X278" s="238"/>
      <c r="Y278" s="238"/>
      <c r="Z278" s="261"/>
    </row>
    <row r="279" spans="2:26" ht="13.35" customHeight="1" x14ac:dyDescent="0.25">
      <c r="B279" s="44"/>
      <c r="C279" s="235"/>
      <c r="D279" s="236"/>
      <c r="E279" s="44"/>
      <c r="F279" s="32"/>
      <c r="G279" s="33" t="str">
        <f t="shared" si="45"/>
        <v/>
      </c>
      <c r="H279" s="33"/>
      <c r="I279" s="33"/>
      <c r="J279" s="33" t="str">
        <f t="shared" si="46"/>
        <v/>
      </c>
      <c r="K279" s="33"/>
      <c r="L279" s="33" t="str">
        <f t="shared" si="44"/>
        <v/>
      </c>
      <c r="M279" s="30" t="e">
        <f t="shared" si="47"/>
        <v>#VALUE!</v>
      </c>
      <c r="P279" s="260"/>
      <c r="Q279" s="238"/>
      <c r="R279" s="238"/>
      <c r="S279" s="238"/>
      <c r="T279" s="238"/>
      <c r="U279" s="238"/>
      <c r="V279" s="238"/>
      <c r="W279" s="238"/>
      <c r="X279" s="238"/>
      <c r="Y279" s="238"/>
      <c r="Z279" s="261"/>
    </row>
    <row r="280" spans="2:26" ht="13.35" customHeight="1" x14ac:dyDescent="0.25">
      <c r="B280" s="44"/>
      <c r="C280" s="235"/>
      <c r="D280" s="236"/>
      <c r="E280" s="44"/>
      <c r="F280" s="32"/>
      <c r="G280" s="33" t="str">
        <f t="shared" si="45"/>
        <v/>
      </c>
      <c r="H280" s="33"/>
      <c r="I280" s="33"/>
      <c r="J280" s="33" t="str">
        <f t="shared" si="46"/>
        <v/>
      </c>
      <c r="K280" s="33"/>
      <c r="L280" s="33" t="str">
        <f t="shared" si="44"/>
        <v/>
      </c>
      <c r="M280" s="30" t="e">
        <f t="shared" si="47"/>
        <v>#VALUE!</v>
      </c>
      <c r="P280" s="260"/>
      <c r="Q280" s="238"/>
      <c r="R280" s="238"/>
      <c r="S280" s="238"/>
      <c r="T280" s="238"/>
      <c r="U280" s="238"/>
      <c r="V280" s="238"/>
      <c r="W280" s="238"/>
      <c r="X280" s="238"/>
      <c r="Y280" s="238"/>
      <c r="Z280" s="261"/>
    </row>
    <row r="281" spans="2:26" ht="13.35" customHeight="1" x14ac:dyDescent="0.25">
      <c r="B281" s="44"/>
      <c r="C281" s="235"/>
      <c r="D281" s="236"/>
      <c r="E281" s="44"/>
      <c r="F281" s="32"/>
      <c r="G281" s="33" t="str">
        <f t="shared" si="45"/>
        <v/>
      </c>
      <c r="H281" s="33"/>
      <c r="I281" s="33"/>
      <c r="J281" s="33" t="str">
        <f t="shared" si="46"/>
        <v/>
      </c>
      <c r="K281" s="33"/>
      <c r="L281" s="33" t="str">
        <f t="shared" si="44"/>
        <v/>
      </c>
      <c r="M281" s="30" t="e">
        <f t="shared" si="47"/>
        <v>#VALUE!</v>
      </c>
      <c r="P281" s="260"/>
      <c r="Q281" s="238"/>
      <c r="R281" s="238"/>
      <c r="S281" s="238"/>
      <c r="T281" s="238"/>
      <c r="U281" s="238"/>
      <c r="V281" s="238"/>
      <c r="W281" s="238"/>
      <c r="X281" s="238"/>
      <c r="Y281" s="238"/>
      <c r="Z281" s="261"/>
    </row>
    <row r="282" spans="2:26" ht="13.35" customHeight="1" x14ac:dyDescent="0.25">
      <c r="B282" s="44"/>
      <c r="C282" s="235"/>
      <c r="D282" s="236"/>
      <c r="E282" s="44"/>
      <c r="F282" s="32"/>
      <c r="G282" s="33" t="str">
        <f t="shared" si="45"/>
        <v/>
      </c>
      <c r="H282" s="33"/>
      <c r="I282" s="33"/>
      <c r="J282" s="33" t="str">
        <f t="shared" si="46"/>
        <v/>
      </c>
      <c r="K282" s="33"/>
      <c r="L282" s="33" t="str">
        <f t="shared" si="44"/>
        <v/>
      </c>
      <c r="M282" s="30" t="e">
        <f t="shared" si="47"/>
        <v>#VALUE!</v>
      </c>
      <c r="P282" s="260"/>
      <c r="Q282" s="238"/>
      <c r="R282" s="238"/>
      <c r="S282" s="238"/>
      <c r="T282" s="238"/>
      <c r="U282" s="238"/>
      <c r="V282" s="238"/>
      <c r="W282" s="238"/>
      <c r="X282" s="238"/>
      <c r="Y282" s="238"/>
      <c r="Z282" s="261"/>
    </row>
    <row r="283" spans="2:26" ht="13.35" customHeight="1" x14ac:dyDescent="0.25">
      <c r="B283" s="44"/>
      <c r="C283" s="235"/>
      <c r="D283" s="236"/>
      <c r="E283" s="44"/>
      <c r="F283" s="32"/>
      <c r="G283" s="33" t="str">
        <f t="shared" si="45"/>
        <v/>
      </c>
      <c r="H283" s="33"/>
      <c r="I283" s="33"/>
      <c r="J283" s="33" t="str">
        <f t="shared" si="46"/>
        <v/>
      </c>
      <c r="K283" s="33"/>
      <c r="L283" s="33" t="str">
        <f t="shared" si="44"/>
        <v/>
      </c>
      <c r="M283" s="30" t="e">
        <f t="shared" si="47"/>
        <v>#VALUE!</v>
      </c>
      <c r="P283" s="260"/>
      <c r="Q283" s="238"/>
      <c r="R283" s="238"/>
      <c r="S283" s="238"/>
      <c r="T283" s="238"/>
      <c r="U283" s="238"/>
      <c r="V283" s="238"/>
      <c r="W283" s="238"/>
      <c r="X283" s="238"/>
      <c r="Y283" s="238"/>
      <c r="Z283" s="261"/>
    </row>
    <row r="284" spans="2:26" ht="13.35" customHeight="1" x14ac:dyDescent="0.25">
      <c r="B284" s="44"/>
      <c r="C284" s="235"/>
      <c r="D284" s="236"/>
      <c r="E284" s="44"/>
      <c r="F284" s="32"/>
      <c r="G284" s="33" t="str">
        <f t="shared" si="45"/>
        <v/>
      </c>
      <c r="H284" s="33"/>
      <c r="I284" s="33"/>
      <c r="J284" s="33" t="str">
        <f t="shared" si="46"/>
        <v/>
      </c>
      <c r="K284" s="33"/>
      <c r="L284" s="33" t="str">
        <f t="shared" si="44"/>
        <v/>
      </c>
      <c r="M284" s="30" t="e">
        <f t="shared" si="47"/>
        <v>#VALUE!</v>
      </c>
      <c r="P284" s="260"/>
      <c r="Q284" s="238"/>
      <c r="R284" s="238"/>
      <c r="S284" s="238"/>
      <c r="T284" s="238"/>
      <c r="U284" s="238"/>
      <c r="V284" s="238"/>
      <c r="W284" s="238"/>
      <c r="X284" s="238"/>
      <c r="Y284" s="238"/>
      <c r="Z284" s="261"/>
    </row>
    <row r="285" spans="2:26" ht="13.35" customHeight="1" x14ac:dyDescent="0.25">
      <c r="B285" s="44"/>
      <c r="C285" s="235"/>
      <c r="D285" s="236"/>
      <c r="E285" s="44"/>
      <c r="F285" s="32"/>
      <c r="G285" s="33" t="str">
        <f t="shared" si="45"/>
        <v/>
      </c>
      <c r="H285" s="33"/>
      <c r="I285" s="33"/>
      <c r="J285" s="33" t="str">
        <f t="shared" si="46"/>
        <v/>
      </c>
      <c r="K285" s="33"/>
      <c r="L285" s="33" t="str">
        <f t="shared" si="44"/>
        <v/>
      </c>
      <c r="M285" s="30" t="e">
        <f t="shared" si="47"/>
        <v>#VALUE!</v>
      </c>
      <c r="P285" s="260"/>
      <c r="Q285" s="238"/>
      <c r="R285" s="238"/>
      <c r="S285" s="238"/>
      <c r="T285" s="238"/>
      <c r="U285" s="238"/>
      <c r="V285" s="238"/>
      <c r="W285" s="238"/>
      <c r="X285" s="238"/>
      <c r="Y285" s="238"/>
      <c r="Z285" s="261"/>
    </row>
    <row r="286" spans="2:26" ht="13.35" customHeight="1" x14ac:dyDescent="0.25">
      <c r="B286" s="44"/>
      <c r="C286" s="235"/>
      <c r="D286" s="236"/>
      <c r="E286" s="44"/>
      <c r="F286" s="32"/>
      <c r="G286" s="33" t="str">
        <f t="shared" si="45"/>
        <v/>
      </c>
      <c r="H286" s="33"/>
      <c r="I286" s="33"/>
      <c r="J286" s="33" t="str">
        <f t="shared" si="46"/>
        <v/>
      </c>
      <c r="K286" s="33"/>
      <c r="L286" s="33" t="str">
        <f t="shared" si="44"/>
        <v/>
      </c>
      <c r="M286" s="30" t="e">
        <f t="shared" si="47"/>
        <v>#VALUE!</v>
      </c>
      <c r="P286" s="260"/>
      <c r="Q286" s="238"/>
      <c r="R286" s="238"/>
      <c r="S286" s="238"/>
      <c r="T286" s="238"/>
      <c r="U286" s="238"/>
      <c r="V286" s="238"/>
      <c r="W286" s="238"/>
      <c r="X286" s="238"/>
      <c r="Y286" s="238"/>
      <c r="Z286" s="261"/>
    </row>
    <row r="287" spans="2:26" ht="13.35" customHeight="1" x14ac:dyDescent="0.25">
      <c r="B287" s="44"/>
      <c r="C287" s="235"/>
      <c r="D287" s="236"/>
      <c r="E287" s="44"/>
      <c r="F287" s="32"/>
      <c r="G287" s="33" t="str">
        <f t="shared" si="45"/>
        <v/>
      </c>
      <c r="H287" s="33"/>
      <c r="I287" s="33"/>
      <c r="J287" s="33" t="str">
        <f t="shared" si="46"/>
        <v/>
      </c>
      <c r="K287" s="33"/>
      <c r="L287" s="33" t="str">
        <f t="shared" si="44"/>
        <v/>
      </c>
      <c r="M287" s="30" t="e">
        <f t="shared" si="47"/>
        <v>#VALUE!</v>
      </c>
      <c r="P287" s="260"/>
      <c r="Q287" s="238"/>
      <c r="R287" s="238"/>
      <c r="S287" s="238"/>
      <c r="T287" s="238"/>
      <c r="U287" s="238"/>
      <c r="V287" s="238"/>
      <c r="W287" s="238"/>
      <c r="X287" s="238"/>
      <c r="Y287" s="238"/>
      <c r="Z287" s="261"/>
    </row>
    <row r="288" spans="2:26" ht="13.35" customHeight="1" x14ac:dyDescent="0.25">
      <c r="B288" s="44"/>
      <c r="C288" s="235"/>
      <c r="D288" s="236"/>
      <c r="E288" s="44"/>
      <c r="F288" s="32"/>
      <c r="G288" s="33" t="str">
        <f t="shared" si="45"/>
        <v/>
      </c>
      <c r="H288" s="33"/>
      <c r="I288" s="33"/>
      <c r="J288" s="33" t="str">
        <f t="shared" si="46"/>
        <v/>
      </c>
      <c r="K288" s="33"/>
      <c r="L288" s="33" t="str">
        <f t="shared" si="44"/>
        <v/>
      </c>
      <c r="M288" s="30" t="e">
        <f t="shared" si="47"/>
        <v>#VALUE!</v>
      </c>
      <c r="P288" s="262"/>
      <c r="Q288" s="263"/>
      <c r="R288" s="263"/>
      <c r="S288" s="263"/>
      <c r="T288" s="263"/>
      <c r="U288" s="263"/>
      <c r="V288" s="263"/>
      <c r="W288" s="263"/>
      <c r="X288" s="263"/>
      <c r="Y288" s="263"/>
      <c r="Z288" s="264"/>
    </row>
    <row r="289" spans="2:26" ht="13.35" customHeight="1" x14ac:dyDescent="0.25">
      <c r="C289" s="126" t="s">
        <v>86</v>
      </c>
      <c r="D289" s="126"/>
      <c r="H289" s="45" t="str">
        <f>IF(SUM(H275:H288)=0,"",SUM(H275:H288))</f>
        <v/>
      </c>
      <c r="J289" s="45" t="str">
        <f>IF(SUM(J275:J288)=0,"",SUM(J275:J288))</f>
        <v/>
      </c>
      <c r="L289" s="45" t="str">
        <f>IF(SUM(L275:L288)=0,"",SUM(L275:L288))</f>
        <v/>
      </c>
      <c r="M289" s="35" t="e">
        <f>IF(L289="", J289/H289, L289/H289)</f>
        <v>#VALUE!</v>
      </c>
    </row>
    <row r="292" spans="2:26" ht="13.35" customHeight="1" x14ac:dyDescent="0.25">
      <c r="B292" s="227" t="s">
        <v>9</v>
      </c>
      <c r="C292" s="228"/>
      <c r="D292" s="253"/>
      <c r="E292" s="253"/>
      <c r="F292" s="253"/>
      <c r="G292" s="253"/>
      <c r="H292" s="253"/>
      <c r="I292" s="253"/>
      <c r="J292" s="253"/>
      <c r="K292" s="253"/>
      <c r="L292" s="253"/>
      <c r="M292" s="254"/>
    </row>
    <row r="293" spans="2:26" ht="13.35" customHeight="1" x14ac:dyDescent="0.25">
      <c r="B293" s="255"/>
      <c r="C293" s="238"/>
      <c r="D293" s="238"/>
      <c r="E293" s="238"/>
      <c r="F293" s="238"/>
      <c r="G293" s="238"/>
      <c r="H293" s="238"/>
      <c r="I293" s="238"/>
      <c r="J293" s="238"/>
      <c r="K293" s="238"/>
      <c r="L293" s="238"/>
      <c r="M293" s="256"/>
    </row>
    <row r="294" spans="2:26" ht="13.35" customHeight="1" x14ac:dyDescent="0.25">
      <c r="B294" s="255"/>
      <c r="C294" s="238"/>
      <c r="D294" s="238"/>
      <c r="E294" s="238"/>
      <c r="F294" s="238"/>
      <c r="G294" s="238"/>
      <c r="H294" s="238"/>
      <c r="I294" s="238"/>
      <c r="J294" s="238"/>
      <c r="K294" s="238"/>
      <c r="L294" s="238"/>
      <c r="M294" s="256"/>
    </row>
    <row r="295" spans="2:26" ht="13.35" customHeight="1" x14ac:dyDescent="0.25">
      <c r="B295" s="255"/>
      <c r="C295" s="238"/>
      <c r="D295" s="238"/>
      <c r="E295" s="238"/>
      <c r="F295" s="238"/>
      <c r="G295" s="238"/>
      <c r="H295" s="238"/>
      <c r="I295" s="238"/>
      <c r="J295" s="238"/>
      <c r="K295" s="238"/>
      <c r="L295" s="238"/>
      <c r="M295" s="256"/>
    </row>
    <row r="296" spans="2:26" ht="13.35" customHeight="1" x14ac:dyDescent="0.25">
      <c r="B296" s="257"/>
      <c r="C296" s="258"/>
      <c r="D296" s="258"/>
      <c r="E296" s="258"/>
      <c r="F296" s="258"/>
      <c r="G296" s="258"/>
      <c r="H296" s="258"/>
      <c r="I296" s="258"/>
      <c r="J296" s="258"/>
      <c r="K296" s="258"/>
      <c r="L296" s="258"/>
      <c r="M296" s="259"/>
    </row>
    <row r="298" spans="2:26" ht="13.35" customHeight="1" x14ac:dyDescent="0.25">
      <c r="B298" s="200" t="s">
        <v>2</v>
      </c>
      <c r="C298" s="200"/>
      <c r="D298" s="209"/>
      <c r="E298" s="209"/>
      <c r="F298" s="209"/>
      <c r="G298" s="200" t="s">
        <v>3</v>
      </c>
      <c r="H298" s="200"/>
      <c r="I298" s="210"/>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227" t="s">
        <v>92</v>
      </c>
      <c r="C301" s="232"/>
      <c r="D301" s="232"/>
      <c r="E301" s="232"/>
      <c r="F301" s="228"/>
      <c r="G301" s="233" t="s">
        <v>85</v>
      </c>
      <c r="H301" s="194" t="s">
        <v>82</v>
      </c>
      <c r="I301" s="188" t="s">
        <v>67</v>
      </c>
      <c r="J301" s="188"/>
      <c r="K301" s="188" t="s">
        <v>68</v>
      </c>
      <c r="L301" s="188"/>
      <c r="M301" s="188" t="s">
        <v>15</v>
      </c>
      <c r="P301" s="260"/>
      <c r="Q301" s="238"/>
      <c r="R301" s="238"/>
      <c r="S301" s="238"/>
      <c r="T301" s="238"/>
      <c r="U301" s="238"/>
      <c r="V301" s="238"/>
      <c r="W301" s="238"/>
      <c r="X301" s="238"/>
      <c r="Y301" s="238"/>
      <c r="Z301" s="261"/>
    </row>
    <row r="302" spans="2:26" ht="13.35" customHeight="1" x14ac:dyDescent="0.25">
      <c r="B302" s="2" t="s">
        <v>81</v>
      </c>
      <c r="C302" s="227" t="s">
        <v>7</v>
      </c>
      <c r="D302" s="228"/>
      <c r="E302" s="6" t="s">
        <v>87</v>
      </c>
      <c r="F302" s="6" t="s">
        <v>88</v>
      </c>
      <c r="G302" s="233"/>
      <c r="H302" s="194"/>
      <c r="I302" s="6" t="s">
        <v>83</v>
      </c>
      <c r="J302" s="6" t="s">
        <v>84</v>
      </c>
      <c r="K302" s="6" t="s">
        <v>83</v>
      </c>
      <c r="L302" s="6" t="s">
        <v>84</v>
      </c>
      <c r="M302" s="188"/>
      <c r="P302" s="260"/>
      <c r="Q302" s="238"/>
      <c r="R302" s="238"/>
      <c r="S302" s="238"/>
      <c r="T302" s="238"/>
      <c r="U302" s="238"/>
      <c r="V302" s="238"/>
      <c r="W302" s="238"/>
      <c r="X302" s="238"/>
      <c r="Y302" s="238"/>
      <c r="Z302" s="261"/>
    </row>
    <row r="303" spans="2:26" ht="13.35" customHeight="1" x14ac:dyDescent="0.25">
      <c r="B303" s="44"/>
      <c r="C303" s="235"/>
      <c r="D303" s="236"/>
      <c r="E303" s="44"/>
      <c r="F303" s="32"/>
      <c r="G303" s="33" t="str">
        <f>IF(F303="", "", H303/F303)</f>
        <v/>
      </c>
      <c r="H303" s="33"/>
      <c r="I303" s="33"/>
      <c r="J303" s="33" t="str">
        <f>IF(I303="", "", I303*$F303)</f>
        <v/>
      </c>
      <c r="K303" s="33"/>
      <c r="L303" s="33" t="str">
        <f t="shared" ref="L303:L316" si="48">IF(K303="", "", K303*$F303)</f>
        <v/>
      </c>
      <c r="M303" s="30" t="e">
        <f>IF(K303="", J303/H303, L303/H303)</f>
        <v>#VALUE!</v>
      </c>
      <c r="P303" s="260"/>
      <c r="Q303" s="238"/>
      <c r="R303" s="238"/>
      <c r="S303" s="238"/>
      <c r="T303" s="238"/>
      <c r="U303" s="238"/>
      <c r="V303" s="238"/>
      <c r="W303" s="238"/>
      <c r="X303" s="238"/>
      <c r="Y303" s="238"/>
      <c r="Z303" s="261"/>
    </row>
    <row r="304" spans="2:26" ht="13.35" customHeight="1" x14ac:dyDescent="0.25">
      <c r="B304" s="44"/>
      <c r="C304" s="235"/>
      <c r="D304" s="236"/>
      <c r="E304" s="44"/>
      <c r="F304" s="32"/>
      <c r="G304" s="33" t="str">
        <f t="shared" ref="G304:G316" si="49">IF(F304="", "", H304/F304)</f>
        <v/>
      </c>
      <c r="H304" s="33"/>
      <c r="I304" s="33"/>
      <c r="J304" s="33" t="str">
        <f t="shared" ref="J304:J316" si="50">IF(I304="", "", I304*$F304)</f>
        <v/>
      </c>
      <c r="K304" s="33"/>
      <c r="L304" s="33" t="str">
        <f t="shared" si="48"/>
        <v/>
      </c>
      <c r="M304" s="30" t="e">
        <f t="shared" ref="M304:M316" si="51">IF(K304="", J304/H304, L304/H304)</f>
        <v>#VALUE!</v>
      </c>
      <c r="P304" s="260"/>
      <c r="Q304" s="238"/>
      <c r="R304" s="238"/>
      <c r="S304" s="238"/>
      <c r="T304" s="238"/>
      <c r="U304" s="238"/>
      <c r="V304" s="238"/>
      <c r="W304" s="238"/>
      <c r="X304" s="238"/>
      <c r="Y304" s="238"/>
      <c r="Z304" s="261"/>
    </row>
    <row r="305" spans="2:26" ht="13.35" customHeight="1" x14ac:dyDescent="0.25">
      <c r="B305" s="44"/>
      <c r="C305" s="235"/>
      <c r="D305" s="236"/>
      <c r="E305" s="44"/>
      <c r="F305" s="32"/>
      <c r="G305" s="33" t="str">
        <f t="shared" si="49"/>
        <v/>
      </c>
      <c r="H305" s="33"/>
      <c r="I305" s="33"/>
      <c r="J305" s="33" t="str">
        <f t="shared" si="50"/>
        <v/>
      </c>
      <c r="K305" s="33"/>
      <c r="L305" s="33" t="str">
        <f t="shared" si="48"/>
        <v/>
      </c>
      <c r="M305" s="30" t="e">
        <f t="shared" si="51"/>
        <v>#VALUE!</v>
      </c>
      <c r="P305" s="260"/>
      <c r="Q305" s="238"/>
      <c r="R305" s="238"/>
      <c r="S305" s="238"/>
      <c r="T305" s="238"/>
      <c r="U305" s="238"/>
      <c r="V305" s="238"/>
      <c r="W305" s="238"/>
      <c r="X305" s="238"/>
      <c r="Y305" s="238"/>
      <c r="Z305" s="261"/>
    </row>
    <row r="306" spans="2:26" ht="13.35" customHeight="1" x14ac:dyDescent="0.25">
      <c r="B306" s="44"/>
      <c r="C306" s="235"/>
      <c r="D306" s="236"/>
      <c r="E306" s="44"/>
      <c r="F306" s="32"/>
      <c r="G306" s="33" t="str">
        <f t="shared" si="49"/>
        <v/>
      </c>
      <c r="H306" s="33"/>
      <c r="I306" s="33"/>
      <c r="J306" s="33" t="str">
        <f t="shared" si="50"/>
        <v/>
      </c>
      <c r="K306" s="33"/>
      <c r="L306" s="33" t="str">
        <f t="shared" si="48"/>
        <v/>
      </c>
      <c r="M306" s="30" t="e">
        <f t="shared" si="51"/>
        <v>#VALUE!</v>
      </c>
      <c r="P306" s="260"/>
      <c r="Q306" s="238"/>
      <c r="R306" s="238"/>
      <c r="S306" s="238"/>
      <c r="T306" s="238"/>
      <c r="U306" s="238"/>
      <c r="V306" s="238"/>
      <c r="W306" s="238"/>
      <c r="X306" s="238"/>
      <c r="Y306" s="238"/>
      <c r="Z306" s="261"/>
    </row>
    <row r="307" spans="2:26" ht="13.35" customHeight="1" x14ac:dyDescent="0.25">
      <c r="B307" s="44"/>
      <c r="C307" s="235"/>
      <c r="D307" s="236"/>
      <c r="E307" s="44"/>
      <c r="F307" s="32"/>
      <c r="G307" s="33" t="str">
        <f t="shared" si="49"/>
        <v/>
      </c>
      <c r="H307" s="33"/>
      <c r="I307" s="33"/>
      <c r="J307" s="33" t="str">
        <f t="shared" si="50"/>
        <v/>
      </c>
      <c r="K307" s="33"/>
      <c r="L307" s="33" t="str">
        <f t="shared" si="48"/>
        <v/>
      </c>
      <c r="M307" s="30" t="e">
        <f t="shared" si="51"/>
        <v>#VALUE!</v>
      </c>
      <c r="P307" s="260"/>
      <c r="Q307" s="238"/>
      <c r="R307" s="238"/>
      <c r="S307" s="238"/>
      <c r="T307" s="238"/>
      <c r="U307" s="238"/>
      <c r="V307" s="238"/>
      <c r="W307" s="238"/>
      <c r="X307" s="238"/>
      <c r="Y307" s="238"/>
      <c r="Z307" s="261"/>
    </row>
    <row r="308" spans="2:26" ht="13.35" customHeight="1" x14ac:dyDescent="0.25">
      <c r="B308" s="44"/>
      <c r="C308" s="235"/>
      <c r="D308" s="236"/>
      <c r="E308" s="44"/>
      <c r="F308" s="32"/>
      <c r="G308" s="33" t="str">
        <f t="shared" si="49"/>
        <v/>
      </c>
      <c r="H308" s="33"/>
      <c r="I308" s="33"/>
      <c r="J308" s="33" t="str">
        <f t="shared" si="50"/>
        <v/>
      </c>
      <c r="K308" s="33"/>
      <c r="L308" s="33" t="str">
        <f t="shared" si="48"/>
        <v/>
      </c>
      <c r="M308" s="30" t="e">
        <f t="shared" si="51"/>
        <v>#VALUE!</v>
      </c>
      <c r="P308" s="260"/>
      <c r="Q308" s="238"/>
      <c r="R308" s="238"/>
      <c r="S308" s="238"/>
      <c r="T308" s="238"/>
      <c r="U308" s="238"/>
      <c r="V308" s="238"/>
      <c r="W308" s="238"/>
      <c r="X308" s="238"/>
      <c r="Y308" s="238"/>
      <c r="Z308" s="261"/>
    </row>
    <row r="309" spans="2:26" ht="13.35" customHeight="1" x14ac:dyDescent="0.25">
      <c r="B309" s="44"/>
      <c r="C309" s="235"/>
      <c r="D309" s="236"/>
      <c r="E309" s="44"/>
      <c r="F309" s="32"/>
      <c r="G309" s="33" t="str">
        <f t="shared" si="49"/>
        <v/>
      </c>
      <c r="H309" s="33"/>
      <c r="I309" s="33"/>
      <c r="J309" s="33" t="str">
        <f t="shared" si="50"/>
        <v/>
      </c>
      <c r="K309" s="33"/>
      <c r="L309" s="33" t="str">
        <f t="shared" si="48"/>
        <v/>
      </c>
      <c r="M309" s="30" t="e">
        <f t="shared" si="51"/>
        <v>#VALUE!</v>
      </c>
      <c r="P309" s="260"/>
      <c r="Q309" s="238"/>
      <c r="R309" s="238"/>
      <c r="S309" s="238"/>
      <c r="T309" s="238"/>
      <c r="U309" s="238"/>
      <c r="V309" s="238"/>
      <c r="W309" s="238"/>
      <c r="X309" s="238"/>
      <c r="Y309" s="238"/>
      <c r="Z309" s="261"/>
    </row>
    <row r="310" spans="2:26" ht="13.35" customHeight="1" x14ac:dyDescent="0.25">
      <c r="B310" s="44"/>
      <c r="C310" s="235"/>
      <c r="D310" s="236"/>
      <c r="E310" s="44"/>
      <c r="F310" s="32"/>
      <c r="G310" s="33" t="str">
        <f t="shared" si="49"/>
        <v/>
      </c>
      <c r="H310" s="33"/>
      <c r="I310" s="33"/>
      <c r="J310" s="33" t="str">
        <f t="shared" si="50"/>
        <v/>
      </c>
      <c r="K310" s="33"/>
      <c r="L310" s="33" t="str">
        <f t="shared" si="48"/>
        <v/>
      </c>
      <c r="M310" s="30" t="e">
        <f t="shared" si="51"/>
        <v>#VALUE!</v>
      </c>
      <c r="P310" s="260"/>
      <c r="Q310" s="238"/>
      <c r="R310" s="238"/>
      <c r="S310" s="238"/>
      <c r="T310" s="238"/>
      <c r="U310" s="238"/>
      <c r="V310" s="238"/>
      <c r="W310" s="238"/>
      <c r="X310" s="238"/>
      <c r="Y310" s="238"/>
      <c r="Z310" s="261"/>
    </row>
    <row r="311" spans="2:26" ht="13.35" customHeight="1" x14ac:dyDescent="0.25">
      <c r="B311" s="44"/>
      <c r="C311" s="235"/>
      <c r="D311" s="236"/>
      <c r="E311" s="44"/>
      <c r="F311" s="32"/>
      <c r="G311" s="33" t="str">
        <f t="shared" si="49"/>
        <v/>
      </c>
      <c r="H311" s="33"/>
      <c r="I311" s="33"/>
      <c r="J311" s="33" t="str">
        <f t="shared" si="50"/>
        <v/>
      </c>
      <c r="K311" s="33"/>
      <c r="L311" s="33" t="str">
        <f t="shared" si="48"/>
        <v/>
      </c>
      <c r="M311" s="30" t="e">
        <f t="shared" si="51"/>
        <v>#VALUE!</v>
      </c>
      <c r="P311" s="260"/>
      <c r="Q311" s="238"/>
      <c r="R311" s="238"/>
      <c r="S311" s="238"/>
      <c r="T311" s="238"/>
      <c r="U311" s="238"/>
      <c r="V311" s="238"/>
      <c r="W311" s="238"/>
      <c r="X311" s="238"/>
      <c r="Y311" s="238"/>
      <c r="Z311" s="261"/>
    </row>
    <row r="312" spans="2:26" ht="13.35" customHeight="1" x14ac:dyDescent="0.25">
      <c r="B312" s="44"/>
      <c r="C312" s="235"/>
      <c r="D312" s="236"/>
      <c r="E312" s="44"/>
      <c r="F312" s="32"/>
      <c r="G312" s="33" t="str">
        <f t="shared" si="49"/>
        <v/>
      </c>
      <c r="H312" s="33"/>
      <c r="I312" s="33"/>
      <c r="J312" s="33" t="str">
        <f t="shared" si="50"/>
        <v/>
      </c>
      <c r="K312" s="33"/>
      <c r="L312" s="33" t="str">
        <f t="shared" si="48"/>
        <v/>
      </c>
      <c r="M312" s="30" t="e">
        <f t="shared" si="51"/>
        <v>#VALUE!</v>
      </c>
      <c r="P312" s="260"/>
      <c r="Q312" s="238"/>
      <c r="R312" s="238"/>
      <c r="S312" s="238"/>
      <c r="T312" s="238"/>
      <c r="U312" s="238"/>
      <c r="V312" s="238"/>
      <c r="W312" s="238"/>
      <c r="X312" s="238"/>
      <c r="Y312" s="238"/>
      <c r="Z312" s="261"/>
    </row>
    <row r="313" spans="2:26" ht="13.35" customHeight="1" x14ac:dyDescent="0.25">
      <c r="B313" s="44"/>
      <c r="C313" s="235"/>
      <c r="D313" s="236"/>
      <c r="E313" s="44"/>
      <c r="F313" s="32"/>
      <c r="G313" s="33" t="str">
        <f t="shared" si="49"/>
        <v/>
      </c>
      <c r="H313" s="33"/>
      <c r="I313" s="33"/>
      <c r="J313" s="33" t="str">
        <f t="shared" si="50"/>
        <v/>
      </c>
      <c r="K313" s="33"/>
      <c r="L313" s="33" t="str">
        <f t="shared" si="48"/>
        <v/>
      </c>
      <c r="M313" s="30" t="e">
        <f t="shared" si="51"/>
        <v>#VALUE!</v>
      </c>
      <c r="P313" s="260"/>
      <c r="Q313" s="238"/>
      <c r="R313" s="238"/>
      <c r="S313" s="238"/>
      <c r="T313" s="238"/>
      <c r="U313" s="238"/>
      <c r="V313" s="238"/>
      <c r="W313" s="238"/>
      <c r="X313" s="238"/>
      <c r="Y313" s="238"/>
      <c r="Z313" s="261"/>
    </row>
    <row r="314" spans="2:26" ht="13.35" customHeight="1" x14ac:dyDescent="0.25">
      <c r="B314" s="44"/>
      <c r="C314" s="235"/>
      <c r="D314" s="236"/>
      <c r="E314" s="44"/>
      <c r="F314" s="32"/>
      <c r="G314" s="33" t="str">
        <f t="shared" si="49"/>
        <v/>
      </c>
      <c r="H314" s="33"/>
      <c r="I314" s="33"/>
      <c r="J314" s="33" t="str">
        <f t="shared" si="50"/>
        <v/>
      </c>
      <c r="K314" s="33"/>
      <c r="L314" s="33" t="str">
        <f t="shared" si="48"/>
        <v/>
      </c>
      <c r="M314" s="30" t="e">
        <f t="shared" si="51"/>
        <v>#VALUE!</v>
      </c>
      <c r="P314" s="260"/>
      <c r="Q314" s="238"/>
      <c r="R314" s="238"/>
      <c r="S314" s="238"/>
      <c r="T314" s="238"/>
      <c r="U314" s="238"/>
      <c r="V314" s="238"/>
      <c r="W314" s="238"/>
      <c r="X314" s="238"/>
      <c r="Y314" s="238"/>
      <c r="Z314" s="261"/>
    </row>
    <row r="315" spans="2:26" ht="13.35" customHeight="1" x14ac:dyDescent="0.25">
      <c r="B315" s="44"/>
      <c r="C315" s="235"/>
      <c r="D315" s="236"/>
      <c r="E315" s="44"/>
      <c r="F315" s="32"/>
      <c r="G315" s="33" t="str">
        <f t="shared" si="49"/>
        <v/>
      </c>
      <c r="H315" s="33"/>
      <c r="I315" s="33"/>
      <c r="J315" s="33" t="str">
        <f t="shared" si="50"/>
        <v/>
      </c>
      <c r="K315" s="33"/>
      <c r="L315" s="33" t="str">
        <f t="shared" si="48"/>
        <v/>
      </c>
      <c r="M315" s="30" t="e">
        <f t="shared" si="51"/>
        <v>#VALUE!</v>
      </c>
      <c r="P315" s="260"/>
      <c r="Q315" s="238"/>
      <c r="R315" s="238"/>
      <c r="S315" s="238"/>
      <c r="T315" s="238"/>
      <c r="U315" s="238"/>
      <c r="V315" s="238"/>
      <c r="W315" s="238"/>
      <c r="X315" s="238"/>
      <c r="Y315" s="238"/>
      <c r="Z315" s="261"/>
    </row>
    <row r="316" spans="2:26" ht="13.35" customHeight="1" x14ac:dyDescent="0.25">
      <c r="B316" s="44"/>
      <c r="C316" s="235"/>
      <c r="D316" s="236"/>
      <c r="E316" s="44"/>
      <c r="F316" s="32"/>
      <c r="G316" s="33" t="str">
        <f t="shared" si="49"/>
        <v/>
      </c>
      <c r="H316" s="33"/>
      <c r="I316" s="33"/>
      <c r="J316" s="33" t="str">
        <f t="shared" si="50"/>
        <v/>
      </c>
      <c r="K316" s="33"/>
      <c r="L316" s="33" t="str">
        <f t="shared" si="48"/>
        <v/>
      </c>
      <c r="M316" s="30" t="e">
        <f t="shared" si="51"/>
        <v>#VALUE!</v>
      </c>
      <c r="P316" s="262"/>
      <c r="Q316" s="263"/>
      <c r="R316" s="263"/>
      <c r="S316" s="263"/>
      <c r="T316" s="263"/>
      <c r="U316" s="263"/>
      <c r="V316" s="263"/>
      <c r="W316" s="263"/>
      <c r="X316" s="263"/>
      <c r="Y316" s="263"/>
      <c r="Z316" s="264"/>
    </row>
    <row r="317" spans="2:26" ht="13.35" customHeight="1" x14ac:dyDescent="0.25">
      <c r="C317" s="126" t="s">
        <v>86</v>
      </c>
      <c r="D317" s="126"/>
      <c r="H317" s="45" t="str">
        <f>IF(SUM(H303:H316)=0,"",SUM(H303:H316))</f>
        <v/>
      </c>
      <c r="J317" s="45" t="str">
        <f>IF(SUM(J303:J316)=0,"",SUM(J303:J316))</f>
        <v/>
      </c>
      <c r="L317" s="45" t="str">
        <f>IF(SUM(L303:L316)=0,"",SUM(L303:L316))</f>
        <v/>
      </c>
      <c r="M317" s="35" t="e">
        <f>IF(L317="", J317/H317, L317/H317)</f>
        <v>#VALUE!</v>
      </c>
    </row>
    <row r="319" spans="2:26" ht="13.35" customHeight="1" x14ac:dyDescent="0.25">
      <c r="B319" s="200" t="s">
        <v>2</v>
      </c>
      <c r="C319" s="200"/>
      <c r="D319" s="209"/>
      <c r="E319" s="209"/>
      <c r="F319" s="209"/>
      <c r="G319" s="200" t="s">
        <v>3</v>
      </c>
      <c r="H319" s="200"/>
      <c r="I319" s="210"/>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227" t="s">
        <v>92</v>
      </c>
      <c r="C322" s="232"/>
      <c r="D322" s="232"/>
      <c r="E322" s="232"/>
      <c r="F322" s="228"/>
      <c r="G322" s="233" t="s">
        <v>85</v>
      </c>
      <c r="H322" s="194" t="s">
        <v>82</v>
      </c>
      <c r="I322" s="188" t="s">
        <v>67</v>
      </c>
      <c r="J322" s="188"/>
      <c r="K322" s="188" t="s">
        <v>68</v>
      </c>
      <c r="L322" s="188"/>
      <c r="M322" s="188" t="s">
        <v>15</v>
      </c>
      <c r="P322" s="260"/>
      <c r="Q322" s="238"/>
      <c r="R322" s="238"/>
      <c r="S322" s="238"/>
      <c r="T322" s="238"/>
      <c r="U322" s="238"/>
      <c r="V322" s="238"/>
      <c r="W322" s="238"/>
      <c r="X322" s="238"/>
      <c r="Y322" s="238"/>
      <c r="Z322" s="261"/>
    </row>
    <row r="323" spans="2:26" ht="13.35" customHeight="1" x14ac:dyDescent="0.25">
      <c r="B323" s="2" t="s">
        <v>81</v>
      </c>
      <c r="C323" s="227" t="s">
        <v>7</v>
      </c>
      <c r="D323" s="228"/>
      <c r="E323" s="6" t="s">
        <v>87</v>
      </c>
      <c r="F323" s="6" t="s">
        <v>88</v>
      </c>
      <c r="G323" s="233"/>
      <c r="H323" s="194"/>
      <c r="I323" s="6" t="s">
        <v>83</v>
      </c>
      <c r="J323" s="6" t="s">
        <v>84</v>
      </c>
      <c r="K323" s="6" t="s">
        <v>83</v>
      </c>
      <c r="L323" s="6" t="s">
        <v>84</v>
      </c>
      <c r="M323" s="188"/>
      <c r="P323" s="260"/>
      <c r="Q323" s="238"/>
      <c r="R323" s="238"/>
      <c r="S323" s="238"/>
      <c r="T323" s="238"/>
      <c r="U323" s="238"/>
      <c r="V323" s="238"/>
      <c r="W323" s="238"/>
      <c r="X323" s="238"/>
      <c r="Y323" s="238"/>
      <c r="Z323" s="261"/>
    </row>
    <row r="324" spans="2:26" ht="13.35" customHeight="1" x14ac:dyDescent="0.25">
      <c r="B324" s="44"/>
      <c r="C324" s="235"/>
      <c r="D324" s="236"/>
      <c r="E324" s="44"/>
      <c r="F324" s="32"/>
      <c r="G324" s="33" t="str">
        <f>IF(F324="", "", H324/F324)</f>
        <v/>
      </c>
      <c r="H324" s="33"/>
      <c r="I324" s="33"/>
      <c r="J324" s="33" t="str">
        <f>IF(I324="", "", I324*$F324)</f>
        <v/>
      </c>
      <c r="K324" s="33"/>
      <c r="L324" s="33" t="str">
        <f t="shared" ref="L324:L337" si="52">IF(K324="", "", K324*$F324)</f>
        <v/>
      </c>
      <c r="M324" s="30" t="e">
        <f>IF(K324="", J324/H324, L324/H324)</f>
        <v>#VALUE!</v>
      </c>
      <c r="P324" s="260"/>
      <c r="Q324" s="238"/>
      <c r="R324" s="238"/>
      <c r="S324" s="238"/>
      <c r="T324" s="238"/>
      <c r="U324" s="238"/>
      <c r="V324" s="238"/>
      <c r="W324" s="238"/>
      <c r="X324" s="238"/>
      <c r="Y324" s="238"/>
      <c r="Z324" s="261"/>
    </row>
    <row r="325" spans="2:26" ht="13.35" customHeight="1" x14ac:dyDescent="0.25">
      <c r="B325" s="44"/>
      <c r="C325" s="235"/>
      <c r="D325" s="236"/>
      <c r="E325" s="44"/>
      <c r="F325" s="32"/>
      <c r="G325" s="33" t="str">
        <f t="shared" ref="G325:G337" si="53">IF(F325="", "", H325/F325)</f>
        <v/>
      </c>
      <c r="H325" s="33"/>
      <c r="I325" s="33"/>
      <c r="J325" s="33" t="str">
        <f t="shared" ref="J325:J337" si="54">IF(I325="", "", I325*$F325)</f>
        <v/>
      </c>
      <c r="K325" s="33"/>
      <c r="L325" s="33" t="str">
        <f t="shared" si="52"/>
        <v/>
      </c>
      <c r="M325" s="30" t="e">
        <f t="shared" ref="M325:M337" si="55">IF(K325="", J325/H325, L325/H325)</f>
        <v>#VALUE!</v>
      </c>
      <c r="P325" s="260"/>
      <c r="Q325" s="238"/>
      <c r="R325" s="238"/>
      <c r="S325" s="238"/>
      <c r="T325" s="238"/>
      <c r="U325" s="238"/>
      <c r="V325" s="238"/>
      <c r="W325" s="238"/>
      <c r="X325" s="238"/>
      <c r="Y325" s="238"/>
      <c r="Z325" s="261"/>
    </row>
    <row r="326" spans="2:26" ht="13.35" customHeight="1" x14ac:dyDescent="0.25">
      <c r="B326" s="44"/>
      <c r="C326" s="235"/>
      <c r="D326" s="236"/>
      <c r="E326" s="44"/>
      <c r="F326" s="32"/>
      <c r="G326" s="33" t="str">
        <f t="shared" si="53"/>
        <v/>
      </c>
      <c r="H326" s="33"/>
      <c r="I326" s="33"/>
      <c r="J326" s="33" t="str">
        <f t="shared" si="54"/>
        <v/>
      </c>
      <c r="K326" s="33"/>
      <c r="L326" s="33" t="str">
        <f t="shared" si="52"/>
        <v/>
      </c>
      <c r="M326" s="30" t="e">
        <f t="shared" si="55"/>
        <v>#VALUE!</v>
      </c>
      <c r="P326" s="260"/>
      <c r="Q326" s="238"/>
      <c r="R326" s="238"/>
      <c r="S326" s="238"/>
      <c r="T326" s="238"/>
      <c r="U326" s="238"/>
      <c r="V326" s="238"/>
      <c r="W326" s="238"/>
      <c r="X326" s="238"/>
      <c r="Y326" s="238"/>
      <c r="Z326" s="261"/>
    </row>
    <row r="327" spans="2:26" ht="13.35" customHeight="1" x14ac:dyDescent="0.25">
      <c r="B327" s="44"/>
      <c r="C327" s="235"/>
      <c r="D327" s="236"/>
      <c r="E327" s="44"/>
      <c r="F327" s="32"/>
      <c r="G327" s="33" t="str">
        <f t="shared" si="53"/>
        <v/>
      </c>
      <c r="H327" s="33"/>
      <c r="I327" s="33"/>
      <c r="J327" s="33" t="str">
        <f t="shared" si="54"/>
        <v/>
      </c>
      <c r="K327" s="33"/>
      <c r="L327" s="33" t="str">
        <f t="shared" si="52"/>
        <v/>
      </c>
      <c r="M327" s="30" t="e">
        <f t="shared" si="55"/>
        <v>#VALUE!</v>
      </c>
      <c r="P327" s="260"/>
      <c r="Q327" s="238"/>
      <c r="R327" s="238"/>
      <c r="S327" s="238"/>
      <c r="T327" s="238"/>
      <c r="U327" s="238"/>
      <c r="V327" s="238"/>
      <c r="W327" s="238"/>
      <c r="X327" s="238"/>
      <c r="Y327" s="238"/>
      <c r="Z327" s="261"/>
    </row>
    <row r="328" spans="2:26" ht="13.35" customHeight="1" x14ac:dyDescent="0.25">
      <c r="B328" s="44"/>
      <c r="C328" s="235"/>
      <c r="D328" s="236"/>
      <c r="E328" s="44"/>
      <c r="F328" s="32"/>
      <c r="G328" s="33" t="str">
        <f t="shared" si="53"/>
        <v/>
      </c>
      <c r="H328" s="33"/>
      <c r="I328" s="33"/>
      <c r="J328" s="33" t="str">
        <f t="shared" si="54"/>
        <v/>
      </c>
      <c r="K328" s="33"/>
      <c r="L328" s="33" t="str">
        <f t="shared" si="52"/>
        <v/>
      </c>
      <c r="M328" s="30" t="e">
        <f t="shared" si="55"/>
        <v>#VALUE!</v>
      </c>
      <c r="P328" s="260"/>
      <c r="Q328" s="238"/>
      <c r="R328" s="238"/>
      <c r="S328" s="238"/>
      <c r="T328" s="238"/>
      <c r="U328" s="238"/>
      <c r="V328" s="238"/>
      <c r="W328" s="238"/>
      <c r="X328" s="238"/>
      <c r="Y328" s="238"/>
      <c r="Z328" s="261"/>
    </row>
    <row r="329" spans="2:26" ht="13.35" customHeight="1" x14ac:dyDescent="0.25">
      <c r="B329" s="44"/>
      <c r="C329" s="235"/>
      <c r="D329" s="236"/>
      <c r="E329" s="44"/>
      <c r="F329" s="32"/>
      <c r="G329" s="33" t="str">
        <f t="shared" si="53"/>
        <v/>
      </c>
      <c r="H329" s="33"/>
      <c r="I329" s="33"/>
      <c r="J329" s="33" t="str">
        <f t="shared" si="54"/>
        <v/>
      </c>
      <c r="K329" s="33"/>
      <c r="L329" s="33" t="str">
        <f t="shared" si="52"/>
        <v/>
      </c>
      <c r="M329" s="30" t="e">
        <f t="shared" si="55"/>
        <v>#VALUE!</v>
      </c>
      <c r="P329" s="260"/>
      <c r="Q329" s="238"/>
      <c r="R329" s="238"/>
      <c r="S329" s="238"/>
      <c r="T329" s="238"/>
      <c r="U329" s="238"/>
      <c r="V329" s="238"/>
      <c r="W329" s="238"/>
      <c r="X329" s="238"/>
      <c r="Y329" s="238"/>
      <c r="Z329" s="261"/>
    </row>
    <row r="330" spans="2:26" ht="13.35" customHeight="1" x14ac:dyDescent="0.25">
      <c r="B330" s="44"/>
      <c r="C330" s="235"/>
      <c r="D330" s="236"/>
      <c r="E330" s="44"/>
      <c r="F330" s="32"/>
      <c r="G330" s="33" t="str">
        <f t="shared" si="53"/>
        <v/>
      </c>
      <c r="H330" s="33"/>
      <c r="I330" s="33"/>
      <c r="J330" s="33" t="str">
        <f t="shared" si="54"/>
        <v/>
      </c>
      <c r="K330" s="33"/>
      <c r="L330" s="33" t="str">
        <f t="shared" si="52"/>
        <v/>
      </c>
      <c r="M330" s="30" t="e">
        <f t="shared" si="55"/>
        <v>#VALUE!</v>
      </c>
      <c r="P330" s="260"/>
      <c r="Q330" s="238"/>
      <c r="R330" s="238"/>
      <c r="S330" s="238"/>
      <c r="T330" s="238"/>
      <c r="U330" s="238"/>
      <c r="V330" s="238"/>
      <c r="W330" s="238"/>
      <c r="X330" s="238"/>
      <c r="Y330" s="238"/>
      <c r="Z330" s="261"/>
    </row>
    <row r="331" spans="2:26" ht="13.35" customHeight="1" x14ac:dyDescent="0.25">
      <c r="B331" s="44"/>
      <c r="C331" s="235"/>
      <c r="D331" s="236"/>
      <c r="E331" s="44"/>
      <c r="F331" s="32"/>
      <c r="G331" s="33" t="str">
        <f t="shared" si="53"/>
        <v/>
      </c>
      <c r="H331" s="33"/>
      <c r="I331" s="33"/>
      <c r="J331" s="33" t="str">
        <f t="shared" si="54"/>
        <v/>
      </c>
      <c r="K331" s="33"/>
      <c r="L331" s="33" t="str">
        <f t="shared" si="52"/>
        <v/>
      </c>
      <c r="M331" s="30" t="e">
        <f t="shared" si="55"/>
        <v>#VALUE!</v>
      </c>
      <c r="P331" s="260"/>
      <c r="Q331" s="238"/>
      <c r="R331" s="238"/>
      <c r="S331" s="238"/>
      <c r="T331" s="238"/>
      <c r="U331" s="238"/>
      <c r="V331" s="238"/>
      <c r="W331" s="238"/>
      <c r="X331" s="238"/>
      <c r="Y331" s="238"/>
      <c r="Z331" s="261"/>
    </row>
    <row r="332" spans="2:26" ht="13.35" customHeight="1" x14ac:dyDescent="0.25">
      <c r="B332" s="44"/>
      <c r="C332" s="235"/>
      <c r="D332" s="236"/>
      <c r="E332" s="44"/>
      <c r="F332" s="32"/>
      <c r="G332" s="33" t="str">
        <f t="shared" si="53"/>
        <v/>
      </c>
      <c r="H332" s="33"/>
      <c r="I332" s="33"/>
      <c r="J332" s="33" t="str">
        <f t="shared" si="54"/>
        <v/>
      </c>
      <c r="K332" s="33"/>
      <c r="L332" s="33" t="str">
        <f t="shared" si="52"/>
        <v/>
      </c>
      <c r="M332" s="30" t="e">
        <f t="shared" si="55"/>
        <v>#VALUE!</v>
      </c>
      <c r="P332" s="260"/>
      <c r="Q332" s="238"/>
      <c r="R332" s="238"/>
      <c r="S332" s="238"/>
      <c r="T332" s="238"/>
      <c r="U332" s="238"/>
      <c r="V332" s="238"/>
      <c r="W332" s="238"/>
      <c r="X332" s="238"/>
      <c r="Y332" s="238"/>
      <c r="Z332" s="261"/>
    </row>
    <row r="333" spans="2:26" ht="13.35" customHeight="1" x14ac:dyDescent="0.25">
      <c r="B333" s="44"/>
      <c r="C333" s="235"/>
      <c r="D333" s="236"/>
      <c r="E333" s="44"/>
      <c r="F333" s="32"/>
      <c r="G333" s="33" t="str">
        <f t="shared" si="53"/>
        <v/>
      </c>
      <c r="H333" s="33"/>
      <c r="I333" s="33"/>
      <c r="J333" s="33" t="str">
        <f t="shared" si="54"/>
        <v/>
      </c>
      <c r="K333" s="33"/>
      <c r="L333" s="33" t="str">
        <f t="shared" si="52"/>
        <v/>
      </c>
      <c r="M333" s="30" t="e">
        <f t="shared" si="55"/>
        <v>#VALUE!</v>
      </c>
      <c r="P333" s="260"/>
      <c r="Q333" s="238"/>
      <c r="R333" s="238"/>
      <c r="S333" s="238"/>
      <c r="T333" s="238"/>
      <c r="U333" s="238"/>
      <c r="V333" s="238"/>
      <c r="W333" s="238"/>
      <c r="X333" s="238"/>
      <c r="Y333" s="238"/>
      <c r="Z333" s="261"/>
    </row>
    <row r="334" spans="2:26" ht="13.35" customHeight="1" x14ac:dyDescent="0.25">
      <c r="B334" s="44"/>
      <c r="C334" s="235"/>
      <c r="D334" s="236"/>
      <c r="E334" s="44"/>
      <c r="F334" s="32"/>
      <c r="G334" s="33" t="str">
        <f t="shared" si="53"/>
        <v/>
      </c>
      <c r="H334" s="33"/>
      <c r="I334" s="33"/>
      <c r="J334" s="33" t="str">
        <f t="shared" si="54"/>
        <v/>
      </c>
      <c r="K334" s="33"/>
      <c r="L334" s="33" t="str">
        <f t="shared" si="52"/>
        <v/>
      </c>
      <c r="M334" s="30" t="e">
        <f t="shared" si="55"/>
        <v>#VALUE!</v>
      </c>
      <c r="P334" s="260"/>
      <c r="Q334" s="238"/>
      <c r="R334" s="238"/>
      <c r="S334" s="238"/>
      <c r="T334" s="238"/>
      <c r="U334" s="238"/>
      <c r="V334" s="238"/>
      <c r="W334" s="238"/>
      <c r="X334" s="238"/>
      <c r="Y334" s="238"/>
      <c r="Z334" s="261"/>
    </row>
    <row r="335" spans="2:26" ht="13.35" customHeight="1" x14ac:dyDescent="0.25">
      <c r="B335" s="44"/>
      <c r="C335" s="235"/>
      <c r="D335" s="236"/>
      <c r="E335" s="44"/>
      <c r="F335" s="32"/>
      <c r="G335" s="33" t="str">
        <f t="shared" si="53"/>
        <v/>
      </c>
      <c r="H335" s="33"/>
      <c r="I335" s="33"/>
      <c r="J335" s="33" t="str">
        <f t="shared" si="54"/>
        <v/>
      </c>
      <c r="K335" s="33"/>
      <c r="L335" s="33" t="str">
        <f t="shared" si="52"/>
        <v/>
      </c>
      <c r="M335" s="30" t="e">
        <f t="shared" si="55"/>
        <v>#VALUE!</v>
      </c>
      <c r="P335" s="260"/>
      <c r="Q335" s="238"/>
      <c r="R335" s="238"/>
      <c r="S335" s="238"/>
      <c r="T335" s="238"/>
      <c r="U335" s="238"/>
      <c r="V335" s="238"/>
      <c r="W335" s="238"/>
      <c r="X335" s="238"/>
      <c r="Y335" s="238"/>
      <c r="Z335" s="261"/>
    </row>
    <row r="336" spans="2:26" ht="13.35" customHeight="1" x14ac:dyDescent="0.25">
      <c r="B336" s="44"/>
      <c r="C336" s="235"/>
      <c r="D336" s="236"/>
      <c r="E336" s="44"/>
      <c r="F336" s="32"/>
      <c r="G336" s="33" t="str">
        <f t="shared" si="53"/>
        <v/>
      </c>
      <c r="H336" s="33"/>
      <c r="I336" s="33"/>
      <c r="J336" s="33" t="str">
        <f t="shared" si="54"/>
        <v/>
      </c>
      <c r="K336" s="33"/>
      <c r="L336" s="33" t="str">
        <f t="shared" si="52"/>
        <v/>
      </c>
      <c r="M336" s="30" t="e">
        <f t="shared" si="55"/>
        <v>#VALUE!</v>
      </c>
      <c r="P336" s="260"/>
      <c r="Q336" s="238"/>
      <c r="R336" s="238"/>
      <c r="S336" s="238"/>
      <c r="T336" s="238"/>
      <c r="U336" s="238"/>
      <c r="V336" s="238"/>
      <c r="W336" s="238"/>
      <c r="X336" s="238"/>
      <c r="Y336" s="238"/>
      <c r="Z336" s="261"/>
    </row>
    <row r="337" spans="2:26" ht="13.35" customHeight="1" x14ac:dyDescent="0.25">
      <c r="B337" s="44"/>
      <c r="C337" s="235"/>
      <c r="D337" s="236"/>
      <c r="E337" s="44"/>
      <c r="F337" s="32"/>
      <c r="G337" s="33" t="str">
        <f t="shared" si="53"/>
        <v/>
      </c>
      <c r="H337" s="33"/>
      <c r="I337" s="33"/>
      <c r="J337" s="33" t="str">
        <f t="shared" si="54"/>
        <v/>
      </c>
      <c r="K337" s="33"/>
      <c r="L337" s="33" t="str">
        <f t="shared" si="52"/>
        <v/>
      </c>
      <c r="M337" s="30" t="e">
        <f t="shared" si="55"/>
        <v>#VALUE!</v>
      </c>
      <c r="P337" s="262"/>
      <c r="Q337" s="263"/>
      <c r="R337" s="263"/>
      <c r="S337" s="263"/>
      <c r="T337" s="263"/>
      <c r="U337" s="263"/>
      <c r="V337" s="263"/>
      <c r="W337" s="263"/>
      <c r="X337" s="263"/>
      <c r="Y337" s="263"/>
      <c r="Z337" s="264"/>
    </row>
    <row r="338" spans="2:26" ht="13.35" customHeight="1" x14ac:dyDescent="0.25">
      <c r="C338" s="126" t="s">
        <v>86</v>
      </c>
      <c r="D338" s="126"/>
      <c r="H338" s="45" t="str">
        <f>IF(SUM(H324:H337)=0,"",SUM(H324:H337))</f>
        <v/>
      </c>
      <c r="J338" s="45" t="str">
        <f>IF(SUM(J324:J337)=0,"",SUM(J324:J337))</f>
        <v/>
      </c>
      <c r="L338" s="45" t="str">
        <f>IF(SUM(L324:L337)=0,"",SUM(L324:L337))</f>
        <v/>
      </c>
      <c r="M338" s="35" t="e">
        <f>IF(L338="", J338/H338, L338/H338)</f>
        <v>#VALUE!</v>
      </c>
    </row>
    <row r="341" spans="2:26" ht="13.35" customHeight="1" x14ac:dyDescent="0.25">
      <c r="B341" s="227" t="s">
        <v>9</v>
      </c>
      <c r="C341" s="228"/>
      <c r="D341" s="253"/>
      <c r="E341" s="253"/>
      <c r="F341" s="253"/>
      <c r="G341" s="253"/>
      <c r="H341" s="253"/>
      <c r="I341" s="253"/>
      <c r="J341" s="253"/>
      <c r="K341" s="253"/>
      <c r="L341" s="253"/>
      <c r="M341" s="254"/>
    </row>
    <row r="342" spans="2:26" ht="13.35" customHeight="1" x14ac:dyDescent="0.25">
      <c r="B342" s="255"/>
      <c r="C342" s="238"/>
      <c r="D342" s="238"/>
      <c r="E342" s="238"/>
      <c r="F342" s="238"/>
      <c r="G342" s="238"/>
      <c r="H342" s="238"/>
      <c r="I342" s="238"/>
      <c r="J342" s="238"/>
      <c r="K342" s="238"/>
      <c r="L342" s="238"/>
      <c r="M342" s="256"/>
    </row>
    <row r="343" spans="2:26" ht="13.35" customHeight="1" x14ac:dyDescent="0.25">
      <c r="B343" s="255"/>
      <c r="C343" s="238"/>
      <c r="D343" s="238"/>
      <c r="E343" s="238"/>
      <c r="F343" s="238"/>
      <c r="G343" s="238"/>
      <c r="H343" s="238"/>
      <c r="I343" s="238"/>
      <c r="J343" s="238"/>
      <c r="K343" s="238"/>
      <c r="L343" s="238"/>
      <c r="M343" s="256"/>
    </row>
    <row r="344" spans="2:26" ht="13.35" customHeight="1" x14ac:dyDescent="0.25">
      <c r="B344" s="255"/>
      <c r="C344" s="238"/>
      <c r="D344" s="238"/>
      <c r="E344" s="238"/>
      <c r="F344" s="238"/>
      <c r="G344" s="238"/>
      <c r="H344" s="238"/>
      <c r="I344" s="238"/>
      <c r="J344" s="238"/>
      <c r="K344" s="238"/>
      <c r="L344" s="238"/>
      <c r="M344" s="256"/>
    </row>
    <row r="345" spans="2:26" ht="13.35" customHeight="1" x14ac:dyDescent="0.25">
      <c r="B345" s="257"/>
      <c r="C345" s="258"/>
      <c r="D345" s="258"/>
      <c r="E345" s="258"/>
      <c r="F345" s="258"/>
      <c r="G345" s="258"/>
      <c r="H345" s="258"/>
      <c r="I345" s="258"/>
      <c r="J345" s="258"/>
      <c r="K345" s="258"/>
      <c r="L345" s="258"/>
      <c r="M345" s="259"/>
    </row>
    <row r="347" spans="2:26" ht="13.35" customHeight="1" x14ac:dyDescent="0.25">
      <c r="B347" s="200" t="s">
        <v>2</v>
      </c>
      <c r="C347" s="200"/>
      <c r="D347" s="209"/>
      <c r="E347" s="209"/>
      <c r="F347" s="209"/>
      <c r="G347" s="200" t="s">
        <v>3</v>
      </c>
      <c r="H347" s="200"/>
      <c r="I347" s="210"/>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227" t="s">
        <v>92</v>
      </c>
      <c r="C350" s="232"/>
      <c r="D350" s="232"/>
      <c r="E350" s="232"/>
      <c r="F350" s="228"/>
      <c r="G350" s="233" t="s">
        <v>85</v>
      </c>
      <c r="H350" s="194" t="s">
        <v>82</v>
      </c>
      <c r="I350" s="188" t="s">
        <v>67</v>
      </c>
      <c r="J350" s="188"/>
      <c r="K350" s="188" t="s">
        <v>68</v>
      </c>
      <c r="L350" s="188"/>
      <c r="M350" s="188" t="s">
        <v>15</v>
      </c>
      <c r="P350" s="260"/>
      <c r="Q350" s="238"/>
      <c r="R350" s="238"/>
      <c r="S350" s="238"/>
      <c r="T350" s="238"/>
      <c r="U350" s="238"/>
      <c r="V350" s="238"/>
      <c r="W350" s="238"/>
      <c r="X350" s="238"/>
      <c r="Y350" s="238"/>
      <c r="Z350" s="261"/>
    </row>
    <row r="351" spans="2:26" ht="13.35" customHeight="1" x14ac:dyDescent="0.25">
      <c r="B351" s="2" t="s">
        <v>81</v>
      </c>
      <c r="C351" s="227" t="s">
        <v>7</v>
      </c>
      <c r="D351" s="228"/>
      <c r="E351" s="6" t="s">
        <v>87</v>
      </c>
      <c r="F351" s="6" t="s">
        <v>88</v>
      </c>
      <c r="G351" s="233"/>
      <c r="H351" s="194"/>
      <c r="I351" s="6" t="s">
        <v>83</v>
      </c>
      <c r="J351" s="6" t="s">
        <v>84</v>
      </c>
      <c r="K351" s="6" t="s">
        <v>83</v>
      </c>
      <c r="L351" s="6" t="s">
        <v>84</v>
      </c>
      <c r="M351" s="188"/>
      <c r="P351" s="260"/>
      <c r="Q351" s="238"/>
      <c r="R351" s="238"/>
      <c r="S351" s="238"/>
      <c r="T351" s="238"/>
      <c r="U351" s="238"/>
      <c r="V351" s="238"/>
      <c r="W351" s="238"/>
      <c r="X351" s="238"/>
      <c r="Y351" s="238"/>
      <c r="Z351" s="261"/>
    </row>
    <row r="352" spans="2:26" ht="13.35" customHeight="1" x14ac:dyDescent="0.25">
      <c r="B352" s="44"/>
      <c r="C352" s="235"/>
      <c r="D352" s="236"/>
      <c r="E352" s="44"/>
      <c r="F352" s="32"/>
      <c r="G352" s="33" t="str">
        <f>IF(F352="", "", H352/F352)</f>
        <v/>
      </c>
      <c r="H352" s="33"/>
      <c r="I352" s="33"/>
      <c r="J352" s="33" t="str">
        <f>IF(I352="", "", I352*$F352)</f>
        <v/>
      </c>
      <c r="K352" s="33"/>
      <c r="L352" s="33" t="str">
        <f t="shared" ref="L352:L365" si="56">IF(K352="", "", K352*$F352)</f>
        <v/>
      </c>
      <c r="M352" s="30" t="e">
        <f>IF(K352="", J352/H352, L352/H352)</f>
        <v>#VALUE!</v>
      </c>
      <c r="P352" s="260"/>
      <c r="Q352" s="238"/>
      <c r="R352" s="238"/>
      <c r="S352" s="238"/>
      <c r="T352" s="238"/>
      <c r="U352" s="238"/>
      <c r="V352" s="238"/>
      <c r="W352" s="238"/>
      <c r="X352" s="238"/>
      <c r="Y352" s="238"/>
      <c r="Z352" s="261"/>
    </row>
    <row r="353" spans="2:26" ht="13.35" customHeight="1" x14ac:dyDescent="0.25">
      <c r="B353" s="44"/>
      <c r="C353" s="235"/>
      <c r="D353" s="236"/>
      <c r="E353" s="44"/>
      <c r="F353" s="32"/>
      <c r="G353" s="33" t="str">
        <f t="shared" ref="G353:G365" si="57">IF(F353="", "", H353/F353)</f>
        <v/>
      </c>
      <c r="H353" s="33"/>
      <c r="I353" s="33"/>
      <c r="J353" s="33" t="str">
        <f t="shared" ref="J353:J365" si="58">IF(I353="", "", I353*$F353)</f>
        <v/>
      </c>
      <c r="K353" s="33"/>
      <c r="L353" s="33" t="str">
        <f t="shared" si="56"/>
        <v/>
      </c>
      <c r="M353" s="30" t="e">
        <f t="shared" ref="M353:M365" si="59">IF(K353="", J353/H353, L353/H353)</f>
        <v>#VALUE!</v>
      </c>
      <c r="P353" s="260"/>
      <c r="Q353" s="238"/>
      <c r="R353" s="238"/>
      <c r="S353" s="238"/>
      <c r="T353" s="238"/>
      <c r="U353" s="238"/>
      <c r="V353" s="238"/>
      <c r="W353" s="238"/>
      <c r="X353" s="238"/>
      <c r="Y353" s="238"/>
      <c r="Z353" s="261"/>
    </row>
    <row r="354" spans="2:26" ht="13.35" customHeight="1" x14ac:dyDescent="0.25">
      <c r="B354" s="44"/>
      <c r="C354" s="235"/>
      <c r="D354" s="236"/>
      <c r="E354" s="44"/>
      <c r="F354" s="32"/>
      <c r="G354" s="33" t="str">
        <f t="shared" si="57"/>
        <v/>
      </c>
      <c r="H354" s="33"/>
      <c r="I354" s="33"/>
      <c r="J354" s="33" t="str">
        <f t="shared" si="58"/>
        <v/>
      </c>
      <c r="K354" s="33"/>
      <c r="L354" s="33" t="str">
        <f t="shared" si="56"/>
        <v/>
      </c>
      <c r="M354" s="30" t="e">
        <f t="shared" si="59"/>
        <v>#VALUE!</v>
      </c>
      <c r="P354" s="260"/>
      <c r="Q354" s="238"/>
      <c r="R354" s="238"/>
      <c r="S354" s="238"/>
      <c r="T354" s="238"/>
      <c r="U354" s="238"/>
      <c r="V354" s="238"/>
      <c r="W354" s="238"/>
      <c r="X354" s="238"/>
      <c r="Y354" s="238"/>
      <c r="Z354" s="261"/>
    </row>
    <row r="355" spans="2:26" ht="13.35" customHeight="1" x14ac:dyDescent="0.25">
      <c r="B355" s="44"/>
      <c r="C355" s="235"/>
      <c r="D355" s="236"/>
      <c r="E355" s="44"/>
      <c r="F355" s="32"/>
      <c r="G355" s="33" t="str">
        <f t="shared" si="57"/>
        <v/>
      </c>
      <c r="H355" s="33"/>
      <c r="I355" s="33"/>
      <c r="J355" s="33" t="str">
        <f t="shared" si="58"/>
        <v/>
      </c>
      <c r="K355" s="33"/>
      <c r="L355" s="33" t="str">
        <f t="shared" si="56"/>
        <v/>
      </c>
      <c r="M355" s="30" t="e">
        <f t="shared" si="59"/>
        <v>#VALUE!</v>
      </c>
      <c r="P355" s="260"/>
      <c r="Q355" s="238"/>
      <c r="R355" s="238"/>
      <c r="S355" s="238"/>
      <c r="T355" s="238"/>
      <c r="U355" s="238"/>
      <c r="V355" s="238"/>
      <c r="W355" s="238"/>
      <c r="X355" s="238"/>
      <c r="Y355" s="238"/>
      <c r="Z355" s="261"/>
    </row>
    <row r="356" spans="2:26" ht="13.35" customHeight="1" x14ac:dyDescent="0.25">
      <c r="B356" s="44"/>
      <c r="C356" s="235"/>
      <c r="D356" s="236"/>
      <c r="E356" s="44"/>
      <c r="F356" s="32"/>
      <c r="G356" s="33" t="str">
        <f t="shared" si="57"/>
        <v/>
      </c>
      <c r="H356" s="33"/>
      <c r="I356" s="33"/>
      <c r="J356" s="33" t="str">
        <f t="shared" si="58"/>
        <v/>
      </c>
      <c r="K356" s="33"/>
      <c r="L356" s="33" t="str">
        <f t="shared" si="56"/>
        <v/>
      </c>
      <c r="M356" s="30" t="e">
        <f t="shared" si="59"/>
        <v>#VALUE!</v>
      </c>
      <c r="P356" s="260"/>
      <c r="Q356" s="238"/>
      <c r="R356" s="238"/>
      <c r="S356" s="238"/>
      <c r="T356" s="238"/>
      <c r="U356" s="238"/>
      <c r="V356" s="238"/>
      <c r="W356" s="238"/>
      <c r="X356" s="238"/>
      <c r="Y356" s="238"/>
      <c r="Z356" s="261"/>
    </row>
    <row r="357" spans="2:26" ht="13.35" customHeight="1" x14ac:dyDescent="0.25">
      <c r="B357" s="44"/>
      <c r="C357" s="235"/>
      <c r="D357" s="236"/>
      <c r="E357" s="44"/>
      <c r="F357" s="32"/>
      <c r="G357" s="33" t="str">
        <f t="shared" si="57"/>
        <v/>
      </c>
      <c r="H357" s="33"/>
      <c r="I357" s="33"/>
      <c r="J357" s="33" t="str">
        <f t="shared" si="58"/>
        <v/>
      </c>
      <c r="K357" s="33"/>
      <c r="L357" s="33" t="str">
        <f t="shared" si="56"/>
        <v/>
      </c>
      <c r="M357" s="30" t="e">
        <f t="shared" si="59"/>
        <v>#VALUE!</v>
      </c>
      <c r="P357" s="260"/>
      <c r="Q357" s="238"/>
      <c r="R357" s="238"/>
      <c r="S357" s="238"/>
      <c r="T357" s="238"/>
      <c r="U357" s="238"/>
      <c r="V357" s="238"/>
      <c r="W357" s="238"/>
      <c r="X357" s="238"/>
      <c r="Y357" s="238"/>
      <c r="Z357" s="261"/>
    </row>
    <row r="358" spans="2:26" ht="13.35" customHeight="1" x14ac:dyDescent="0.25">
      <c r="B358" s="44"/>
      <c r="C358" s="235"/>
      <c r="D358" s="236"/>
      <c r="E358" s="44"/>
      <c r="F358" s="32"/>
      <c r="G358" s="33" t="str">
        <f t="shared" si="57"/>
        <v/>
      </c>
      <c r="H358" s="33"/>
      <c r="I358" s="33"/>
      <c r="J358" s="33" t="str">
        <f t="shared" si="58"/>
        <v/>
      </c>
      <c r="K358" s="33"/>
      <c r="L358" s="33" t="str">
        <f t="shared" si="56"/>
        <v/>
      </c>
      <c r="M358" s="30" t="e">
        <f t="shared" si="59"/>
        <v>#VALUE!</v>
      </c>
      <c r="P358" s="260"/>
      <c r="Q358" s="238"/>
      <c r="R358" s="238"/>
      <c r="S358" s="238"/>
      <c r="T358" s="238"/>
      <c r="U358" s="238"/>
      <c r="V358" s="238"/>
      <c r="W358" s="238"/>
      <c r="X358" s="238"/>
      <c r="Y358" s="238"/>
      <c r="Z358" s="261"/>
    </row>
    <row r="359" spans="2:26" ht="13.35" customHeight="1" x14ac:dyDescent="0.25">
      <c r="B359" s="44"/>
      <c r="C359" s="235"/>
      <c r="D359" s="236"/>
      <c r="E359" s="44"/>
      <c r="F359" s="32"/>
      <c r="G359" s="33" t="str">
        <f t="shared" si="57"/>
        <v/>
      </c>
      <c r="H359" s="33"/>
      <c r="I359" s="33"/>
      <c r="J359" s="33" t="str">
        <f t="shared" si="58"/>
        <v/>
      </c>
      <c r="K359" s="33"/>
      <c r="L359" s="33" t="str">
        <f t="shared" si="56"/>
        <v/>
      </c>
      <c r="M359" s="30" t="e">
        <f t="shared" si="59"/>
        <v>#VALUE!</v>
      </c>
      <c r="P359" s="260"/>
      <c r="Q359" s="238"/>
      <c r="R359" s="238"/>
      <c r="S359" s="238"/>
      <c r="T359" s="238"/>
      <c r="U359" s="238"/>
      <c r="V359" s="238"/>
      <c r="W359" s="238"/>
      <c r="X359" s="238"/>
      <c r="Y359" s="238"/>
      <c r="Z359" s="261"/>
    </row>
    <row r="360" spans="2:26" ht="13.35" customHeight="1" x14ac:dyDescent="0.25">
      <c r="B360" s="44"/>
      <c r="C360" s="235"/>
      <c r="D360" s="236"/>
      <c r="E360" s="44"/>
      <c r="F360" s="32"/>
      <c r="G360" s="33" t="str">
        <f t="shared" si="57"/>
        <v/>
      </c>
      <c r="H360" s="33"/>
      <c r="I360" s="33"/>
      <c r="J360" s="33" t="str">
        <f t="shared" si="58"/>
        <v/>
      </c>
      <c r="K360" s="33"/>
      <c r="L360" s="33" t="str">
        <f t="shared" si="56"/>
        <v/>
      </c>
      <c r="M360" s="30" t="e">
        <f t="shared" si="59"/>
        <v>#VALUE!</v>
      </c>
      <c r="P360" s="260"/>
      <c r="Q360" s="238"/>
      <c r="R360" s="238"/>
      <c r="S360" s="238"/>
      <c r="T360" s="238"/>
      <c r="U360" s="238"/>
      <c r="V360" s="238"/>
      <c r="W360" s="238"/>
      <c r="X360" s="238"/>
      <c r="Y360" s="238"/>
      <c r="Z360" s="261"/>
    </row>
    <row r="361" spans="2:26" ht="13.35" customHeight="1" x14ac:dyDescent="0.25">
      <c r="B361" s="44"/>
      <c r="C361" s="235"/>
      <c r="D361" s="236"/>
      <c r="E361" s="44"/>
      <c r="F361" s="32"/>
      <c r="G361" s="33" t="str">
        <f t="shared" si="57"/>
        <v/>
      </c>
      <c r="H361" s="33"/>
      <c r="I361" s="33"/>
      <c r="J361" s="33" t="str">
        <f t="shared" si="58"/>
        <v/>
      </c>
      <c r="K361" s="33"/>
      <c r="L361" s="33" t="str">
        <f t="shared" si="56"/>
        <v/>
      </c>
      <c r="M361" s="30" t="e">
        <f t="shared" si="59"/>
        <v>#VALUE!</v>
      </c>
      <c r="P361" s="260"/>
      <c r="Q361" s="238"/>
      <c r="R361" s="238"/>
      <c r="S361" s="238"/>
      <c r="T361" s="238"/>
      <c r="U361" s="238"/>
      <c r="V361" s="238"/>
      <c r="W361" s="238"/>
      <c r="X361" s="238"/>
      <c r="Y361" s="238"/>
      <c r="Z361" s="261"/>
    </row>
    <row r="362" spans="2:26" ht="13.35" customHeight="1" x14ac:dyDescent="0.25">
      <c r="B362" s="44"/>
      <c r="C362" s="235"/>
      <c r="D362" s="236"/>
      <c r="E362" s="44"/>
      <c r="F362" s="32"/>
      <c r="G362" s="33" t="str">
        <f t="shared" si="57"/>
        <v/>
      </c>
      <c r="H362" s="33"/>
      <c r="I362" s="33"/>
      <c r="J362" s="33" t="str">
        <f t="shared" si="58"/>
        <v/>
      </c>
      <c r="K362" s="33"/>
      <c r="L362" s="33" t="str">
        <f t="shared" si="56"/>
        <v/>
      </c>
      <c r="M362" s="30" t="e">
        <f t="shared" si="59"/>
        <v>#VALUE!</v>
      </c>
      <c r="P362" s="260"/>
      <c r="Q362" s="238"/>
      <c r="R362" s="238"/>
      <c r="S362" s="238"/>
      <c r="T362" s="238"/>
      <c r="U362" s="238"/>
      <c r="V362" s="238"/>
      <c r="W362" s="238"/>
      <c r="X362" s="238"/>
      <c r="Y362" s="238"/>
      <c r="Z362" s="261"/>
    </row>
    <row r="363" spans="2:26" ht="13.35" customHeight="1" x14ac:dyDescent="0.25">
      <c r="B363" s="44"/>
      <c r="C363" s="235"/>
      <c r="D363" s="236"/>
      <c r="E363" s="44"/>
      <c r="F363" s="32"/>
      <c r="G363" s="33" t="str">
        <f t="shared" si="57"/>
        <v/>
      </c>
      <c r="H363" s="33"/>
      <c r="I363" s="33"/>
      <c r="J363" s="33" t="str">
        <f t="shared" si="58"/>
        <v/>
      </c>
      <c r="K363" s="33"/>
      <c r="L363" s="33" t="str">
        <f t="shared" si="56"/>
        <v/>
      </c>
      <c r="M363" s="30" t="e">
        <f t="shared" si="59"/>
        <v>#VALUE!</v>
      </c>
      <c r="P363" s="260"/>
      <c r="Q363" s="238"/>
      <c r="R363" s="238"/>
      <c r="S363" s="238"/>
      <c r="T363" s="238"/>
      <c r="U363" s="238"/>
      <c r="V363" s="238"/>
      <c r="W363" s="238"/>
      <c r="X363" s="238"/>
      <c r="Y363" s="238"/>
      <c r="Z363" s="261"/>
    </row>
    <row r="364" spans="2:26" ht="13.35" customHeight="1" x14ac:dyDescent="0.25">
      <c r="B364" s="44"/>
      <c r="C364" s="235"/>
      <c r="D364" s="236"/>
      <c r="E364" s="44"/>
      <c r="F364" s="32"/>
      <c r="G364" s="33" t="str">
        <f t="shared" si="57"/>
        <v/>
      </c>
      <c r="H364" s="33"/>
      <c r="I364" s="33"/>
      <c r="J364" s="33" t="str">
        <f t="shared" si="58"/>
        <v/>
      </c>
      <c r="K364" s="33"/>
      <c r="L364" s="33" t="str">
        <f t="shared" si="56"/>
        <v/>
      </c>
      <c r="M364" s="30" t="e">
        <f t="shared" si="59"/>
        <v>#VALUE!</v>
      </c>
      <c r="P364" s="260"/>
      <c r="Q364" s="238"/>
      <c r="R364" s="238"/>
      <c r="S364" s="238"/>
      <c r="T364" s="238"/>
      <c r="U364" s="238"/>
      <c r="V364" s="238"/>
      <c r="W364" s="238"/>
      <c r="X364" s="238"/>
      <c r="Y364" s="238"/>
      <c r="Z364" s="261"/>
    </row>
    <row r="365" spans="2:26" ht="13.35" customHeight="1" x14ac:dyDescent="0.25">
      <c r="B365" s="44"/>
      <c r="C365" s="235"/>
      <c r="D365" s="236"/>
      <c r="E365" s="44"/>
      <c r="F365" s="32"/>
      <c r="G365" s="33" t="str">
        <f t="shared" si="57"/>
        <v/>
      </c>
      <c r="H365" s="33"/>
      <c r="I365" s="33"/>
      <c r="J365" s="33" t="str">
        <f t="shared" si="58"/>
        <v/>
      </c>
      <c r="K365" s="33"/>
      <c r="L365" s="33" t="str">
        <f t="shared" si="56"/>
        <v/>
      </c>
      <c r="M365" s="30" t="e">
        <f t="shared" si="59"/>
        <v>#VALUE!</v>
      </c>
      <c r="P365" s="262"/>
      <c r="Q365" s="263"/>
      <c r="R365" s="263"/>
      <c r="S365" s="263"/>
      <c r="T365" s="263"/>
      <c r="U365" s="263"/>
      <c r="V365" s="263"/>
      <c r="W365" s="263"/>
      <c r="X365" s="263"/>
      <c r="Y365" s="263"/>
      <c r="Z365" s="264"/>
    </row>
    <row r="366" spans="2:26" ht="13.35" customHeight="1" x14ac:dyDescent="0.25">
      <c r="C366" s="126" t="s">
        <v>86</v>
      </c>
      <c r="D366" s="126"/>
      <c r="H366" s="45" t="str">
        <f>IF(SUM(H352:H365)=0,"",SUM(H352:H365))</f>
        <v/>
      </c>
      <c r="J366" s="45" t="str">
        <f>IF(SUM(J352:J365)=0,"",SUM(J352:J365))</f>
        <v/>
      </c>
      <c r="L366" s="45" t="str">
        <f>IF(SUM(L352:L365)=0,"",SUM(L352:L365))</f>
        <v/>
      </c>
      <c r="M366" s="35" t="e">
        <f>IF(L366="", J366/H366, L366/H366)</f>
        <v>#VALUE!</v>
      </c>
    </row>
    <row r="368" spans="2:26" ht="13.35" customHeight="1" x14ac:dyDescent="0.25">
      <c r="B368" s="200" t="s">
        <v>2</v>
      </c>
      <c r="C368" s="200"/>
      <c r="D368" s="209"/>
      <c r="E368" s="209"/>
      <c r="F368" s="209"/>
      <c r="G368" s="200" t="s">
        <v>3</v>
      </c>
      <c r="H368" s="200"/>
      <c r="I368" s="210"/>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227" t="s">
        <v>92</v>
      </c>
      <c r="C371" s="232"/>
      <c r="D371" s="232"/>
      <c r="E371" s="232"/>
      <c r="F371" s="228"/>
      <c r="G371" s="233" t="s">
        <v>85</v>
      </c>
      <c r="H371" s="194" t="s">
        <v>82</v>
      </c>
      <c r="I371" s="188" t="s">
        <v>67</v>
      </c>
      <c r="J371" s="188"/>
      <c r="K371" s="188" t="s">
        <v>68</v>
      </c>
      <c r="L371" s="188"/>
      <c r="M371" s="188" t="s">
        <v>15</v>
      </c>
      <c r="P371" s="260"/>
      <c r="Q371" s="238"/>
      <c r="R371" s="238"/>
      <c r="S371" s="238"/>
      <c r="T371" s="238"/>
      <c r="U371" s="238"/>
      <c r="V371" s="238"/>
      <c r="W371" s="238"/>
      <c r="X371" s="238"/>
      <c r="Y371" s="238"/>
      <c r="Z371" s="261"/>
    </row>
    <row r="372" spans="2:26" ht="13.35" customHeight="1" x14ac:dyDescent="0.25">
      <c r="B372" s="2" t="s">
        <v>81</v>
      </c>
      <c r="C372" s="227" t="s">
        <v>7</v>
      </c>
      <c r="D372" s="228"/>
      <c r="E372" s="6" t="s">
        <v>87</v>
      </c>
      <c r="F372" s="6" t="s">
        <v>88</v>
      </c>
      <c r="G372" s="233"/>
      <c r="H372" s="194"/>
      <c r="I372" s="6" t="s">
        <v>83</v>
      </c>
      <c r="J372" s="6" t="s">
        <v>84</v>
      </c>
      <c r="K372" s="6" t="s">
        <v>83</v>
      </c>
      <c r="L372" s="6" t="s">
        <v>84</v>
      </c>
      <c r="M372" s="188"/>
      <c r="P372" s="260"/>
      <c r="Q372" s="238"/>
      <c r="R372" s="238"/>
      <c r="S372" s="238"/>
      <c r="T372" s="238"/>
      <c r="U372" s="238"/>
      <c r="V372" s="238"/>
      <c r="W372" s="238"/>
      <c r="X372" s="238"/>
      <c r="Y372" s="238"/>
      <c r="Z372" s="261"/>
    </row>
    <row r="373" spans="2:26" ht="13.35" customHeight="1" x14ac:dyDescent="0.25">
      <c r="B373" s="44"/>
      <c r="C373" s="235"/>
      <c r="D373" s="236"/>
      <c r="E373" s="44"/>
      <c r="F373" s="32"/>
      <c r="G373" s="33" t="str">
        <f>IF(F373="", "", H373/F373)</f>
        <v/>
      </c>
      <c r="H373" s="33"/>
      <c r="I373" s="33"/>
      <c r="J373" s="33" t="str">
        <f>IF(I373="", "", I373*$F373)</f>
        <v/>
      </c>
      <c r="K373" s="33"/>
      <c r="L373" s="33" t="str">
        <f t="shared" ref="L373:L386" si="60">IF(K373="", "", K373*$F373)</f>
        <v/>
      </c>
      <c r="M373" s="30" t="e">
        <f>IF(K373="", J373/H373, L373/H373)</f>
        <v>#VALUE!</v>
      </c>
      <c r="P373" s="260"/>
      <c r="Q373" s="238"/>
      <c r="R373" s="238"/>
      <c r="S373" s="238"/>
      <c r="T373" s="238"/>
      <c r="U373" s="238"/>
      <c r="V373" s="238"/>
      <c r="W373" s="238"/>
      <c r="X373" s="238"/>
      <c r="Y373" s="238"/>
      <c r="Z373" s="261"/>
    </row>
    <row r="374" spans="2:26" ht="13.35" customHeight="1" x14ac:dyDescent="0.25">
      <c r="B374" s="44"/>
      <c r="C374" s="235"/>
      <c r="D374" s="236"/>
      <c r="E374" s="44"/>
      <c r="F374" s="32"/>
      <c r="G374" s="33" t="str">
        <f t="shared" ref="G374:G386" si="61">IF(F374="", "", H374/F374)</f>
        <v/>
      </c>
      <c r="H374" s="33"/>
      <c r="I374" s="33"/>
      <c r="J374" s="33" t="str">
        <f t="shared" ref="J374:J386" si="62">IF(I374="", "", I374*$F374)</f>
        <v/>
      </c>
      <c r="K374" s="33"/>
      <c r="L374" s="33" t="str">
        <f t="shared" si="60"/>
        <v/>
      </c>
      <c r="M374" s="30" t="e">
        <f t="shared" ref="M374:M386" si="63">IF(K374="", J374/H374, L374/H374)</f>
        <v>#VALUE!</v>
      </c>
      <c r="P374" s="260"/>
      <c r="Q374" s="238"/>
      <c r="R374" s="238"/>
      <c r="S374" s="238"/>
      <c r="T374" s="238"/>
      <c r="U374" s="238"/>
      <c r="V374" s="238"/>
      <c r="W374" s="238"/>
      <c r="X374" s="238"/>
      <c r="Y374" s="238"/>
      <c r="Z374" s="261"/>
    </row>
    <row r="375" spans="2:26" ht="13.35" customHeight="1" x14ac:dyDescent="0.25">
      <c r="B375" s="44"/>
      <c r="C375" s="235"/>
      <c r="D375" s="236"/>
      <c r="E375" s="44"/>
      <c r="F375" s="32"/>
      <c r="G375" s="33" t="str">
        <f t="shared" si="61"/>
        <v/>
      </c>
      <c r="H375" s="33"/>
      <c r="I375" s="33"/>
      <c r="J375" s="33" t="str">
        <f t="shared" si="62"/>
        <v/>
      </c>
      <c r="K375" s="33"/>
      <c r="L375" s="33" t="str">
        <f t="shared" si="60"/>
        <v/>
      </c>
      <c r="M375" s="30" t="e">
        <f t="shared" si="63"/>
        <v>#VALUE!</v>
      </c>
      <c r="P375" s="260"/>
      <c r="Q375" s="238"/>
      <c r="R375" s="238"/>
      <c r="S375" s="238"/>
      <c r="T375" s="238"/>
      <c r="U375" s="238"/>
      <c r="V375" s="238"/>
      <c r="W375" s="238"/>
      <c r="X375" s="238"/>
      <c r="Y375" s="238"/>
      <c r="Z375" s="261"/>
    </row>
    <row r="376" spans="2:26" ht="13.35" customHeight="1" x14ac:dyDescent="0.25">
      <c r="B376" s="44"/>
      <c r="C376" s="235"/>
      <c r="D376" s="236"/>
      <c r="E376" s="44"/>
      <c r="F376" s="32"/>
      <c r="G376" s="33" t="str">
        <f t="shared" si="61"/>
        <v/>
      </c>
      <c r="H376" s="33"/>
      <c r="I376" s="33"/>
      <c r="J376" s="33" t="str">
        <f t="shared" si="62"/>
        <v/>
      </c>
      <c r="K376" s="33"/>
      <c r="L376" s="33" t="str">
        <f t="shared" si="60"/>
        <v/>
      </c>
      <c r="M376" s="30" t="e">
        <f t="shared" si="63"/>
        <v>#VALUE!</v>
      </c>
      <c r="P376" s="260"/>
      <c r="Q376" s="238"/>
      <c r="R376" s="238"/>
      <c r="S376" s="238"/>
      <c r="T376" s="238"/>
      <c r="U376" s="238"/>
      <c r="V376" s="238"/>
      <c r="W376" s="238"/>
      <c r="X376" s="238"/>
      <c r="Y376" s="238"/>
      <c r="Z376" s="261"/>
    </row>
    <row r="377" spans="2:26" ht="13.35" customHeight="1" x14ac:dyDescent="0.25">
      <c r="B377" s="44"/>
      <c r="C377" s="235"/>
      <c r="D377" s="236"/>
      <c r="E377" s="44"/>
      <c r="F377" s="32"/>
      <c r="G377" s="33" t="str">
        <f t="shared" si="61"/>
        <v/>
      </c>
      <c r="H377" s="33"/>
      <c r="I377" s="33"/>
      <c r="J377" s="33" t="str">
        <f t="shared" si="62"/>
        <v/>
      </c>
      <c r="K377" s="33"/>
      <c r="L377" s="33" t="str">
        <f t="shared" si="60"/>
        <v/>
      </c>
      <c r="M377" s="30" t="e">
        <f t="shared" si="63"/>
        <v>#VALUE!</v>
      </c>
      <c r="P377" s="260"/>
      <c r="Q377" s="238"/>
      <c r="R377" s="238"/>
      <c r="S377" s="238"/>
      <c r="T377" s="238"/>
      <c r="U377" s="238"/>
      <c r="V377" s="238"/>
      <c r="W377" s="238"/>
      <c r="X377" s="238"/>
      <c r="Y377" s="238"/>
      <c r="Z377" s="261"/>
    </row>
    <row r="378" spans="2:26" ht="13.35" customHeight="1" x14ac:dyDescent="0.25">
      <c r="B378" s="44"/>
      <c r="C378" s="235"/>
      <c r="D378" s="236"/>
      <c r="E378" s="44"/>
      <c r="F378" s="32"/>
      <c r="G378" s="33" t="str">
        <f t="shared" si="61"/>
        <v/>
      </c>
      <c r="H378" s="33"/>
      <c r="I378" s="33"/>
      <c r="J378" s="33" t="str">
        <f t="shared" si="62"/>
        <v/>
      </c>
      <c r="K378" s="33"/>
      <c r="L378" s="33" t="str">
        <f t="shared" si="60"/>
        <v/>
      </c>
      <c r="M378" s="30" t="e">
        <f t="shared" si="63"/>
        <v>#VALUE!</v>
      </c>
      <c r="P378" s="260"/>
      <c r="Q378" s="238"/>
      <c r="R378" s="238"/>
      <c r="S378" s="238"/>
      <c r="T378" s="238"/>
      <c r="U378" s="238"/>
      <c r="V378" s="238"/>
      <c r="W378" s="238"/>
      <c r="X378" s="238"/>
      <c r="Y378" s="238"/>
      <c r="Z378" s="261"/>
    </row>
    <row r="379" spans="2:26" ht="13.35" customHeight="1" x14ac:dyDescent="0.25">
      <c r="B379" s="44"/>
      <c r="C379" s="235"/>
      <c r="D379" s="236"/>
      <c r="E379" s="44"/>
      <c r="F379" s="32"/>
      <c r="G379" s="33" t="str">
        <f t="shared" si="61"/>
        <v/>
      </c>
      <c r="H379" s="33"/>
      <c r="I379" s="33"/>
      <c r="J379" s="33" t="str">
        <f t="shared" si="62"/>
        <v/>
      </c>
      <c r="K379" s="33"/>
      <c r="L379" s="33" t="str">
        <f t="shared" si="60"/>
        <v/>
      </c>
      <c r="M379" s="30" t="e">
        <f t="shared" si="63"/>
        <v>#VALUE!</v>
      </c>
      <c r="P379" s="260"/>
      <c r="Q379" s="238"/>
      <c r="R379" s="238"/>
      <c r="S379" s="238"/>
      <c r="T379" s="238"/>
      <c r="U379" s="238"/>
      <c r="V379" s="238"/>
      <c r="W379" s="238"/>
      <c r="X379" s="238"/>
      <c r="Y379" s="238"/>
      <c r="Z379" s="261"/>
    </row>
    <row r="380" spans="2:26" ht="13.35" customHeight="1" x14ac:dyDescent="0.25">
      <c r="B380" s="44"/>
      <c r="C380" s="235"/>
      <c r="D380" s="236"/>
      <c r="E380" s="44"/>
      <c r="F380" s="32"/>
      <c r="G380" s="33" t="str">
        <f t="shared" si="61"/>
        <v/>
      </c>
      <c r="H380" s="33"/>
      <c r="I380" s="33"/>
      <c r="J380" s="33" t="str">
        <f t="shared" si="62"/>
        <v/>
      </c>
      <c r="K380" s="33"/>
      <c r="L380" s="33" t="str">
        <f t="shared" si="60"/>
        <v/>
      </c>
      <c r="M380" s="30" t="e">
        <f t="shared" si="63"/>
        <v>#VALUE!</v>
      </c>
      <c r="P380" s="260"/>
      <c r="Q380" s="238"/>
      <c r="R380" s="238"/>
      <c r="S380" s="238"/>
      <c r="T380" s="238"/>
      <c r="U380" s="238"/>
      <c r="V380" s="238"/>
      <c r="W380" s="238"/>
      <c r="X380" s="238"/>
      <c r="Y380" s="238"/>
      <c r="Z380" s="261"/>
    </row>
    <row r="381" spans="2:26" ht="13.35" customHeight="1" x14ac:dyDescent="0.25">
      <c r="B381" s="44"/>
      <c r="C381" s="235"/>
      <c r="D381" s="236"/>
      <c r="E381" s="44"/>
      <c r="F381" s="32"/>
      <c r="G381" s="33" t="str">
        <f t="shared" si="61"/>
        <v/>
      </c>
      <c r="H381" s="33"/>
      <c r="I381" s="33"/>
      <c r="J381" s="33" t="str">
        <f t="shared" si="62"/>
        <v/>
      </c>
      <c r="K381" s="33"/>
      <c r="L381" s="33" t="str">
        <f t="shared" si="60"/>
        <v/>
      </c>
      <c r="M381" s="30" t="e">
        <f t="shared" si="63"/>
        <v>#VALUE!</v>
      </c>
      <c r="P381" s="260"/>
      <c r="Q381" s="238"/>
      <c r="R381" s="238"/>
      <c r="S381" s="238"/>
      <c r="T381" s="238"/>
      <c r="U381" s="238"/>
      <c r="V381" s="238"/>
      <c r="W381" s="238"/>
      <c r="X381" s="238"/>
      <c r="Y381" s="238"/>
      <c r="Z381" s="261"/>
    </row>
    <row r="382" spans="2:26" ht="13.35" customHeight="1" x14ac:dyDescent="0.25">
      <c r="B382" s="44"/>
      <c r="C382" s="235"/>
      <c r="D382" s="236"/>
      <c r="E382" s="44"/>
      <c r="F382" s="32"/>
      <c r="G382" s="33" t="str">
        <f t="shared" si="61"/>
        <v/>
      </c>
      <c r="H382" s="33"/>
      <c r="I382" s="33"/>
      <c r="J382" s="33" t="str">
        <f t="shared" si="62"/>
        <v/>
      </c>
      <c r="K382" s="33"/>
      <c r="L382" s="33" t="str">
        <f t="shared" si="60"/>
        <v/>
      </c>
      <c r="M382" s="30" t="e">
        <f t="shared" si="63"/>
        <v>#VALUE!</v>
      </c>
      <c r="P382" s="260"/>
      <c r="Q382" s="238"/>
      <c r="R382" s="238"/>
      <c r="S382" s="238"/>
      <c r="T382" s="238"/>
      <c r="U382" s="238"/>
      <c r="V382" s="238"/>
      <c r="W382" s="238"/>
      <c r="X382" s="238"/>
      <c r="Y382" s="238"/>
      <c r="Z382" s="261"/>
    </row>
    <row r="383" spans="2:26" ht="13.35" customHeight="1" x14ac:dyDescent="0.25">
      <c r="B383" s="44"/>
      <c r="C383" s="235"/>
      <c r="D383" s="236"/>
      <c r="E383" s="44"/>
      <c r="F383" s="32"/>
      <c r="G383" s="33" t="str">
        <f t="shared" si="61"/>
        <v/>
      </c>
      <c r="H383" s="33"/>
      <c r="I383" s="33"/>
      <c r="J383" s="33" t="str">
        <f t="shared" si="62"/>
        <v/>
      </c>
      <c r="K383" s="33"/>
      <c r="L383" s="33" t="str">
        <f t="shared" si="60"/>
        <v/>
      </c>
      <c r="M383" s="30" t="e">
        <f t="shared" si="63"/>
        <v>#VALUE!</v>
      </c>
      <c r="P383" s="260"/>
      <c r="Q383" s="238"/>
      <c r="R383" s="238"/>
      <c r="S383" s="238"/>
      <c r="T383" s="238"/>
      <c r="U383" s="238"/>
      <c r="V383" s="238"/>
      <c r="W383" s="238"/>
      <c r="X383" s="238"/>
      <c r="Y383" s="238"/>
      <c r="Z383" s="261"/>
    </row>
    <row r="384" spans="2:26" ht="13.35" customHeight="1" x14ac:dyDescent="0.25">
      <c r="B384" s="44"/>
      <c r="C384" s="235"/>
      <c r="D384" s="236"/>
      <c r="E384" s="44"/>
      <c r="F384" s="32"/>
      <c r="G384" s="33" t="str">
        <f t="shared" si="61"/>
        <v/>
      </c>
      <c r="H384" s="33"/>
      <c r="I384" s="33"/>
      <c r="J384" s="33" t="str">
        <f t="shared" si="62"/>
        <v/>
      </c>
      <c r="K384" s="33"/>
      <c r="L384" s="33" t="str">
        <f t="shared" si="60"/>
        <v/>
      </c>
      <c r="M384" s="30" t="e">
        <f t="shared" si="63"/>
        <v>#VALUE!</v>
      </c>
      <c r="P384" s="260"/>
      <c r="Q384" s="238"/>
      <c r="R384" s="238"/>
      <c r="S384" s="238"/>
      <c r="T384" s="238"/>
      <c r="U384" s="238"/>
      <c r="V384" s="238"/>
      <c r="W384" s="238"/>
      <c r="X384" s="238"/>
      <c r="Y384" s="238"/>
      <c r="Z384" s="261"/>
    </row>
    <row r="385" spans="2:26" ht="13.35" customHeight="1" x14ac:dyDescent="0.25">
      <c r="B385" s="44"/>
      <c r="C385" s="235"/>
      <c r="D385" s="236"/>
      <c r="E385" s="44"/>
      <c r="F385" s="32"/>
      <c r="G385" s="33" t="str">
        <f t="shared" si="61"/>
        <v/>
      </c>
      <c r="H385" s="33"/>
      <c r="I385" s="33"/>
      <c r="J385" s="33" t="str">
        <f t="shared" si="62"/>
        <v/>
      </c>
      <c r="K385" s="33"/>
      <c r="L385" s="33" t="str">
        <f t="shared" si="60"/>
        <v/>
      </c>
      <c r="M385" s="30" t="e">
        <f t="shared" si="63"/>
        <v>#VALUE!</v>
      </c>
      <c r="P385" s="260"/>
      <c r="Q385" s="238"/>
      <c r="R385" s="238"/>
      <c r="S385" s="238"/>
      <c r="T385" s="238"/>
      <c r="U385" s="238"/>
      <c r="V385" s="238"/>
      <c r="W385" s="238"/>
      <c r="X385" s="238"/>
      <c r="Y385" s="238"/>
      <c r="Z385" s="261"/>
    </row>
    <row r="386" spans="2:26" ht="13.35" customHeight="1" x14ac:dyDescent="0.25">
      <c r="B386" s="44"/>
      <c r="C386" s="235"/>
      <c r="D386" s="236"/>
      <c r="E386" s="44"/>
      <c r="F386" s="32"/>
      <c r="G386" s="33" t="str">
        <f t="shared" si="61"/>
        <v/>
      </c>
      <c r="H386" s="33"/>
      <c r="I386" s="33"/>
      <c r="J386" s="33" t="str">
        <f t="shared" si="62"/>
        <v/>
      </c>
      <c r="K386" s="33"/>
      <c r="L386" s="33" t="str">
        <f t="shared" si="60"/>
        <v/>
      </c>
      <c r="M386" s="30" t="e">
        <f t="shared" si="63"/>
        <v>#VALUE!</v>
      </c>
      <c r="P386" s="262"/>
      <c r="Q386" s="263"/>
      <c r="R386" s="263"/>
      <c r="S386" s="263"/>
      <c r="T386" s="263"/>
      <c r="U386" s="263"/>
      <c r="V386" s="263"/>
      <c r="W386" s="263"/>
      <c r="X386" s="263"/>
      <c r="Y386" s="263"/>
      <c r="Z386" s="264"/>
    </row>
    <row r="387" spans="2:26" ht="13.35" customHeight="1" x14ac:dyDescent="0.25">
      <c r="C387" s="126" t="s">
        <v>86</v>
      </c>
      <c r="D387" s="126"/>
      <c r="H387" s="45" t="str">
        <f>IF(SUM(H373:H386)=0,"",SUM(H373:H386))</f>
        <v/>
      </c>
      <c r="J387" s="45" t="str">
        <f>IF(SUM(J373:J386)=0,"",SUM(J373:J386))</f>
        <v/>
      </c>
      <c r="L387" s="45" t="str">
        <f>IF(SUM(L373:L386)=0,"",SUM(L373:L386))</f>
        <v/>
      </c>
      <c r="M387" s="35" t="e">
        <f>IF(L387="", J387/H387, L387/H387)</f>
        <v>#VALUE!</v>
      </c>
    </row>
    <row r="390" spans="2:26" ht="13.35" customHeight="1" x14ac:dyDescent="0.25">
      <c r="B390" s="227" t="s">
        <v>9</v>
      </c>
      <c r="C390" s="228"/>
      <c r="D390" s="253"/>
      <c r="E390" s="253"/>
      <c r="F390" s="253"/>
      <c r="G390" s="253"/>
      <c r="H390" s="253"/>
      <c r="I390" s="253"/>
      <c r="J390" s="253"/>
      <c r="K390" s="253"/>
      <c r="L390" s="253"/>
      <c r="M390" s="254"/>
    </row>
    <row r="391" spans="2:26" ht="13.35" customHeight="1" x14ac:dyDescent="0.25">
      <c r="B391" s="255"/>
      <c r="C391" s="238"/>
      <c r="D391" s="238"/>
      <c r="E391" s="238"/>
      <c r="F391" s="238"/>
      <c r="G391" s="238"/>
      <c r="H391" s="238"/>
      <c r="I391" s="238"/>
      <c r="J391" s="238"/>
      <c r="K391" s="238"/>
      <c r="L391" s="238"/>
      <c r="M391" s="256"/>
    </row>
    <row r="392" spans="2:26" ht="13.35" customHeight="1" x14ac:dyDescent="0.25">
      <c r="B392" s="255"/>
      <c r="C392" s="238"/>
      <c r="D392" s="238"/>
      <c r="E392" s="238"/>
      <c r="F392" s="238"/>
      <c r="G392" s="238"/>
      <c r="H392" s="238"/>
      <c r="I392" s="238"/>
      <c r="J392" s="238"/>
      <c r="K392" s="238"/>
      <c r="L392" s="238"/>
      <c r="M392" s="256"/>
    </row>
    <row r="393" spans="2:26" ht="13.35" customHeight="1" x14ac:dyDescent="0.25">
      <c r="B393" s="255"/>
      <c r="C393" s="238"/>
      <c r="D393" s="238"/>
      <c r="E393" s="238"/>
      <c r="F393" s="238"/>
      <c r="G393" s="238"/>
      <c r="H393" s="238"/>
      <c r="I393" s="238"/>
      <c r="J393" s="238"/>
      <c r="K393" s="238"/>
      <c r="L393" s="238"/>
      <c r="M393" s="256"/>
    </row>
    <row r="394" spans="2:26" ht="13.35" customHeight="1" x14ac:dyDescent="0.25">
      <c r="B394" s="257"/>
      <c r="C394" s="258"/>
      <c r="D394" s="258"/>
      <c r="E394" s="258"/>
      <c r="F394" s="258"/>
      <c r="G394" s="258"/>
      <c r="H394" s="258"/>
      <c r="I394" s="258"/>
      <c r="J394" s="258"/>
      <c r="K394" s="258"/>
      <c r="L394" s="258"/>
      <c r="M394" s="259"/>
    </row>
    <row r="396" spans="2:26" ht="13.35" customHeight="1" x14ac:dyDescent="0.25">
      <c r="B396" s="200" t="s">
        <v>2</v>
      </c>
      <c r="C396" s="200"/>
      <c r="D396" s="209"/>
      <c r="E396" s="209"/>
      <c r="F396" s="209"/>
      <c r="G396" s="200" t="s">
        <v>3</v>
      </c>
      <c r="H396" s="200"/>
      <c r="I396" s="210"/>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227" t="s">
        <v>92</v>
      </c>
      <c r="C399" s="232"/>
      <c r="D399" s="232"/>
      <c r="E399" s="232"/>
      <c r="F399" s="228"/>
      <c r="G399" s="233" t="s">
        <v>85</v>
      </c>
      <c r="H399" s="194" t="s">
        <v>82</v>
      </c>
      <c r="I399" s="188" t="s">
        <v>67</v>
      </c>
      <c r="J399" s="188"/>
      <c r="K399" s="188" t="s">
        <v>68</v>
      </c>
      <c r="L399" s="188"/>
      <c r="M399" s="188" t="s">
        <v>15</v>
      </c>
      <c r="P399" s="260"/>
      <c r="Q399" s="238"/>
      <c r="R399" s="238"/>
      <c r="S399" s="238"/>
      <c r="T399" s="238"/>
      <c r="U399" s="238"/>
      <c r="V399" s="238"/>
      <c r="W399" s="238"/>
      <c r="X399" s="238"/>
      <c r="Y399" s="238"/>
      <c r="Z399" s="261"/>
    </row>
    <row r="400" spans="2:26" ht="13.35" customHeight="1" x14ac:dyDescent="0.25">
      <c r="B400" s="2" t="s">
        <v>81</v>
      </c>
      <c r="C400" s="227" t="s">
        <v>7</v>
      </c>
      <c r="D400" s="228"/>
      <c r="E400" s="6" t="s">
        <v>87</v>
      </c>
      <c r="F400" s="6" t="s">
        <v>88</v>
      </c>
      <c r="G400" s="233"/>
      <c r="H400" s="194"/>
      <c r="I400" s="6" t="s">
        <v>83</v>
      </c>
      <c r="J400" s="6" t="s">
        <v>84</v>
      </c>
      <c r="K400" s="6" t="s">
        <v>83</v>
      </c>
      <c r="L400" s="6" t="s">
        <v>84</v>
      </c>
      <c r="M400" s="188"/>
      <c r="P400" s="260"/>
      <c r="Q400" s="238"/>
      <c r="R400" s="238"/>
      <c r="S400" s="238"/>
      <c r="T400" s="238"/>
      <c r="U400" s="238"/>
      <c r="V400" s="238"/>
      <c r="W400" s="238"/>
      <c r="X400" s="238"/>
      <c r="Y400" s="238"/>
      <c r="Z400" s="261"/>
    </row>
    <row r="401" spans="2:26" ht="13.35" customHeight="1" x14ac:dyDescent="0.25">
      <c r="B401" s="44"/>
      <c r="C401" s="235"/>
      <c r="D401" s="236"/>
      <c r="E401" s="44"/>
      <c r="F401" s="32"/>
      <c r="G401" s="33" t="str">
        <f>IF(F401="", "", H401/F401)</f>
        <v/>
      </c>
      <c r="H401" s="33"/>
      <c r="I401" s="33"/>
      <c r="J401" s="33" t="str">
        <f>IF(I401="", "", I401*$F401)</f>
        <v/>
      </c>
      <c r="K401" s="33"/>
      <c r="L401" s="33" t="str">
        <f t="shared" ref="L401:L414" si="64">IF(K401="", "", K401*$F401)</f>
        <v/>
      </c>
      <c r="M401" s="30" t="e">
        <f>IF(K401="", J401/H401, L401/H401)</f>
        <v>#VALUE!</v>
      </c>
      <c r="P401" s="260"/>
      <c r="Q401" s="238"/>
      <c r="R401" s="238"/>
      <c r="S401" s="238"/>
      <c r="T401" s="238"/>
      <c r="U401" s="238"/>
      <c r="V401" s="238"/>
      <c r="W401" s="238"/>
      <c r="X401" s="238"/>
      <c r="Y401" s="238"/>
      <c r="Z401" s="261"/>
    </row>
    <row r="402" spans="2:26" ht="13.35" customHeight="1" x14ac:dyDescent="0.25">
      <c r="B402" s="44"/>
      <c r="C402" s="235"/>
      <c r="D402" s="236"/>
      <c r="E402" s="44"/>
      <c r="F402" s="32"/>
      <c r="G402" s="33" t="str">
        <f t="shared" ref="G402:G414" si="65">IF(F402="", "", H402/F402)</f>
        <v/>
      </c>
      <c r="H402" s="33"/>
      <c r="I402" s="33"/>
      <c r="J402" s="33" t="str">
        <f t="shared" ref="J402:J414" si="66">IF(I402="", "", I402*$F402)</f>
        <v/>
      </c>
      <c r="K402" s="33"/>
      <c r="L402" s="33" t="str">
        <f t="shared" si="64"/>
        <v/>
      </c>
      <c r="M402" s="30" t="e">
        <f t="shared" ref="M402:M414" si="67">IF(K402="", J402/H402, L402/H402)</f>
        <v>#VALUE!</v>
      </c>
      <c r="P402" s="260"/>
      <c r="Q402" s="238"/>
      <c r="R402" s="238"/>
      <c r="S402" s="238"/>
      <c r="T402" s="238"/>
      <c r="U402" s="238"/>
      <c r="V402" s="238"/>
      <c r="W402" s="238"/>
      <c r="X402" s="238"/>
      <c r="Y402" s="238"/>
      <c r="Z402" s="261"/>
    </row>
    <row r="403" spans="2:26" ht="13.35" customHeight="1" x14ac:dyDescent="0.25">
      <c r="B403" s="44"/>
      <c r="C403" s="235"/>
      <c r="D403" s="236"/>
      <c r="E403" s="44"/>
      <c r="F403" s="32"/>
      <c r="G403" s="33" t="str">
        <f t="shared" si="65"/>
        <v/>
      </c>
      <c r="H403" s="33"/>
      <c r="I403" s="33"/>
      <c r="J403" s="33" t="str">
        <f t="shared" si="66"/>
        <v/>
      </c>
      <c r="K403" s="33"/>
      <c r="L403" s="33" t="str">
        <f t="shared" si="64"/>
        <v/>
      </c>
      <c r="M403" s="30" t="e">
        <f t="shared" si="67"/>
        <v>#VALUE!</v>
      </c>
      <c r="P403" s="260"/>
      <c r="Q403" s="238"/>
      <c r="R403" s="238"/>
      <c r="S403" s="238"/>
      <c r="T403" s="238"/>
      <c r="U403" s="238"/>
      <c r="V403" s="238"/>
      <c r="W403" s="238"/>
      <c r="X403" s="238"/>
      <c r="Y403" s="238"/>
      <c r="Z403" s="261"/>
    </row>
    <row r="404" spans="2:26" ht="13.35" customHeight="1" x14ac:dyDescent="0.25">
      <c r="B404" s="44"/>
      <c r="C404" s="235"/>
      <c r="D404" s="236"/>
      <c r="E404" s="44"/>
      <c r="F404" s="32"/>
      <c r="G404" s="33" t="str">
        <f t="shared" si="65"/>
        <v/>
      </c>
      <c r="H404" s="33"/>
      <c r="I404" s="33"/>
      <c r="J404" s="33" t="str">
        <f t="shared" si="66"/>
        <v/>
      </c>
      <c r="K404" s="33"/>
      <c r="L404" s="33" t="str">
        <f t="shared" si="64"/>
        <v/>
      </c>
      <c r="M404" s="30" t="e">
        <f t="shared" si="67"/>
        <v>#VALUE!</v>
      </c>
      <c r="P404" s="260"/>
      <c r="Q404" s="238"/>
      <c r="R404" s="238"/>
      <c r="S404" s="238"/>
      <c r="T404" s="238"/>
      <c r="U404" s="238"/>
      <c r="V404" s="238"/>
      <c r="W404" s="238"/>
      <c r="X404" s="238"/>
      <c r="Y404" s="238"/>
      <c r="Z404" s="261"/>
    </row>
    <row r="405" spans="2:26" ht="13.35" customHeight="1" x14ac:dyDescent="0.25">
      <c r="B405" s="44"/>
      <c r="C405" s="235"/>
      <c r="D405" s="236"/>
      <c r="E405" s="44"/>
      <c r="F405" s="32"/>
      <c r="G405" s="33" t="str">
        <f t="shared" si="65"/>
        <v/>
      </c>
      <c r="H405" s="33"/>
      <c r="I405" s="33"/>
      <c r="J405" s="33" t="str">
        <f t="shared" si="66"/>
        <v/>
      </c>
      <c r="K405" s="33"/>
      <c r="L405" s="33" t="str">
        <f t="shared" si="64"/>
        <v/>
      </c>
      <c r="M405" s="30" t="e">
        <f t="shared" si="67"/>
        <v>#VALUE!</v>
      </c>
      <c r="P405" s="260"/>
      <c r="Q405" s="238"/>
      <c r="R405" s="238"/>
      <c r="S405" s="238"/>
      <c r="T405" s="238"/>
      <c r="U405" s="238"/>
      <c r="V405" s="238"/>
      <c r="W405" s="238"/>
      <c r="X405" s="238"/>
      <c r="Y405" s="238"/>
      <c r="Z405" s="261"/>
    </row>
    <row r="406" spans="2:26" ht="13.35" customHeight="1" x14ac:dyDescent="0.25">
      <c r="B406" s="44"/>
      <c r="C406" s="235"/>
      <c r="D406" s="236"/>
      <c r="E406" s="44"/>
      <c r="F406" s="32"/>
      <c r="G406" s="33" t="str">
        <f t="shared" si="65"/>
        <v/>
      </c>
      <c r="H406" s="33"/>
      <c r="I406" s="33"/>
      <c r="J406" s="33" t="str">
        <f t="shared" si="66"/>
        <v/>
      </c>
      <c r="K406" s="33"/>
      <c r="L406" s="33" t="str">
        <f t="shared" si="64"/>
        <v/>
      </c>
      <c r="M406" s="30" t="e">
        <f t="shared" si="67"/>
        <v>#VALUE!</v>
      </c>
      <c r="P406" s="260"/>
      <c r="Q406" s="238"/>
      <c r="R406" s="238"/>
      <c r="S406" s="238"/>
      <c r="T406" s="238"/>
      <c r="U406" s="238"/>
      <c r="V406" s="238"/>
      <c r="W406" s="238"/>
      <c r="X406" s="238"/>
      <c r="Y406" s="238"/>
      <c r="Z406" s="261"/>
    </row>
    <row r="407" spans="2:26" ht="13.35" customHeight="1" x14ac:dyDescent="0.25">
      <c r="B407" s="44"/>
      <c r="C407" s="235"/>
      <c r="D407" s="236"/>
      <c r="E407" s="44"/>
      <c r="F407" s="32"/>
      <c r="G407" s="33" t="str">
        <f t="shared" si="65"/>
        <v/>
      </c>
      <c r="H407" s="33"/>
      <c r="I407" s="33"/>
      <c r="J407" s="33" t="str">
        <f t="shared" si="66"/>
        <v/>
      </c>
      <c r="K407" s="33"/>
      <c r="L407" s="33" t="str">
        <f t="shared" si="64"/>
        <v/>
      </c>
      <c r="M407" s="30" t="e">
        <f t="shared" si="67"/>
        <v>#VALUE!</v>
      </c>
      <c r="P407" s="260"/>
      <c r="Q407" s="238"/>
      <c r="R407" s="238"/>
      <c r="S407" s="238"/>
      <c r="T407" s="238"/>
      <c r="U407" s="238"/>
      <c r="V407" s="238"/>
      <c r="W407" s="238"/>
      <c r="X407" s="238"/>
      <c r="Y407" s="238"/>
      <c r="Z407" s="261"/>
    </row>
    <row r="408" spans="2:26" ht="13.35" customHeight="1" x14ac:dyDescent="0.25">
      <c r="B408" s="44"/>
      <c r="C408" s="235"/>
      <c r="D408" s="236"/>
      <c r="E408" s="44"/>
      <c r="F408" s="32"/>
      <c r="G408" s="33" t="str">
        <f t="shared" si="65"/>
        <v/>
      </c>
      <c r="H408" s="33"/>
      <c r="I408" s="33"/>
      <c r="J408" s="33" t="str">
        <f t="shared" si="66"/>
        <v/>
      </c>
      <c r="K408" s="33"/>
      <c r="L408" s="33" t="str">
        <f t="shared" si="64"/>
        <v/>
      </c>
      <c r="M408" s="30" t="e">
        <f t="shared" si="67"/>
        <v>#VALUE!</v>
      </c>
      <c r="P408" s="260"/>
      <c r="Q408" s="238"/>
      <c r="R408" s="238"/>
      <c r="S408" s="238"/>
      <c r="T408" s="238"/>
      <c r="U408" s="238"/>
      <c r="V408" s="238"/>
      <c r="W408" s="238"/>
      <c r="X408" s="238"/>
      <c r="Y408" s="238"/>
      <c r="Z408" s="261"/>
    </row>
    <row r="409" spans="2:26" ht="13.35" customHeight="1" x14ac:dyDescent="0.25">
      <c r="B409" s="44"/>
      <c r="C409" s="235"/>
      <c r="D409" s="236"/>
      <c r="E409" s="44"/>
      <c r="F409" s="32"/>
      <c r="G409" s="33" t="str">
        <f t="shared" si="65"/>
        <v/>
      </c>
      <c r="H409" s="33"/>
      <c r="I409" s="33"/>
      <c r="J409" s="33" t="str">
        <f t="shared" si="66"/>
        <v/>
      </c>
      <c r="K409" s="33"/>
      <c r="L409" s="33" t="str">
        <f t="shared" si="64"/>
        <v/>
      </c>
      <c r="M409" s="30" t="e">
        <f t="shared" si="67"/>
        <v>#VALUE!</v>
      </c>
      <c r="P409" s="260"/>
      <c r="Q409" s="238"/>
      <c r="R409" s="238"/>
      <c r="S409" s="238"/>
      <c r="T409" s="238"/>
      <c r="U409" s="238"/>
      <c r="V409" s="238"/>
      <c r="W409" s="238"/>
      <c r="X409" s="238"/>
      <c r="Y409" s="238"/>
      <c r="Z409" s="261"/>
    </row>
    <row r="410" spans="2:26" ht="13.35" customHeight="1" x14ac:dyDescent="0.25">
      <c r="B410" s="44"/>
      <c r="C410" s="235"/>
      <c r="D410" s="236"/>
      <c r="E410" s="44"/>
      <c r="F410" s="32"/>
      <c r="G410" s="33" t="str">
        <f t="shared" si="65"/>
        <v/>
      </c>
      <c r="H410" s="33"/>
      <c r="I410" s="33"/>
      <c r="J410" s="33" t="str">
        <f t="shared" si="66"/>
        <v/>
      </c>
      <c r="K410" s="33"/>
      <c r="L410" s="33" t="str">
        <f t="shared" si="64"/>
        <v/>
      </c>
      <c r="M410" s="30" t="e">
        <f t="shared" si="67"/>
        <v>#VALUE!</v>
      </c>
      <c r="P410" s="260"/>
      <c r="Q410" s="238"/>
      <c r="R410" s="238"/>
      <c r="S410" s="238"/>
      <c r="T410" s="238"/>
      <c r="U410" s="238"/>
      <c r="V410" s="238"/>
      <c r="W410" s="238"/>
      <c r="X410" s="238"/>
      <c r="Y410" s="238"/>
      <c r="Z410" s="261"/>
    </row>
    <row r="411" spans="2:26" ht="13.35" customHeight="1" x14ac:dyDescent="0.25">
      <c r="B411" s="44"/>
      <c r="C411" s="235"/>
      <c r="D411" s="236"/>
      <c r="E411" s="44"/>
      <c r="F411" s="32"/>
      <c r="G411" s="33" t="str">
        <f t="shared" si="65"/>
        <v/>
      </c>
      <c r="H411" s="33"/>
      <c r="I411" s="33"/>
      <c r="J411" s="33" t="str">
        <f t="shared" si="66"/>
        <v/>
      </c>
      <c r="K411" s="33"/>
      <c r="L411" s="33" t="str">
        <f t="shared" si="64"/>
        <v/>
      </c>
      <c r="M411" s="30" t="e">
        <f t="shared" si="67"/>
        <v>#VALUE!</v>
      </c>
      <c r="P411" s="260"/>
      <c r="Q411" s="238"/>
      <c r="R411" s="238"/>
      <c r="S411" s="238"/>
      <c r="T411" s="238"/>
      <c r="U411" s="238"/>
      <c r="V411" s="238"/>
      <c r="W411" s="238"/>
      <c r="X411" s="238"/>
      <c r="Y411" s="238"/>
      <c r="Z411" s="261"/>
    </row>
    <row r="412" spans="2:26" ht="13.35" customHeight="1" x14ac:dyDescent="0.25">
      <c r="B412" s="44"/>
      <c r="C412" s="235"/>
      <c r="D412" s="236"/>
      <c r="E412" s="44"/>
      <c r="F412" s="32"/>
      <c r="G412" s="33" t="str">
        <f t="shared" si="65"/>
        <v/>
      </c>
      <c r="H412" s="33"/>
      <c r="I412" s="33"/>
      <c r="J412" s="33" t="str">
        <f t="shared" si="66"/>
        <v/>
      </c>
      <c r="K412" s="33"/>
      <c r="L412" s="33" t="str">
        <f t="shared" si="64"/>
        <v/>
      </c>
      <c r="M412" s="30" t="e">
        <f t="shared" si="67"/>
        <v>#VALUE!</v>
      </c>
      <c r="P412" s="260"/>
      <c r="Q412" s="238"/>
      <c r="R412" s="238"/>
      <c r="S412" s="238"/>
      <c r="T412" s="238"/>
      <c r="U412" s="238"/>
      <c r="V412" s="238"/>
      <c r="W412" s="238"/>
      <c r="X412" s="238"/>
      <c r="Y412" s="238"/>
      <c r="Z412" s="261"/>
    </row>
    <row r="413" spans="2:26" ht="13.35" customHeight="1" x14ac:dyDescent="0.25">
      <c r="B413" s="44"/>
      <c r="C413" s="235"/>
      <c r="D413" s="236"/>
      <c r="E413" s="44"/>
      <c r="F413" s="32"/>
      <c r="G413" s="33" t="str">
        <f t="shared" si="65"/>
        <v/>
      </c>
      <c r="H413" s="33"/>
      <c r="I413" s="33"/>
      <c r="J413" s="33" t="str">
        <f t="shared" si="66"/>
        <v/>
      </c>
      <c r="K413" s="33"/>
      <c r="L413" s="33" t="str">
        <f t="shared" si="64"/>
        <v/>
      </c>
      <c r="M413" s="30" t="e">
        <f t="shared" si="67"/>
        <v>#VALUE!</v>
      </c>
      <c r="P413" s="260"/>
      <c r="Q413" s="238"/>
      <c r="R413" s="238"/>
      <c r="S413" s="238"/>
      <c r="T413" s="238"/>
      <c r="U413" s="238"/>
      <c r="V413" s="238"/>
      <c r="W413" s="238"/>
      <c r="X413" s="238"/>
      <c r="Y413" s="238"/>
      <c r="Z413" s="261"/>
    </row>
    <row r="414" spans="2:26" ht="13.35" customHeight="1" x14ac:dyDescent="0.25">
      <c r="B414" s="44"/>
      <c r="C414" s="235"/>
      <c r="D414" s="236"/>
      <c r="E414" s="44"/>
      <c r="F414" s="32"/>
      <c r="G414" s="33" t="str">
        <f t="shared" si="65"/>
        <v/>
      </c>
      <c r="H414" s="33"/>
      <c r="I414" s="33"/>
      <c r="J414" s="33" t="str">
        <f t="shared" si="66"/>
        <v/>
      </c>
      <c r="K414" s="33"/>
      <c r="L414" s="33" t="str">
        <f t="shared" si="64"/>
        <v/>
      </c>
      <c r="M414" s="30" t="e">
        <f t="shared" si="67"/>
        <v>#VALUE!</v>
      </c>
      <c r="P414" s="262"/>
      <c r="Q414" s="263"/>
      <c r="R414" s="263"/>
      <c r="S414" s="263"/>
      <c r="T414" s="263"/>
      <c r="U414" s="263"/>
      <c r="V414" s="263"/>
      <c r="W414" s="263"/>
      <c r="X414" s="263"/>
      <c r="Y414" s="263"/>
      <c r="Z414" s="264"/>
    </row>
    <row r="415" spans="2:26" ht="13.35" customHeight="1" x14ac:dyDescent="0.25">
      <c r="C415" s="126" t="s">
        <v>86</v>
      </c>
      <c r="D415" s="126"/>
      <c r="H415" s="45" t="str">
        <f>IF(SUM(H401:H414)=0,"",SUM(H401:H414))</f>
        <v/>
      </c>
      <c r="J415" s="45" t="str">
        <f>IF(SUM(J401:J414)=0,"",SUM(J401:J414))</f>
        <v/>
      </c>
      <c r="L415" s="45" t="str">
        <f>IF(SUM(L401:L414)=0,"",SUM(L401:L414))</f>
        <v/>
      </c>
      <c r="M415" s="35" t="e">
        <f>IF(L415="", J415/H415, L415/H415)</f>
        <v>#VALUE!</v>
      </c>
    </row>
    <row r="417" spans="2:26" ht="13.35" customHeight="1" x14ac:dyDescent="0.25">
      <c r="B417" s="200" t="s">
        <v>2</v>
      </c>
      <c r="C417" s="200"/>
      <c r="D417" s="209"/>
      <c r="E417" s="209"/>
      <c r="F417" s="209"/>
      <c r="G417" s="200" t="s">
        <v>3</v>
      </c>
      <c r="H417" s="200"/>
      <c r="I417" s="210"/>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227" t="s">
        <v>92</v>
      </c>
      <c r="C420" s="232"/>
      <c r="D420" s="232"/>
      <c r="E420" s="232"/>
      <c r="F420" s="228"/>
      <c r="G420" s="233" t="s">
        <v>85</v>
      </c>
      <c r="H420" s="194" t="s">
        <v>82</v>
      </c>
      <c r="I420" s="188" t="s">
        <v>67</v>
      </c>
      <c r="J420" s="188"/>
      <c r="K420" s="188" t="s">
        <v>68</v>
      </c>
      <c r="L420" s="188"/>
      <c r="M420" s="188" t="s">
        <v>15</v>
      </c>
      <c r="P420" s="260"/>
      <c r="Q420" s="238"/>
      <c r="R420" s="238"/>
      <c r="S420" s="238"/>
      <c r="T420" s="238"/>
      <c r="U420" s="238"/>
      <c r="V420" s="238"/>
      <c r="W420" s="238"/>
      <c r="X420" s="238"/>
      <c r="Y420" s="238"/>
      <c r="Z420" s="261"/>
    </row>
    <row r="421" spans="2:26" ht="13.35" customHeight="1" x14ac:dyDescent="0.25">
      <c r="B421" s="2" t="s">
        <v>81</v>
      </c>
      <c r="C421" s="227" t="s">
        <v>7</v>
      </c>
      <c r="D421" s="228"/>
      <c r="E421" s="6" t="s">
        <v>87</v>
      </c>
      <c r="F421" s="6" t="s">
        <v>88</v>
      </c>
      <c r="G421" s="233"/>
      <c r="H421" s="194"/>
      <c r="I421" s="6" t="s">
        <v>83</v>
      </c>
      <c r="J421" s="6" t="s">
        <v>84</v>
      </c>
      <c r="K421" s="6" t="s">
        <v>83</v>
      </c>
      <c r="L421" s="6" t="s">
        <v>84</v>
      </c>
      <c r="M421" s="188"/>
      <c r="P421" s="260"/>
      <c r="Q421" s="238"/>
      <c r="R421" s="238"/>
      <c r="S421" s="238"/>
      <c r="T421" s="238"/>
      <c r="U421" s="238"/>
      <c r="V421" s="238"/>
      <c r="W421" s="238"/>
      <c r="X421" s="238"/>
      <c r="Y421" s="238"/>
      <c r="Z421" s="261"/>
    </row>
    <row r="422" spans="2:26" ht="13.35" customHeight="1" x14ac:dyDescent="0.25">
      <c r="B422" s="44"/>
      <c r="C422" s="235"/>
      <c r="D422" s="236"/>
      <c r="E422" s="44"/>
      <c r="F422" s="32"/>
      <c r="G422" s="33" t="str">
        <f>IF(F422="", "", H422/F422)</f>
        <v/>
      </c>
      <c r="H422" s="33"/>
      <c r="I422" s="33"/>
      <c r="J422" s="33" t="str">
        <f>IF(I422="", "", I422*$F422)</f>
        <v/>
      </c>
      <c r="K422" s="33"/>
      <c r="L422" s="33" t="str">
        <f t="shared" ref="L422:L435" si="68">IF(K422="", "", K422*$F422)</f>
        <v/>
      </c>
      <c r="M422" s="30" t="e">
        <f>IF(K422="", J422/H422, L422/H422)</f>
        <v>#VALUE!</v>
      </c>
      <c r="P422" s="260"/>
      <c r="Q422" s="238"/>
      <c r="R422" s="238"/>
      <c r="S422" s="238"/>
      <c r="T422" s="238"/>
      <c r="U422" s="238"/>
      <c r="V422" s="238"/>
      <c r="W422" s="238"/>
      <c r="X422" s="238"/>
      <c r="Y422" s="238"/>
      <c r="Z422" s="261"/>
    </row>
    <row r="423" spans="2:26" ht="13.35" customHeight="1" x14ac:dyDescent="0.25">
      <c r="B423" s="44"/>
      <c r="C423" s="235"/>
      <c r="D423" s="236"/>
      <c r="E423" s="44"/>
      <c r="F423" s="32"/>
      <c r="G423" s="33" t="str">
        <f t="shared" ref="G423:G435" si="69">IF(F423="", "", H423/F423)</f>
        <v/>
      </c>
      <c r="H423" s="33"/>
      <c r="I423" s="33"/>
      <c r="J423" s="33" t="str">
        <f t="shared" ref="J423:J435" si="70">IF(I423="", "", I423*$F423)</f>
        <v/>
      </c>
      <c r="K423" s="33"/>
      <c r="L423" s="33" t="str">
        <f t="shared" si="68"/>
        <v/>
      </c>
      <c r="M423" s="30" t="e">
        <f t="shared" ref="M423:M435" si="71">IF(K423="", J423/H423, L423/H423)</f>
        <v>#VALUE!</v>
      </c>
      <c r="P423" s="260"/>
      <c r="Q423" s="238"/>
      <c r="R423" s="238"/>
      <c r="S423" s="238"/>
      <c r="T423" s="238"/>
      <c r="U423" s="238"/>
      <c r="V423" s="238"/>
      <c r="W423" s="238"/>
      <c r="X423" s="238"/>
      <c r="Y423" s="238"/>
      <c r="Z423" s="261"/>
    </row>
    <row r="424" spans="2:26" ht="13.35" customHeight="1" x14ac:dyDescent="0.25">
      <c r="B424" s="44"/>
      <c r="C424" s="235"/>
      <c r="D424" s="236"/>
      <c r="E424" s="44"/>
      <c r="F424" s="32"/>
      <c r="G424" s="33" t="str">
        <f t="shared" si="69"/>
        <v/>
      </c>
      <c r="H424" s="33"/>
      <c r="I424" s="33"/>
      <c r="J424" s="33" t="str">
        <f t="shared" si="70"/>
        <v/>
      </c>
      <c r="K424" s="33"/>
      <c r="L424" s="33" t="str">
        <f t="shared" si="68"/>
        <v/>
      </c>
      <c r="M424" s="30" t="e">
        <f t="shared" si="71"/>
        <v>#VALUE!</v>
      </c>
      <c r="P424" s="260"/>
      <c r="Q424" s="238"/>
      <c r="R424" s="238"/>
      <c r="S424" s="238"/>
      <c r="T424" s="238"/>
      <c r="U424" s="238"/>
      <c r="V424" s="238"/>
      <c r="W424" s="238"/>
      <c r="X424" s="238"/>
      <c r="Y424" s="238"/>
      <c r="Z424" s="261"/>
    </row>
    <row r="425" spans="2:26" ht="13.35" customHeight="1" x14ac:dyDescent="0.25">
      <c r="B425" s="44"/>
      <c r="C425" s="235"/>
      <c r="D425" s="236"/>
      <c r="E425" s="44"/>
      <c r="F425" s="32"/>
      <c r="G425" s="33" t="str">
        <f t="shared" si="69"/>
        <v/>
      </c>
      <c r="H425" s="33"/>
      <c r="I425" s="33"/>
      <c r="J425" s="33" t="str">
        <f t="shared" si="70"/>
        <v/>
      </c>
      <c r="K425" s="33"/>
      <c r="L425" s="33" t="str">
        <f t="shared" si="68"/>
        <v/>
      </c>
      <c r="M425" s="30" t="e">
        <f t="shared" si="71"/>
        <v>#VALUE!</v>
      </c>
      <c r="P425" s="260"/>
      <c r="Q425" s="238"/>
      <c r="R425" s="238"/>
      <c r="S425" s="238"/>
      <c r="T425" s="238"/>
      <c r="U425" s="238"/>
      <c r="V425" s="238"/>
      <c r="W425" s="238"/>
      <c r="X425" s="238"/>
      <c r="Y425" s="238"/>
      <c r="Z425" s="261"/>
    </row>
    <row r="426" spans="2:26" ht="13.35" customHeight="1" x14ac:dyDescent="0.25">
      <c r="B426" s="44"/>
      <c r="C426" s="235"/>
      <c r="D426" s="236"/>
      <c r="E426" s="44"/>
      <c r="F426" s="32"/>
      <c r="G426" s="33" t="str">
        <f t="shared" si="69"/>
        <v/>
      </c>
      <c r="H426" s="33"/>
      <c r="I426" s="33"/>
      <c r="J426" s="33" t="str">
        <f t="shared" si="70"/>
        <v/>
      </c>
      <c r="K426" s="33"/>
      <c r="L426" s="33" t="str">
        <f t="shared" si="68"/>
        <v/>
      </c>
      <c r="M426" s="30" t="e">
        <f t="shared" si="71"/>
        <v>#VALUE!</v>
      </c>
      <c r="P426" s="260"/>
      <c r="Q426" s="238"/>
      <c r="R426" s="238"/>
      <c r="S426" s="238"/>
      <c r="T426" s="238"/>
      <c r="U426" s="238"/>
      <c r="V426" s="238"/>
      <c r="W426" s="238"/>
      <c r="X426" s="238"/>
      <c r="Y426" s="238"/>
      <c r="Z426" s="261"/>
    </row>
    <row r="427" spans="2:26" ht="13.35" customHeight="1" x14ac:dyDescent="0.25">
      <c r="B427" s="44"/>
      <c r="C427" s="235"/>
      <c r="D427" s="236"/>
      <c r="E427" s="44"/>
      <c r="F427" s="32"/>
      <c r="G427" s="33" t="str">
        <f t="shared" si="69"/>
        <v/>
      </c>
      <c r="H427" s="33"/>
      <c r="I427" s="33"/>
      <c r="J427" s="33" t="str">
        <f t="shared" si="70"/>
        <v/>
      </c>
      <c r="K427" s="33"/>
      <c r="L427" s="33" t="str">
        <f t="shared" si="68"/>
        <v/>
      </c>
      <c r="M427" s="30" t="e">
        <f t="shared" si="71"/>
        <v>#VALUE!</v>
      </c>
      <c r="P427" s="260"/>
      <c r="Q427" s="238"/>
      <c r="R427" s="238"/>
      <c r="S427" s="238"/>
      <c r="T427" s="238"/>
      <c r="U427" s="238"/>
      <c r="V427" s="238"/>
      <c r="W427" s="238"/>
      <c r="X427" s="238"/>
      <c r="Y427" s="238"/>
      <c r="Z427" s="261"/>
    </row>
    <row r="428" spans="2:26" ht="13.35" customHeight="1" x14ac:dyDescent="0.25">
      <c r="B428" s="44"/>
      <c r="C428" s="235"/>
      <c r="D428" s="236"/>
      <c r="E428" s="44"/>
      <c r="F428" s="32"/>
      <c r="G428" s="33" t="str">
        <f t="shared" si="69"/>
        <v/>
      </c>
      <c r="H428" s="33"/>
      <c r="I428" s="33"/>
      <c r="J428" s="33" t="str">
        <f t="shared" si="70"/>
        <v/>
      </c>
      <c r="K428" s="33"/>
      <c r="L428" s="33" t="str">
        <f t="shared" si="68"/>
        <v/>
      </c>
      <c r="M428" s="30" t="e">
        <f t="shared" si="71"/>
        <v>#VALUE!</v>
      </c>
      <c r="P428" s="260"/>
      <c r="Q428" s="238"/>
      <c r="R428" s="238"/>
      <c r="S428" s="238"/>
      <c r="T428" s="238"/>
      <c r="U428" s="238"/>
      <c r="V428" s="238"/>
      <c r="W428" s="238"/>
      <c r="X428" s="238"/>
      <c r="Y428" s="238"/>
      <c r="Z428" s="261"/>
    </row>
    <row r="429" spans="2:26" ht="13.35" customHeight="1" x14ac:dyDescent="0.25">
      <c r="B429" s="44"/>
      <c r="C429" s="235"/>
      <c r="D429" s="236"/>
      <c r="E429" s="44"/>
      <c r="F429" s="32"/>
      <c r="G429" s="33" t="str">
        <f t="shared" si="69"/>
        <v/>
      </c>
      <c r="H429" s="33"/>
      <c r="I429" s="33"/>
      <c r="J429" s="33" t="str">
        <f t="shared" si="70"/>
        <v/>
      </c>
      <c r="K429" s="33"/>
      <c r="L429" s="33" t="str">
        <f t="shared" si="68"/>
        <v/>
      </c>
      <c r="M429" s="30" t="e">
        <f t="shared" si="71"/>
        <v>#VALUE!</v>
      </c>
      <c r="P429" s="260"/>
      <c r="Q429" s="238"/>
      <c r="R429" s="238"/>
      <c r="S429" s="238"/>
      <c r="T429" s="238"/>
      <c r="U429" s="238"/>
      <c r="V429" s="238"/>
      <c r="W429" s="238"/>
      <c r="X429" s="238"/>
      <c r="Y429" s="238"/>
      <c r="Z429" s="261"/>
    </row>
    <row r="430" spans="2:26" ht="13.35" customHeight="1" x14ac:dyDescent="0.25">
      <c r="B430" s="44"/>
      <c r="C430" s="235"/>
      <c r="D430" s="236"/>
      <c r="E430" s="44"/>
      <c r="F430" s="32"/>
      <c r="G430" s="33" t="str">
        <f t="shared" si="69"/>
        <v/>
      </c>
      <c r="H430" s="33"/>
      <c r="I430" s="33"/>
      <c r="J430" s="33" t="str">
        <f t="shared" si="70"/>
        <v/>
      </c>
      <c r="K430" s="33"/>
      <c r="L430" s="33" t="str">
        <f t="shared" si="68"/>
        <v/>
      </c>
      <c r="M430" s="30" t="e">
        <f t="shared" si="71"/>
        <v>#VALUE!</v>
      </c>
      <c r="P430" s="260"/>
      <c r="Q430" s="238"/>
      <c r="R430" s="238"/>
      <c r="S430" s="238"/>
      <c r="T430" s="238"/>
      <c r="U430" s="238"/>
      <c r="V430" s="238"/>
      <c r="W430" s="238"/>
      <c r="X430" s="238"/>
      <c r="Y430" s="238"/>
      <c r="Z430" s="261"/>
    </row>
    <row r="431" spans="2:26" ht="13.35" customHeight="1" x14ac:dyDescent="0.25">
      <c r="B431" s="44"/>
      <c r="C431" s="235"/>
      <c r="D431" s="236"/>
      <c r="E431" s="44"/>
      <c r="F431" s="32"/>
      <c r="G431" s="33" t="str">
        <f t="shared" si="69"/>
        <v/>
      </c>
      <c r="H431" s="33"/>
      <c r="I431" s="33"/>
      <c r="J431" s="33" t="str">
        <f t="shared" si="70"/>
        <v/>
      </c>
      <c r="K431" s="33"/>
      <c r="L431" s="33" t="str">
        <f t="shared" si="68"/>
        <v/>
      </c>
      <c r="M431" s="30" t="e">
        <f t="shared" si="71"/>
        <v>#VALUE!</v>
      </c>
      <c r="P431" s="260"/>
      <c r="Q431" s="238"/>
      <c r="R431" s="238"/>
      <c r="S431" s="238"/>
      <c r="T431" s="238"/>
      <c r="U431" s="238"/>
      <c r="V431" s="238"/>
      <c r="W431" s="238"/>
      <c r="X431" s="238"/>
      <c r="Y431" s="238"/>
      <c r="Z431" s="261"/>
    </row>
    <row r="432" spans="2:26" ht="13.35" customHeight="1" x14ac:dyDescent="0.25">
      <c r="B432" s="44"/>
      <c r="C432" s="235"/>
      <c r="D432" s="236"/>
      <c r="E432" s="44"/>
      <c r="F432" s="32"/>
      <c r="G432" s="33" t="str">
        <f t="shared" si="69"/>
        <v/>
      </c>
      <c r="H432" s="33"/>
      <c r="I432" s="33"/>
      <c r="J432" s="33" t="str">
        <f t="shared" si="70"/>
        <v/>
      </c>
      <c r="K432" s="33"/>
      <c r="L432" s="33" t="str">
        <f t="shared" si="68"/>
        <v/>
      </c>
      <c r="M432" s="30" t="e">
        <f t="shared" si="71"/>
        <v>#VALUE!</v>
      </c>
      <c r="P432" s="260"/>
      <c r="Q432" s="238"/>
      <c r="R432" s="238"/>
      <c r="S432" s="238"/>
      <c r="T432" s="238"/>
      <c r="U432" s="238"/>
      <c r="V432" s="238"/>
      <c r="W432" s="238"/>
      <c r="X432" s="238"/>
      <c r="Y432" s="238"/>
      <c r="Z432" s="261"/>
    </row>
    <row r="433" spans="2:26" ht="13.35" customHeight="1" x14ac:dyDescent="0.25">
      <c r="B433" s="44"/>
      <c r="C433" s="235"/>
      <c r="D433" s="236"/>
      <c r="E433" s="44"/>
      <c r="F433" s="32"/>
      <c r="G433" s="33" t="str">
        <f t="shared" si="69"/>
        <v/>
      </c>
      <c r="H433" s="33"/>
      <c r="I433" s="33"/>
      <c r="J433" s="33" t="str">
        <f t="shared" si="70"/>
        <v/>
      </c>
      <c r="K433" s="33"/>
      <c r="L433" s="33" t="str">
        <f t="shared" si="68"/>
        <v/>
      </c>
      <c r="M433" s="30" t="e">
        <f t="shared" si="71"/>
        <v>#VALUE!</v>
      </c>
      <c r="P433" s="260"/>
      <c r="Q433" s="238"/>
      <c r="R433" s="238"/>
      <c r="S433" s="238"/>
      <c r="T433" s="238"/>
      <c r="U433" s="238"/>
      <c r="V433" s="238"/>
      <c r="W433" s="238"/>
      <c r="X433" s="238"/>
      <c r="Y433" s="238"/>
      <c r="Z433" s="261"/>
    </row>
    <row r="434" spans="2:26" ht="13.35" customHeight="1" x14ac:dyDescent="0.25">
      <c r="B434" s="44"/>
      <c r="C434" s="235"/>
      <c r="D434" s="236"/>
      <c r="E434" s="44"/>
      <c r="F434" s="32"/>
      <c r="G434" s="33" t="str">
        <f t="shared" si="69"/>
        <v/>
      </c>
      <c r="H434" s="33"/>
      <c r="I434" s="33"/>
      <c r="J434" s="33" t="str">
        <f t="shared" si="70"/>
        <v/>
      </c>
      <c r="K434" s="33"/>
      <c r="L434" s="33" t="str">
        <f t="shared" si="68"/>
        <v/>
      </c>
      <c r="M434" s="30" t="e">
        <f t="shared" si="71"/>
        <v>#VALUE!</v>
      </c>
      <c r="P434" s="260"/>
      <c r="Q434" s="238"/>
      <c r="R434" s="238"/>
      <c r="S434" s="238"/>
      <c r="T434" s="238"/>
      <c r="U434" s="238"/>
      <c r="V434" s="238"/>
      <c r="W434" s="238"/>
      <c r="X434" s="238"/>
      <c r="Y434" s="238"/>
      <c r="Z434" s="261"/>
    </row>
    <row r="435" spans="2:26" ht="13.35" customHeight="1" x14ac:dyDescent="0.25">
      <c r="B435" s="44"/>
      <c r="C435" s="235"/>
      <c r="D435" s="236"/>
      <c r="E435" s="44"/>
      <c r="F435" s="32"/>
      <c r="G435" s="33" t="str">
        <f t="shared" si="69"/>
        <v/>
      </c>
      <c r="H435" s="33"/>
      <c r="I435" s="33"/>
      <c r="J435" s="33" t="str">
        <f t="shared" si="70"/>
        <v/>
      </c>
      <c r="K435" s="33"/>
      <c r="L435" s="33" t="str">
        <f t="shared" si="68"/>
        <v/>
      </c>
      <c r="M435" s="30" t="e">
        <f t="shared" si="71"/>
        <v>#VALUE!</v>
      </c>
      <c r="P435" s="262"/>
      <c r="Q435" s="263"/>
      <c r="R435" s="263"/>
      <c r="S435" s="263"/>
      <c r="T435" s="263"/>
      <c r="U435" s="263"/>
      <c r="V435" s="263"/>
      <c r="W435" s="263"/>
      <c r="X435" s="263"/>
      <c r="Y435" s="263"/>
      <c r="Z435" s="264"/>
    </row>
    <row r="436" spans="2:26" ht="13.35" customHeight="1" x14ac:dyDescent="0.25">
      <c r="C436" s="126" t="s">
        <v>86</v>
      </c>
      <c r="D436" s="126"/>
      <c r="H436" s="45" t="str">
        <f>IF(SUM(H422:H435)=0,"",SUM(H422:H435))</f>
        <v/>
      </c>
      <c r="J436" s="45" t="str">
        <f>IF(SUM(J422:J435)=0,"",SUM(J422:J435))</f>
        <v/>
      </c>
      <c r="L436" s="45" t="str">
        <f>IF(SUM(L422:L435)=0,"",SUM(L422:L435))</f>
        <v/>
      </c>
      <c r="M436" s="35" t="e">
        <f>IF(L436="", J436/H436, L436/H436)</f>
        <v>#VALUE!</v>
      </c>
    </row>
    <row r="439" spans="2:26" ht="13.35" customHeight="1" x14ac:dyDescent="0.25">
      <c r="B439" s="227" t="s">
        <v>9</v>
      </c>
      <c r="C439" s="228"/>
      <c r="D439" s="253"/>
      <c r="E439" s="253"/>
      <c r="F439" s="253"/>
      <c r="G439" s="253"/>
      <c r="H439" s="253"/>
      <c r="I439" s="253"/>
      <c r="J439" s="253"/>
      <c r="K439" s="253"/>
      <c r="L439" s="253"/>
      <c r="M439" s="254"/>
    </row>
    <row r="440" spans="2:26" ht="13.35" customHeight="1" x14ac:dyDescent="0.25">
      <c r="B440" s="255"/>
      <c r="C440" s="238"/>
      <c r="D440" s="238"/>
      <c r="E440" s="238"/>
      <c r="F440" s="238"/>
      <c r="G440" s="238"/>
      <c r="H440" s="238"/>
      <c r="I440" s="238"/>
      <c r="J440" s="238"/>
      <c r="K440" s="238"/>
      <c r="L440" s="238"/>
      <c r="M440" s="256"/>
    </row>
    <row r="441" spans="2:26" ht="13.35" customHeight="1" x14ac:dyDescent="0.25">
      <c r="B441" s="255"/>
      <c r="C441" s="238"/>
      <c r="D441" s="238"/>
      <c r="E441" s="238"/>
      <c r="F441" s="238"/>
      <c r="G441" s="238"/>
      <c r="H441" s="238"/>
      <c r="I441" s="238"/>
      <c r="J441" s="238"/>
      <c r="K441" s="238"/>
      <c r="L441" s="238"/>
      <c r="M441" s="256"/>
    </row>
    <row r="442" spans="2:26" ht="13.35" customHeight="1" x14ac:dyDescent="0.25">
      <c r="B442" s="255"/>
      <c r="C442" s="238"/>
      <c r="D442" s="238"/>
      <c r="E442" s="238"/>
      <c r="F442" s="238"/>
      <c r="G442" s="238"/>
      <c r="H442" s="238"/>
      <c r="I442" s="238"/>
      <c r="J442" s="238"/>
      <c r="K442" s="238"/>
      <c r="L442" s="238"/>
      <c r="M442" s="256"/>
    </row>
    <row r="443" spans="2:26" ht="13.35" customHeight="1" x14ac:dyDescent="0.25">
      <c r="B443" s="257"/>
      <c r="C443" s="258"/>
      <c r="D443" s="258"/>
      <c r="E443" s="258"/>
      <c r="F443" s="258"/>
      <c r="G443" s="258"/>
      <c r="H443" s="258"/>
      <c r="I443" s="258"/>
      <c r="J443" s="258"/>
      <c r="K443" s="258"/>
      <c r="L443" s="258"/>
      <c r="M443" s="259"/>
    </row>
    <row r="445" spans="2:26" ht="13.35" customHeight="1" x14ac:dyDescent="0.25">
      <c r="B445" s="200" t="s">
        <v>2</v>
      </c>
      <c r="C445" s="200"/>
      <c r="D445" s="209"/>
      <c r="E445" s="209"/>
      <c r="F445" s="209"/>
      <c r="G445" s="200" t="s">
        <v>3</v>
      </c>
      <c r="H445" s="200"/>
      <c r="I445" s="210"/>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92</v>
      </c>
      <c r="C448" s="232"/>
      <c r="D448" s="232"/>
      <c r="E448" s="232"/>
      <c r="F448" s="228"/>
      <c r="G448" s="233" t="s">
        <v>85</v>
      </c>
      <c r="H448" s="194" t="s">
        <v>82</v>
      </c>
      <c r="I448" s="188" t="s">
        <v>67</v>
      </c>
      <c r="J448" s="188"/>
      <c r="K448" s="188" t="s">
        <v>68</v>
      </c>
      <c r="L448" s="188"/>
      <c r="M448" s="188" t="s">
        <v>15</v>
      </c>
      <c r="P448" s="260"/>
      <c r="Q448" s="238"/>
      <c r="R448" s="238"/>
      <c r="S448" s="238"/>
      <c r="T448" s="238"/>
      <c r="U448" s="238"/>
      <c r="V448" s="238"/>
      <c r="W448" s="238"/>
      <c r="X448" s="238"/>
      <c r="Y448" s="238"/>
      <c r="Z448" s="261"/>
    </row>
    <row r="449" spans="2:26" ht="13.35" customHeight="1" x14ac:dyDescent="0.25">
      <c r="B449" s="2" t="s">
        <v>81</v>
      </c>
      <c r="C449" s="227" t="s">
        <v>7</v>
      </c>
      <c r="D449" s="228"/>
      <c r="E449" s="6" t="s">
        <v>87</v>
      </c>
      <c r="F449" s="6" t="s">
        <v>88</v>
      </c>
      <c r="G449" s="233"/>
      <c r="H449" s="194"/>
      <c r="I449" s="6" t="s">
        <v>83</v>
      </c>
      <c r="J449" s="6" t="s">
        <v>84</v>
      </c>
      <c r="K449" s="6" t="s">
        <v>83</v>
      </c>
      <c r="L449" s="6" t="s">
        <v>84</v>
      </c>
      <c r="M449" s="188"/>
      <c r="P449" s="260"/>
      <c r="Q449" s="238"/>
      <c r="R449" s="238"/>
      <c r="S449" s="238"/>
      <c r="T449" s="238"/>
      <c r="U449" s="238"/>
      <c r="V449" s="238"/>
      <c r="W449" s="238"/>
      <c r="X449" s="238"/>
      <c r="Y449" s="238"/>
      <c r="Z449" s="261"/>
    </row>
    <row r="450" spans="2:26" ht="13.35" customHeight="1" x14ac:dyDescent="0.25">
      <c r="B450" s="44"/>
      <c r="C450" s="235"/>
      <c r="D450" s="236"/>
      <c r="E450" s="44"/>
      <c r="F450" s="32"/>
      <c r="G450" s="33" t="str">
        <f>IF(F450="", "", H450/F450)</f>
        <v/>
      </c>
      <c r="H450" s="33"/>
      <c r="I450" s="33"/>
      <c r="J450" s="33" t="str">
        <f>IF(I450="", "", I450*$F450)</f>
        <v/>
      </c>
      <c r="K450" s="33"/>
      <c r="L450" s="33" t="str">
        <f t="shared" ref="L450:L463" si="72">IF(K450="", "", K450*$F450)</f>
        <v/>
      </c>
      <c r="M450" s="30" t="e">
        <f>IF(K450="", J450/H450, L450/H450)</f>
        <v>#VALUE!</v>
      </c>
      <c r="P450" s="260"/>
      <c r="Q450" s="238"/>
      <c r="R450" s="238"/>
      <c r="S450" s="238"/>
      <c r="T450" s="238"/>
      <c r="U450" s="238"/>
      <c r="V450" s="238"/>
      <c r="W450" s="238"/>
      <c r="X450" s="238"/>
      <c r="Y450" s="238"/>
      <c r="Z450" s="261"/>
    </row>
    <row r="451" spans="2:26" ht="13.35" customHeight="1" x14ac:dyDescent="0.25">
      <c r="B451" s="44"/>
      <c r="C451" s="235"/>
      <c r="D451" s="236"/>
      <c r="E451" s="44"/>
      <c r="F451" s="32"/>
      <c r="G451" s="33" t="str">
        <f t="shared" ref="G451:G463" si="73">IF(F451="", "", H451/F451)</f>
        <v/>
      </c>
      <c r="H451" s="33"/>
      <c r="I451" s="33"/>
      <c r="J451" s="33" t="str">
        <f t="shared" ref="J451:J463" si="74">IF(I451="", "", I451*$F451)</f>
        <v/>
      </c>
      <c r="K451" s="33"/>
      <c r="L451" s="33" t="str">
        <f t="shared" si="72"/>
        <v/>
      </c>
      <c r="M451" s="30" t="e">
        <f t="shared" ref="M451:M463" si="75">IF(K451="", J451/H451, L451/H451)</f>
        <v>#VALUE!</v>
      </c>
      <c r="P451" s="260"/>
      <c r="Q451" s="238"/>
      <c r="R451" s="238"/>
      <c r="S451" s="238"/>
      <c r="T451" s="238"/>
      <c r="U451" s="238"/>
      <c r="V451" s="238"/>
      <c r="W451" s="238"/>
      <c r="X451" s="238"/>
      <c r="Y451" s="238"/>
      <c r="Z451" s="261"/>
    </row>
    <row r="452" spans="2:26" ht="13.35" customHeight="1" x14ac:dyDescent="0.25">
      <c r="B452" s="44"/>
      <c r="C452" s="235"/>
      <c r="D452" s="236"/>
      <c r="E452" s="44"/>
      <c r="F452" s="32"/>
      <c r="G452" s="33" t="str">
        <f t="shared" si="73"/>
        <v/>
      </c>
      <c r="H452" s="33"/>
      <c r="I452" s="33"/>
      <c r="J452" s="33" t="str">
        <f t="shared" si="74"/>
        <v/>
      </c>
      <c r="K452" s="33"/>
      <c r="L452" s="33" t="str">
        <f t="shared" si="72"/>
        <v/>
      </c>
      <c r="M452" s="30" t="e">
        <f t="shared" si="75"/>
        <v>#VALUE!</v>
      </c>
      <c r="P452" s="260"/>
      <c r="Q452" s="238"/>
      <c r="R452" s="238"/>
      <c r="S452" s="238"/>
      <c r="T452" s="238"/>
      <c r="U452" s="238"/>
      <c r="V452" s="238"/>
      <c r="W452" s="238"/>
      <c r="X452" s="238"/>
      <c r="Y452" s="238"/>
      <c r="Z452" s="261"/>
    </row>
    <row r="453" spans="2:26" ht="13.35" customHeight="1" x14ac:dyDescent="0.25">
      <c r="B453" s="44"/>
      <c r="C453" s="235"/>
      <c r="D453" s="236"/>
      <c r="E453" s="44"/>
      <c r="F453" s="32"/>
      <c r="G453" s="33" t="str">
        <f t="shared" si="73"/>
        <v/>
      </c>
      <c r="H453" s="33"/>
      <c r="I453" s="33"/>
      <c r="J453" s="33" t="str">
        <f t="shared" si="74"/>
        <v/>
      </c>
      <c r="K453" s="33"/>
      <c r="L453" s="33" t="str">
        <f t="shared" si="72"/>
        <v/>
      </c>
      <c r="M453" s="30" t="e">
        <f t="shared" si="75"/>
        <v>#VALUE!</v>
      </c>
      <c r="P453" s="260"/>
      <c r="Q453" s="238"/>
      <c r="R453" s="238"/>
      <c r="S453" s="238"/>
      <c r="T453" s="238"/>
      <c r="U453" s="238"/>
      <c r="V453" s="238"/>
      <c r="W453" s="238"/>
      <c r="X453" s="238"/>
      <c r="Y453" s="238"/>
      <c r="Z453" s="261"/>
    </row>
    <row r="454" spans="2:26" ht="13.35" customHeight="1" x14ac:dyDescent="0.25">
      <c r="B454" s="44"/>
      <c r="C454" s="235"/>
      <c r="D454" s="236"/>
      <c r="E454" s="44"/>
      <c r="F454" s="32"/>
      <c r="G454" s="33" t="str">
        <f t="shared" si="73"/>
        <v/>
      </c>
      <c r="H454" s="33"/>
      <c r="I454" s="33"/>
      <c r="J454" s="33" t="str">
        <f t="shared" si="74"/>
        <v/>
      </c>
      <c r="K454" s="33"/>
      <c r="L454" s="33" t="str">
        <f t="shared" si="72"/>
        <v/>
      </c>
      <c r="M454" s="30" t="e">
        <f t="shared" si="75"/>
        <v>#VALUE!</v>
      </c>
      <c r="P454" s="260"/>
      <c r="Q454" s="238"/>
      <c r="R454" s="238"/>
      <c r="S454" s="238"/>
      <c r="T454" s="238"/>
      <c r="U454" s="238"/>
      <c r="V454" s="238"/>
      <c r="W454" s="238"/>
      <c r="X454" s="238"/>
      <c r="Y454" s="238"/>
      <c r="Z454" s="261"/>
    </row>
    <row r="455" spans="2:26" ht="13.35" customHeight="1" x14ac:dyDescent="0.25">
      <c r="B455" s="44"/>
      <c r="C455" s="235"/>
      <c r="D455" s="236"/>
      <c r="E455" s="44"/>
      <c r="F455" s="32"/>
      <c r="G455" s="33" t="str">
        <f t="shared" si="73"/>
        <v/>
      </c>
      <c r="H455" s="33"/>
      <c r="I455" s="33"/>
      <c r="J455" s="33" t="str">
        <f t="shared" si="74"/>
        <v/>
      </c>
      <c r="K455" s="33"/>
      <c r="L455" s="33" t="str">
        <f t="shared" si="72"/>
        <v/>
      </c>
      <c r="M455" s="30" t="e">
        <f t="shared" si="75"/>
        <v>#VALUE!</v>
      </c>
      <c r="P455" s="260"/>
      <c r="Q455" s="238"/>
      <c r="R455" s="238"/>
      <c r="S455" s="238"/>
      <c r="T455" s="238"/>
      <c r="U455" s="238"/>
      <c r="V455" s="238"/>
      <c r="W455" s="238"/>
      <c r="X455" s="238"/>
      <c r="Y455" s="238"/>
      <c r="Z455" s="261"/>
    </row>
    <row r="456" spans="2:26" ht="13.35" customHeight="1" x14ac:dyDescent="0.25">
      <c r="B456" s="44"/>
      <c r="C456" s="235"/>
      <c r="D456" s="236"/>
      <c r="E456" s="44"/>
      <c r="F456" s="32"/>
      <c r="G456" s="33" t="str">
        <f t="shared" si="73"/>
        <v/>
      </c>
      <c r="H456" s="33"/>
      <c r="I456" s="33"/>
      <c r="J456" s="33" t="str">
        <f t="shared" si="74"/>
        <v/>
      </c>
      <c r="K456" s="33"/>
      <c r="L456" s="33" t="str">
        <f t="shared" si="72"/>
        <v/>
      </c>
      <c r="M456" s="30" t="e">
        <f t="shared" si="75"/>
        <v>#VALUE!</v>
      </c>
      <c r="P456" s="260"/>
      <c r="Q456" s="238"/>
      <c r="R456" s="238"/>
      <c r="S456" s="238"/>
      <c r="T456" s="238"/>
      <c r="U456" s="238"/>
      <c r="V456" s="238"/>
      <c r="W456" s="238"/>
      <c r="X456" s="238"/>
      <c r="Y456" s="238"/>
      <c r="Z456" s="261"/>
    </row>
    <row r="457" spans="2:26" ht="13.35" customHeight="1" x14ac:dyDescent="0.25">
      <c r="B457" s="44"/>
      <c r="C457" s="235"/>
      <c r="D457" s="236"/>
      <c r="E457" s="44"/>
      <c r="F457" s="32"/>
      <c r="G457" s="33" t="str">
        <f t="shared" si="73"/>
        <v/>
      </c>
      <c r="H457" s="33"/>
      <c r="I457" s="33"/>
      <c r="J457" s="33" t="str">
        <f t="shared" si="74"/>
        <v/>
      </c>
      <c r="K457" s="33"/>
      <c r="L457" s="33" t="str">
        <f t="shared" si="72"/>
        <v/>
      </c>
      <c r="M457" s="30" t="e">
        <f t="shared" si="75"/>
        <v>#VALUE!</v>
      </c>
      <c r="P457" s="260"/>
      <c r="Q457" s="238"/>
      <c r="R457" s="238"/>
      <c r="S457" s="238"/>
      <c r="T457" s="238"/>
      <c r="U457" s="238"/>
      <c r="V457" s="238"/>
      <c r="W457" s="238"/>
      <c r="X457" s="238"/>
      <c r="Y457" s="238"/>
      <c r="Z457" s="261"/>
    </row>
    <row r="458" spans="2:26" ht="13.35" customHeight="1" x14ac:dyDescent="0.25">
      <c r="B458" s="44"/>
      <c r="C458" s="235"/>
      <c r="D458" s="236"/>
      <c r="E458" s="44"/>
      <c r="F458" s="32"/>
      <c r="G458" s="33" t="str">
        <f t="shared" si="73"/>
        <v/>
      </c>
      <c r="H458" s="33"/>
      <c r="I458" s="33"/>
      <c r="J458" s="33" t="str">
        <f t="shared" si="74"/>
        <v/>
      </c>
      <c r="K458" s="33"/>
      <c r="L458" s="33" t="str">
        <f t="shared" si="72"/>
        <v/>
      </c>
      <c r="M458" s="30" t="e">
        <f t="shared" si="75"/>
        <v>#VALUE!</v>
      </c>
      <c r="P458" s="260"/>
      <c r="Q458" s="238"/>
      <c r="R458" s="238"/>
      <c r="S458" s="238"/>
      <c r="T458" s="238"/>
      <c r="U458" s="238"/>
      <c r="V458" s="238"/>
      <c r="W458" s="238"/>
      <c r="X458" s="238"/>
      <c r="Y458" s="238"/>
      <c r="Z458" s="261"/>
    </row>
    <row r="459" spans="2:26" ht="13.35" customHeight="1" x14ac:dyDescent="0.25">
      <c r="B459" s="44"/>
      <c r="C459" s="235"/>
      <c r="D459" s="236"/>
      <c r="E459" s="44"/>
      <c r="F459" s="32"/>
      <c r="G459" s="33" t="str">
        <f t="shared" si="73"/>
        <v/>
      </c>
      <c r="H459" s="33"/>
      <c r="I459" s="33"/>
      <c r="J459" s="33" t="str">
        <f t="shared" si="74"/>
        <v/>
      </c>
      <c r="K459" s="33"/>
      <c r="L459" s="33" t="str">
        <f t="shared" si="72"/>
        <v/>
      </c>
      <c r="M459" s="30" t="e">
        <f t="shared" si="75"/>
        <v>#VALUE!</v>
      </c>
      <c r="P459" s="260"/>
      <c r="Q459" s="238"/>
      <c r="R459" s="238"/>
      <c r="S459" s="238"/>
      <c r="T459" s="238"/>
      <c r="U459" s="238"/>
      <c r="V459" s="238"/>
      <c r="W459" s="238"/>
      <c r="X459" s="238"/>
      <c r="Y459" s="238"/>
      <c r="Z459" s="261"/>
    </row>
    <row r="460" spans="2:26" ht="13.35" customHeight="1" x14ac:dyDescent="0.25">
      <c r="B460" s="44"/>
      <c r="C460" s="235"/>
      <c r="D460" s="236"/>
      <c r="E460" s="44"/>
      <c r="F460" s="32"/>
      <c r="G460" s="33" t="str">
        <f t="shared" si="73"/>
        <v/>
      </c>
      <c r="H460" s="33"/>
      <c r="I460" s="33"/>
      <c r="J460" s="33" t="str">
        <f t="shared" si="74"/>
        <v/>
      </c>
      <c r="K460" s="33"/>
      <c r="L460" s="33" t="str">
        <f t="shared" si="72"/>
        <v/>
      </c>
      <c r="M460" s="30" t="e">
        <f t="shared" si="75"/>
        <v>#VALUE!</v>
      </c>
      <c r="P460" s="260"/>
      <c r="Q460" s="238"/>
      <c r="R460" s="238"/>
      <c r="S460" s="238"/>
      <c r="T460" s="238"/>
      <c r="U460" s="238"/>
      <c r="V460" s="238"/>
      <c r="W460" s="238"/>
      <c r="X460" s="238"/>
      <c r="Y460" s="238"/>
      <c r="Z460" s="261"/>
    </row>
    <row r="461" spans="2:26" ht="13.35" customHeight="1" x14ac:dyDescent="0.25">
      <c r="B461" s="44"/>
      <c r="C461" s="235"/>
      <c r="D461" s="236"/>
      <c r="E461" s="44"/>
      <c r="F461" s="32"/>
      <c r="G461" s="33" t="str">
        <f t="shared" si="73"/>
        <v/>
      </c>
      <c r="H461" s="33"/>
      <c r="I461" s="33"/>
      <c r="J461" s="33" t="str">
        <f t="shared" si="74"/>
        <v/>
      </c>
      <c r="K461" s="33"/>
      <c r="L461" s="33" t="str">
        <f t="shared" si="72"/>
        <v/>
      </c>
      <c r="M461" s="30" t="e">
        <f t="shared" si="75"/>
        <v>#VALUE!</v>
      </c>
      <c r="P461" s="260"/>
      <c r="Q461" s="238"/>
      <c r="R461" s="238"/>
      <c r="S461" s="238"/>
      <c r="T461" s="238"/>
      <c r="U461" s="238"/>
      <c r="V461" s="238"/>
      <c r="W461" s="238"/>
      <c r="X461" s="238"/>
      <c r="Y461" s="238"/>
      <c r="Z461" s="261"/>
    </row>
    <row r="462" spans="2:26" ht="13.35" customHeight="1" x14ac:dyDescent="0.25">
      <c r="B462" s="44"/>
      <c r="C462" s="235"/>
      <c r="D462" s="236"/>
      <c r="E462" s="44"/>
      <c r="F462" s="32"/>
      <c r="G462" s="33" t="str">
        <f t="shared" si="73"/>
        <v/>
      </c>
      <c r="H462" s="33"/>
      <c r="I462" s="33"/>
      <c r="J462" s="33" t="str">
        <f t="shared" si="74"/>
        <v/>
      </c>
      <c r="K462" s="33"/>
      <c r="L462" s="33" t="str">
        <f t="shared" si="72"/>
        <v/>
      </c>
      <c r="M462" s="30" t="e">
        <f t="shared" si="75"/>
        <v>#VALUE!</v>
      </c>
      <c r="P462" s="260"/>
      <c r="Q462" s="238"/>
      <c r="R462" s="238"/>
      <c r="S462" s="238"/>
      <c r="T462" s="238"/>
      <c r="U462" s="238"/>
      <c r="V462" s="238"/>
      <c r="W462" s="238"/>
      <c r="X462" s="238"/>
      <c r="Y462" s="238"/>
      <c r="Z462" s="261"/>
    </row>
    <row r="463" spans="2:26" ht="13.35" customHeight="1" x14ac:dyDescent="0.25">
      <c r="B463" s="44"/>
      <c r="C463" s="235"/>
      <c r="D463" s="236"/>
      <c r="E463" s="44"/>
      <c r="F463" s="32"/>
      <c r="G463" s="33" t="str">
        <f t="shared" si="73"/>
        <v/>
      </c>
      <c r="H463" s="33"/>
      <c r="I463" s="33"/>
      <c r="J463" s="33" t="str">
        <f t="shared" si="74"/>
        <v/>
      </c>
      <c r="K463" s="33"/>
      <c r="L463" s="33" t="str">
        <f t="shared" si="72"/>
        <v/>
      </c>
      <c r="M463" s="30" t="e">
        <f t="shared" si="75"/>
        <v>#VALUE!</v>
      </c>
      <c r="P463" s="262"/>
      <c r="Q463" s="263"/>
      <c r="R463" s="263"/>
      <c r="S463" s="263"/>
      <c r="T463" s="263"/>
      <c r="U463" s="263"/>
      <c r="V463" s="263"/>
      <c r="W463" s="263"/>
      <c r="X463" s="263"/>
      <c r="Y463" s="263"/>
      <c r="Z463" s="264"/>
    </row>
    <row r="464" spans="2:26" ht="13.35" customHeight="1" x14ac:dyDescent="0.25">
      <c r="C464" s="126" t="s">
        <v>86</v>
      </c>
      <c r="D464" s="126"/>
      <c r="H464" s="45" t="str">
        <f>IF(SUM(H450:H463)=0,"",SUM(H450:H463))</f>
        <v/>
      </c>
      <c r="J464" s="45" t="str">
        <f>IF(SUM(J450:J463)=0,"",SUM(J450:J463))</f>
        <v/>
      </c>
      <c r="L464" s="45" t="str">
        <f>IF(SUM(L450:L463)=0,"",SUM(L450:L463))</f>
        <v/>
      </c>
      <c r="M464" s="35" t="e">
        <f>IF(L464="", J464/H464, L464/H464)</f>
        <v>#VALUE!</v>
      </c>
    </row>
    <row r="466" spans="2:26" ht="13.35" customHeight="1" x14ac:dyDescent="0.25">
      <c r="B466" s="200" t="s">
        <v>2</v>
      </c>
      <c r="C466" s="200"/>
      <c r="D466" s="209"/>
      <c r="E466" s="209"/>
      <c r="F466" s="209"/>
      <c r="G466" s="200" t="s">
        <v>3</v>
      </c>
      <c r="H466" s="200"/>
      <c r="I466" s="210"/>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227" t="s">
        <v>92</v>
      </c>
      <c r="C469" s="232"/>
      <c r="D469" s="232"/>
      <c r="E469" s="232"/>
      <c r="F469" s="228"/>
      <c r="G469" s="233" t="s">
        <v>85</v>
      </c>
      <c r="H469" s="194" t="s">
        <v>82</v>
      </c>
      <c r="I469" s="188" t="s">
        <v>67</v>
      </c>
      <c r="J469" s="188"/>
      <c r="K469" s="188" t="s">
        <v>68</v>
      </c>
      <c r="L469" s="188"/>
      <c r="M469" s="188" t="s">
        <v>15</v>
      </c>
      <c r="P469" s="260"/>
      <c r="Q469" s="238"/>
      <c r="R469" s="238"/>
      <c r="S469" s="238"/>
      <c r="T469" s="238"/>
      <c r="U469" s="238"/>
      <c r="V469" s="238"/>
      <c r="W469" s="238"/>
      <c r="X469" s="238"/>
      <c r="Y469" s="238"/>
      <c r="Z469" s="261"/>
    </row>
    <row r="470" spans="2:26" ht="13.35" customHeight="1" x14ac:dyDescent="0.25">
      <c r="B470" s="2" t="s">
        <v>81</v>
      </c>
      <c r="C470" s="227" t="s">
        <v>7</v>
      </c>
      <c r="D470" s="228"/>
      <c r="E470" s="6" t="s">
        <v>87</v>
      </c>
      <c r="F470" s="6" t="s">
        <v>88</v>
      </c>
      <c r="G470" s="233"/>
      <c r="H470" s="194"/>
      <c r="I470" s="6" t="s">
        <v>83</v>
      </c>
      <c r="J470" s="6" t="s">
        <v>84</v>
      </c>
      <c r="K470" s="6" t="s">
        <v>83</v>
      </c>
      <c r="L470" s="6" t="s">
        <v>84</v>
      </c>
      <c r="M470" s="188"/>
      <c r="P470" s="260"/>
      <c r="Q470" s="238"/>
      <c r="R470" s="238"/>
      <c r="S470" s="238"/>
      <c r="T470" s="238"/>
      <c r="U470" s="238"/>
      <c r="V470" s="238"/>
      <c r="W470" s="238"/>
      <c r="X470" s="238"/>
      <c r="Y470" s="238"/>
      <c r="Z470" s="261"/>
    </row>
    <row r="471" spans="2:26" ht="13.35" customHeight="1" x14ac:dyDescent="0.25">
      <c r="B471" s="44"/>
      <c r="C471" s="235"/>
      <c r="D471" s="236"/>
      <c r="E471" s="44"/>
      <c r="F471" s="32"/>
      <c r="G471" s="33" t="str">
        <f>IF(F471="", "", H471/F471)</f>
        <v/>
      </c>
      <c r="H471" s="33"/>
      <c r="I471" s="33"/>
      <c r="J471" s="33" t="str">
        <f>IF(I471="", "", I471*$F471)</f>
        <v/>
      </c>
      <c r="K471" s="33"/>
      <c r="L471" s="33" t="str">
        <f t="shared" ref="L471:L484" si="76">IF(K471="", "", K471*$F471)</f>
        <v/>
      </c>
      <c r="M471" s="30" t="e">
        <f>IF(K471="", J471/H471, L471/H471)</f>
        <v>#VALUE!</v>
      </c>
      <c r="P471" s="260"/>
      <c r="Q471" s="238"/>
      <c r="R471" s="238"/>
      <c r="S471" s="238"/>
      <c r="T471" s="238"/>
      <c r="U471" s="238"/>
      <c r="V471" s="238"/>
      <c r="W471" s="238"/>
      <c r="X471" s="238"/>
      <c r="Y471" s="238"/>
      <c r="Z471" s="261"/>
    </row>
    <row r="472" spans="2:26" ht="13.35" customHeight="1" x14ac:dyDescent="0.25">
      <c r="B472" s="44"/>
      <c r="C472" s="235"/>
      <c r="D472" s="236"/>
      <c r="E472" s="44"/>
      <c r="F472" s="32"/>
      <c r="G472" s="33" t="str">
        <f t="shared" ref="G472:G484" si="77">IF(F472="", "", H472/F472)</f>
        <v/>
      </c>
      <c r="H472" s="33"/>
      <c r="I472" s="33"/>
      <c r="J472" s="33" t="str">
        <f t="shared" ref="J472:J484" si="78">IF(I472="", "", I472*$F472)</f>
        <v/>
      </c>
      <c r="K472" s="33"/>
      <c r="L472" s="33" t="str">
        <f t="shared" si="76"/>
        <v/>
      </c>
      <c r="M472" s="30" t="e">
        <f t="shared" ref="M472:M484" si="79">IF(K472="", J472/H472, L472/H472)</f>
        <v>#VALUE!</v>
      </c>
      <c r="P472" s="260"/>
      <c r="Q472" s="238"/>
      <c r="R472" s="238"/>
      <c r="S472" s="238"/>
      <c r="T472" s="238"/>
      <c r="U472" s="238"/>
      <c r="V472" s="238"/>
      <c r="W472" s="238"/>
      <c r="X472" s="238"/>
      <c r="Y472" s="238"/>
      <c r="Z472" s="261"/>
    </row>
    <row r="473" spans="2:26" ht="13.35" customHeight="1" x14ac:dyDescent="0.25">
      <c r="B473" s="44"/>
      <c r="C473" s="235"/>
      <c r="D473" s="236"/>
      <c r="E473" s="44"/>
      <c r="F473" s="32"/>
      <c r="G473" s="33" t="str">
        <f t="shared" si="77"/>
        <v/>
      </c>
      <c r="H473" s="33"/>
      <c r="I473" s="33"/>
      <c r="J473" s="33" t="str">
        <f t="shared" si="78"/>
        <v/>
      </c>
      <c r="K473" s="33"/>
      <c r="L473" s="33" t="str">
        <f t="shared" si="76"/>
        <v/>
      </c>
      <c r="M473" s="30" t="e">
        <f t="shared" si="79"/>
        <v>#VALUE!</v>
      </c>
      <c r="P473" s="260"/>
      <c r="Q473" s="238"/>
      <c r="R473" s="238"/>
      <c r="S473" s="238"/>
      <c r="T473" s="238"/>
      <c r="U473" s="238"/>
      <c r="V473" s="238"/>
      <c r="W473" s="238"/>
      <c r="X473" s="238"/>
      <c r="Y473" s="238"/>
      <c r="Z473" s="261"/>
    </row>
    <row r="474" spans="2:26" ht="13.35" customHeight="1" x14ac:dyDescent="0.25">
      <c r="B474" s="44"/>
      <c r="C474" s="235"/>
      <c r="D474" s="236"/>
      <c r="E474" s="44"/>
      <c r="F474" s="32"/>
      <c r="G474" s="33" t="str">
        <f t="shared" si="77"/>
        <v/>
      </c>
      <c r="H474" s="33"/>
      <c r="I474" s="33"/>
      <c r="J474" s="33" t="str">
        <f t="shared" si="78"/>
        <v/>
      </c>
      <c r="K474" s="33"/>
      <c r="L474" s="33" t="str">
        <f t="shared" si="76"/>
        <v/>
      </c>
      <c r="M474" s="30" t="e">
        <f t="shared" si="79"/>
        <v>#VALUE!</v>
      </c>
      <c r="P474" s="260"/>
      <c r="Q474" s="238"/>
      <c r="R474" s="238"/>
      <c r="S474" s="238"/>
      <c r="T474" s="238"/>
      <c r="U474" s="238"/>
      <c r="V474" s="238"/>
      <c r="W474" s="238"/>
      <c r="X474" s="238"/>
      <c r="Y474" s="238"/>
      <c r="Z474" s="261"/>
    </row>
    <row r="475" spans="2:26" ht="13.35" customHeight="1" x14ac:dyDescent="0.25">
      <c r="B475" s="44"/>
      <c r="C475" s="235"/>
      <c r="D475" s="236"/>
      <c r="E475" s="44"/>
      <c r="F475" s="32"/>
      <c r="G475" s="33" t="str">
        <f t="shared" si="77"/>
        <v/>
      </c>
      <c r="H475" s="33"/>
      <c r="I475" s="33"/>
      <c r="J475" s="33" t="str">
        <f t="shared" si="78"/>
        <v/>
      </c>
      <c r="K475" s="33"/>
      <c r="L475" s="33" t="str">
        <f t="shared" si="76"/>
        <v/>
      </c>
      <c r="M475" s="30" t="e">
        <f t="shared" si="79"/>
        <v>#VALUE!</v>
      </c>
      <c r="P475" s="260"/>
      <c r="Q475" s="238"/>
      <c r="R475" s="238"/>
      <c r="S475" s="238"/>
      <c r="T475" s="238"/>
      <c r="U475" s="238"/>
      <c r="V475" s="238"/>
      <c r="W475" s="238"/>
      <c r="X475" s="238"/>
      <c r="Y475" s="238"/>
      <c r="Z475" s="261"/>
    </row>
    <row r="476" spans="2:26" ht="13.35" customHeight="1" x14ac:dyDescent="0.25">
      <c r="B476" s="44"/>
      <c r="C476" s="235"/>
      <c r="D476" s="236"/>
      <c r="E476" s="44"/>
      <c r="F476" s="32"/>
      <c r="G476" s="33" t="str">
        <f t="shared" si="77"/>
        <v/>
      </c>
      <c r="H476" s="33"/>
      <c r="I476" s="33"/>
      <c r="J476" s="33" t="str">
        <f t="shared" si="78"/>
        <v/>
      </c>
      <c r="K476" s="33"/>
      <c r="L476" s="33" t="str">
        <f t="shared" si="76"/>
        <v/>
      </c>
      <c r="M476" s="30" t="e">
        <f t="shared" si="79"/>
        <v>#VALUE!</v>
      </c>
      <c r="P476" s="260"/>
      <c r="Q476" s="238"/>
      <c r="R476" s="238"/>
      <c r="S476" s="238"/>
      <c r="T476" s="238"/>
      <c r="U476" s="238"/>
      <c r="V476" s="238"/>
      <c r="W476" s="238"/>
      <c r="X476" s="238"/>
      <c r="Y476" s="238"/>
      <c r="Z476" s="261"/>
    </row>
    <row r="477" spans="2:26" ht="13.35" customHeight="1" x14ac:dyDescent="0.25">
      <c r="B477" s="44"/>
      <c r="C477" s="235"/>
      <c r="D477" s="236"/>
      <c r="E477" s="44"/>
      <c r="F477" s="32"/>
      <c r="G477" s="33" t="str">
        <f t="shared" si="77"/>
        <v/>
      </c>
      <c r="H477" s="33"/>
      <c r="I477" s="33"/>
      <c r="J477" s="33" t="str">
        <f t="shared" si="78"/>
        <v/>
      </c>
      <c r="K477" s="33"/>
      <c r="L477" s="33" t="str">
        <f t="shared" si="76"/>
        <v/>
      </c>
      <c r="M477" s="30" t="e">
        <f t="shared" si="79"/>
        <v>#VALUE!</v>
      </c>
      <c r="P477" s="260"/>
      <c r="Q477" s="238"/>
      <c r="R477" s="238"/>
      <c r="S477" s="238"/>
      <c r="T477" s="238"/>
      <c r="U477" s="238"/>
      <c r="V477" s="238"/>
      <c r="W477" s="238"/>
      <c r="X477" s="238"/>
      <c r="Y477" s="238"/>
      <c r="Z477" s="261"/>
    </row>
    <row r="478" spans="2:26" ht="13.35" customHeight="1" x14ac:dyDescent="0.25">
      <c r="B478" s="44"/>
      <c r="C478" s="235"/>
      <c r="D478" s="236"/>
      <c r="E478" s="44"/>
      <c r="F478" s="32"/>
      <c r="G478" s="33" t="str">
        <f t="shared" si="77"/>
        <v/>
      </c>
      <c r="H478" s="33"/>
      <c r="I478" s="33"/>
      <c r="J478" s="33" t="str">
        <f t="shared" si="78"/>
        <v/>
      </c>
      <c r="K478" s="33"/>
      <c r="L478" s="33" t="str">
        <f t="shared" si="76"/>
        <v/>
      </c>
      <c r="M478" s="30" t="e">
        <f t="shared" si="79"/>
        <v>#VALUE!</v>
      </c>
      <c r="P478" s="260"/>
      <c r="Q478" s="238"/>
      <c r="R478" s="238"/>
      <c r="S478" s="238"/>
      <c r="T478" s="238"/>
      <c r="U478" s="238"/>
      <c r="V478" s="238"/>
      <c r="W478" s="238"/>
      <c r="X478" s="238"/>
      <c r="Y478" s="238"/>
      <c r="Z478" s="261"/>
    </row>
    <row r="479" spans="2:26" ht="13.35" customHeight="1" x14ac:dyDescent="0.25">
      <c r="B479" s="44"/>
      <c r="C479" s="235"/>
      <c r="D479" s="236"/>
      <c r="E479" s="44"/>
      <c r="F479" s="32"/>
      <c r="G479" s="33" t="str">
        <f t="shared" si="77"/>
        <v/>
      </c>
      <c r="H479" s="33"/>
      <c r="I479" s="33"/>
      <c r="J479" s="33" t="str">
        <f t="shared" si="78"/>
        <v/>
      </c>
      <c r="K479" s="33"/>
      <c r="L479" s="33" t="str">
        <f t="shared" si="76"/>
        <v/>
      </c>
      <c r="M479" s="30" t="e">
        <f t="shared" si="79"/>
        <v>#VALUE!</v>
      </c>
      <c r="P479" s="260"/>
      <c r="Q479" s="238"/>
      <c r="R479" s="238"/>
      <c r="S479" s="238"/>
      <c r="T479" s="238"/>
      <c r="U479" s="238"/>
      <c r="V479" s="238"/>
      <c r="W479" s="238"/>
      <c r="X479" s="238"/>
      <c r="Y479" s="238"/>
      <c r="Z479" s="261"/>
    </row>
    <row r="480" spans="2:26" ht="13.35" customHeight="1" x14ac:dyDescent="0.25">
      <c r="B480" s="44"/>
      <c r="C480" s="235"/>
      <c r="D480" s="236"/>
      <c r="E480" s="44"/>
      <c r="F480" s="32"/>
      <c r="G480" s="33" t="str">
        <f t="shared" si="77"/>
        <v/>
      </c>
      <c r="H480" s="33"/>
      <c r="I480" s="33"/>
      <c r="J480" s="33" t="str">
        <f t="shared" si="78"/>
        <v/>
      </c>
      <c r="K480" s="33"/>
      <c r="L480" s="33" t="str">
        <f t="shared" si="76"/>
        <v/>
      </c>
      <c r="M480" s="30" t="e">
        <f t="shared" si="79"/>
        <v>#VALUE!</v>
      </c>
      <c r="P480" s="260"/>
      <c r="Q480" s="238"/>
      <c r="R480" s="238"/>
      <c r="S480" s="238"/>
      <c r="T480" s="238"/>
      <c r="U480" s="238"/>
      <c r="V480" s="238"/>
      <c r="W480" s="238"/>
      <c r="X480" s="238"/>
      <c r="Y480" s="238"/>
      <c r="Z480" s="261"/>
    </row>
    <row r="481" spans="2:26" ht="13.35" customHeight="1" x14ac:dyDescent="0.25">
      <c r="B481" s="44"/>
      <c r="C481" s="235"/>
      <c r="D481" s="236"/>
      <c r="E481" s="44"/>
      <c r="F481" s="32"/>
      <c r="G481" s="33" t="str">
        <f t="shared" si="77"/>
        <v/>
      </c>
      <c r="H481" s="33"/>
      <c r="I481" s="33"/>
      <c r="J481" s="33" t="str">
        <f t="shared" si="78"/>
        <v/>
      </c>
      <c r="K481" s="33"/>
      <c r="L481" s="33" t="str">
        <f t="shared" si="76"/>
        <v/>
      </c>
      <c r="M481" s="30" t="e">
        <f t="shared" si="79"/>
        <v>#VALUE!</v>
      </c>
      <c r="P481" s="260"/>
      <c r="Q481" s="238"/>
      <c r="R481" s="238"/>
      <c r="S481" s="238"/>
      <c r="T481" s="238"/>
      <c r="U481" s="238"/>
      <c r="V481" s="238"/>
      <c r="W481" s="238"/>
      <c r="X481" s="238"/>
      <c r="Y481" s="238"/>
      <c r="Z481" s="261"/>
    </row>
    <row r="482" spans="2:26" ht="13.35" customHeight="1" x14ac:dyDescent="0.25">
      <c r="B482" s="44"/>
      <c r="C482" s="235"/>
      <c r="D482" s="236"/>
      <c r="E482" s="44"/>
      <c r="F482" s="32"/>
      <c r="G482" s="33" t="str">
        <f t="shared" si="77"/>
        <v/>
      </c>
      <c r="H482" s="33"/>
      <c r="I482" s="33"/>
      <c r="J482" s="33" t="str">
        <f t="shared" si="78"/>
        <v/>
      </c>
      <c r="K482" s="33"/>
      <c r="L482" s="33" t="str">
        <f t="shared" si="76"/>
        <v/>
      </c>
      <c r="M482" s="30" t="e">
        <f t="shared" si="79"/>
        <v>#VALUE!</v>
      </c>
      <c r="P482" s="260"/>
      <c r="Q482" s="238"/>
      <c r="R482" s="238"/>
      <c r="S482" s="238"/>
      <c r="T482" s="238"/>
      <c r="U482" s="238"/>
      <c r="V482" s="238"/>
      <c r="W482" s="238"/>
      <c r="X482" s="238"/>
      <c r="Y482" s="238"/>
      <c r="Z482" s="261"/>
    </row>
    <row r="483" spans="2:26" ht="13.35" customHeight="1" x14ac:dyDescent="0.25">
      <c r="B483" s="44"/>
      <c r="C483" s="235"/>
      <c r="D483" s="236"/>
      <c r="E483" s="44"/>
      <c r="F483" s="32"/>
      <c r="G483" s="33" t="str">
        <f t="shared" si="77"/>
        <v/>
      </c>
      <c r="H483" s="33"/>
      <c r="I483" s="33"/>
      <c r="J483" s="33" t="str">
        <f t="shared" si="78"/>
        <v/>
      </c>
      <c r="K483" s="33"/>
      <c r="L483" s="33" t="str">
        <f t="shared" si="76"/>
        <v/>
      </c>
      <c r="M483" s="30" t="e">
        <f t="shared" si="79"/>
        <v>#VALUE!</v>
      </c>
      <c r="P483" s="260"/>
      <c r="Q483" s="238"/>
      <c r="R483" s="238"/>
      <c r="S483" s="238"/>
      <c r="T483" s="238"/>
      <c r="U483" s="238"/>
      <c r="V483" s="238"/>
      <c r="W483" s="238"/>
      <c r="X483" s="238"/>
      <c r="Y483" s="238"/>
      <c r="Z483" s="261"/>
    </row>
    <row r="484" spans="2:26" ht="13.35" customHeight="1" x14ac:dyDescent="0.25">
      <c r="B484" s="44"/>
      <c r="C484" s="235"/>
      <c r="D484" s="236"/>
      <c r="E484" s="44"/>
      <c r="F484" s="32"/>
      <c r="G484" s="33" t="str">
        <f t="shared" si="77"/>
        <v/>
      </c>
      <c r="H484" s="33"/>
      <c r="I484" s="33"/>
      <c r="J484" s="33" t="str">
        <f t="shared" si="78"/>
        <v/>
      </c>
      <c r="K484" s="33"/>
      <c r="L484" s="33" t="str">
        <f t="shared" si="76"/>
        <v/>
      </c>
      <c r="M484" s="30" t="e">
        <f t="shared" si="79"/>
        <v>#VALUE!</v>
      </c>
      <c r="P484" s="262"/>
      <c r="Q484" s="263"/>
      <c r="R484" s="263"/>
      <c r="S484" s="263"/>
      <c r="T484" s="263"/>
      <c r="U484" s="263"/>
      <c r="V484" s="263"/>
      <c r="W484" s="263"/>
      <c r="X484" s="263"/>
      <c r="Y484" s="263"/>
      <c r="Z484" s="264"/>
    </row>
    <row r="485" spans="2:26" ht="13.35" customHeight="1" x14ac:dyDescent="0.25">
      <c r="C485" s="126" t="s">
        <v>86</v>
      </c>
      <c r="D485" s="126"/>
      <c r="H485" s="45" t="str">
        <f>IF(SUM(H471:H484)=0,"",SUM(H471:H484))</f>
        <v/>
      </c>
      <c r="J485" s="45" t="str">
        <f>IF(SUM(J471:J484)=0,"",SUM(J471:J484))</f>
        <v/>
      </c>
      <c r="L485" s="45" t="str">
        <f>IF(SUM(L471:L484)=0,"",SUM(L471:L484))</f>
        <v/>
      </c>
      <c r="M485" s="35" t="e">
        <f>IF(L485="", J485/H485, L485/H485)</f>
        <v>#VALUE!</v>
      </c>
    </row>
    <row r="488" spans="2:26" ht="13.35" customHeight="1" x14ac:dyDescent="0.25">
      <c r="B488" s="227" t="s">
        <v>9</v>
      </c>
      <c r="C488" s="228"/>
      <c r="D488" s="253"/>
      <c r="E488" s="253"/>
      <c r="F488" s="253"/>
      <c r="G488" s="253"/>
      <c r="H488" s="253"/>
      <c r="I488" s="253"/>
      <c r="J488" s="253"/>
      <c r="K488" s="253"/>
      <c r="L488" s="253"/>
      <c r="M488" s="254"/>
    </row>
    <row r="489" spans="2:26" ht="13.35" customHeight="1" x14ac:dyDescent="0.25">
      <c r="B489" s="255"/>
      <c r="C489" s="238"/>
      <c r="D489" s="238"/>
      <c r="E489" s="238"/>
      <c r="F489" s="238"/>
      <c r="G489" s="238"/>
      <c r="H489" s="238"/>
      <c r="I489" s="238"/>
      <c r="J489" s="238"/>
      <c r="K489" s="238"/>
      <c r="L489" s="238"/>
      <c r="M489" s="256"/>
    </row>
    <row r="490" spans="2:26" ht="13.35" customHeight="1" x14ac:dyDescent="0.25">
      <c r="B490" s="255"/>
      <c r="C490" s="238"/>
      <c r="D490" s="238"/>
      <c r="E490" s="238"/>
      <c r="F490" s="238"/>
      <c r="G490" s="238"/>
      <c r="H490" s="238"/>
      <c r="I490" s="238"/>
      <c r="J490" s="238"/>
      <c r="K490" s="238"/>
      <c r="L490" s="238"/>
      <c r="M490" s="256"/>
    </row>
    <row r="491" spans="2:26" ht="13.35" customHeight="1" x14ac:dyDescent="0.25">
      <c r="B491" s="255"/>
      <c r="C491" s="238"/>
      <c r="D491" s="238"/>
      <c r="E491" s="238"/>
      <c r="F491" s="238"/>
      <c r="G491" s="238"/>
      <c r="H491" s="238"/>
      <c r="I491" s="238"/>
      <c r="J491" s="238"/>
      <c r="K491" s="238"/>
      <c r="L491" s="238"/>
      <c r="M491" s="256"/>
    </row>
    <row r="492" spans="2:26" ht="13.35" customHeight="1" x14ac:dyDescent="0.25">
      <c r="B492" s="257"/>
      <c r="C492" s="258"/>
      <c r="D492" s="258"/>
      <c r="E492" s="258"/>
      <c r="F492" s="258"/>
      <c r="G492" s="258"/>
      <c r="H492" s="258"/>
      <c r="I492" s="258"/>
      <c r="J492" s="258"/>
      <c r="K492" s="258"/>
      <c r="L492" s="258"/>
      <c r="M492" s="259"/>
    </row>
  </sheetData>
  <mergeCells count="968">
    <mergeCell ref="B489:M489"/>
    <mergeCell ref="B490:M490"/>
    <mergeCell ref="B491:M491"/>
    <mergeCell ref="B492:M492"/>
    <mergeCell ref="C483:D483"/>
    <mergeCell ref="P483:Z483"/>
    <mergeCell ref="C484:D484"/>
    <mergeCell ref="P484:Z484"/>
    <mergeCell ref="C485:D485"/>
    <mergeCell ref="B488:C488"/>
    <mergeCell ref="D488:M488"/>
    <mergeCell ref="C480:D480"/>
    <mergeCell ref="P480:Z480"/>
    <mergeCell ref="C481:D481"/>
    <mergeCell ref="P481:Z481"/>
    <mergeCell ref="C482:D482"/>
    <mergeCell ref="P482:Z482"/>
    <mergeCell ref="C477:D477"/>
    <mergeCell ref="P477:Z477"/>
    <mergeCell ref="C478:D478"/>
    <mergeCell ref="P478:Z478"/>
    <mergeCell ref="C479:D479"/>
    <mergeCell ref="P479:Z479"/>
    <mergeCell ref="C474:D474"/>
    <mergeCell ref="P474:Z474"/>
    <mergeCell ref="C475:D475"/>
    <mergeCell ref="P475:Z475"/>
    <mergeCell ref="C476:D476"/>
    <mergeCell ref="P476:Z476"/>
    <mergeCell ref="C471:D471"/>
    <mergeCell ref="P471:Z471"/>
    <mergeCell ref="C472:D472"/>
    <mergeCell ref="P472:Z472"/>
    <mergeCell ref="C473:D473"/>
    <mergeCell ref="P473:Z473"/>
    <mergeCell ref="P468:Z468"/>
    <mergeCell ref="B469:F469"/>
    <mergeCell ref="G469:G470"/>
    <mergeCell ref="H469:H470"/>
    <mergeCell ref="I469:J469"/>
    <mergeCell ref="K469:L469"/>
    <mergeCell ref="M469:M470"/>
    <mergeCell ref="P469:Z469"/>
    <mergeCell ref="C470:D470"/>
    <mergeCell ref="P470:Z470"/>
    <mergeCell ref="C464:D464"/>
    <mergeCell ref="B466:C467"/>
    <mergeCell ref="D466:F467"/>
    <mergeCell ref="G466:H467"/>
    <mergeCell ref="I466:M467"/>
    <mergeCell ref="P466:Z466"/>
    <mergeCell ref="P467:Z467"/>
    <mergeCell ref="C461:D461"/>
    <mergeCell ref="P461:Z461"/>
    <mergeCell ref="C462:D462"/>
    <mergeCell ref="P462:Z462"/>
    <mergeCell ref="C463:D463"/>
    <mergeCell ref="P463:Z463"/>
    <mergeCell ref="C458:D458"/>
    <mergeCell ref="P458:Z458"/>
    <mergeCell ref="C459:D459"/>
    <mergeCell ref="P459:Z459"/>
    <mergeCell ref="C460:D460"/>
    <mergeCell ref="P460:Z460"/>
    <mergeCell ref="C455:D455"/>
    <mergeCell ref="P455:Z455"/>
    <mergeCell ref="C456:D456"/>
    <mergeCell ref="P456:Z456"/>
    <mergeCell ref="C457:D457"/>
    <mergeCell ref="P457:Z457"/>
    <mergeCell ref="C452:D452"/>
    <mergeCell ref="P452:Z452"/>
    <mergeCell ref="C453:D453"/>
    <mergeCell ref="P453:Z453"/>
    <mergeCell ref="C454:D454"/>
    <mergeCell ref="P454:Z454"/>
    <mergeCell ref="C449:D449"/>
    <mergeCell ref="P449:Z449"/>
    <mergeCell ref="C450:D450"/>
    <mergeCell ref="P450:Z450"/>
    <mergeCell ref="C451:D451"/>
    <mergeCell ref="P451:Z451"/>
    <mergeCell ref="P445:Z445"/>
    <mergeCell ref="P446:Z446"/>
    <mergeCell ref="P447:Z447"/>
    <mergeCell ref="B448:F448"/>
    <mergeCell ref="G448:G449"/>
    <mergeCell ref="H448:H449"/>
    <mergeCell ref="I448:J448"/>
    <mergeCell ref="K448:L448"/>
    <mergeCell ref="M448:M449"/>
    <mergeCell ref="P448:Z448"/>
    <mergeCell ref="B440:M440"/>
    <mergeCell ref="B441:M441"/>
    <mergeCell ref="B442:M442"/>
    <mergeCell ref="B443:M443"/>
    <mergeCell ref="B445:C446"/>
    <mergeCell ref="D445:F446"/>
    <mergeCell ref="G445:H446"/>
    <mergeCell ref="I445:M446"/>
    <mergeCell ref="C434:D434"/>
    <mergeCell ref="P434:Z434"/>
    <mergeCell ref="C435:D435"/>
    <mergeCell ref="P435:Z435"/>
    <mergeCell ref="C436:D436"/>
    <mergeCell ref="B439:C439"/>
    <mergeCell ref="D439:M439"/>
    <mergeCell ref="C431:D431"/>
    <mergeCell ref="P431:Z431"/>
    <mergeCell ref="C432:D432"/>
    <mergeCell ref="P432:Z432"/>
    <mergeCell ref="C433:D433"/>
    <mergeCell ref="P433:Z433"/>
    <mergeCell ref="C428:D428"/>
    <mergeCell ref="P428:Z428"/>
    <mergeCell ref="C429:D429"/>
    <mergeCell ref="P429:Z429"/>
    <mergeCell ref="C430:D430"/>
    <mergeCell ref="P430:Z430"/>
    <mergeCell ref="C425:D425"/>
    <mergeCell ref="P425:Z425"/>
    <mergeCell ref="C426:D426"/>
    <mergeCell ref="P426:Z426"/>
    <mergeCell ref="C427:D427"/>
    <mergeCell ref="P427:Z427"/>
    <mergeCell ref="C422:D422"/>
    <mergeCell ref="P422:Z422"/>
    <mergeCell ref="C423:D423"/>
    <mergeCell ref="P423:Z423"/>
    <mergeCell ref="C424:D424"/>
    <mergeCell ref="P424:Z424"/>
    <mergeCell ref="P419:Z419"/>
    <mergeCell ref="B420:F420"/>
    <mergeCell ref="G420:G421"/>
    <mergeCell ref="H420:H421"/>
    <mergeCell ref="I420:J420"/>
    <mergeCell ref="K420:L420"/>
    <mergeCell ref="M420:M421"/>
    <mergeCell ref="P420:Z420"/>
    <mergeCell ref="C421:D421"/>
    <mergeCell ref="P421:Z421"/>
    <mergeCell ref="C415:D415"/>
    <mergeCell ref="B417:C418"/>
    <mergeCell ref="D417:F418"/>
    <mergeCell ref="G417:H418"/>
    <mergeCell ref="I417:M418"/>
    <mergeCell ref="P417:Z417"/>
    <mergeCell ref="P418:Z418"/>
    <mergeCell ref="C412:D412"/>
    <mergeCell ref="P412:Z412"/>
    <mergeCell ref="C413:D413"/>
    <mergeCell ref="P413:Z413"/>
    <mergeCell ref="C414:D414"/>
    <mergeCell ref="P414:Z414"/>
    <mergeCell ref="C409:D409"/>
    <mergeCell ref="P409:Z409"/>
    <mergeCell ref="C410:D410"/>
    <mergeCell ref="P410:Z410"/>
    <mergeCell ref="C411:D411"/>
    <mergeCell ref="P411:Z411"/>
    <mergeCell ref="C406:D406"/>
    <mergeCell ref="P406:Z406"/>
    <mergeCell ref="C407:D407"/>
    <mergeCell ref="P407:Z407"/>
    <mergeCell ref="C408:D408"/>
    <mergeCell ref="P408:Z408"/>
    <mergeCell ref="C403:D403"/>
    <mergeCell ref="P403:Z403"/>
    <mergeCell ref="C404:D404"/>
    <mergeCell ref="P404:Z404"/>
    <mergeCell ref="C405:D405"/>
    <mergeCell ref="P405:Z405"/>
    <mergeCell ref="C400:D400"/>
    <mergeCell ref="P400:Z400"/>
    <mergeCell ref="C401:D401"/>
    <mergeCell ref="P401:Z401"/>
    <mergeCell ref="C402:D402"/>
    <mergeCell ref="P402:Z402"/>
    <mergeCell ref="P396:Z396"/>
    <mergeCell ref="P397:Z397"/>
    <mergeCell ref="P398:Z398"/>
    <mergeCell ref="B399:F399"/>
    <mergeCell ref="G399:G400"/>
    <mergeCell ref="H399:H400"/>
    <mergeCell ref="I399:J399"/>
    <mergeCell ref="K399:L399"/>
    <mergeCell ref="M399:M400"/>
    <mergeCell ref="P399:Z399"/>
    <mergeCell ref="B391:M391"/>
    <mergeCell ref="B392:M392"/>
    <mergeCell ref="B393:M393"/>
    <mergeCell ref="B394:M394"/>
    <mergeCell ref="B396:C397"/>
    <mergeCell ref="D396:F397"/>
    <mergeCell ref="G396:H397"/>
    <mergeCell ref="I396:M397"/>
    <mergeCell ref="C385:D385"/>
    <mergeCell ref="P385:Z385"/>
    <mergeCell ref="C386:D386"/>
    <mergeCell ref="P386:Z386"/>
    <mergeCell ref="C387:D387"/>
    <mergeCell ref="B390:C390"/>
    <mergeCell ref="D390:M390"/>
    <mergeCell ref="C382:D382"/>
    <mergeCell ref="P382:Z382"/>
    <mergeCell ref="C383:D383"/>
    <mergeCell ref="P383:Z383"/>
    <mergeCell ref="C384:D384"/>
    <mergeCell ref="P384:Z384"/>
    <mergeCell ref="C379:D379"/>
    <mergeCell ref="P379:Z379"/>
    <mergeCell ref="C380:D380"/>
    <mergeCell ref="P380:Z380"/>
    <mergeCell ref="C381:D381"/>
    <mergeCell ref="P381:Z381"/>
    <mergeCell ref="C376:D376"/>
    <mergeCell ref="P376:Z376"/>
    <mergeCell ref="C377:D377"/>
    <mergeCell ref="P377:Z377"/>
    <mergeCell ref="C378:D378"/>
    <mergeCell ref="P378:Z378"/>
    <mergeCell ref="C373:D373"/>
    <mergeCell ref="P373:Z373"/>
    <mergeCell ref="C374:D374"/>
    <mergeCell ref="P374:Z374"/>
    <mergeCell ref="C375:D375"/>
    <mergeCell ref="P375:Z375"/>
    <mergeCell ref="P370:Z370"/>
    <mergeCell ref="B371:F371"/>
    <mergeCell ref="G371:G372"/>
    <mergeCell ref="H371:H372"/>
    <mergeCell ref="I371:J371"/>
    <mergeCell ref="K371:L371"/>
    <mergeCell ref="M371:M372"/>
    <mergeCell ref="P371:Z371"/>
    <mergeCell ref="C372:D372"/>
    <mergeCell ref="P372:Z372"/>
    <mergeCell ref="C366:D366"/>
    <mergeCell ref="B368:C369"/>
    <mergeCell ref="D368:F369"/>
    <mergeCell ref="G368:H369"/>
    <mergeCell ref="I368:M369"/>
    <mergeCell ref="P368:Z368"/>
    <mergeCell ref="P369:Z369"/>
    <mergeCell ref="C363:D363"/>
    <mergeCell ref="P363:Z363"/>
    <mergeCell ref="C364:D364"/>
    <mergeCell ref="P364:Z364"/>
    <mergeCell ref="C365:D365"/>
    <mergeCell ref="P365:Z365"/>
    <mergeCell ref="C360:D360"/>
    <mergeCell ref="P360:Z360"/>
    <mergeCell ref="C361:D361"/>
    <mergeCell ref="P361:Z361"/>
    <mergeCell ref="C362:D362"/>
    <mergeCell ref="P362:Z362"/>
    <mergeCell ref="C357:D357"/>
    <mergeCell ref="P357:Z357"/>
    <mergeCell ref="C358:D358"/>
    <mergeCell ref="P358:Z358"/>
    <mergeCell ref="C359:D359"/>
    <mergeCell ref="P359:Z359"/>
    <mergeCell ref="C354:D354"/>
    <mergeCell ref="P354:Z354"/>
    <mergeCell ref="C355:D355"/>
    <mergeCell ref="P355:Z355"/>
    <mergeCell ref="C356:D356"/>
    <mergeCell ref="P356:Z356"/>
    <mergeCell ref="C351:D351"/>
    <mergeCell ref="P351:Z351"/>
    <mergeCell ref="C352:D352"/>
    <mergeCell ref="P352:Z352"/>
    <mergeCell ref="C353:D353"/>
    <mergeCell ref="P353:Z353"/>
    <mergeCell ref="P347:Z347"/>
    <mergeCell ref="P348:Z348"/>
    <mergeCell ref="P349:Z349"/>
    <mergeCell ref="B350:F350"/>
    <mergeCell ref="G350:G351"/>
    <mergeCell ref="H350:H351"/>
    <mergeCell ref="I350:J350"/>
    <mergeCell ref="K350:L350"/>
    <mergeCell ref="M350:M351"/>
    <mergeCell ref="P350:Z350"/>
    <mergeCell ref="B342:M342"/>
    <mergeCell ref="B343:M343"/>
    <mergeCell ref="B344:M344"/>
    <mergeCell ref="B345:M345"/>
    <mergeCell ref="B347:C348"/>
    <mergeCell ref="D347:F348"/>
    <mergeCell ref="G347:H348"/>
    <mergeCell ref="I347:M348"/>
    <mergeCell ref="C336:D336"/>
    <mergeCell ref="P336:Z336"/>
    <mergeCell ref="C337:D337"/>
    <mergeCell ref="P337:Z337"/>
    <mergeCell ref="C338:D338"/>
    <mergeCell ref="B341:C341"/>
    <mergeCell ref="D341:M341"/>
    <mergeCell ref="C333:D333"/>
    <mergeCell ref="P333:Z333"/>
    <mergeCell ref="C334:D334"/>
    <mergeCell ref="P334:Z334"/>
    <mergeCell ref="C335:D335"/>
    <mergeCell ref="P335:Z335"/>
    <mergeCell ref="C330:D330"/>
    <mergeCell ref="P330:Z330"/>
    <mergeCell ref="C331:D331"/>
    <mergeCell ref="P331:Z331"/>
    <mergeCell ref="C332:D332"/>
    <mergeCell ref="P332:Z332"/>
    <mergeCell ref="C327:D327"/>
    <mergeCell ref="P327:Z327"/>
    <mergeCell ref="C328:D328"/>
    <mergeCell ref="P328:Z328"/>
    <mergeCell ref="C329:D329"/>
    <mergeCell ref="P329:Z329"/>
    <mergeCell ref="C324:D324"/>
    <mergeCell ref="P324:Z324"/>
    <mergeCell ref="C325:D325"/>
    <mergeCell ref="P325:Z325"/>
    <mergeCell ref="C326:D326"/>
    <mergeCell ref="P326:Z326"/>
    <mergeCell ref="P321:Z321"/>
    <mergeCell ref="B322:F322"/>
    <mergeCell ref="G322:G323"/>
    <mergeCell ref="H322:H323"/>
    <mergeCell ref="I322:J322"/>
    <mergeCell ref="K322:L322"/>
    <mergeCell ref="M322:M323"/>
    <mergeCell ref="P322:Z322"/>
    <mergeCell ref="C323:D323"/>
    <mergeCell ref="P323:Z323"/>
    <mergeCell ref="C317:D317"/>
    <mergeCell ref="B319:C320"/>
    <mergeCell ref="D319:F320"/>
    <mergeCell ref="G319:H320"/>
    <mergeCell ref="I319:M320"/>
    <mergeCell ref="P319:Z319"/>
    <mergeCell ref="P320:Z320"/>
    <mergeCell ref="C314:D314"/>
    <mergeCell ref="P314:Z314"/>
    <mergeCell ref="C315:D315"/>
    <mergeCell ref="P315:Z315"/>
    <mergeCell ref="C316:D316"/>
    <mergeCell ref="P316:Z316"/>
    <mergeCell ref="C311:D311"/>
    <mergeCell ref="P311:Z311"/>
    <mergeCell ref="C312:D312"/>
    <mergeCell ref="P312:Z312"/>
    <mergeCell ref="C313:D313"/>
    <mergeCell ref="P313:Z313"/>
    <mergeCell ref="C308:D308"/>
    <mergeCell ref="P308:Z308"/>
    <mergeCell ref="C309:D309"/>
    <mergeCell ref="P309:Z309"/>
    <mergeCell ref="C310:D310"/>
    <mergeCell ref="P310:Z310"/>
    <mergeCell ref="C305:D305"/>
    <mergeCell ref="P305:Z305"/>
    <mergeCell ref="C306:D306"/>
    <mergeCell ref="P306:Z306"/>
    <mergeCell ref="C307:D307"/>
    <mergeCell ref="P307:Z307"/>
    <mergeCell ref="C302:D302"/>
    <mergeCell ref="P302:Z302"/>
    <mergeCell ref="C303:D303"/>
    <mergeCell ref="P303:Z303"/>
    <mergeCell ref="C304:D304"/>
    <mergeCell ref="P304:Z304"/>
    <mergeCell ref="P298:Z298"/>
    <mergeCell ref="P299:Z299"/>
    <mergeCell ref="P300:Z300"/>
    <mergeCell ref="B301:F301"/>
    <mergeCell ref="G301:G302"/>
    <mergeCell ref="H301:H302"/>
    <mergeCell ref="I301:J301"/>
    <mergeCell ref="K301:L301"/>
    <mergeCell ref="M301:M302"/>
    <mergeCell ref="P301:Z301"/>
    <mergeCell ref="B293:M293"/>
    <mergeCell ref="B294:M294"/>
    <mergeCell ref="B295:M295"/>
    <mergeCell ref="B296:M296"/>
    <mergeCell ref="B298:C299"/>
    <mergeCell ref="D298:F299"/>
    <mergeCell ref="G298:H299"/>
    <mergeCell ref="I298:M299"/>
    <mergeCell ref="C287:D287"/>
    <mergeCell ref="P287:Z287"/>
    <mergeCell ref="C288:D288"/>
    <mergeCell ref="P288:Z288"/>
    <mergeCell ref="C289:D289"/>
    <mergeCell ref="B292:C292"/>
    <mergeCell ref="D292:M292"/>
    <mergeCell ref="C284:D284"/>
    <mergeCell ref="P284:Z284"/>
    <mergeCell ref="C285:D285"/>
    <mergeCell ref="P285:Z285"/>
    <mergeCell ref="C286:D286"/>
    <mergeCell ref="P286:Z286"/>
    <mergeCell ref="C281:D281"/>
    <mergeCell ref="P281:Z281"/>
    <mergeCell ref="C282:D282"/>
    <mergeCell ref="P282:Z282"/>
    <mergeCell ref="C283:D283"/>
    <mergeCell ref="P283:Z283"/>
    <mergeCell ref="C278:D278"/>
    <mergeCell ref="P278:Z278"/>
    <mergeCell ref="C279:D279"/>
    <mergeCell ref="P279:Z279"/>
    <mergeCell ref="C280:D280"/>
    <mergeCell ref="P280:Z280"/>
    <mergeCell ref="C275:D275"/>
    <mergeCell ref="P275:Z275"/>
    <mergeCell ref="C276:D276"/>
    <mergeCell ref="P276:Z276"/>
    <mergeCell ref="C277:D277"/>
    <mergeCell ref="P277:Z277"/>
    <mergeCell ref="P272:Z272"/>
    <mergeCell ref="B273:F273"/>
    <mergeCell ref="G273:G274"/>
    <mergeCell ref="H273:H274"/>
    <mergeCell ref="I273:J273"/>
    <mergeCell ref="K273:L273"/>
    <mergeCell ref="M273:M274"/>
    <mergeCell ref="P273:Z273"/>
    <mergeCell ref="C274:D274"/>
    <mergeCell ref="P274:Z274"/>
    <mergeCell ref="C268:D268"/>
    <mergeCell ref="B270:C271"/>
    <mergeCell ref="D270:F271"/>
    <mergeCell ref="G270:H271"/>
    <mergeCell ref="I270:M271"/>
    <mergeCell ref="P270:Z270"/>
    <mergeCell ref="P271:Z271"/>
    <mergeCell ref="C265:D265"/>
    <mergeCell ref="P265:Z265"/>
    <mergeCell ref="C266:D266"/>
    <mergeCell ref="P266:Z266"/>
    <mergeCell ref="C267:D267"/>
    <mergeCell ref="P267:Z267"/>
    <mergeCell ref="C262:D262"/>
    <mergeCell ref="P262:Z262"/>
    <mergeCell ref="C263:D263"/>
    <mergeCell ref="P263:Z263"/>
    <mergeCell ref="C264:D264"/>
    <mergeCell ref="P264:Z264"/>
    <mergeCell ref="C259:D259"/>
    <mergeCell ref="P259:Z259"/>
    <mergeCell ref="C260:D260"/>
    <mergeCell ref="P260:Z260"/>
    <mergeCell ref="C261:D261"/>
    <mergeCell ref="P261:Z261"/>
    <mergeCell ref="C256:D256"/>
    <mergeCell ref="P256:Z256"/>
    <mergeCell ref="C257:D257"/>
    <mergeCell ref="P257:Z257"/>
    <mergeCell ref="C258:D258"/>
    <mergeCell ref="P258:Z258"/>
    <mergeCell ref="C253:D253"/>
    <mergeCell ref="P253:Z253"/>
    <mergeCell ref="C254:D254"/>
    <mergeCell ref="P254:Z254"/>
    <mergeCell ref="C255:D255"/>
    <mergeCell ref="P255:Z255"/>
    <mergeCell ref="P249:Z249"/>
    <mergeCell ref="P250:Z250"/>
    <mergeCell ref="P251:Z251"/>
    <mergeCell ref="B252:F252"/>
    <mergeCell ref="G252:G253"/>
    <mergeCell ref="H252:H253"/>
    <mergeCell ref="I252:J252"/>
    <mergeCell ref="K252:L252"/>
    <mergeCell ref="M252:M253"/>
    <mergeCell ref="P252:Z252"/>
    <mergeCell ref="B244:M244"/>
    <mergeCell ref="B245:M245"/>
    <mergeCell ref="B246:M246"/>
    <mergeCell ref="B247:M247"/>
    <mergeCell ref="B249:C250"/>
    <mergeCell ref="D249:F250"/>
    <mergeCell ref="G249:H250"/>
    <mergeCell ref="I249:M250"/>
    <mergeCell ref="C238:D238"/>
    <mergeCell ref="P238:Z238"/>
    <mergeCell ref="C239:D239"/>
    <mergeCell ref="P239:Z239"/>
    <mergeCell ref="C240:D240"/>
    <mergeCell ref="B243:C243"/>
    <mergeCell ref="D243:M243"/>
    <mergeCell ref="C235:D235"/>
    <mergeCell ref="P235:Z235"/>
    <mergeCell ref="C236:D236"/>
    <mergeCell ref="P236:Z236"/>
    <mergeCell ref="C237:D237"/>
    <mergeCell ref="P237:Z237"/>
    <mergeCell ref="C232:D232"/>
    <mergeCell ref="P232:Z232"/>
    <mergeCell ref="C233:D233"/>
    <mergeCell ref="P233:Z233"/>
    <mergeCell ref="C234:D234"/>
    <mergeCell ref="P234:Z234"/>
    <mergeCell ref="C229:D229"/>
    <mergeCell ref="P229:Z229"/>
    <mergeCell ref="C230:D230"/>
    <mergeCell ref="P230:Z230"/>
    <mergeCell ref="C231:D231"/>
    <mergeCell ref="P231:Z231"/>
    <mergeCell ref="C226:D226"/>
    <mergeCell ref="P226:Z226"/>
    <mergeCell ref="C227:D227"/>
    <mergeCell ref="P227:Z227"/>
    <mergeCell ref="C228:D228"/>
    <mergeCell ref="P228:Z228"/>
    <mergeCell ref="P223:Z223"/>
    <mergeCell ref="B224:F224"/>
    <mergeCell ref="G224:G225"/>
    <mergeCell ref="H224:H225"/>
    <mergeCell ref="I224:J224"/>
    <mergeCell ref="K224:L224"/>
    <mergeCell ref="M224:M225"/>
    <mergeCell ref="P224:Z224"/>
    <mergeCell ref="C225:D225"/>
    <mergeCell ref="P225:Z225"/>
    <mergeCell ref="C219:D219"/>
    <mergeCell ref="B221:C222"/>
    <mergeCell ref="D221:F222"/>
    <mergeCell ref="G221:H222"/>
    <mergeCell ref="I221:M222"/>
    <mergeCell ref="P221:Z221"/>
    <mergeCell ref="P222:Z222"/>
    <mergeCell ref="C216:D216"/>
    <mergeCell ref="P216:Z216"/>
    <mergeCell ref="C217:D217"/>
    <mergeCell ref="P217:Z217"/>
    <mergeCell ref="C218:D218"/>
    <mergeCell ref="P218:Z218"/>
    <mergeCell ref="C213:D213"/>
    <mergeCell ref="P213:Z213"/>
    <mergeCell ref="C214:D214"/>
    <mergeCell ref="P214:Z214"/>
    <mergeCell ref="C215:D215"/>
    <mergeCell ref="P215:Z215"/>
    <mergeCell ref="C210:D210"/>
    <mergeCell ref="P210:Z210"/>
    <mergeCell ref="C211:D211"/>
    <mergeCell ref="P211:Z211"/>
    <mergeCell ref="C212:D212"/>
    <mergeCell ref="P212:Z212"/>
    <mergeCell ref="C207:D207"/>
    <mergeCell ref="P207:Z207"/>
    <mergeCell ref="C208:D208"/>
    <mergeCell ref="P208:Z208"/>
    <mergeCell ref="C209:D209"/>
    <mergeCell ref="P209:Z209"/>
    <mergeCell ref="C204:D204"/>
    <mergeCell ref="P204:Z204"/>
    <mergeCell ref="C205:D205"/>
    <mergeCell ref="P205:Z205"/>
    <mergeCell ref="C206:D206"/>
    <mergeCell ref="P206:Z206"/>
    <mergeCell ref="P200:Z200"/>
    <mergeCell ref="P201:Z201"/>
    <mergeCell ref="P202:Z202"/>
    <mergeCell ref="B203:F203"/>
    <mergeCell ref="G203:G204"/>
    <mergeCell ref="H203:H204"/>
    <mergeCell ref="I203:J203"/>
    <mergeCell ref="K203:L203"/>
    <mergeCell ref="M203:M204"/>
    <mergeCell ref="P203:Z203"/>
    <mergeCell ref="B195:M195"/>
    <mergeCell ref="B196:M196"/>
    <mergeCell ref="B197:M197"/>
    <mergeCell ref="B198:M198"/>
    <mergeCell ref="B200:C201"/>
    <mergeCell ref="D200:F201"/>
    <mergeCell ref="G200:H201"/>
    <mergeCell ref="I200:M201"/>
    <mergeCell ref="C189:D189"/>
    <mergeCell ref="P189:Z189"/>
    <mergeCell ref="C190:D190"/>
    <mergeCell ref="P190:Z190"/>
    <mergeCell ref="C191:D191"/>
    <mergeCell ref="B194:C194"/>
    <mergeCell ref="D194:M194"/>
    <mergeCell ref="C186:D186"/>
    <mergeCell ref="P186:Z186"/>
    <mergeCell ref="C187:D187"/>
    <mergeCell ref="P187:Z187"/>
    <mergeCell ref="C188:D188"/>
    <mergeCell ref="P188:Z188"/>
    <mergeCell ref="C183:D183"/>
    <mergeCell ref="P183:Z183"/>
    <mergeCell ref="C184:D184"/>
    <mergeCell ref="P184:Z184"/>
    <mergeCell ref="C185:D185"/>
    <mergeCell ref="P185:Z185"/>
    <mergeCell ref="C180:D180"/>
    <mergeCell ref="P180:Z180"/>
    <mergeCell ref="C181:D181"/>
    <mergeCell ref="P181:Z181"/>
    <mergeCell ref="C182:D182"/>
    <mergeCell ref="P182:Z182"/>
    <mergeCell ref="C177:D177"/>
    <mergeCell ref="P177:Z177"/>
    <mergeCell ref="C178:D178"/>
    <mergeCell ref="P178:Z178"/>
    <mergeCell ref="C179:D179"/>
    <mergeCell ref="P179:Z179"/>
    <mergeCell ref="P174:Z174"/>
    <mergeCell ref="B175:F175"/>
    <mergeCell ref="G175:G176"/>
    <mergeCell ref="H175:H176"/>
    <mergeCell ref="I175:J175"/>
    <mergeCell ref="K175:L175"/>
    <mergeCell ref="M175:M176"/>
    <mergeCell ref="P175:Z175"/>
    <mergeCell ref="C176:D176"/>
    <mergeCell ref="P176:Z176"/>
    <mergeCell ref="C170:D170"/>
    <mergeCell ref="B172:C173"/>
    <mergeCell ref="D172:F173"/>
    <mergeCell ref="G172:H173"/>
    <mergeCell ref="I172:M173"/>
    <mergeCell ref="P172:Z172"/>
    <mergeCell ref="P173:Z173"/>
    <mergeCell ref="C167:D167"/>
    <mergeCell ref="P167:Z167"/>
    <mergeCell ref="C168:D168"/>
    <mergeCell ref="P168:Z168"/>
    <mergeCell ref="C169:D169"/>
    <mergeCell ref="P169:Z169"/>
    <mergeCell ref="C164:D164"/>
    <mergeCell ref="P164:Z164"/>
    <mergeCell ref="C165:D165"/>
    <mergeCell ref="P165:Z165"/>
    <mergeCell ref="C166:D166"/>
    <mergeCell ref="P166:Z166"/>
    <mergeCell ref="C161:D161"/>
    <mergeCell ref="P161:Z161"/>
    <mergeCell ref="C162:D162"/>
    <mergeCell ref="P162:Z162"/>
    <mergeCell ref="C163:D163"/>
    <mergeCell ref="P163:Z163"/>
    <mergeCell ref="C158:D158"/>
    <mergeCell ref="P158:Z158"/>
    <mergeCell ref="C159:D159"/>
    <mergeCell ref="P159:Z159"/>
    <mergeCell ref="C160:D160"/>
    <mergeCell ref="P160:Z160"/>
    <mergeCell ref="C155:D155"/>
    <mergeCell ref="P155:Z155"/>
    <mergeCell ref="C156:D156"/>
    <mergeCell ref="P156:Z156"/>
    <mergeCell ref="C157:D157"/>
    <mergeCell ref="P157:Z157"/>
    <mergeCell ref="P151:Z151"/>
    <mergeCell ref="P152:Z152"/>
    <mergeCell ref="P153:Z153"/>
    <mergeCell ref="B154:F154"/>
    <mergeCell ref="G154:G155"/>
    <mergeCell ref="H154:H155"/>
    <mergeCell ref="I154:J154"/>
    <mergeCell ref="K154:L154"/>
    <mergeCell ref="M154:M155"/>
    <mergeCell ref="P154:Z154"/>
    <mergeCell ref="B146:M146"/>
    <mergeCell ref="B147:M147"/>
    <mergeCell ref="B148:M148"/>
    <mergeCell ref="B149:M149"/>
    <mergeCell ref="B151:C152"/>
    <mergeCell ref="D151:F152"/>
    <mergeCell ref="G151:H152"/>
    <mergeCell ref="I151:M152"/>
    <mergeCell ref="C140:D140"/>
    <mergeCell ref="P140:Z140"/>
    <mergeCell ref="C141:D141"/>
    <mergeCell ref="P141:Z141"/>
    <mergeCell ref="C142:D142"/>
    <mergeCell ref="B145:C145"/>
    <mergeCell ref="D145:M145"/>
    <mergeCell ref="C137:D137"/>
    <mergeCell ref="P137:Z137"/>
    <mergeCell ref="C138:D138"/>
    <mergeCell ref="P138:Z138"/>
    <mergeCell ref="C139:D139"/>
    <mergeCell ref="P139:Z139"/>
    <mergeCell ref="C134:D134"/>
    <mergeCell ref="P134:Z134"/>
    <mergeCell ref="C135:D135"/>
    <mergeCell ref="P135:Z135"/>
    <mergeCell ref="C136:D136"/>
    <mergeCell ref="P136:Z136"/>
    <mergeCell ref="C131:D131"/>
    <mergeCell ref="P131:Z131"/>
    <mergeCell ref="C132:D132"/>
    <mergeCell ref="P132:Z132"/>
    <mergeCell ref="C133:D133"/>
    <mergeCell ref="P133:Z133"/>
    <mergeCell ref="C128:D128"/>
    <mergeCell ref="P128:Z128"/>
    <mergeCell ref="C129:D129"/>
    <mergeCell ref="P129:Z129"/>
    <mergeCell ref="C130:D130"/>
    <mergeCell ref="P130:Z130"/>
    <mergeCell ref="P125:Z125"/>
    <mergeCell ref="B126:F126"/>
    <mergeCell ref="G126:G127"/>
    <mergeCell ref="H126:H127"/>
    <mergeCell ref="I126:J126"/>
    <mergeCell ref="K126:L126"/>
    <mergeCell ref="M126:M127"/>
    <mergeCell ref="P126:Z126"/>
    <mergeCell ref="C127:D127"/>
    <mergeCell ref="P127:Z127"/>
    <mergeCell ref="C121:D121"/>
    <mergeCell ref="B123:C124"/>
    <mergeCell ref="D123:F124"/>
    <mergeCell ref="G123:H124"/>
    <mergeCell ref="I123:M124"/>
    <mergeCell ref="P123:Z123"/>
    <mergeCell ref="P124:Z124"/>
    <mergeCell ref="C118:D118"/>
    <mergeCell ref="P118:Z118"/>
    <mergeCell ref="C119:D119"/>
    <mergeCell ref="P119:Z119"/>
    <mergeCell ref="C120:D120"/>
    <mergeCell ref="P120:Z120"/>
    <mergeCell ref="C115:D115"/>
    <mergeCell ref="P115:Z115"/>
    <mergeCell ref="C116:D116"/>
    <mergeCell ref="P116:Z116"/>
    <mergeCell ref="C117:D117"/>
    <mergeCell ref="P117:Z117"/>
    <mergeCell ref="C112:D112"/>
    <mergeCell ref="P112:Z112"/>
    <mergeCell ref="C113:D113"/>
    <mergeCell ref="P113:Z113"/>
    <mergeCell ref="C114:D114"/>
    <mergeCell ref="P114:Z114"/>
    <mergeCell ref="C109:D109"/>
    <mergeCell ref="P109:Z109"/>
    <mergeCell ref="C110:D110"/>
    <mergeCell ref="P110:Z110"/>
    <mergeCell ref="C111:D111"/>
    <mergeCell ref="P111:Z111"/>
    <mergeCell ref="C106:D106"/>
    <mergeCell ref="P106:Z106"/>
    <mergeCell ref="C107:D107"/>
    <mergeCell ref="P107:Z107"/>
    <mergeCell ref="C108:D108"/>
    <mergeCell ref="P108:Z108"/>
    <mergeCell ref="P102:Z102"/>
    <mergeCell ref="P103:Z103"/>
    <mergeCell ref="P104:Z104"/>
    <mergeCell ref="B105:F105"/>
    <mergeCell ref="G105:G106"/>
    <mergeCell ref="H105:H106"/>
    <mergeCell ref="I105:J105"/>
    <mergeCell ref="K105:L105"/>
    <mergeCell ref="M105:M106"/>
    <mergeCell ref="P105:Z105"/>
    <mergeCell ref="B97:M97"/>
    <mergeCell ref="B98:M98"/>
    <mergeCell ref="B99:M99"/>
    <mergeCell ref="B100:M100"/>
    <mergeCell ref="B102:C103"/>
    <mergeCell ref="D102:F103"/>
    <mergeCell ref="G102:H103"/>
    <mergeCell ref="I102:M103"/>
    <mergeCell ref="C91:D91"/>
    <mergeCell ref="P91:Z91"/>
    <mergeCell ref="C92:D92"/>
    <mergeCell ref="P92:Z92"/>
    <mergeCell ref="C93:D93"/>
    <mergeCell ref="B96:C96"/>
    <mergeCell ref="D96:M96"/>
    <mergeCell ref="C88:D88"/>
    <mergeCell ref="P88:Z88"/>
    <mergeCell ref="C89:D89"/>
    <mergeCell ref="P89:Z89"/>
    <mergeCell ref="C90:D90"/>
    <mergeCell ref="P90:Z90"/>
    <mergeCell ref="C85:D85"/>
    <mergeCell ref="P85:Z85"/>
    <mergeCell ref="C86:D86"/>
    <mergeCell ref="P86:Z86"/>
    <mergeCell ref="C87:D87"/>
    <mergeCell ref="P87:Z87"/>
    <mergeCell ref="C82:D82"/>
    <mergeCell ref="P82:Z82"/>
    <mergeCell ref="C83:D83"/>
    <mergeCell ref="P83:Z83"/>
    <mergeCell ref="C84:D84"/>
    <mergeCell ref="P84:Z84"/>
    <mergeCell ref="C79:D79"/>
    <mergeCell ref="P79:Z79"/>
    <mergeCell ref="C80:D80"/>
    <mergeCell ref="P80:Z80"/>
    <mergeCell ref="C81:D81"/>
    <mergeCell ref="P81:Z81"/>
    <mergeCell ref="P76:Z76"/>
    <mergeCell ref="B77:F77"/>
    <mergeCell ref="G77:G78"/>
    <mergeCell ref="H77:H78"/>
    <mergeCell ref="I77:J77"/>
    <mergeCell ref="K77:L77"/>
    <mergeCell ref="M77:M78"/>
    <mergeCell ref="P77:Z77"/>
    <mergeCell ref="C78:D78"/>
    <mergeCell ref="P78:Z78"/>
    <mergeCell ref="C72:D72"/>
    <mergeCell ref="B74:C75"/>
    <mergeCell ref="D74:F75"/>
    <mergeCell ref="G74:H75"/>
    <mergeCell ref="I74:M75"/>
    <mergeCell ref="P74:Z74"/>
    <mergeCell ref="P75:Z75"/>
    <mergeCell ref="C69:D69"/>
    <mergeCell ref="P69:Z69"/>
    <mergeCell ref="C70:D70"/>
    <mergeCell ref="P70:Z70"/>
    <mergeCell ref="C71:D71"/>
    <mergeCell ref="P71:Z71"/>
    <mergeCell ref="C66:D66"/>
    <mergeCell ref="P66:Z66"/>
    <mergeCell ref="C67:D67"/>
    <mergeCell ref="P67:Z67"/>
    <mergeCell ref="C68:D68"/>
    <mergeCell ref="P68:Z68"/>
    <mergeCell ref="C63:D63"/>
    <mergeCell ref="P63:Z63"/>
    <mergeCell ref="C64:D64"/>
    <mergeCell ref="P64:Z64"/>
    <mergeCell ref="C65:D65"/>
    <mergeCell ref="P65:Z65"/>
    <mergeCell ref="C60:D60"/>
    <mergeCell ref="P60:Z60"/>
    <mergeCell ref="C61:D61"/>
    <mergeCell ref="P61:Z61"/>
    <mergeCell ref="C62:D62"/>
    <mergeCell ref="P62:Z62"/>
    <mergeCell ref="C57:D57"/>
    <mergeCell ref="P57:Z57"/>
    <mergeCell ref="C58:D58"/>
    <mergeCell ref="P58:Z58"/>
    <mergeCell ref="C59:D59"/>
    <mergeCell ref="P59:Z59"/>
    <mergeCell ref="P53:Z53"/>
    <mergeCell ref="P54:Z54"/>
    <mergeCell ref="P55:Z55"/>
    <mergeCell ref="B56:F56"/>
    <mergeCell ref="G56:G57"/>
    <mergeCell ref="H56:H57"/>
    <mergeCell ref="I56:J56"/>
    <mergeCell ref="K56:L56"/>
    <mergeCell ref="M56:M57"/>
    <mergeCell ref="P56:Z56"/>
    <mergeCell ref="B48:M48"/>
    <mergeCell ref="B49:M49"/>
    <mergeCell ref="B50:M50"/>
    <mergeCell ref="B51:M51"/>
    <mergeCell ref="B53:C54"/>
    <mergeCell ref="D53:F54"/>
    <mergeCell ref="G53:H54"/>
    <mergeCell ref="I53:M54"/>
    <mergeCell ref="C42:D42"/>
    <mergeCell ref="P42:Z42"/>
    <mergeCell ref="C43:D43"/>
    <mergeCell ref="P43:Z43"/>
    <mergeCell ref="C44:D44"/>
    <mergeCell ref="B47:C47"/>
    <mergeCell ref="D47:M47"/>
    <mergeCell ref="C39:D39"/>
    <mergeCell ref="P39:Z39"/>
    <mergeCell ref="C40:D40"/>
    <mergeCell ref="P40:Z40"/>
    <mergeCell ref="C41:D41"/>
    <mergeCell ref="P41:Z41"/>
    <mergeCell ref="C36:D36"/>
    <mergeCell ref="P36:Z36"/>
    <mergeCell ref="C37:D37"/>
    <mergeCell ref="P37:Z37"/>
    <mergeCell ref="C38:D38"/>
    <mergeCell ref="P38:Z38"/>
    <mergeCell ref="C33:D33"/>
    <mergeCell ref="P33:Z33"/>
    <mergeCell ref="C34:D34"/>
    <mergeCell ref="P34:Z34"/>
    <mergeCell ref="C35:D35"/>
    <mergeCell ref="P35:Z35"/>
    <mergeCell ref="P29:Z29"/>
    <mergeCell ref="C30:D30"/>
    <mergeCell ref="P30:Z30"/>
    <mergeCell ref="C31:D31"/>
    <mergeCell ref="P31:Z31"/>
    <mergeCell ref="C32:D32"/>
    <mergeCell ref="P32:Z32"/>
    <mergeCell ref="P26:Z26"/>
    <mergeCell ref="P27:Z27"/>
    <mergeCell ref="B28:F28"/>
    <mergeCell ref="G28:G29"/>
    <mergeCell ref="H28:H29"/>
    <mergeCell ref="I28:J28"/>
    <mergeCell ref="K28:L28"/>
    <mergeCell ref="M28:M29"/>
    <mergeCell ref="P28:Z28"/>
    <mergeCell ref="C29:D29"/>
    <mergeCell ref="C21:D21"/>
    <mergeCell ref="P21:Z21"/>
    <mergeCell ref="C22:D22"/>
    <mergeCell ref="P22:Z22"/>
    <mergeCell ref="C23:D23"/>
    <mergeCell ref="B25:C26"/>
    <mergeCell ref="D25:F26"/>
    <mergeCell ref="G25:H26"/>
    <mergeCell ref="I25:M26"/>
    <mergeCell ref="P25:Z25"/>
    <mergeCell ref="C18:D18"/>
    <mergeCell ref="P18:Z18"/>
    <mergeCell ref="C19:D19"/>
    <mergeCell ref="P19:Z19"/>
    <mergeCell ref="C20:D20"/>
    <mergeCell ref="P20:Z20"/>
    <mergeCell ref="C15:D15"/>
    <mergeCell ref="P15:Z15"/>
    <mergeCell ref="C16:D16"/>
    <mergeCell ref="P16:Z16"/>
    <mergeCell ref="C17:D17"/>
    <mergeCell ref="P17:Z17"/>
    <mergeCell ref="C12:D12"/>
    <mergeCell ref="P12:Z12"/>
    <mergeCell ref="C13:D13"/>
    <mergeCell ref="P13:Z13"/>
    <mergeCell ref="C14:D14"/>
    <mergeCell ref="P14:Z14"/>
    <mergeCell ref="C9:D9"/>
    <mergeCell ref="P9:Z9"/>
    <mergeCell ref="C10:D10"/>
    <mergeCell ref="P10:Z10"/>
    <mergeCell ref="C11:D11"/>
    <mergeCell ref="P11:Z11"/>
    <mergeCell ref="P6:Z6"/>
    <mergeCell ref="B7:F7"/>
    <mergeCell ref="G7:G8"/>
    <mergeCell ref="H7:H8"/>
    <mergeCell ref="I7:J7"/>
    <mergeCell ref="K7:L7"/>
    <mergeCell ref="M7:M8"/>
    <mergeCell ref="P7:Z7"/>
    <mergeCell ref="C8:D8"/>
    <mergeCell ref="P8:Z8"/>
    <mergeCell ref="B4:C5"/>
    <mergeCell ref="D4:F5"/>
    <mergeCell ref="G4:H5"/>
    <mergeCell ref="I4:M5"/>
    <mergeCell ref="P4:Z4"/>
    <mergeCell ref="P5:Z5"/>
    <mergeCell ref="B2:C2"/>
    <mergeCell ref="D2:I2"/>
    <mergeCell ref="J2:K2"/>
    <mergeCell ref="L2:M2"/>
    <mergeCell ref="B3:C3"/>
    <mergeCell ref="D3:I3"/>
    <mergeCell ref="J3:K3"/>
    <mergeCell ref="L3:M3"/>
  </mergeCells>
  <conditionalFormatting sqref="M9:M22">
    <cfRule type="expression" dxfId="127" priority="78">
      <formula>IF(I9="", 1, 0)</formula>
    </cfRule>
  </conditionalFormatting>
  <conditionalFormatting sqref="M23">
    <cfRule type="expression" dxfId="126" priority="77">
      <formula>IF(I9="", 1, 0)</formula>
    </cfRule>
  </conditionalFormatting>
  <conditionalFormatting sqref="M30:M43">
    <cfRule type="expression" dxfId="125" priority="38">
      <formula>IF(I30="", 1, 0)</formula>
    </cfRule>
  </conditionalFormatting>
  <conditionalFormatting sqref="M44">
    <cfRule type="expression" dxfId="124" priority="37">
      <formula>IF(I30="", 1, 0)</formula>
    </cfRule>
  </conditionalFormatting>
  <conditionalFormatting sqref="M58:M71">
    <cfRule type="expression" dxfId="123" priority="36">
      <formula>IF(I58="", 1, 0)</formula>
    </cfRule>
  </conditionalFormatting>
  <conditionalFormatting sqref="M72">
    <cfRule type="expression" dxfId="122" priority="35">
      <formula>IF(I58="", 1, 0)</formula>
    </cfRule>
  </conditionalFormatting>
  <conditionalFormatting sqref="M79:M92">
    <cfRule type="expression" dxfId="121" priority="34">
      <formula>IF(I79="", 1, 0)</formula>
    </cfRule>
  </conditionalFormatting>
  <conditionalFormatting sqref="M93">
    <cfRule type="expression" dxfId="120" priority="33">
      <formula>IF(I79="", 1, 0)</formula>
    </cfRule>
  </conditionalFormatting>
  <conditionalFormatting sqref="M107:M120">
    <cfRule type="expression" dxfId="119" priority="32">
      <formula>IF(I107="", 1, 0)</formula>
    </cfRule>
  </conditionalFormatting>
  <conditionalFormatting sqref="M121">
    <cfRule type="expression" dxfId="118" priority="31">
      <formula>IF(I107="", 1, 0)</formula>
    </cfRule>
  </conditionalFormatting>
  <conditionalFormatting sqref="M128:M141">
    <cfRule type="expression" dxfId="117" priority="30">
      <formula>IF(I128="", 1, 0)</formula>
    </cfRule>
  </conditionalFormatting>
  <conditionalFormatting sqref="M142">
    <cfRule type="expression" dxfId="116" priority="29">
      <formula>IF(I128="", 1, 0)</formula>
    </cfRule>
  </conditionalFormatting>
  <conditionalFormatting sqref="M156:M169">
    <cfRule type="expression" dxfId="115" priority="28">
      <formula>IF(I156="", 1, 0)</formula>
    </cfRule>
  </conditionalFormatting>
  <conditionalFormatting sqref="M170">
    <cfRule type="expression" dxfId="114" priority="27">
      <formula>IF(I156="", 1, 0)</formula>
    </cfRule>
  </conditionalFormatting>
  <conditionalFormatting sqref="M177:M190">
    <cfRule type="expression" dxfId="113" priority="26">
      <formula>IF(I177="", 1, 0)</formula>
    </cfRule>
  </conditionalFormatting>
  <conditionalFormatting sqref="M191">
    <cfRule type="expression" dxfId="112" priority="25">
      <formula>IF(I177="", 1, 0)</formula>
    </cfRule>
  </conditionalFormatting>
  <conditionalFormatting sqref="M205:M218">
    <cfRule type="expression" dxfId="111" priority="24">
      <formula>IF(I205="", 1, 0)</formula>
    </cfRule>
  </conditionalFormatting>
  <conditionalFormatting sqref="M219">
    <cfRule type="expression" dxfId="110" priority="23">
      <formula>IF(I205="", 1, 0)</formula>
    </cfRule>
  </conditionalFormatting>
  <conditionalFormatting sqref="M226:M239">
    <cfRule type="expression" dxfId="109" priority="22">
      <formula>IF(I226="", 1, 0)</formula>
    </cfRule>
  </conditionalFormatting>
  <conditionalFormatting sqref="M240">
    <cfRule type="expression" dxfId="108" priority="21">
      <formula>IF(I226="", 1, 0)</formula>
    </cfRule>
  </conditionalFormatting>
  <conditionalFormatting sqref="M254:M267">
    <cfRule type="expression" dxfId="107" priority="20">
      <formula>IF(I254="", 1, 0)</formula>
    </cfRule>
  </conditionalFormatting>
  <conditionalFormatting sqref="M268">
    <cfRule type="expression" dxfId="106" priority="19">
      <formula>IF(I254="", 1, 0)</formula>
    </cfRule>
  </conditionalFormatting>
  <conditionalFormatting sqref="M275:M288">
    <cfRule type="expression" dxfId="105" priority="18">
      <formula>IF(I275="", 1, 0)</formula>
    </cfRule>
  </conditionalFormatting>
  <conditionalFormatting sqref="M289">
    <cfRule type="expression" dxfId="104" priority="17">
      <formula>IF(I275="", 1, 0)</formula>
    </cfRule>
  </conditionalFormatting>
  <conditionalFormatting sqref="M303:M316">
    <cfRule type="expression" dxfId="103" priority="16">
      <formula>IF(I303="", 1, 0)</formula>
    </cfRule>
  </conditionalFormatting>
  <conditionalFormatting sqref="M317">
    <cfRule type="expression" dxfId="102" priority="15">
      <formula>IF(I303="", 1, 0)</formula>
    </cfRule>
  </conditionalFormatting>
  <conditionalFormatting sqref="M324:M337">
    <cfRule type="expression" dxfId="101" priority="14">
      <formula>IF(I324="", 1, 0)</formula>
    </cfRule>
  </conditionalFormatting>
  <conditionalFormatting sqref="M338">
    <cfRule type="expression" dxfId="100" priority="13">
      <formula>IF(I324="", 1, 0)</formula>
    </cfRule>
  </conditionalFormatting>
  <conditionalFormatting sqref="M352:M365">
    <cfRule type="expression" dxfId="99" priority="12">
      <formula>IF(I352="", 1, 0)</formula>
    </cfRule>
  </conditionalFormatting>
  <conditionalFormatting sqref="M366">
    <cfRule type="expression" dxfId="98" priority="11">
      <formula>IF(I352="", 1, 0)</formula>
    </cfRule>
  </conditionalFormatting>
  <conditionalFormatting sqref="M373:M386">
    <cfRule type="expression" dxfId="97" priority="10">
      <formula>IF(I373="", 1, 0)</formula>
    </cfRule>
  </conditionalFormatting>
  <conditionalFormatting sqref="M387">
    <cfRule type="expression" dxfId="96" priority="9">
      <formula>IF(I373="", 1, 0)</formula>
    </cfRule>
  </conditionalFormatting>
  <conditionalFormatting sqref="M401:M414">
    <cfRule type="expression" dxfId="95" priority="8">
      <formula>IF(I401="", 1, 0)</formula>
    </cfRule>
  </conditionalFormatting>
  <conditionalFormatting sqref="M415">
    <cfRule type="expression" dxfId="94" priority="7">
      <formula>IF(I401="", 1, 0)</formula>
    </cfRule>
  </conditionalFormatting>
  <conditionalFormatting sqref="M422:M435">
    <cfRule type="expression" dxfId="93" priority="6">
      <formula>IF(I422="", 1, 0)</formula>
    </cfRule>
  </conditionalFormatting>
  <conditionalFormatting sqref="M436">
    <cfRule type="expression" dxfId="92" priority="5">
      <formula>IF(I422="", 1, 0)</formula>
    </cfRule>
  </conditionalFormatting>
  <conditionalFormatting sqref="M450:M463">
    <cfRule type="expression" dxfId="91" priority="4">
      <formula>IF(I450="", 1, 0)</formula>
    </cfRule>
  </conditionalFormatting>
  <conditionalFormatting sqref="M464">
    <cfRule type="expression" dxfId="90" priority="3">
      <formula>IF(I450="", 1, 0)</formula>
    </cfRule>
  </conditionalFormatting>
  <conditionalFormatting sqref="M471:M484">
    <cfRule type="expression" dxfId="89" priority="2">
      <formula>IF(I471="", 1, 0)</formula>
    </cfRule>
  </conditionalFormatting>
  <conditionalFormatting sqref="M485">
    <cfRule type="expression" dxfId="88" priority="1">
      <formula>IF(I471="", 1, 0)</formula>
    </cfRule>
  </conditionalFormatting>
  <pageMargins left="0.7" right="0.7" top="0.75" bottom="0.75" header="0.3" footer="0.3"/>
  <pageSetup scale="99" orientation="portrait" r:id="rId1"/>
  <headerFooter>
    <oddHeader>&amp;L&amp;G&amp;C&amp;"+,Bold"&amp;14Fan Airflow Measurement Report</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tabColor rgb="FF00B0F0"/>
  </sheetPr>
  <dimension ref="B2:Z492"/>
  <sheetViews>
    <sheetView view="pageBreakPreview" topLeftCell="A136" zoomScale="90" zoomScaleNormal="100" zoomScaleSheetLayoutView="90" workbookViewId="0">
      <selection activeCell="E29" sqref="E29:G29"/>
    </sheetView>
  </sheetViews>
  <sheetFormatPr defaultColWidth="6.85546875" defaultRowHeight="13.35" customHeight="1" x14ac:dyDescent="0.25"/>
  <cols>
    <col min="1" max="1" width="3.42578125" style="1" customWidth="1"/>
    <col min="2" max="7" width="6.85546875" style="1"/>
    <col min="8" max="8" width="8.140625" style="1" bestFit="1" customWidth="1"/>
    <col min="9" max="13" width="6.85546875" style="1"/>
    <col min="14" max="14" width="3.140625" style="1" customWidth="1"/>
    <col min="15" max="16384" width="6.85546875" style="1"/>
  </cols>
  <sheetData>
    <row r="2" spans="2:26"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6"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6" ht="13.35" customHeight="1" x14ac:dyDescent="0.25">
      <c r="B4" s="200" t="s">
        <v>2</v>
      </c>
      <c r="C4" s="200"/>
      <c r="D4" s="209" t="str">
        <f>'{Equipment Data Entry}'!B126</f>
        <v>H-1</v>
      </c>
      <c r="E4" s="209"/>
      <c r="F4" s="209"/>
      <c r="G4" s="200" t="s">
        <v>3</v>
      </c>
      <c r="H4" s="200"/>
      <c r="I4" s="210" t="str">
        <f>IF('{Equipment Data Entry}'!C126="","",'{Equipment Data Entry}'!C126)</f>
        <v/>
      </c>
      <c r="J4" s="210"/>
      <c r="K4" s="210"/>
      <c r="L4" s="210"/>
      <c r="M4" s="210"/>
      <c r="P4" s="265" t="s">
        <v>224</v>
      </c>
      <c r="Q4" s="266"/>
      <c r="R4" s="266"/>
      <c r="S4" s="266"/>
      <c r="T4" s="266"/>
      <c r="U4" s="266"/>
      <c r="V4" s="266"/>
      <c r="W4" s="266"/>
      <c r="X4" s="266"/>
      <c r="Y4" s="266"/>
      <c r="Z4" s="267"/>
    </row>
    <row r="5" spans="2:26" ht="13.35" customHeight="1" x14ac:dyDescent="0.25">
      <c r="B5" s="200"/>
      <c r="C5" s="200"/>
      <c r="D5" s="209"/>
      <c r="E5" s="209"/>
      <c r="F5" s="209"/>
      <c r="G5" s="200"/>
      <c r="H5" s="200"/>
      <c r="I5" s="210"/>
      <c r="J5" s="210"/>
      <c r="K5" s="210"/>
      <c r="L5" s="210"/>
      <c r="M5" s="210"/>
      <c r="P5" s="260"/>
      <c r="Q5" s="238"/>
      <c r="R5" s="238"/>
      <c r="S5" s="238"/>
      <c r="T5" s="238"/>
      <c r="U5" s="238"/>
      <c r="V5" s="238"/>
      <c r="W5" s="238"/>
      <c r="X5" s="238"/>
      <c r="Y5" s="238"/>
      <c r="Z5" s="261"/>
    </row>
    <row r="6" spans="2:26" ht="13.35" customHeight="1" x14ac:dyDescent="0.25">
      <c r="B6" s="5"/>
      <c r="C6" s="5"/>
      <c r="P6" s="260"/>
      <c r="Q6" s="238"/>
      <c r="R6" s="238"/>
      <c r="S6" s="238"/>
      <c r="T6" s="238"/>
      <c r="U6" s="238"/>
      <c r="V6" s="238"/>
      <c r="W6" s="238"/>
      <c r="X6" s="238"/>
      <c r="Y6" s="238"/>
      <c r="Z6" s="261"/>
    </row>
    <row r="7" spans="2:26" ht="13.35" customHeight="1" x14ac:dyDescent="0.25">
      <c r="B7" s="188" t="s">
        <v>103</v>
      </c>
      <c r="C7" s="188"/>
      <c r="D7" s="188"/>
      <c r="E7" s="188"/>
      <c r="F7" s="188"/>
      <c r="G7" s="188"/>
      <c r="I7" s="188" t="s">
        <v>107</v>
      </c>
      <c r="J7" s="188"/>
      <c r="K7" s="188"/>
      <c r="L7" s="188"/>
      <c r="M7" s="188"/>
      <c r="P7" s="260"/>
      <c r="Q7" s="238"/>
      <c r="R7" s="238"/>
      <c r="S7" s="238"/>
      <c r="T7" s="238"/>
      <c r="U7" s="238"/>
      <c r="V7" s="238"/>
      <c r="W7" s="238"/>
      <c r="X7" s="238"/>
      <c r="Y7" s="238"/>
      <c r="Z7" s="261"/>
    </row>
    <row r="8" spans="2:26" ht="13.35" customHeight="1" x14ac:dyDescent="0.25">
      <c r="B8" s="289" t="s">
        <v>110</v>
      </c>
      <c r="C8" s="289"/>
      <c r="D8" s="289"/>
      <c r="E8" s="287">
        <f>'{Equipment Data Entry}'!E126</f>
        <v>0</v>
      </c>
      <c r="F8" s="287"/>
      <c r="G8" s="287"/>
      <c r="I8" s="290" t="s">
        <v>106</v>
      </c>
      <c r="J8" s="290" t="s">
        <v>108</v>
      </c>
      <c r="K8" s="290" t="s">
        <v>105</v>
      </c>
      <c r="L8" s="290" t="s">
        <v>109</v>
      </c>
      <c r="M8" s="290" t="s">
        <v>104</v>
      </c>
      <c r="P8" s="260"/>
      <c r="Q8" s="238"/>
      <c r="R8" s="238"/>
      <c r="S8" s="238"/>
      <c r="T8" s="238"/>
      <c r="U8" s="238"/>
      <c r="V8" s="238"/>
      <c r="W8" s="238"/>
      <c r="X8" s="238"/>
      <c r="Y8" s="238"/>
      <c r="Z8" s="261"/>
    </row>
    <row r="9" spans="2:26" ht="13.35" customHeight="1" x14ac:dyDescent="0.25">
      <c r="B9" s="289" t="s">
        <v>111</v>
      </c>
      <c r="C9" s="289"/>
      <c r="D9" s="289"/>
      <c r="E9" s="287">
        <f>'{Equipment Data Entry}'!F126</f>
        <v>0</v>
      </c>
      <c r="F9" s="287"/>
      <c r="G9" s="287"/>
      <c r="I9" s="290"/>
      <c r="J9" s="290"/>
      <c r="K9" s="290"/>
      <c r="L9" s="290"/>
      <c r="M9" s="290"/>
      <c r="P9" s="260"/>
      <c r="Q9" s="238"/>
      <c r="R9" s="238"/>
      <c r="S9" s="238"/>
      <c r="T9" s="238"/>
      <c r="U9" s="238"/>
      <c r="V9" s="238"/>
      <c r="W9" s="238"/>
      <c r="X9" s="238"/>
      <c r="Y9" s="238"/>
      <c r="Z9" s="261"/>
    </row>
    <row r="10" spans="2:26" ht="13.35" customHeight="1" x14ac:dyDescent="0.25">
      <c r="B10" s="289" t="s">
        <v>112</v>
      </c>
      <c r="C10" s="289"/>
      <c r="D10" s="289"/>
      <c r="E10" s="288"/>
      <c r="F10" s="288"/>
      <c r="G10" s="288"/>
      <c r="I10" s="47"/>
      <c r="J10" s="72"/>
      <c r="K10" s="72" t="str">
        <f t="shared" ref="K10:K23" si="0">IF(J10=0,"",J10*(I10*$E$18/144))</f>
        <v/>
      </c>
      <c r="L10" s="72"/>
      <c r="M10" s="72" t="str">
        <f t="shared" ref="M10:M23" si="1">IF(L10=0,"",L10*(I10*$E$18/144))</f>
        <v/>
      </c>
      <c r="P10" s="260"/>
      <c r="Q10" s="238"/>
      <c r="R10" s="238"/>
      <c r="S10" s="238"/>
      <c r="T10" s="238"/>
      <c r="U10" s="238"/>
      <c r="V10" s="238"/>
      <c r="W10" s="238"/>
      <c r="X10" s="238"/>
      <c r="Y10" s="238"/>
      <c r="Z10" s="261"/>
    </row>
    <row r="11" spans="2:26" ht="13.35" customHeight="1" x14ac:dyDescent="0.25">
      <c r="I11" s="47"/>
      <c r="J11" s="72"/>
      <c r="K11" s="72" t="str">
        <f t="shared" si="0"/>
        <v/>
      </c>
      <c r="L11" s="72"/>
      <c r="M11" s="72" t="str">
        <f t="shared" si="1"/>
        <v/>
      </c>
      <c r="P11" s="260"/>
      <c r="Q11" s="238"/>
      <c r="R11" s="238"/>
      <c r="S11" s="238"/>
      <c r="T11" s="238"/>
      <c r="U11" s="238"/>
      <c r="V11" s="238"/>
      <c r="W11" s="238"/>
      <c r="X11" s="238"/>
      <c r="Y11" s="238"/>
      <c r="Z11" s="261"/>
    </row>
    <row r="12" spans="2:26" ht="13.35" customHeight="1" x14ac:dyDescent="0.25">
      <c r="B12" s="188" t="s">
        <v>113</v>
      </c>
      <c r="C12" s="188"/>
      <c r="D12" s="188"/>
      <c r="E12" s="188"/>
      <c r="F12" s="188"/>
      <c r="G12" s="188"/>
      <c r="I12" s="47"/>
      <c r="J12" s="72"/>
      <c r="K12" s="72" t="str">
        <f t="shared" si="0"/>
        <v/>
      </c>
      <c r="L12" s="72"/>
      <c r="M12" s="72" t="str">
        <f t="shared" si="1"/>
        <v/>
      </c>
      <c r="P12" s="260"/>
      <c r="Q12" s="238"/>
      <c r="R12" s="238"/>
      <c r="S12" s="238"/>
      <c r="T12" s="238"/>
      <c r="U12" s="238"/>
      <c r="V12" s="238"/>
      <c r="W12" s="238"/>
      <c r="X12" s="238"/>
      <c r="Y12" s="238"/>
      <c r="Z12" s="261"/>
    </row>
    <row r="13" spans="2:26" ht="13.35" customHeight="1" x14ac:dyDescent="0.25">
      <c r="B13" s="289" t="s">
        <v>32</v>
      </c>
      <c r="C13" s="289"/>
      <c r="D13" s="289"/>
      <c r="E13" s="287">
        <f>E8</f>
        <v>0</v>
      </c>
      <c r="F13" s="287"/>
      <c r="G13" s="287"/>
      <c r="I13" s="47"/>
      <c r="J13" s="72"/>
      <c r="K13" s="72" t="str">
        <f t="shared" si="0"/>
        <v/>
      </c>
      <c r="L13" s="72"/>
      <c r="M13" s="72" t="str">
        <f t="shared" si="1"/>
        <v/>
      </c>
      <c r="P13" s="260"/>
      <c r="Q13" s="238"/>
      <c r="R13" s="238"/>
      <c r="S13" s="238"/>
      <c r="T13" s="238"/>
      <c r="U13" s="238"/>
      <c r="V13" s="238"/>
      <c r="W13" s="238"/>
      <c r="X13" s="238"/>
      <c r="Y13" s="238"/>
      <c r="Z13" s="261"/>
    </row>
    <row r="14" spans="2:26" ht="13.35" customHeight="1" x14ac:dyDescent="0.25">
      <c r="B14" s="289" t="s">
        <v>33</v>
      </c>
      <c r="C14" s="289"/>
      <c r="D14" s="289"/>
      <c r="E14" s="287">
        <f>'{Equipment Data Entry}'!H126</f>
        <v>0</v>
      </c>
      <c r="F14" s="287"/>
      <c r="G14" s="287"/>
      <c r="I14" s="47"/>
      <c r="J14" s="72"/>
      <c r="K14" s="72" t="str">
        <f t="shared" si="0"/>
        <v/>
      </c>
      <c r="L14" s="72"/>
      <c r="M14" s="72" t="str">
        <f t="shared" si="1"/>
        <v/>
      </c>
      <c r="P14" s="260"/>
      <c r="Q14" s="238"/>
      <c r="R14" s="238"/>
      <c r="S14" s="238"/>
      <c r="T14" s="238"/>
      <c r="U14" s="238"/>
      <c r="V14" s="238"/>
      <c r="W14" s="238"/>
      <c r="X14" s="238"/>
      <c r="Y14" s="238"/>
      <c r="Z14" s="261"/>
    </row>
    <row r="15" spans="2:26" ht="13.35" customHeight="1" x14ac:dyDescent="0.25">
      <c r="B15" s="289" t="s">
        <v>34</v>
      </c>
      <c r="C15" s="289"/>
      <c r="D15" s="289"/>
      <c r="E15" s="288"/>
      <c r="F15" s="288"/>
      <c r="G15" s="288"/>
      <c r="I15" s="47"/>
      <c r="J15" s="72"/>
      <c r="K15" s="72" t="str">
        <f t="shared" si="0"/>
        <v/>
      </c>
      <c r="L15" s="72"/>
      <c r="M15" s="72" t="str">
        <f t="shared" si="1"/>
        <v/>
      </c>
      <c r="P15" s="260"/>
      <c r="Q15" s="238"/>
      <c r="R15" s="238"/>
      <c r="S15" s="238"/>
      <c r="T15" s="238"/>
      <c r="U15" s="238"/>
      <c r="V15" s="238"/>
      <c r="W15" s="238"/>
      <c r="X15" s="238"/>
      <c r="Y15" s="238"/>
      <c r="Z15" s="261"/>
    </row>
    <row r="16" spans="2:26" ht="13.35" customHeight="1" x14ac:dyDescent="0.25">
      <c r="B16" s="289" t="s">
        <v>114</v>
      </c>
      <c r="C16" s="289"/>
      <c r="D16" s="289"/>
      <c r="E16" s="288"/>
      <c r="F16" s="288"/>
      <c r="G16" s="288"/>
      <c r="I16" s="47"/>
      <c r="J16" s="72"/>
      <c r="K16" s="72" t="str">
        <f t="shared" si="0"/>
        <v/>
      </c>
      <c r="L16" s="72"/>
      <c r="M16" s="72" t="str">
        <f t="shared" si="1"/>
        <v/>
      </c>
      <c r="P16" s="260"/>
      <c r="Q16" s="238"/>
      <c r="R16" s="238"/>
      <c r="S16" s="238"/>
      <c r="T16" s="238"/>
      <c r="U16" s="238"/>
      <c r="V16" s="238"/>
      <c r="W16" s="238"/>
      <c r="X16" s="238"/>
      <c r="Y16" s="238"/>
      <c r="Z16" s="261"/>
    </row>
    <row r="17" spans="2:26" ht="13.35" customHeight="1" x14ac:dyDescent="0.25">
      <c r="B17" s="289" t="s">
        <v>115</v>
      </c>
      <c r="C17" s="289"/>
      <c r="D17" s="289"/>
      <c r="E17" s="288"/>
      <c r="F17" s="288"/>
      <c r="G17" s="288"/>
      <c r="I17" s="47"/>
      <c r="J17" s="72"/>
      <c r="K17" s="72" t="str">
        <f t="shared" si="0"/>
        <v/>
      </c>
      <c r="L17" s="72"/>
      <c r="M17" s="72" t="str">
        <f t="shared" si="1"/>
        <v/>
      </c>
      <c r="P17" s="260"/>
      <c r="Q17" s="238"/>
      <c r="R17" s="238"/>
      <c r="S17" s="238"/>
      <c r="T17" s="238"/>
      <c r="U17" s="238"/>
      <c r="V17" s="238"/>
      <c r="W17" s="238"/>
      <c r="X17" s="238"/>
      <c r="Y17" s="238"/>
      <c r="Z17" s="261"/>
    </row>
    <row r="18" spans="2:26" ht="13.35" customHeight="1" x14ac:dyDescent="0.25">
      <c r="B18" s="289" t="s">
        <v>116</v>
      </c>
      <c r="C18" s="289"/>
      <c r="D18" s="289"/>
      <c r="E18" s="291"/>
      <c r="F18" s="291"/>
      <c r="G18" s="291"/>
      <c r="I18" s="47"/>
      <c r="J18" s="72"/>
      <c r="K18" s="72" t="str">
        <f t="shared" si="0"/>
        <v/>
      </c>
      <c r="L18" s="72"/>
      <c r="M18" s="72" t="str">
        <f t="shared" si="1"/>
        <v/>
      </c>
      <c r="P18" s="260"/>
      <c r="Q18" s="238"/>
      <c r="R18" s="238"/>
      <c r="S18" s="238"/>
      <c r="T18" s="238"/>
      <c r="U18" s="238"/>
      <c r="V18" s="238"/>
      <c r="W18" s="238"/>
      <c r="X18" s="238"/>
      <c r="Y18" s="238"/>
      <c r="Z18" s="261"/>
    </row>
    <row r="19" spans="2:26" ht="13.35" customHeight="1" x14ac:dyDescent="0.25">
      <c r="I19" s="47"/>
      <c r="J19" s="72"/>
      <c r="K19" s="72" t="str">
        <f t="shared" si="0"/>
        <v/>
      </c>
      <c r="L19" s="72"/>
      <c r="M19" s="72" t="str">
        <f t="shared" si="1"/>
        <v/>
      </c>
      <c r="P19" s="260"/>
      <c r="Q19" s="238"/>
      <c r="R19" s="238"/>
      <c r="S19" s="238"/>
      <c r="T19" s="238"/>
      <c r="U19" s="238"/>
      <c r="V19" s="238"/>
      <c r="W19" s="238"/>
      <c r="X19" s="238"/>
      <c r="Y19" s="238"/>
      <c r="Z19" s="261"/>
    </row>
    <row r="20" spans="2:26" ht="13.35" customHeight="1" x14ac:dyDescent="0.25">
      <c r="B20" s="188" t="s">
        <v>117</v>
      </c>
      <c r="C20" s="188"/>
      <c r="D20" s="188"/>
      <c r="E20" s="188"/>
      <c r="F20" s="188"/>
      <c r="G20" s="188"/>
      <c r="I20" s="47"/>
      <c r="J20" s="72"/>
      <c r="K20" s="72" t="str">
        <f t="shared" si="0"/>
        <v/>
      </c>
      <c r="L20" s="72"/>
      <c r="M20" s="72" t="str">
        <f t="shared" si="1"/>
        <v/>
      </c>
      <c r="P20" s="260"/>
      <c r="Q20" s="238"/>
      <c r="R20" s="238"/>
      <c r="S20" s="238"/>
      <c r="T20" s="238"/>
      <c r="U20" s="238"/>
      <c r="V20" s="238"/>
      <c r="W20" s="238"/>
      <c r="X20" s="238"/>
      <c r="Y20" s="238"/>
      <c r="Z20" s="261"/>
    </row>
    <row r="21" spans="2:26" ht="13.35" customHeight="1" x14ac:dyDescent="0.25">
      <c r="B21" s="292" t="s">
        <v>42</v>
      </c>
      <c r="C21" s="292"/>
      <c r="D21" s="292" t="s">
        <v>67</v>
      </c>
      <c r="E21" s="292"/>
      <c r="F21" s="292" t="s">
        <v>68</v>
      </c>
      <c r="G21" s="292"/>
      <c r="I21" s="47"/>
      <c r="J21" s="72"/>
      <c r="K21" s="72" t="str">
        <f t="shared" si="0"/>
        <v/>
      </c>
      <c r="L21" s="72"/>
      <c r="M21" s="72" t="str">
        <f t="shared" si="1"/>
        <v/>
      </c>
      <c r="P21" s="260"/>
      <c r="Q21" s="238"/>
      <c r="R21" s="238"/>
      <c r="S21" s="238"/>
      <c r="T21" s="238"/>
      <c r="U21" s="238"/>
      <c r="V21" s="238"/>
      <c r="W21" s="238"/>
      <c r="X21" s="238"/>
      <c r="Y21" s="238"/>
      <c r="Z21" s="261"/>
    </row>
    <row r="22" spans="2:26" ht="13.35" customHeight="1" x14ac:dyDescent="0.25">
      <c r="B22" s="195" t="str">
        <f>IF(E9=0,"", E9)</f>
        <v/>
      </c>
      <c r="C22" s="195"/>
      <c r="D22" s="195" t="str">
        <f>IF(SUM(K10:K23)=0,"",SUM(K10:K23))</f>
        <v/>
      </c>
      <c r="E22" s="195"/>
      <c r="F22" s="195" t="str">
        <f>IF(SUM(M10:M23)=0,"",SUM(M10:M23))</f>
        <v/>
      </c>
      <c r="G22" s="195"/>
      <c r="H22" s="68" t="e">
        <f>IF(F22="", D22/B22, F22/B22)</f>
        <v>#VALUE!</v>
      </c>
      <c r="I22" s="47"/>
      <c r="J22" s="72"/>
      <c r="K22" s="72" t="str">
        <f t="shared" si="0"/>
        <v/>
      </c>
      <c r="L22" s="72"/>
      <c r="M22" s="72" t="str">
        <f t="shared" si="1"/>
        <v/>
      </c>
      <c r="P22" s="262"/>
      <c r="Q22" s="263"/>
      <c r="R22" s="263"/>
      <c r="S22" s="263"/>
      <c r="T22" s="263"/>
      <c r="U22" s="263"/>
      <c r="V22" s="263"/>
      <c r="W22" s="263"/>
      <c r="X22" s="263"/>
      <c r="Y22" s="263"/>
      <c r="Z22" s="264"/>
    </row>
    <row r="23" spans="2:26" ht="13.35" customHeight="1" x14ac:dyDescent="0.25">
      <c r="I23" s="47"/>
      <c r="J23" s="72"/>
      <c r="K23" s="72" t="str">
        <f t="shared" si="0"/>
        <v/>
      </c>
      <c r="L23" s="72"/>
      <c r="M23" s="72" t="str">
        <f t="shared" si="1"/>
        <v/>
      </c>
    </row>
    <row r="25" spans="2:26" ht="13.35" customHeight="1" x14ac:dyDescent="0.25">
      <c r="B25" s="200" t="s">
        <v>2</v>
      </c>
      <c r="C25" s="200"/>
      <c r="D25" s="209">
        <f>'{Equipment Data Entry}'!B127</f>
        <v>0</v>
      </c>
      <c r="E25" s="209"/>
      <c r="F25" s="209"/>
      <c r="G25" s="200" t="s">
        <v>3</v>
      </c>
      <c r="H25" s="200"/>
      <c r="I25" s="210" t="str">
        <f>IF('{Equipment Data Entry}'!C127="","",'{Equipment Data Entry}'!C127)</f>
        <v/>
      </c>
      <c r="J25" s="210"/>
      <c r="K25" s="210"/>
      <c r="L25" s="210"/>
      <c r="M25" s="210"/>
      <c r="P25" s="265" t="s">
        <v>224</v>
      </c>
      <c r="Q25" s="266"/>
      <c r="R25" s="266"/>
      <c r="S25" s="266"/>
      <c r="T25" s="266"/>
      <c r="U25" s="266"/>
      <c r="V25" s="266"/>
      <c r="W25" s="266"/>
      <c r="X25" s="266"/>
      <c r="Y25" s="266"/>
      <c r="Z25" s="267"/>
    </row>
    <row r="26" spans="2:26" ht="13.35" customHeight="1" x14ac:dyDescent="0.25">
      <c r="B26" s="200"/>
      <c r="C26" s="200"/>
      <c r="D26" s="209"/>
      <c r="E26" s="209"/>
      <c r="F26" s="209"/>
      <c r="G26" s="200"/>
      <c r="H26" s="200"/>
      <c r="I26" s="210"/>
      <c r="J26" s="210"/>
      <c r="K26" s="210"/>
      <c r="L26" s="210"/>
      <c r="M26" s="210"/>
      <c r="P26" s="260"/>
      <c r="Q26" s="238"/>
      <c r="R26" s="238"/>
      <c r="S26" s="238"/>
      <c r="T26" s="238"/>
      <c r="U26" s="238"/>
      <c r="V26" s="238"/>
      <c r="W26" s="238"/>
      <c r="X26" s="238"/>
      <c r="Y26" s="238"/>
      <c r="Z26" s="261"/>
    </row>
    <row r="27" spans="2:26" ht="13.35" customHeight="1" x14ac:dyDescent="0.25">
      <c r="B27" s="5"/>
      <c r="C27" s="5"/>
      <c r="P27" s="260"/>
      <c r="Q27" s="238"/>
      <c r="R27" s="238"/>
      <c r="S27" s="238"/>
      <c r="T27" s="238"/>
      <c r="U27" s="238"/>
      <c r="V27" s="238"/>
      <c r="W27" s="238"/>
      <c r="X27" s="238"/>
      <c r="Y27" s="238"/>
      <c r="Z27" s="261"/>
    </row>
    <row r="28" spans="2:26" ht="13.35" customHeight="1" x14ac:dyDescent="0.25">
      <c r="B28" s="188" t="s">
        <v>103</v>
      </c>
      <c r="C28" s="188"/>
      <c r="D28" s="188"/>
      <c r="E28" s="188"/>
      <c r="F28" s="188"/>
      <c r="G28" s="188"/>
      <c r="I28" s="188" t="s">
        <v>107</v>
      </c>
      <c r="J28" s="188"/>
      <c r="K28" s="188"/>
      <c r="L28" s="188"/>
      <c r="M28" s="188"/>
      <c r="P28" s="260"/>
      <c r="Q28" s="238"/>
      <c r="R28" s="238"/>
      <c r="S28" s="238"/>
      <c r="T28" s="238"/>
      <c r="U28" s="238"/>
      <c r="V28" s="238"/>
      <c r="W28" s="238"/>
      <c r="X28" s="238"/>
      <c r="Y28" s="238"/>
      <c r="Z28" s="261"/>
    </row>
    <row r="29" spans="2:26" ht="13.35" customHeight="1" x14ac:dyDescent="0.25">
      <c r="B29" s="289" t="s">
        <v>110</v>
      </c>
      <c r="C29" s="289"/>
      <c r="D29" s="289"/>
      <c r="E29" s="287">
        <f>'{Equipment Data Entry}'!E127</f>
        <v>0</v>
      </c>
      <c r="F29" s="287"/>
      <c r="G29" s="287"/>
      <c r="I29" s="290" t="s">
        <v>106</v>
      </c>
      <c r="J29" s="290" t="s">
        <v>108</v>
      </c>
      <c r="K29" s="290" t="s">
        <v>105</v>
      </c>
      <c r="L29" s="290" t="s">
        <v>109</v>
      </c>
      <c r="M29" s="290" t="s">
        <v>104</v>
      </c>
      <c r="P29" s="260"/>
      <c r="Q29" s="238"/>
      <c r="R29" s="238"/>
      <c r="S29" s="238"/>
      <c r="T29" s="238"/>
      <c r="U29" s="238"/>
      <c r="V29" s="238"/>
      <c r="W29" s="238"/>
      <c r="X29" s="238"/>
      <c r="Y29" s="238"/>
      <c r="Z29" s="261"/>
    </row>
    <row r="30" spans="2:26" ht="13.35" customHeight="1" x14ac:dyDescent="0.25">
      <c r="B30" s="289" t="s">
        <v>111</v>
      </c>
      <c r="C30" s="289"/>
      <c r="D30" s="289"/>
      <c r="E30" s="287">
        <f>'{Equipment Data Entry}'!F127</f>
        <v>0</v>
      </c>
      <c r="F30" s="287"/>
      <c r="G30" s="287"/>
      <c r="I30" s="290"/>
      <c r="J30" s="290"/>
      <c r="K30" s="290"/>
      <c r="L30" s="290"/>
      <c r="M30" s="290"/>
      <c r="P30" s="260"/>
      <c r="Q30" s="238"/>
      <c r="R30" s="238"/>
      <c r="S30" s="238"/>
      <c r="T30" s="238"/>
      <c r="U30" s="238"/>
      <c r="V30" s="238"/>
      <c r="W30" s="238"/>
      <c r="X30" s="238"/>
      <c r="Y30" s="238"/>
      <c r="Z30" s="261"/>
    </row>
    <row r="31" spans="2:26" ht="13.35" customHeight="1" x14ac:dyDescent="0.25">
      <c r="B31" s="289" t="s">
        <v>112</v>
      </c>
      <c r="C31" s="289"/>
      <c r="D31" s="289"/>
      <c r="E31" s="288"/>
      <c r="F31" s="288"/>
      <c r="G31" s="288"/>
      <c r="I31" s="47"/>
      <c r="J31" s="72"/>
      <c r="K31" s="72" t="str">
        <f t="shared" ref="K31:K44" si="2">IF(J31=0,"",J31*(I31*$E$39/144))</f>
        <v/>
      </c>
      <c r="L31" s="72"/>
      <c r="M31" s="72" t="str">
        <f t="shared" ref="M31:M44" si="3">IF(L31=0,"",L31*($I31*$E$39/144))</f>
        <v/>
      </c>
      <c r="P31" s="260"/>
      <c r="Q31" s="238"/>
      <c r="R31" s="238"/>
      <c r="S31" s="238"/>
      <c r="T31" s="238"/>
      <c r="U31" s="238"/>
      <c r="V31" s="238"/>
      <c r="W31" s="238"/>
      <c r="X31" s="238"/>
      <c r="Y31" s="238"/>
      <c r="Z31" s="261"/>
    </row>
    <row r="32" spans="2:26" ht="13.35" customHeight="1" x14ac:dyDescent="0.25">
      <c r="I32" s="47"/>
      <c r="J32" s="72"/>
      <c r="K32" s="72" t="str">
        <f t="shared" si="2"/>
        <v/>
      </c>
      <c r="L32" s="72"/>
      <c r="M32" s="72" t="str">
        <f t="shared" si="3"/>
        <v/>
      </c>
      <c r="P32" s="260"/>
      <c r="Q32" s="238"/>
      <c r="R32" s="238"/>
      <c r="S32" s="238"/>
      <c r="T32" s="238"/>
      <c r="U32" s="238"/>
      <c r="V32" s="238"/>
      <c r="W32" s="238"/>
      <c r="X32" s="238"/>
      <c r="Y32" s="238"/>
      <c r="Z32" s="261"/>
    </row>
    <row r="33" spans="2:26" ht="13.35" customHeight="1" x14ac:dyDescent="0.25">
      <c r="B33" s="188" t="s">
        <v>113</v>
      </c>
      <c r="C33" s="188"/>
      <c r="D33" s="188"/>
      <c r="E33" s="188"/>
      <c r="F33" s="188"/>
      <c r="G33" s="188"/>
      <c r="I33" s="47"/>
      <c r="J33" s="72"/>
      <c r="K33" s="72" t="str">
        <f t="shared" si="2"/>
        <v/>
      </c>
      <c r="L33" s="72"/>
      <c r="M33" s="72" t="str">
        <f t="shared" si="3"/>
        <v/>
      </c>
      <c r="P33" s="260"/>
      <c r="Q33" s="238"/>
      <c r="R33" s="238"/>
      <c r="S33" s="238"/>
      <c r="T33" s="238"/>
      <c r="U33" s="238"/>
      <c r="V33" s="238"/>
      <c r="W33" s="238"/>
      <c r="X33" s="238"/>
      <c r="Y33" s="238"/>
      <c r="Z33" s="261"/>
    </row>
    <row r="34" spans="2:26" ht="13.35" customHeight="1" x14ac:dyDescent="0.25">
      <c r="B34" s="289" t="s">
        <v>32</v>
      </c>
      <c r="C34" s="289"/>
      <c r="D34" s="289"/>
      <c r="E34" s="287">
        <f>E29</f>
        <v>0</v>
      </c>
      <c r="F34" s="287"/>
      <c r="G34" s="287"/>
      <c r="I34" s="47"/>
      <c r="J34" s="72"/>
      <c r="K34" s="72" t="str">
        <f t="shared" si="2"/>
        <v/>
      </c>
      <c r="L34" s="72"/>
      <c r="M34" s="72" t="str">
        <f t="shared" si="3"/>
        <v/>
      </c>
      <c r="P34" s="260"/>
      <c r="Q34" s="238"/>
      <c r="R34" s="238"/>
      <c r="S34" s="238"/>
      <c r="T34" s="238"/>
      <c r="U34" s="238"/>
      <c r="V34" s="238"/>
      <c r="W34" s="238"/>
      <c r="X34" s="238"/>
      <c r="Y34" s="238"/>
      <c r="Z34" s="261"/>
    </row>
    <row r="35" spans="2:26" ht="13.35" customHeight="1" x14ac:dyDescent="0.25">
      <c r="B35" s="289" t="s">
        <v>33</v>
      </c>
      <c r="C35" s="289"/>
      <c r="D35" s="289"/>
      <c r="E35" s="287">
        <f>'{Equipment Data Entry}'!H127</f>
        <v>0</v>
      </c>
      <c r="F35" s="287"/>
      <c r="G35" s="287"/>
      <c r="I35" s="47"/>
      <c r="J35" s="72"/>
      <c r="K35" s="72" t="str">
        <f t="shared" si="2"/>
        <v/>
      </c>
      <c r="L35" s="72"/>
      <c r="M35" s="72" t="str">
        <f t="shared" si="3"/>
        <v/>
      </c>
      <c r="P35" s="260"/>
      <c r="Q35" s="238"/>
      <c r="R35" s="238"/>
      <c r="S35" s="238"/>
      <c r="T35" s="238"/>
      <c r="U35" s="238"/>
      <c r="V35" s="238"/>
      <c r="W35" s="238"/>
      <c r="X35" s="238"/>
      <c r="Y35" s="238"/>
      <c r="Z35" s="261"/>
    </row>
    <row r="36" spans="2:26" ht="13.35" customHeight="1" x14ac:dyDescent="0.25">
      <c r="B36" s="289" t="s">
        <v>34</v>
      </c>
      <c r="C36" s="289"/>
      <c r="D36" s="289"/>
      <c r="E36" s="288"/>
      <c r="F36" s="288"/>
      <c r="G36" s="288"/>
      <c r="I36" s="47"/>
      <c r="J36" s="72"/>
      <c r="K36" s="72" t="str">
        <f t="shared" si="2"/>
        <v/>
      </c>
      <c r="L36" s="72"/>
      <c r="M36" s="72" t="str">
        <f t="shared" si="3"/>
        <v/>
      </c>
      <c r="P36" s="260"/>
      <c r="Q36" s="238"/>
      <c r="R36" s="238"/>
      <c r="S36" s="238"/>
      <c r="T36" s="238"/>
      <c r="U36" s="238"/>
      <c r="V36" s="238"/>
      <c r="W36" s="238"/>
      <c r="X36" s="238"/>
      <c r="Y36" s="238"/>
      <c r="Z36" s="261"/>
    </row>
    <row r="37" spans="2:26" ht="13.35" customHeight="1" x14ac:dyDescent="0.25">
      <c r="B37" s="289" t="s">
        <v>114</v>
      </c>
      <c r="C37" s="289"/>
      <c r="D37" s="289"/>
      <c r="E37" s="288"/>
      <c r="F37" s="288"/>
      <c r="G37" s="288"/>
      <c r="I37" s="47"/>
      <c r="J37" s="72"/>
      <c r="K37" s="72" t="str">
        <f t="shared" si="2"/>
        <v/>
      </c>
      <c r="L37" s="72"/>
      <c r="M37" s="72" t="str">
        <f t="shared" si="3"/>
        <v/>
      </c>
      <c r="P37" s="260"/>
      <c r="Q37" s="238"/>
      <c r="R37" s="238"/>
      <c r="S37" s="238"/>
      <c r="T37" s="238"/>
      <c r="U37" s="238"/>
      <c r="V37" s="238"/>
      <c r="W37" s="238"/>
      <c r="X37" s="238"/>
      <c r="Y37" s="238"/>
      <c r="Z37" s="261"/>
    </row>
    <row r="38" spans="2:26" ht="13.35" customHeight="1" x14ac:dyDescent="0.25">
      <c r="B38" s="289" t="s">
        <v>115</v>
      </c>
      <c r="C38" s="289"/>
      <c r="D38" s="289"/>
      <c r="E38" s="288"/>
      <c r="F38" s="288"/>
      <c r="G38" s="288"/>
      <c r="I38" s="47"/>
      <c r="J38" s="72"/>
      <c r="K38" s="72" t="str">
        <f t="shared" si="2"/>
        <v/>
      </c>
      <c r="L38" s="72"/>
      <c r="M38" s="72" t="str">
        <f t="shared" si="3"/>
        <v/>
      </c>
      <c r="P38" s="260"/>
      <c r="Q38" s="238"/>
      <c r="R38" s="238"/>
      <c r="S38" s="238"/>
      <c r="T38" s="238"/>
      <c r="U38" s="238"/>
      <c r="V38" s="238"/>
      <c r="W38" s="238"/>
      <c r="X38" s="238"/>
      <c r="Y38" s="238"/>
      <c r="Z38" s="261"/>
    </row>
    <row r="39" spans="2:26" ht="13.35" customHeight="1" x14ac:dyDescent="0.25">
      <c r="B39" s="289" t="s">
        <v>116</v>
      </c>
      <c r="C39" s="289"/>
      <c r="D39" s="289"/>
      <c r="E39" s="291"/>
      <c r="F39" s="291"/>
      <c r="G39" s="291"/>
      <c r="I39" s="47"/>
      <c r="J39" s="72"/>
      <c r="K39" s="72" t="str">
        <f t="shared" si="2"/>
        <v/>
      </c>
      <c r="L39" s="72"/>
      <c r="M39" s="72" t="str">
        <f t="shared" si="3"/>
        <v/>
      </c>
      <c r="P39" s="260"/>
      <c r="Q39" s="238"/>
      <c r="R39" s="238"/>
      <c r="S39" s="238"/>
      <c r="T39" s="238"/>
      <c r="U39" s="238"/>
      <c r="V39" s="238"/>
      <c r="W39" s="238"/>
      <c r="X39" s="238"/>
      <c r="Y39" s="238"/>
      <c r="Z39" s="261"/>
    </row>
    <row r="40" spans="2:26" ht="13.35" customHeight="1" x14ac:dyDescent="0.25">
      <c r="I40" s="47"/>
      <c r="J40" s="72"/>
      <c r="K40" s="72" t="str">
        <f t="shared" si="2"/>
        <v/>
      </c>
      <c r="L40" s="72"/>
      <c r="M40" s="72" t="str">
        <f t="shared" si="3"/>
        <v/>
      </c>
      <c r="P40" s="260"/>
      <c r="Q40" s="238"/>
      <c r="R40" s="238"/>
      <c r="S40" s="238"/>
      <c r="T40" s="238"/>
      <c r="U40" s="238"/>
      <c r="V40" s="238"/>
      <c r="W40" s="238"/>
      <c r="X40" s="238"/>
      <c r="Y40" s="238"/>
      <c r="Z40" s="261"/>
    </row>
    <row r="41" spans="2:26" ht="13.35" customHeight="1" x14ac:dyDescent="0.25">
      <c r="B41" s="188" t="s">
        <v>117</v>
      </c>
      <c r="C41" s="188"/>
      <c r="D41" s="188"/>
      <c r="E41" s="188"/>
      <c r="F41" s="188"/>
      <c r="G41" s="188"/>
      <c r="I41" s="47"/>
      <c r="J41" s="72"/>
      <c r="K41" s="72" t="str">
        <f t="shared" si="2"/>
        <v/>
      </c>
      <c r="L41" s="72"/>
      <c r="M41" s="72" t="str">
        <f t="shared" si="3"/>
        <v/>
      </c>
      <c r="P41" s="260"/>
      <c r="Q41" s="238"/>
      <c r="R41" s="238"/>
      <c r="S41" s="238"/>
      <c r="T41" s="238"/>
      <c r="U41" s="238"/>
      <c r="V41" s="238"/>
      <c r="W41" s="238"/>
      <c r="X41" s="238"/>
      <c r="Y41" s="238"/>
      <c r="Z41" s="261"/>
    </row>
    <row r="42" spans="2:26" ht="13.35" customHeight="1" x14ac:dyDescent="0.25">
      <c r="B42" s="292" t="s">
        <v>42</v>
      </c>
      <c r="C42" s="292"/>
      <c r="D42" s="292" t="s">
        <v>67</v>
      </c>
      <c r="E42" s="292"/>
      <c r="F42" s="292" t="s">
        <v>68</v>
      </c>
      <c r="G42" s="292"/>
      <c r="I42" s="47"/>
      <c r="J42" s="72"/>
      <c r="K42" s="72" t="str">
        <f t="shared" si="2"/>
        <v/>
      </c>
      <c r="L42" s="72"/>
      <c r="M42" s="72" t="str">
        <f t="shared" si="3"/>
        <v/>
      </c>
      <c r="P42" s="260"/>
      <c r="Q42" s="238"/>
      <c r="R42" s="238"/>
      <c r="S42" s="238"/>
      <c r="T42" s="238"/>
      <c r="U42" s="238"/>
      <c r="V42" s="238"/>
      <c r="W42" s="238"/>
      <c r="X42" s="238"/>
      <c r="Y42" s="238"/>
      <c r="Z42" s="261"/>
    </row>
    <row r="43" spans="2:26" ht="13.35" customHeight="1" x14ac:dyDescent="0.25">
      <c r="B43" s="195" t="str">
        <f>IF(E30=0,"", E30)</f>
        <v/>
      </c>
      <c r="C43" s="195"/>
      <c r="D43" s="195" t="str">
        <f>IF(SUM(K31:K44)=0,"",SUM(K31:K44))</f>
        <v/>
      </c>
      <c r="E43" s="195"/>
      <c r="F43" s="195" t="str">
        <f>IF(SUM(M31:M44)=0,"",SUM(M31:M44))</f>
        <v/>
      </c>
      <c r="G43" s="195"/>
      <c r="H43" s="68" t="e">
        <f>IF(F43="", D43/B43, F43/B43)</f>
        <v>#VALUE!</v>
      </c>
      <c r="I43" s="47"/>
      <c r="J43" s="72"/>
      <c r="K43" s="72" t="str">
        <f t="shared" si="2"/>
        <v/>
      </c>
      <c r="L43" s="72"/>
      <c r="M43" s="72" t="str">
        <f t="shared" si="3"/>
        <v/>
      </c>
      <c r="P43" s="262"/>
      <c r="Q43" s="263"/>
      <c r="R43" s="263"/>
      <c r="S43" s="263"/>
      <c r="T43" s="263"/>
      <c r="U43" s="263"/>
      <c r="V43" s="263"/>
      <c r="W43" s="263"/>
      <c r="X43" s="263"/>
      <c r="Y43" s="263"/>
      <c r="Z43" s="264"/>
    </row>
    <row r="44" spans="2:26" ht="13.35" customHeight="1" x14ac:dyDescent="0.25">
      <c r="I44" s="47"/>
      <c r="J44" s="72"/>
      <c r="K44" s="72" t="str">
        <f t="shared" si="2"/>
        <v/>
      </c>
      <c r="L44" s="72"/>
      <c r="M44" s="72" t="str">
        <f t="shared" si="3"/>
        <v/>
      </c>
    </row>
    <row r="47" spans="2:26" ht="13.35" customHeight="1" x14ac:dyDescent="0.25">
      <c r="B47" s="293" t="s">
        <v>100</v>
      </c>
      <c r="C47" s="294"/>
      <c r="D47" s="121"/>
      <c r="E47" s="121"/>
      <c r="F47" s="121"/>
      <c r="G47" s="121"/>
      <c r="H47" s="121"/>
      <c r="I47" s="121"/>
      <c r="J47" s="121"/>
      <c r="K47" s="121"/>
      <c r="L47" s="121"/>
      <c r="M47" s="234"/>
    </row>
    <row r="48" spans="2:26" ht="13.35" customHeight="1" x14ac:dyDescent="0.25">
      <c r="B48" s="120"/>
      <c r="C48" s="121"/>
      <c r="D48" s="121"/>
      <c r="E48" s="121"/>
      <c r="F48" s="121"/>
      <c r="G48" s="121"/>
      <c r="H48" s="121"/>
      <c r="I48" s="121"/>
      <c r="J48" s="121"/>
      <c r="K48" s="121"/>
      <c r="L48" s="121"/>
      <c r="M48" s="234"/>
    </row>
    <row r="49" spans="2:26" ht="13.35" customHeight="1" x14ac:dyDescent="0.25">
      <c r="B49" s="120"/>
      <c r="C49" s="121"/>
      <c r="D49" s="121"/>
      <c r="E49" s="121"/>
      <c r="F49" s="121"/>
      <c r="G49" s="121"/>
      <c r="H49" s="121"/>
      <c r="I49" s="121"/>
      <c r="J49" s="121"/>
      <c r="K49" s="121"/>
      <c r="L49" s="121"/>
      <c r="M49" s="234"/>
    </row>
    <row r="50" spans="2:26" ht="13.35" customHeight="1" x14ac:dyDescent="0.25">
      <c r="B50" s="120"/>
      <c r="C50" s="121"/>
      <c r="D50" s="121"/>
      <c r="E50" s="121"/>
      <c r="F50" s="121"/>
      <c r="G50" s="121"/>
      <c r="H50" s="121"/>
      <c r="I50" s="121"/>
      <c r="J50" s="121"/>
      <c r="K50" s="121"/>
      <c r="L50" s="121"/>
      <c r="M50" s="234"/>
    </row>
    <row r="51" spans="2:26" ht="13.35" customHeight="1" x14ac:dyDescent="0.25">
      <c r="B51" s="120"/>
      <c r="C51" s="121"/>
      <c r="D51" s="121"/>
      <c r="E51" s="121"/>
      <c r="F51" s="121"/>
      <c r="G51" s="121"/>
      <c r="H51" s="121"/>
      <c r="I51" s="121"/>
      <c r="J51" s="121"/>
      <c r="K51" s="121"/>
      <c r="L51" s="121"/>
      <c r="M51" s="234"/>
    </row>
    <row r="53" spans="2:26" ht="13.35" customHeight="1" x14ac:dyDescent="0.25">
      <c r="B53" s="200" t="s">
        <v>2</v>
      </c>
      <c r="C53" s="200"/>
      <c r="D53" s="209">
        <f>'{Equipment Data Entry}'!B128</f>
        <v>0</v>
      </c>
      <c r="E53" s="209"/>
      <c r="F53" s="209"/>
      <c r="G53" s="200" t="s">
        <v>3</v>
      </c>
      <c r="H53" s="200"/>
      <c r="I53" s="210" t="str">
        <f>IF('{Equipment Data Entry}'!C128="","",'{Equipment Data Entry}'!C128)</f>
        <v/>
      </c>
      <c r="J53" s="210"/>
      <c r="K53" s="210"/>
      <c r="L53" s="210"/>
      <c r="M53" s="210"/>
      <c r="P53" s="265" t="s">
        <v>224</v>
      </c>
      <c r="Q53" s="266"/>
      <c r="R53" s="266"/>
      <c r="S53" s="266"/>
      <c r="T53" s="266"/>
      <c r="U53" s="266"/>
      <c r="V53" s="266"/>
      <c r="W53" s="266"/>
      <c r="X53" s="266"/>
      <c r="Y53" s="266"/>
      <c r="Z53" s="267"/>
    </row>
    <row r="54" spans="2:26" ht="13.35" customHeight="1" x14ac:dyDescent="0.25">
      <c r="B54" s="200"/>
      <c r="C54" s="200"/>
      <c r="D54" s="209"/>
      <c r="E54" s="209"/>
      <c r="F54" s="209"/>
      <c r="G54" s="200"/>
      <c r="H54" s="200"/>
      <c r="I54" s="210"/>
      <c r="J54" s="210"/>
      <c r="K54" s="210"/>
      <c r="L54" s="210"/>
      <c r="M54" s="210"/>
      <c r="P54" s="260"/>
      <c r="Q54" s="238"/>
      <c r="R54" s="238"/>
      <c r="S54" s="238"/>
      <c r="T54" s="238"/>
      <c r="U54" s="238"/>
      <c r="V54" s="238"/>
      <c r="W54" s="238"/>
      <c r="X54" s="238"/>
      <c r="Y54" s="238"/>
      <c r="Z54" s="261"/>
    </row>
    <row r="55" spans="2:26" ht="13.35" customHeight="1" x14ac:dyDescent="0.25">
      <c r="B55" s="5"/>
      <c r="C55" s="5"/>
      <c r="P55" s="260"/>
      <c r="Q55" s="238"/>
      <c r="R55" s="238"/>
      <c r="S55" s="238"/>
      <c r="T55" s="238"/>
      <c r="U55" s="238"/>
      <c r="V55" s="238"/>
      <c r="W55" s="238"/>
      <c r="X55" s="238"/>
      <c r="Y55" s="238"/>
      <c r="Z55" s="261"/>
    </row>
    <row r="56" spans="2:26" ht="13.35" customHeight="1" x14ac:dyDescent="0.25">
      <c r="B56" s="188" t="s">
        <v>103</v>
      </c>
      <c r="C56" s="188"/>
      <c r="D56" s="188"/>
      <c r="E56" s="188"/>
      <c r="F56" s="188"/>
      <c r="G56" s="188"/>
      <c r="I56" s="188" t="s">
        <v>107</v>
      </c>
      <c r="J56" s="188"/>
      <c r="K56" s="188"/>
      <c r="L56" s="188"/>
      <c r="M56" s="188"/>
      <c r="P56" s="260"/>
      <c r="Q56" s="238"/>
      <c r="R56" s="238"/>
      <c r="S56" s="238"/>
      <c r="T56" s="238"/>
      <c r="U56" s="238"/>
      <c r="V56" s="238"/>
      <c r="W56" s="238"/>
      <c r="X56" s="238"/>
      <c r="Y56" s="238"/>
      <c r="Z56" s="261"/>
    </row>
    <row r="57" spans="2:26" ht="13.35" customHeight="1" x14ac:dyDescent="0.25">
      <c r="B57" s="289" t="s">
        <v>110</v>
      </c>
      <c r="C57" s="289"/>
      <c r="D57" s="289"/>
      <c r="E57" s="287">
        <f>'{Equipment Data Entry}'!E128</f>
        <v>0</v>
      </c>
      <c r="F57" s="287"/>
      <c r="G57" s="287"/>
      <c r="I57" s="290" t="s">
        <v>106</v>
      </c>
      <c r="J57" s="290" t="s">
        <v>108</v>
      </c>
      <c r="K57" s="290" t="s">
        <v>105</v>
      </c>
      <c r="L57" s="290" t="s">
        <v>109</v>
      </c>
      <c r="M57" s="290" t="s">
        <v>104</v>
      </c>
      <c r="P57" s="260"/>
      <c r="Q57" s="238"/>
      <c r="R57" s="238"/>
      <c r="S57" s="238"/>
      <c r="T57" s="238"/>
      <c r="U57" s="238"/>
      <c r="V57" s="238"/>
      <c r="W57" s="238"/>
      <c r="X57" s="238"/>
      <c r="Y57" s="238"/>
      <c r="Z57" s="261"/>
    </row>
    <row r="58" spans="2:26" ht="13.35" customHeight="1" x14ac:dyDescent="0.25">
      <c r="B58" s="289" t="s">
        <v>111</v>
      </c>
      <c r="C58" s="289"/>
      <c r="D58" s="289"/>
      <c r="E58" s="287">
        <f>'{Equipment Data Entry}'!F128</f>
        <v>0</v>
      </c>
      <c r="F58" s="287"/>
      <c r="G58" s="287"/>
      <c r="I58" s="290"/>
      <c r="J58" s="290"/>
      <c r="K58" s="290"/>
      <c r="L58" s="290"/>
      <c r="M58" s="290"/>
      <c r="P58" s="260"/>
      <c r="Q58" s="238"/>
      <c r="R58" s="238"/>
      <c r="S58" s="238"/>
      <c r="T58" s="238"/>
      <c r="U58" s="238"/>
      <c r="V58" s="238"/>
      <c r="W58" s="238"/>
      <c r="X58" s="238"/>
      <c r="Y58" s="238"/>
      <c r="Z58" s="261"/>
    </row>
    <row r="59" spans="2:26" ht="13.35" customHeight="1" x14ac:dyDescent="0.25">
      <c r="B59" s="289" t="s">
        <v>112</v>
      </c>
      <c r="C59" s="289"/>
      <c r="D59" s="289"/>
      <c r="E59" s="288"/>
      <c r="F59" s="288"/>
      <c r="G59" s="288"/>
      <c r="I59" s="47"/>
      <c r="J59" s="72"/>
      <c r="K59" s="72" t="str">
        <f t="shared" ref="K59:K72" si="4">IF(J59=0,"",J59*(I59*$E$67/144))</f>
        <v/>
      </c>
      <c r="L59" s="72"/>
      <c r="M59" s="72" t="str">
        <f t="shared" ref="M59:M72" si="5">IF(L59=0,"",L59*($I59*$E$67/144))</f>
        <v/>
      </c>
      <c r="P59" s="260"/>
      <c r="Q59" s="238"/>
      <c r="R59" s="238"/>
      <c r="S59" s="238"/>
      <c r="T59" s="238"/>
      <c r="U59" s="238"/>
      <c r="V59" s="238"/>
      <c r="W59" s="238"/>
      <c r="X59" s="238"/>
      <c r="Y59" s="238"/>
      <c r="Z59" s="261"/>
    </row>
    <row r="60" spans="2:26" ht="13.35" customHeight="1" x14ac:dyDescent="0.25">
      <c r="I60" s="47"/>
      <c r="J60" s="72"/>
      <c r="K60" s="72" t="str">
        <f t="shared" si="4"/>
        <v/>
      </c>
      <c r="L60" s="72"/>
      <c r="M60" s="72" t="str">
        <f t="shared" si="5"/>
        <v/>
      </c>
      <c r="P60" s="260"/>
      <c r="Q60" s="238"/>
      <c r="R60" s="238"/>
      <c r="S60" s="238"/>
      <c r="T60" s="238"/>
      <c r="U60" s="238"/>
      <c r="V60" s="238"/>
      <c r="W60" s="238"/>
      <c r="X60" s="238"/>
      <c r="Y60" s="238"/>
      <c r="Z60" s="261"/>
    </row>
    <row r="61" spans="2:26" ht="13.35" customHeight="1" x14ac:dyDescent="0.25">
      <c r="B61" s="188" t="s">
        <v>113</v>
      </c>
      <c r="C61" s="188"/>
      <c r="D61" s="188"/>
      <c r="E61" s="188"/>
      <c r="F61" s="188"/>
      <c r="G61" s="188"/>
      <c r="I61" s="47"/>
      <c r="J61" s="72"/>
      <c r="K61" s="72" t="str">
        <f t="shared" si="4"/>
        <v/>
      </c>
      <c r="L61" s="72"/>
      <c r="M61" s="72" t="str">
        <f t="shared" si="5"/>
        <v/>
      </c>
      <c r="P61" s="260"/>
      <c r="Q61" s="238"/>
      <c r="R61" s="238"/>
      <c r="S61" s="238"/>
      <c r="T61" s="238"/>
      <c r="U61" s="238"/>
      <c r="V61" s="238"/>
      <c r="W61" s="238"/>
      <c r="X61" s="238"/>
      <c r="Y61" s="238"/>
      <c r="Z61" s="261"/>
    </row>
    <row r="62" spans="2:26" ht="13.35" customHeight="1" x14ac:dyDescent="0.25">
      <c r="B62" s="289" t="s">
        <v>32</v>
      </c>
      <c r="C62" s="289"/>
      <c r="D62" s="289"/>
      <c r="E62" s="287">
        <f>E57</f>
        <v>0</v>
      </c>
      <c r="F62" s="287"/>
      <c r="G62" s="287"/>
      <c r="I62" s="47"/>
      <c r="J62" s="72"/>
      <c r="K62" s="72" t="str">
        <f t="shared" si="4"/>
        <v/>
      </c>
      <c r="L62" s="72"/>
      <c r="M62" s="72" t="str">
        <f t="shared" si="5"/>
        <v/>
      </c>
      <c r="P62" s="260"/>
      <c r="Q62" s="238"/>
      <c r="R62" s="238"/>
      <c r="S62" s="238"/>
      <c r="T62" s="238"/>
      <c r="U62" s="238"/>
      <c r="V62" s="238"/>
      <c r="W62" s="238"/>
      <c r="X62" s="238"/>
      <c r="Y62" s="238"/>
      <c r="Z62" s="261"/>
    </row>
    <row r="63" spans="2:26" ht="13.35" customHeight="1" x14ac:dyDescent="0.25">
      <c r="B63" s="289" t="s">
        <v>33</v>
      </c>
      <c r="C63" s="289"/>
      <c r="D63" s="289"/>
      <c r="E63" s="287">
        <f>'{Equipment Data Entry}'!H128</f>
        <v>0</v>
      </c>
      <c r="F63" s="287"/>
      <c r="G63" s="287"/>
      <c r="I63" s="47"/>
      <c r="J63" s="72"/>
      <c r="K63" s="72" t="str">
        <f t="shared" si="4"/>
        <v/>
      </c>
      <c r="L63" s="72"/>
      <c r="M63" s="72" t="str">
        <f t="shared" si="5"/>
        <v/>
      </c>
      <c r="P63" s="260"/>
      <c r="Q63" s="238"/>
      <c r="R63" s="238"/>
      <c r="S63" s="238"/>
      <c r="T63" s="238"/>
      <c r="U63" s="238"/>
      <c r="V63" s="238"/>
      <c r="W63" s="238"/>
      <c r="X63" s="238"/>
      <c r="Y63" s="238"/>
      <c r="Z63" s="261"/>
    </row>
    <row r="64" spans="2:26" ht="13.35" customHeight="1" x14ac:dyDescent="0.25">
      <c r="B64" s="289" t="s">
        <v>34</v>
      </c>
      <c r="C64" s="289"/>
      <c r="D64" s="289"/>
      <c r="E64" s="288"/>
      <c r="F64" s="288"/>
      <c r="G64" s="288"/>
      <c r="I64" s="47"/>
      <c r="J64" s="72"/>
      <c r="K64" s="72" t="str">
        <f t="shared" si="4"/>
        <v/>
      </c>
      <c r="L64" s="72"/>
      <c r="M64" s="72" t="str">
        <f t="shared" si="5"/>
        <v/>
      </c>
      <c r="P64" s="260"/>
      <c r="Q64" s="238"/>
      <c r="R64" s="238"/>
      <c r="S64" s="238"/>
      <c r="T64" s="238"/>
      <c r="U64" s="238"/>
      <c r="V64" s="238"/>
      <c r="W64" s="238"/>
      <c r="X64" s="238"/>
      <c r="Y64" s="238"/>
      <c r="Z64" s="261"/>
    </row>
    <row r="65" spans="2:26" ht="13.35" customHeight="1" x14ac:dyDescent="0.25">
      <c r="B65" s="289" t="s">
        <v>114</v>
      </c>
      <c r="C65" s="289"/>
      <c r="D65" s="289"/>
      <c r="E65" s="288"/>
      <c r="F65" s="288"/>
      <c r="G65" s="288"/>
      <c r="I65" s="47"/>
      <c r="J65" s="72"/>
      <c r="K65" s="72" t="str">
        <f t="shared" si="4"/>
        <v/>
      </c>
      <c r="L65" s="72"/>
      <c r="M65" s="72" t="str">
        <f t="shared" si="5"/>
        <v/>
      </c>
      <c r="P65" s="260"/>
      <c r="Q65" s="238"/>
      <c r="R65" s="238"/>
      <c r="S65" s="238"/>
      <c r="T65" s="238"/>
      <c r="U65" s="238"/>
      <c r="V65" s="238"/>
      <c r="W65" s="238"/>
      <c r="X65" s="238"/>
      <c r="Y65" s="238"/>
      <c r="Z65" s="261"/>
    </row>
    <row r="66" spans="2:26" ht="13.35" customHeight="1" x14ac:dyDescent="0.25">
      <c r="B66" s="289" t="s">
        <v>115</v>
      </c>
      <c r="C66" s="289"/>
      <c r="D66" s="289"/>
      <c r="E66" s="288"/>
      <c r="F66" s="288"/>
      <c r="G66" s="288"/>
      <c r="I66" s="47"/>
      <c r="J66" s="72"/>
      <c r="K66" s="72" t="str">
        <f t="shared" si="4"/>
        <v/>
      </c>
      <c r="L66" s="72"/>
      <c r="M66" s="72" t="str">
        <f t="shared" si="5"/>
        <v/>
      </c>
      <c r="P66" s="260"/>
      <c r="Q66" s="238"/>
      <c r="R66" s="238"/>
      <c r="S66" s="238"/>
      <c r="T66" s="238"/>
      <c r="U66" s="238"/>
      <c r="V66" s="238"/>
      <c r="W66" s="238"/>
      <c r="X66" s="238"/>
      <c r="Y66" s="238"/>
      <c r="Z66" s="261"/>
    </row>
    <row r="67" spans="2:26" ht="13.35" customHeight="1" x14ac:dyDescent="0.25">
      <c r="B67" s="289" t="s">
        <v>116</v>
      </c>
      <c r="C67" s="289"/>
      <c r="D67" s="289"/>
      <c r="E67" s="291"/>
      <c r="F67" s="291"/>
      <c r="G67" s="291"/>
      <c r="I67" s="47"/>
      <c r="J67" s="72"/>
      <c r="K67" s="72" t="str">
        <f t="shared" si="4"/>
        <v/>
      </c>
      <c r="L67" s="72"/>
      <c r="M67" s="72" t="str">
        <f t="shared" si="5"/>
        <v/>
      </c>
      <c r="P67" s="260"/>
      <c r="Q67" s="238"/>
      <c r="R67" s="238"/>
      <c r="S67" s="238"/>
      <c r="T67" s="238"/>
      <c r="U67" s="238"/>
      <c r="V67" s="238"/>
      <c r="W67" s="238"/>
      <c r="X67" s="238"/>
      <c r="Y67" s="238"/>
      <c r="Z67" s="261"/>
    </row>
    <row r="68" spans="2:26" ht="13.35" customHeight="1" x14ac:dyDescent="0.25">
      <c r="I68" s="47"/>
      <c r="J68" s="72"/>
      <c r="K68" s="72" t="str">
        <f t="shared" si="4"/>
        <v/>
      </c>
      <c r="L68" s="72"/>
      <c r="M68" s="72" t="str">
        <f t="shared" si="5"/>
        <v/>
      </c>
      <c r="P68" s="260"/>
      <c r="Q68" s="238"/>
      <c r="R68" s="238"/>
      <c r="S68" s="238"/>
      <c r="T68" s="238"/>
      <c r="U68" s="238"/>
      <c r="V68" s="238"/>
      <c r="W68" s="238"/>
      <c r="X68" s="238"/>
      <c r="Y68" s="238"/>
      <c r="Z68" s="261"/>
    </row>
    <row r="69" spans="2:26" ht="13.35" customHeight="1" x14ac:dyDescent="0.25">
      <c r="B69" s="188" t="s">
        <v>117</v>
      </c>
      <c r="C69" s="188"/>
      <c r="D69" s="188"/>
      <c r="E69" s="188"/>
      <c r="F69" s="188"/>
      <c r="G69" s="188"/>
      <c r="I69" s="47"/>
      <c r="J69" s="72"/>
      <c r="K69" s="72" t="str">
        <f t="shared" si="4"/>
        <v/>
      </c>
      <c r="L69" s="72"/>
      <c r="M69" s="72" t="str">
        <f t="shared" si="5"/>
        <v/>
      </c>
      <c r="P69" s="260"/>
      <c r="Q69" s="238"/>
      <c r="R69" s="238"/>
      <c r="S69" s="238"/>
      <c r="T69" s="238"/>
      <c r="U69" s="238"/>
      <c r="V69" s="238"/>
      <c r="W69" s="238"/>
      <c r="X69" s="238"/>
      <c r="Y69" s="238"/>
      <c r="Z69" s="261"/>
    </row>
    <row r="70" spans="2:26" ht="13.35" customHeight="1" x14ac:dyDescent="0.25">
      <c r="B70" s="292" t="s">
        <v>42</v>
      </c>
      <c r="C70" s="292"/>
      <c r="D70" s="292" t="s">
        <v>67</v>
      </c>
      <c r="E70" s="292"/>
      <c r="F70" s="292" t="s">
        <v>68</v>
      </c>
      <c r="G70" s="292"/>
      <c r="I70" s="47"/>
      <c r="J70" s="72"/>
      <c r="K70" s="72" t="str">
        <f t="shared" si="4"/>
        <v/>
      </c>
      <c r="L70" s="72"/>
      <c r="M70" s="72" t="str">
        <f t="shared" si="5"/>
        <v/>
      </c>
      <c r="P70" s="260"/>
      <c r="Q70" s="238"/>
      <c r="R70" s="238"/>
      <c r="S70" s="238"/>
      <c r="T70" s="238"/>
      <c r="U70" s="238"/>
      <c r="V70" s="238"/>
      <c r="W70" s="238"/>
      <c r="X70" s="238"/>
      <c r="Y70" s="238"/>
      <c r="Z70" s="261"/>
    </row>
    <row r="71" spans="2:26" ht="13.35" customHeight="1" x14ac:dyDescent="0.25">
      <c r="B71" s="195" t="str">
        <f>IF(E58=0,"", E58)</f>
        <v/>
      </c>
      <c r="C71" s="195"/>
      <c r="D71" s="195" t="str">
        <f>IF(SUM(K59:K72)=0,"",SUM(K59:K72))</f>
        <v/>
      </c>
      <c r="E71" s="195"/>
      <c r="F71" s="195" t="str">
        <f>IF(SUM(M59:M72)=0,"",SUM(M59:M72))</f>
        <v/>
      </c>
      <c r="G71" s="195"/>
      <c r="H71" s="68" t="e">
        <f>IF(F71="", D71/B71, F71/B71)</f>
        <v>#VALUE!</v>
      </c>
      <c r="I71" s="47"/>
      <c r="J71" s="72"/>
      <c r="K71" s="72" t="str">
        <f t="shared" si="4"/>
        <v/>
      </c>
      <c r="L71" s="72"/>
      <c r="M71" s="72" t="str">
        <f t="shared" si="5"/>
        <v/>
      </c>
      <c r="P71" s="262"/>
      <c r="Q71" s="263"/>
      <c r="R71" s="263"/>
      <c r="S71" s="263"/>
      <c r="T71" s="263"/>
      <c r="U71" s="263"/>
      <c r="V71" s="263"/>
      <c r="W71" s="263"/>
      <c r="X71" s="263"/>
      <c r="Y71" s="263"/>
      <c r="Z71" s="264"/>
    </row>
    <row r="72" spans="2:26" ht="13.35" customHeight="1" x14ac:dyDescent="0.25">
      <c r="I72" s="47"/>
      <c r="J72" s="72"/>
      <c r="K72" s="72" t="str">
        <f t="shared" si="4"/>
        <v/>
      </c>
      <c r="L72" s="72"/>
      <c r="M72" s="72" t="str">
        <f t="shared" si="5"/>
        <v/>
      </c>
    </row>
    <row r="74" spans="2:26" ht="13.35" customHeight="1" x14ac:dyDescent="0.25">
      <c r="B74" s="200" t="s">
        <v>2</v>
      </c>
      <c r="C74" s="200"/>
      <c r="D74" s="209">
        <f>'{Equipment Data Entry}'!B129</f>
        <v>0</v>
      </c>
      <c r="E74" s="209"/>
      <c r="F74" s="209"/>
      <c r="G74" s="200" t="s">
        <v>3</v>
      </c>
      <c r="H74" s="200"/>
      <c r="I74" s="210" t="str">
        <f>IF('{Equipment Data Entry}'!C129="","",'{Equipment Data Entry}'!C129)</f>
        <v/>
      </c>
      <c r="J74" s="210"/>
      <c r="K74" s="210"/>
      <c r="L74" s="210"/>
      <c r="M74" s="210"/>
      <c r="P74" s="265" t="s">
        <v>224</v>
      </c>
      <c r="Q74" s="266"/>
      <c r="R74" s="266"/>
      <c r="S74" s="266"/>
      <c r="T74" s="266"/>
      <c r="U74" s="266"/>
      <c r="V74" s="266"/>
      <c r="W74" s="266"/>
      <c r="X74" s="266"/>
      <c r="Y74" s="266"/>
      <c r="Z74" s="267"/>
    </row>
    <row r="75" spans="2:26" ht="13.35" customHeight="1" x14ac:dyDescent="0.25">
      <c r="B75" s="200"/>
      <c r="C75" s="200"/>
      <c r="D75" s="209"/>
      <c r="E75" s="209"/>
      <c r="F75" s="209"/>
      <c r="G75" s="200"/>
      <c r="H75" s="200"/>
      <c r="I75" s="210"/>
      <c r="J75" s="210"/>
      <c r="K75" s="210"/>
      <c r="L75" s="210"/>
      <c r="M75" s="210"/>
      <c r="P75" s="260"/>
      <c r="Q75" s="238"/>
      <c r="R75" s="238"/>
      <c r="S75" s="238"/>
      <c r="T75" s="238"/>
      <c r="U75" s="238"/>
      <c r="V75" s="238"/>
      <c r="W75" s="238"/>
      <c r="X75" s="238"/>
      <c r="Y75" s="238"/>
      <c r="Z75" s="261"/>
    </row>
    <row r="76" spans="2:26" ht="13.35" customHeight="1" x14ac:dyDescent="0.25">
      <c r="B76" s="5"/>
      <c r="C76" s="5"/>
      <c r="P76" s="260"/>
      <c r="Q76" s="238"/>
      <c r="R76" s="238"/>
      <c r="S76" s="238"/>
      <c r="T76" s="238"/>
      <c r="U76" s="238"/>
      <c r="V76" s="238"/>
      <c r="W76" s="238"/>
      <c r="X76" s="238"/>
      <c r="Y76" s="238"/>
      <c r="Z76" s="261"/>
    </row>
    <row r="77" spans="2:26" ht="13.35" customHeight="1" x14ac:dyDescent="0.25">
      <c r="B77" s="188" t="s">
        <v>103</v>
      </c>
      <c r="C77" s="188"/>
      <c r="D77" s="188"/>
      <c r="E77" s="188"/>
      <c r="F77" s="188"/>
      <c r="G77" s="188"/>
      <c r="I77" s="188" t="s">
        <v>107</v>
      </c>
      <c r="J77" s="188"/>
      <c r="K77" s="188"/>
      <c r="L77" s="188"/>
      <c r="M77" s="188"/>
      <c r="P77" s="260"/>
      <c r="Q77" s="238"/>
      <c r="R77" s="238"/>
      <c r="S77" s="238"/>
      <c r="T77" s="238"/>
      <c r="U77" s="238"/>
      <c r="V77" s="238"/>
      <c r="W77" s="238"/>
      <c r="X77" s="238"/>
      <c r="Y77" s="238"/>
      <c r="Z77" s="261"/>
    </row>
    <row r="78" spans="2:26" ht="13.35" customHeight="1" x14ac:dyDescent="0.25">
      <c r="B78" s="289" t="s">
        <v>110</v>
      </c>
      <c r="C78" s="289"/>
      <c r="D78" s="289"/>
      <c r="E78" s="287">
        <f>'{Equipment Data Entry}'!E129</f>
        <v>0</v>
      </c>
      <c r="F78" s="287"/>
      <c r="G78" s="287"/>
      <c r="I78" s="290" t="s">
        <v>106</v>
      </c>
      <c r="J78" s="290" t="s">
        <v>108</v>
      </c>
      <c r="K78" s="290" t="s">
        <v>105</v>
      </c>
      <c r="L78" s="290" t="s">
        <v>109</v>
      </c>
      <c r="M78" s="290" t="s">
        <v>104</v>
      </c>
      <c r="P78" s="260"/>
      <c r="Q78" s="238"/>
      <c r="R78" s="238"/>
      <c r="S78" s="238"/>
      <c r="T78" s="238"/>
      <c r="U78" s="238"/>
      <c r="V78" s="238"/>
      <c r="W78" s="238"/>
      <c r="X78" s="238"/>
      <c r="Y78" s="238"/>
      <c r="Z78" s="261"/>
    </row>
    <row r="79" spans="2:26" ht="13.35" customHeight="1" x14ac:dyDescent="0.25">
      <c r="B79" s="289" t="s">
        <v>111</v>
      </c>
      <c r="C79" s="289"/>
      <c r="D79" s="289"/>
      <c r="E79" s="287">
        <f>'{Equipment Data Entry}'!F129</f>
        <v>0</v>
      </c>
      <c r="F79" s="287"/>
      <c r="G79" s="287"/>
      <c r="I79" s="290"/>
      <c r="J79" s="290"/>
      <c r="K79" s="290"/>
      <c r="L79" s="290"/>
      <c r="M79" s="290"/>
      <c r="P79" s="260"/>
      <c r="Q79" s="238"/>
      <c r="R79" s="238"/>
      <c r="S79" s="238"/>
      <c r="T79" s="238"/>
      <c r="U79" s="238"/>
      <c r="V79" s="238"/>
      <c r="W79" s="238"/>
      <c r="X79" s="238"/>
      <c r="Y79" s="238"/>
      <c r="Z79" s="261"/>
    </row>
    <row r="80" spans="2:26" ht="13.35" customHeight="1" x14ac:dyDescent="0.25">
      <c r="B80" s="289" t="s">
        <v>112</v>
      </c>
      <c r="C80" s="289"/>
      <c r="D80" s="289"/>
      <c r="E80" s="288"/>
      <c r="F80" s="288"/>
      <c r="G80" s="288"/>
      <c r="I80" s="47"/>
      <c r="J80" s="72"/>
      <c r="K80" s="72" t="str">
        <f t="shared" ref="K80:K93" si="6">IF(J80=0,"",J80*(I80*$E$88/144))</f>
        <v/>
      </c>
      <c r="L80" s="72"/>
      <c r="M80" s="72" t="str">
        <f t="shared" ref="M80:M93" si="7">IF(L80=0,"",L80*($I80*$E$88/144))</f>
        <v/>
      </c>
      <c r="P80" s="260"/>
      <c r="Q80" s="238"/>
      <c r="R80" s="238"/>
      <c r="S80" s="238"/>
      <c r="T80" s="238"/>
      <c r="U80" s="238"/>
      <c r="V80" s="238"/>
      <c r="W80" s="238"/>
      <c r="X80" s="238"/>
      <c r="Y80" s="238"/>
      <c r="Z80" s="261"/>
    </row>
    <row r="81" spans="2:26" ht="13.35" customHeight="1" x14ac:dyDescent="0.25">
      <c r="I81" s="47"/>
      <c r="J81" s="72"/>
      <c r="K81" s="72" t="str">
        <f t="shared" si="6"/>
        <v/>
      </c>
      <c r="L81" s="72"/>
      <c r="M81" s="72" t="str">
        <f t="shared" si="7"/>
        <v/>
      </c>
      <c r="P81" s="260"/>
      <c r="Q81" s="238"/>
      <c r="R81" s="238"/>
      <c r="S81" s="238"/>
      <c r="T81" s="238"/>
      <c r="U81" s="238"/>
      <c r="V81" s="238"/>
      <c r="W81" s="238"/>
      <c r="X81" s="238"/>
      <c r="Y81" s="238"/>
      <c r="Z81" s="261"/>
    </row>
    <row r="82" spans="2:26" ht="13.35" customHeight="1" x14ac:dyDescent="0.25">
      <c r="B82" s="188" t="s">
        <v>113</v>
      </c>
      <c r="C82" s="188"/>
      <c r="D82" s="188"/>
      <c r="E82" s="188"/>
      <c r="F82" s="188"/>
      <c r="G82" s="188"/>
      <c r="I82" s="47"/>
      <c r="J82" s="72"/>
      <c r="K82" s="72" t="str">
        <f t="shared" si="6"/>
        <v/>
      </c>
      <c r="L82" s="72"/>
      <c r="M82" s="72" t="str">
        <f t="shared" si="7"/>
        <v/>
      </c>
      <c r="P82" s="260"/>
      <c r="Q82" s="238"/>
      <c r="R82" s="238"/>
      <c r="S82" s="238"/>
      <c r="T82" s="238"/>
      <c r="U82" s="238"/>
      <c r="V82" s="238"/>
      <c r="W82" s="238"/>
      <c r="X82" s="238"/>
      <c r="Y82" s="238"/>
      <c r="Z82" s="261"/>
    </row>
    <row r="83" spans="2:26" ht="13.35" customHeight="1" x14ac:dyDescent="0.25">
      <c r="B83" s="289" t="s">
        <v>32</v>
      </c>
      <c r="C83" s="289"/>
      <c r="D83" s="289"/>
      <c r="E83" s="287">
        <f>E78</f>
        <v>0</v>
      </c>
      <c r="F83" s="287"/>
      <c r="G83" s="287"/>
      <c r="I83" s="47"/>
      <c r="J83" s="72"/>
      <c r="K83" s="72" t="str">
        <f t="shared" si="6"/>
        <v/>
      </c>
      <c r="L83" s="72"/>
      <c r="M83" s="72" t="str">
        <f t="shared" si="7"/>
        <v/>
      </c>
      <c r="P83" s="260"/>
      <c r="Q83" s="238"/>
      <c r="R83" s="238"/>
      <c r="S83" s="238"/>
      <c r="T83" s="238"/>
      <c r="U83" s="238"/>
      <c r="V83" s="238"/>
      <c r="W83" s="238"/>
      <c r="X83" s="238"/>
      <c r="Y83" s="238"/>
      <c r="Z83" s="261"/>
    </row>
    <row r="84" spans="2:26" ht="13.35" customHeight="1" x14ac:dyDescent="0.25">
      <c r="B84" s="289" t="s">
        <v>33</v>
      </c>
      <c r="C84" s="289"/>
      <c r="D84" s="289"/>
      <c r="E84" s="287">
        <f>'{Equipment Data Entry}'!H129</f>
        <v>0</v>
      </c>
      <c r="F84" s="287"/>
      <c r="G84" s="287"/>
      <c r="I84" s="47"/>
      <c r="J84" s="72"/>
      <c r="K84" s="72" t="str">
        <f t="shared" si="6"/>
        <v/>
      </c>
      <c r="L84" s="72"/>
      <c r="M84" s="72" t="str">
        <f t="shared" si="7"/>
        <v/>
      </c>
      <c r="P84" s="260"/>
      <c r="Q84" s="238"/>
      <c r="R84" s="238"/>
      <c r="S84" s="238"/>
      <c r="T84" s="238"/>
      <c r="U84" s="238"/>
      <c r="V84" s="238"/>
      <c r="W84" s="238"/>
      <c r="X84" s="238"/>
      <c r="Y84" s="238"/>
      <c r="Z84" s="261"/>
    </row>
    <row r="85" spans="2:26" ht="13.35" customHeight="1" x14ac:dyDescent="0.25">
      <c r="B85" s="289" t="s">
        <v>34</v>
      </c>
      <c r="C85" s="289"/>
      <c r="D85" s="289"/>
      <c r="E85" s="288"/>
      <c r="F85" s="288"/>
      <c r="G85" s="288"/>
      <c r="I85" s="47"/>
      <c r="J85" s="72"/>
      <c r="K85" s="72" t="str">
        <f t="shared" si="6"/>
        <v/>
      </c>
      <c r="L85" s="72"/>
      <c r="M85" s="72" t="str">
        <f t="shared" si="7"/>
        <v/>
      </c>
      <c r="P85" s="260"/>
      <c r="Q85" s="238"/>
      <c r="R85" s="238"/>
      <c r="S85" s="238"/>
      <c r="T85" s="238"/>
      <c r="U85" s="238"/>
      <c r="V85" s="238"/>
      <c r="W85" s="238"/>
      <c r="X85" s="238"/>
      <c r="Y85" s="238"/>
      <c r="Z85" s="261"/>
    </row>
    <row r="86" spans="2:26" ht="13.35" customHeight="1" x14ac:dyDescent="0.25">
      <c r="B86" s="289" t="s">
        <v>114</v>
      </c>
      <c r="C86" s="289"/>
      <c r="D86" s="289"/>
      <c r="E86" s="288"/>
      <c r="F86" s="288"/>
      <c r="G86" s="288"/>
      <c r="I86" s="47"/>
      <c r="J86" s="72"/>
      <c r="K86" s="72" t="str">
        <f t="shared" si="6"/>
        <v/>
      </c>
      <c r="L86" s="72"/>
      <c r="M86" s="72" t="str">
        <f t="shared" si="7"/>
        <v/>
      </c>
      <c r="P86" s="260"/>
      <c r="Q86" s="238"/>
      <c r="R86" s="238"/>
      <c r="S86" s="238"/>
      <c r="T86" s="238"/>
      <c r="U86" s="238"/>
      <c r="V86" s="238"/>
      <c r="W86" s="238"/>
      <c r="X86" s="238"/>
      <c r="Y86" s="238"/>
      <c r="Z86" s="261"/>
    </row>
    <row r="87" spans="2:26" ht="13.35" customHeight="1" x14ac:dyDescent="0.25">
      <c r="B87" s="289" t="s">
        <v>115</v>
      </c>
      <c r="C87" s="289"/>
      <c r="D87" s="289"/>
      <c r="E87" s="288"/>
      <c r="F87" s="288"/>
      <c r="G87" s="288"/>
      <c r="I87" s="47"/>
      <c r="J87" s="72"/>
      <c r="K87" s="72" t="str">
        <f t="shared" si="6"/>
        <v/>
      </c>
      <c r="L87" s="72"/>
      <c r="M87" s="72" t="str">
        <f t="shared" si="7"/>
        <v/>
      </c>
      <c r="P87" s="260"/>
      <c r="Q87" s="238"/>
      <c r="R87" s="238"/>
      <c r="S87" s="238"/>
      <c r="T87" s="238"/>
      <c r="U87" s="238"/>
      <c r="V87" s="238"/>
      <c r="W87" s="238"/>
      <c r="X87" s="238"/>
      <c r="Y87" s="238"/>
      <c r="Z87" s="261"/>
    </row>
    <row r="88" spans="2:26" ht="13.35" customHeight="1" x14ac:dyDescent="0.25">
      <c r="B88" s="289" t="s">
        <v>116</v>
      </c>
      <c r="C88" s="289"/>
      <c r="D88" s="289"/>
      <c r="E88" s="291"/>
      <c r="F88" s="291"/>
      <c r="G88" s="291"/>
      <c r="I88" s="47"/>
      <c r="J88" s="72"/>
      <c r="K88" s="72" t="str">
        <f t="shared" si="6"/>
        <v/>
      </c>
      <c r="L88" s="72"/>
      <c r="M88" s="72" t="str">
        <f t="shared" si="7"/>
        <v/>
      </c>
      <c r="P88" s="260"/>
      <c r="Q88" s="238"/>
      <c r="R88" s="238"/>
      <c r="S88" s="238"/>
      <c r="T88" s="238"/>
      <c r="U88" s="238"/>
      <c r="V88" s="238"/>
      <c r="W88" s="238"/>
      <c r="X88" s="238"/>
      <c r="Y88" s="238"/>
      <c r="Z88" s="261"/>
    </row>
    <row r="89" spans="2:26" ht="13.35" customHeight="1" x14ac:dyDescent="0.25">
      <c r="I89" s="47"/>
      <c r="J89" s="72"/>
      <c r="K89" s="72" t="str">
        <f t="shared" si="6"/>
        <v/>
      </c>
      <c r="L89" s="72"/>
      <c r="M89" s="72" t="str">
        <f t="shared" si="7"/>
        <v/>
      </c>
      <c r="P89" s="260"/>
      <c r="Q89" s="238"/>
      <c r="R89" s="238"/>
      <c r="S89" s="238"/>
      <c r="T89" s="238"/>
      <c r="U89" s="238"/>
      <c r="V89" s="238"/>
      <c r="W89" s="238"/>
      <c r="X89" s="238"/>
      <c r="Y89" s="238"/>
      <c r="Z89" s="261"/>
    </row>
    <row r="90" spans="2:26" ht="13.35" customHeight="1" x14ac:dyDescent="0.25">
      <c r="B90" s="188" t="s">
        <v>117</v>
      </c>
      <c r="C90" s="188"/>
      <c r="D90" s="188"/>
      <c r="E90" s="188"/>
      <c r="F90" s="188"/>
      <c r="G90" s="188"/>
      <c r="I90" s="47"/>
      <c r="J90" s="72"/>
      <c r="K90" s="72" t="str">
        <f t="shared" si="6"/>
        <v/>
      </c>
      <c r="L90" s="72"/>
      <c r="M90" s="72" t="str">
        <f t="shared" si="7"/>
        <v/>
      </c>
      <c r="P90" s="260"/>
      <c r="Q90" s="238"/>
      <c r="R90" s="238"/>
      <c r="S90" s="238"/>
      <c r="T90" s="238"/>
      <c r="U90" s="238"/>
      <c r="V90" s="238"/>
      <c r="W90" s="238"/>
      <c r="X90" s="238"/>
      <c r="Y90" s="238"/>
      <c r="Z90" s="261"/>
    </row>
    <row r="91" spans="2:26" ht="13.35" customHeight="1" x14ac:dyDescent="0.25">
      <c r="B91" s="292" t="s">
        <v>42</v>
      </c>
      <c r="C91" s="292"/>
      <c r="D91" s="292" t="s">
        <v>67</v>
      </c>
      <c r="E91" s="292"/>
      <c r="F91" s="292" t="s">
        <v>68</v>
      </c>
      <c r="G91" s="292"/>
      <c r="I91" s="47"/>
      <c r="J91" s="72"/>
      <c r="K91" s="72" t="str">
        <f t="shared" si="6"/>
        <v/>
      </c>
      <c r="L91" s="72"/>
      <c r="M91" s="72" t="str">
        <f t="shared" si="7"/>
        <v/>
      </c>
      <c r="P91" s="260"/>
      <c r="Q91" s="238"/>
      <c r="R91" s="238"/>
      <c r="S91" s="238"/>
      <c r="T91" s="238"/>
      <c r="U91" s="238"/>
      <c r="V91" s="238"/>
      <c r="W91" s="238"/>
      <c r="X91" s="238"/>
      <c r="Y91" s="238"/>
      <c r="Z91" s="261"/>
    </row>
    <row r="92" spans="2:26" ht="13.35" customHeight="1" x14ac:dyDescent="0.25">
      <c r="B92" s="195" t="str">
        <f>IF(E79=0,"", E79)</f>
        <v/>
      </c>
      <c r="C92" s="195"/>
      <c r="D92" s="195" t="str">
        <f>IF(SUM(K80:K93)=0,"",SUM(K80:K93))</f>
        <v/>
      </c>
      <c r="E92" s="195"/>
      <c r="F92" s="195" t="str">
        <f>IF(SUM(M80:M93)=0,"",SUM(M80:M93))</f>
        <v/>
      </c>
      <c r="G92" s="195"/>
      <c r="H92" s="68" t="e">
        <f>IF(F92="", D92/B92, F92/B92)</f>
        <v>#VALUE!</v>
      </c>
      <c r="I92" s="47"/>
      <c r="J92" s="72"/>
      <c r="K92" s="72" t="str">
        <f t="shared" si="6"/>
        <v/>
      </c>
      <c r="L92" s="72"/>
      <c r="M92" s="72" t="str">
        <f t="shared" si="7"/>
        <v/>
      </c>
      <c r="P92" s="262"/>
      <c r="Q92" s="263"/>
      <c r="R92" s="263"/>
      <c r="S92" s="263"/>
      <c r="T92" s="263"/>
      <c r="U92" s="263"/>
      <c r="V92" s="263"/>
      <c r="W92" s="263"/>
      <c r="X92" s="263"/>
      <c r="Y92" s="263"/>
      <c r="Z92" s="264"/>
    </row>
    <row r="93" spans="2:26" ht="13.35" customHeight="1" x14ac:dyDescent="0.25">
      <c r="I93" s="47"/>
      <c r="J93" s="72"/>
      <c r="K93" s="72" t="str">
        <f t="shared" si="6"/>
        <v/>
      </c>
      <c r="L93" s="72"/>
      <c r="M93" s="72" t="str">
        <f t="shared" si="7"/>
        <v/>
      </c>
    </row>
    <row r="96" spans="2:26" ht="13.35" customHeight="1" x14ac:dyDescent="0.25">
      <c r="B96" s="293" t="s">
        <v>100</v>
      </c>
      <c r="C96" s="294"/>
      <c r="D96" s="121"/>
      <c r="E96" s="121"/>
      <c r="F96" s="121"/>
      <c r="G96" s="121"/>
      <c r="H96" s="121"/>
      <c r="I96" s="121"/>
      <c r="J96" s="121"/>
      <c r="K96" s="121"/>
      <c r="L96" s="121"/>
      <c r="M96" s="234"/>
    </row>
    <row r="97" spans="2:26" ht="13.35" customHeight="1" x14ac:dyDescent="0.25">
      <c r="B97" s="120"/>
      <c r="C97" s="121"/>
      <c r="D97" s="121"/>
      <c r="E97" s="121"/>
      <c r="F97" s="121"/>
      <c r="G97" s="121"/>
      <c r="H97" s="121"/>
      <c r="I97" s="121"/>
      <c r="J97" s="121"/>
      <c r="K97" s="121"/>
      <c r="L97" s="121"/>
      <c r="M97" s="234"/>
    </row>
    <row r="98" spans="2:26" ht="13.35" customHeight="1" x14ac:dyDescent="0.25">
      <c r="B98" s="120"/>
      <c r="C98" s="121"/>
      <c r="D98" s="121"/>
      <c r="E98" s="121"/>
      <c r="F98" s="121"/>
      <c r="G98" s="121"/>
      <c r="H98" s="121"/>
      <c r="I98" s="121"/>
      <c r="J98" s="121"/>
      <c r="K98" s="121"/>
      <c r="L98" s="121"/>
      <c r="M98" s="234"/>
    </row>
    <row r="99" spans="2:26" ht="13.35" customHeight="1" x14ac:dyDescent="0.25">
      <c r="B99" s="120"/>
      <c r="C99" s="121"/>
      <c r="D99" s="121"/>
      <c r="E99" s="121"/>
      <c r="F99" s="121"/>
      <c r="G99" s="121"/>
      <c r="H99" s="121"/>
      <c r="I99" s="121"/>
      <c r="J99" s="121"/>
      <c r="K99" s="121"/>
      <c r="L99" s="121"/>
      <c r="M99" s="234"/>
    </row>
    <row r="100" spans="2:26" ht="13.35" customHeight="1" x14ac:dyDescent="0.25">
      <c r="B100" s="120"/>
      <c r="C100" s="121"/>
      <c r="D100" s="121"/>
      <c r="E100" s="121"/>
      <c r="F100" s="121"/>
      <c r="G100" s="121"/>
      <c r="H100" s="121"/>
      <c r="I100" s="121"/>
      <c r="J100" s="121"/>
      <c r="K100" s="121"/>
      <c r="L100" s="121"/>
      <c r="M100" s="234"/>
    </row>
    <row r="102" spans="2:26" ht="13.35" customHeight="1" x14ac:dyDescent="0.25">
      <c r="B102" s="200" t="s">
        <v>2</v>
      </c>
      <c r="C102" s="200"/>
      <c r="D102" s="209">
        <f>'{Equipment Data Entry}'!B130</f>
        <v>0</v>
      </c>
      <c r="E102" s="209"/>
      <c r="F102" s="209"/>
      <c r="G102" s="200" t="s">
        <v>3</v>
      </c>
      <c r="H102" s="200"/>
      <c r="I102" s="210" t="str">
        <f>IF('{Equipment Data Entry}'!C130="","",'{Equipment Data Entry}'!C130)</f>
        <v/>
      </c>
      <c r="J102" s="210"/>
      <c r="K102" s="210"/>
      <c r="L102" s="210"/>
      <c r="M102" s="210"/>
      <c r="P102" s="265" t="s">
        <v>224</v>
      </c>
      <c r="Q102" s="266"/>
      <c r="R102" s="266"/>
      <c r="S102" s="266"/>
      <c r="T102" s="266"/>
      <c r="U102" s="266"/>
      <c r="V102" s="266"/>
      <c r="W102" s="266"/>
      <c r="X102" s="266"/>
      <c r="Y102" s="266"/>
      <c r="Z102" s="267"/>
    </row>
    <row r="103" spans="2:26" ht="13.35" customHeight="1" x14ac:dyDescent="0.25">
      <c r="B103" s="200"/>
      <c r="C103" s="200"/>
      <c r="D103" s="209"/>
      <c r="E103" s="209"/>
      <c r="F103" s="209"/>
      <c r="G103" s="200"/>
      <c r="H103" s="200"/>
      <c r="I103" s="210"/>
      <c r="J103" s="210"/>
      <c r="K103" s="210"/>
      <c r="L103" s="210"/>
      <c r="M103" s="210"/>
      <c r="P103" s="260"/>
      <c r="Q103" s="238"/>
      <c r="R103" s="238"/>
      <c r="S103" s="238"/>
      <c r="T103" s="238"/>
      <c r="U103" s="238"/>
      <c r="V103" s="238"/>
      <c r="W103" s="238"/>
      <c r="X103" s="238"/>
      <c r="Y103" s="238"/>
      <c r="Z103" s="261"/>
    </row>
    <row r="104" spans="2:26" ht="13.35" customHeight="1" x14ac:dyDescent="0.25">
      <c r="B104" s="5"/>
      <c r="C104" s="5"/>
      <c r="P104" s="260"/>
      <c r="Q104" s="238"/>
      <c r="R104" s="238"/>
      <c r="S104" s="238"/>
      <c r="T104" s="238"/>
      <c r="U104" s="238"/>
      <c r="V104" s="238"/>
      <c r="W104" s="238"/>
      <c r="X104" s="238"/>
      <c r="Y104" s="238"/>
      <c r="Z104" s="261"/>
    </row>
    <row r="105" spans="2:26" ht="13.35" customHeight="1" x14ac:dyDescent="0.25">
      <c r="B105" s="188" t="s">
        <v>103</v>
      </c>
      <c r="C105" s="188"/>
      <c r="D105" s="188"/>
      <c r="E105" s="188"/>
      <c r="F105" s="188"/>
      <c r="G105" s="188"/>
      <c r="I105" s="188" t="s">
        <v>107</v>
      </c>
      <c r="J105" s="188"/>
      <c r="K105" s="188"/>
      <c r="L105" s="188"/>
      <c r="M105" s="188"/>
      <c r="P105" s="260"/>
      <c r="Q105" s="238"/>
      <c r="R105" s="238"/>
      <c r="S105" s="238"/>
      <c r="T105" s="238"/>
      <c r="U105" s="238"/>
      <c r="V105" s="238"/>
      <c r="W105" s="238"/>
      <c r="X105" s="238"/>
      <c r="Y105" s="238"/>
      <c r="Z105" s="261"/>
    </row>
    <row r="106" spans="2:26" ht="13.35" customHeight="1" x14ac:dyDescent="0.25">
      <c r="B106" s="289" t="s">
        <v>110</v>
      </c>
      <c r="C106" s="289"/>
      <c r="D106" s="289"/>
      <c r="E106" s="287">
        <f>'{Equipment Data Entry}'!E130</f>
        <v>0</v>
      </c>
      <c r="F106" s="287"/>
      <c r="G106" s="287"/>
      <c r="I106" s="290" t="s">
        <v>106</v>
      </c>
      <c r="J106" s="290" t="s">
        <v>108</v>
      </c>
      <c r="K106" s="290" t="s">
        <v>105</v>
      </c>
      <c r="L106" s="290" t="s">
        <v>109</v>
      </c>
      <c r="M106" s="290" t="s">
        <v>104</v>
      </c>
      <c r="P106" s="260"/>
      <c r="Q106" s="238"/>
      <c r="R106" s="238"/>
      <c r="S106" s="238"/>
      <c r="T106" s="238"/>
      <c r="U106" s="238"/>
      <c r="V106" s="238"/>
      <c r="W106" s="238"/>
      <c r="X106" s="238"/>
      <c r="Y106" s="238"/>
      <c r="Z106" s="261"/>
    </row>
    <row r="107" spans="2:26" ht="13.35" customHeight="1" x14ac:dyDescent="0.25">
      <c r="B107" s="289" t="s">
        <v>111</v>
      </c>
      <c r="C107" s="289"/>
      <c r="D107" s="289"/>
      <c r="E107" s="287">
        <f>'{Equipment Data Entry}'!F130</f>
        <v>0</v>
      </c>
      <c r="F107" s="287"/>
      <c r="G107" s="287"/>
      <c r="I107" s="290"/>
      <c r="J107" s="290"/>
      <c r="K107" s="290"/>
      <c r="L107" s="290"/>
      <c r="M107" s="290"/>
      <c r="P107" s="260"/>
      <c r="Q107" s="238"/>
      <c r="R107" s="238"/>
      <c r="S107" s="238"/>
      <c r="T107" s="238"/>
      <c r="U107" s="238"/>
      <c r="V107" s="238"/>
      <c r="W107" s="238"/>
      <c r="X107" s="238"/>
      <c r="Y107" s="238"/>
      <c r="Z107" s="261"/>
    </row>
    <row r="108" spans="2:26" ht="13.35" customHeight="1" x14ac:dyDescent="0.25">
      <c r="B108" s="289" t="s">
        <v>112</v>
      </c>
      <c r="C108" s="289"/>
      <c r="D108" s="289"/>
      <c r="E108" s="288"/>
      <c r="F108" s="288"/>
      <c r="G108" s="288"/>
      <c r="I108" s="47"/>
      <c r="J108" s="72"/>
      <c r="K108" s="72" t="str">
        <f t="shared" ref="K108:K121" si="8">IF(J108=0,"",J108*(I108*$E$116/144))</f>
        <v/>
      </c>
      <c r="L108" s="72"/>
      <c r="M108" s="72" t="str">
        <f t="shared" ref="M108:M121" si="9">IF(L108=0,"",L108*($I108*$E$116/144))</f>
        <v/>
      </c>
      <c r="P108" s="260"/>
      <c r="Q108" s="238"/>
      <c r="R108" s="238"/>
      <c r="S108" s="238"/>
      <c r="T108" s="238"/>
      <c r="U108" s="238"/>
      <c r="V108" s="238"/>
      <c r="W108" s="238"/>
      <c r="X108" s="238"/>
      <c r="Y108" s="238"/>
      <c r="Z108" s="261"/>
    </row>
    <row r="109" spans="2:26" ht="13.35" customHeight="1" x14ac:dyDescent="0.25">
      <c r="I109" s="47"/>
      <c r="J109" s="72"/>
      <c r="K109" s="72" t="str">
        <f t="shared" si="8"/>
        <v/>
      </c>
      <c r="L109" s="72"/>
      <c r="M109" s="72" t="str">
        <f t="shared" si="9"/>
        <v/>
      </c>
      <c r="P109" s="260"/>
      <c r="Q109" s="238"/>
      <c r="R109" s="238"/>
      <c r="S109" s="238"/>
      <c r="T109" s="238"/>
      <c r="U109" s="238"/>
      <c r="V109" s="238"/>
      <c r="W109" s="238"/>
      <c r="X109" s="238"/>
      <c r="Y109" s="238"/>
      <c r="Z109" s="261"/>
    </row>
    <row r="110" spans="2:26" ht="13.35" customHeight="1" x14ac:dyDescent="0.25">
      <c r="B110" s="188" t="s">
        <v>113</v>
      </c>
      <c r="C110" s="188"/>
      <c r="D110" s="188"/>
      <c r="E110" s="188"/>
      <c r="F110" s="188"/>
      <c r="G110" s="188"/>
      <c r="I110" s="47"/>
      <c r="J110" s="72"/>
      <c r="K110" s="72" t="str">
        <f t="shared" si="8"/>
        <v/>
      </c>
      <c r="L110" s="72"/>
      <c r="M110" s="72" t="str">
        <f t="shared" si="9"/>
        <v/>
      </c>
      <c r="P110" s="260"/>
      <c r="Q110" s="238"/>
      <c r="R110" s="238"/>
      <c r="S110" s="238"/>
      <c r="T110" s="238"/>
      <c r="U110" s="238"/>
      <c r="V110" s="238"/>
      <c r="W110" s="238"/>
      <c r="X110" s="238"/>
      <c r="Y110" s="238"/>
      <c r="Z110" s="261"/>
    </row>
    <row r="111" spans="2:26" ht="13.35" customHeight="1" x14ac:dyDescent="0.25">
      <c r="B111" s="289" t="s">
        <v>32</v>
      </c>
      <c r="C111" s="289"/>
      <c r="D111" s="289"/>
      <c r="E111" s="287">
        <f>E106</f>
        <v>0</v>
      </c>
      <c r="F111" s="287"/>
      <c r="G111" s="287"/>
      <c r="I111" s="47"/>
      <c r="J111" s="72"/>
      <c r="K111" s="72" t="str">
        <f t="shared" si="8"/>
        <v/>
      </c>
      <c r="L111" s="72"/>
      <c r="M111" s="72" t="str">
        <f t="shared" si="9"/>
        <v/>
      </c>
      <c r="P111" s="260"/>
      <c r="Q111" s="238"/>
      <c r="R111" s="238"/>
      <c r="S111" s="238"/>
      <c r="T111" s="238"/>
      <c r="U111" s="238"/>
      <c r="V111" s="238"/>
      <c r="W111" s="238"/>
      <c r="X111" s="238"/>
      <c r="Y111" s="238"/>
      <c r="Z111" s="261"/>
    </row>
    <row r="112" spans="2:26" ht="13.35" customHeight="1" x14ac:dyDescent="0.25">
      <c r="B112" s="289" t="s">
        <v>33</v>
      </c>
      <c r="C112" s="289"/>
      <c r="D112" s="289"/>
      <c r="E112" s="287">
        <f>'{Equipment Data Entry}'!H130</f>
        <v>0</v>
      </c>
      <c r="F112" s="287"/>
      <c r="G112" s="287"/>
      <c r="I112" s="47"/>
      <c r="J112" s="72"/>
      <c r="K112" s="72" t="str">
        <f t="shared" si="8"/>
        <v/>
      </c>
      <c r="L112" s="72"/>
      <c r="M112" s="72" t="str">
        <f t="shared" si="9"/>
        <v/>
      </c>
      <c r="P112" s="260"/>
      <c r="Q112" s="238"/>
      <c r="R112" s="238"/>
      <c r="S112" s="238"/>
      <c r="T112" s="238"/>
      <c r="U112" s="238"/>
      <c r="V112" s="238"/>
      <c r="W112" s="238"/>
      <c r="X112" s="238"/>
      <c r="Y112" s="238"/>
      <c r="Z112" s="261"/>
    </row>
    <row r="113" spans="2:26" ht="13.35" customHeight="1" x14ac:dyDescent="0.25">
      <c r="B113" s="289" t="s">
        <v>34</v>
      </c>
      <c r="C113" s="289"/>
      <c r="D113" s="289"/>
      <c r="E113" s="288"/>
      <c r="F113" s="288"/>
      <c r="G113" s="288"/>
      <c r="I113" s="47"/>
      <c r="J113" s="72"/>
      <c r="K113" s="72" t="str">
        <f t="shared" si="8"/>
        <v/>
      </c>
      <c r="L113" s="72"/>
      <c r="M113" s="72" t="str">
        <f t="shared" si="9"/>
        <v/>
      </c>
      <c r="P113" s="260"/>
      <c r="Q113" s="238"/>
      <c r="R113" s="238"/>
      <c r="S113" s="238"/>
      <c r="T113" s="238"/>
      <c r="U113" s="238"/>
      <c r="V113" s="238"/>
      <c r="W113" s="238"/>
      <c r="X113" s="238"/>
      <c r="Y113" s="238"/>
      <c r="Z113" s="261"/>
    </row>
    <row r="114" spans="2:26" ht="13.35" customHeight="1" x14ac:dyDescent="0.25">
      <c r="B114" s="289" t="s">
        <v>114</v>
      </c>
      <c r="C114" s="289"/>
      <c r="D114" s="289"/>
      <c r="E114" s="288"/>
      <c r="F114" s="288"/>
      <c r="G114" s="288"/>
      <c r="I114" s="47"/>
      <c r="J114" s="72"/>
      <c r="K114" s="72" t="str">
        <f t="shared" si="8"/>
        <v/>
      </c>
      <c r="L114" s="72"/>
      <c r="M114" s="72" t="str">
        <f t="shared" si="9"/>
        <v/>
      </c>
      <c r="P114" s="260"/>
      <c r="Q114" s="238"/>
      <c r="R114" s="238"/>
      <c r="S114" s="238"/>
      <c r="T114" s="238"/>
      <c r="U114" s="238"/>
      <c r="V114" s="238"/>
      <c r="W114" s="238"/>
      <c r="X114" s="238"/>
      <c r="Y114" s="238"/>
      <c r="Z114" s="261"/>
    </row>
    <row r="115" spans="2:26" ht="13.35" customHeight="1" x14ac:dyDescent="0.25">
      <c r="B115" s="289" t="s">
        <v>115</v>
      </c>
      <c r="C115" s="289"/>
      <c r="D115" s="289"/>
      <c r="E115" s="288"/>
      <c r="F115" s="288"/>
      <c r="G115" s="288"/>
      <c r="I115" s="47"/>
      <c r="J115" s="72"/>
      <c r="K115" s="72" t="str">
        <f t="shared" si="8"/>
        <v/>
      </c>
      <c r="L115" s="72"/>
      <c r="M115" s="72" t="str">
        <f t="shared" si="9"/>
        <v/>
      </c>
      <c r="P115" s="260"/>
      <c r="Q115" s="238"/>
      <c r="R115" s="238"/>
      <c r="S115" s="238"/>
      <c r="T115" s="238"/>
      <c r="U115" s="238"/>
      <c r="V115" s="238"/>
      <c r="W115" s="238"/>
      <c r="X115" s="238"/>
      <c r="Y115" s="238"/>
      <c r="Z115" s="261"/>
    </row>
    <row r="116" spans="2:26" ht="13.35" customHeight="1" x14ac:dyDescent="0.25">
      <c r="B116" s="289" t="s">
        <v>116</v>
      </c>
      <c r="C116" s="289"/>
      <c r="D116" s="289"/>
      <c r="E116" s="291"/>
      <c r="F116" s="291"/>
      <c r="G116" s="291"/>
      <c r="I116" s="47"/>
      <c r="J116" s="72"/>
      <c r="K116" s="72" t="str">
        <f t="shared" si="8"/>
        <v/>
      </c>
      <c r="L116" s="72"/>
      <c r="M116" s="72" t="str">
        <f t="shared" si="9"/>
        <v/>
      </c>
      <c r="P116" s="260"/>
      <c r="Q116" s="238"/>
      <c r="R116" s="238"/>
      <c r="S116" s="238"/>
      <c r="T116" s="238"/>
      <c r="U116" s="238"/>
      <c r="V116" s="238"/>
      <c r="W116" s="238"/>
      <c r="X116" s="238"/>
      <c r="Y116" s="238"/>
      <c r="Z116" s="261"/>
    </row>
    <row r="117" spans="2:26" ht="13.35" customHeight="1" x14ac:dyDescent="0.25">
      <c r="I117" s="47"/>
      <c r="J117" s="72"/>
      <c r="K117" s="72" t="str">
        <f t="shared" si="8"/>
        <v/>
      </c>
      <c r="L117" s="72"/>
      <c r="M117" s="72" t="str">
        <f t="shared" si="9"/>
        <v/>
      </c>
      <c r="P117" s="260"/>
      <c r="Q117" s="238"/>
      <c r="R117" s="238"/>
      <c r="S117" s="238"/>
      <c r="T117" s="238"/>
      <c r="U117" s="238"/>
      <c r="V117" s="238"/>
      <c r="W117" s="238"/>
      <c r="X117" s="238"/>
      <c r="Y117" s="238"/>
      <c r="Z117" s="261"/>
    </row>
    <row r="118" spans="2:26" ht="13.35" customHeight="1" x14ac:dyDescent="0.25">
      <c r="B118" s="188" t="s">
        <v>117</v>
      </c>
      <c r="C118" s="188"/>
      <c r="D118" s="188"/>
      <c r="E118" s="188"/>
      <c r="F118" s="188"/>
      <c r="G118" s="188"/>
      <c r="I118" s="47"/>
      <c r="J118" s="72"/>
      <c r="K118" s="72" t="str">
        <f t="shared" si="8"/>
        <v/>
      </c>
      <c r="L118" s="72"/>
      <c r="M118" s="72" t="str">
        <f t="shared" si="9"/>
        <v/>
      </c>
      <c r="P118" s="260"/>
      <c r="Q118" s="238"/>
      <c r="R118" s="238"/>
      <c r="S118" s="238"/>
      <c r="T118" s="238"/>
      <c r="U118" s="238"/>
      <c r="V118" s="238"/>
      <c r="W118" s="238"/>
      <c r="X118" s="238"/>
      <c r="Y118" s="238"/>
      <c r="Z118" s="261"/>
    </row>
    <row r="119" spans="2:26" ht="13.35" customHeight="1" x14ac:dyDescent="0.25">
      <c r="B119" s="292" t="s">
        <v>42</v>
      </c>
      <c r="C119" s="292"/>
      <c r="D119" s="292" t="s">
        <v>67</v>
      </c>
      <c r="E119" s="292"/>
      <c r="F119" s="292" t="s">
        <v>68</v>
      </c>
      <c r="G119" s="292"/>
      <c r="I119" s="47"/>
      <c r="J119" s="72"/>
      <c r="K119" s="72" t="str">
        <f t="shared" si="8"/>
        <v/>
      </c>
      <c r="L119" s="72"/>
      <c r="M119" s="72" t="str">
        <f t="shared" si="9"/>
        <v/>
      </c>
      <c r="P119" s="260"/>
      <c r="Q119" s="238"/>
      <c r="R119" s="238"/>
      <c r="S119" s="238"/>
      <c r="T119" s="238"/>
      <c r="U119" s="238"/>
      <c r="V119" s="238"/>
      <c r="W119" s="238"/>
      <c r="X119" s="238"/>
      <c r="Y119" s="238"/>
      <c r="Z119" s="261"/>
    </row>
    <row r="120" spans="2:26" ht="13.35" customHeight="1" x14ac:dyDescent="0.25">
      <c r="B120" s="195" t="str">
        <f>IF(E107=0,"", E107)</f>
        <v/>
      </c>
      <c r="C120" s="195"/>
      <c r="D120" s="195" t="str">
        <f>IF(SUM(K108:K121)=0,"",SUM(K108:K121))</f>
        <v/>
      </c>
      <c r="E120" s="195"/>
      <c r="F120" s="195" t="str">
        <f>IF(SUM(M108:M121)=0,"",SUM(M108:M121))</f>
        <v/>
      </c>
      <c r="G120" s="195"/>
      <c r="H120" s="68" t="e">
        <f>IF(F120="", D120/B120, F120/B120)</f>
        <v>#VALUE!</v>
      </c>
      <c r="I120" s="47"/>
      <c r="J120" s="72"/>
      <c r="K120" s="72" t="str">
        <f t="shared" si="8"/>
        <v/>
      </c>
      <c r="L120" s="72"/>
      <c r="M120" s="72" t="str">
        <f t="shared" si="9"/>
        <v/>
      </c>
      <c r="P120" s="262"/>
      <c r="Q120" s="263"/>
      <c r="R120" s="263"/>
      <c r="S120" s="263"/>
      <c r="T120" s="263"/>
      <c r="U120" s="263"/>
      <c r="V120" s="263"/>
      <c r="W120" s="263"/>
      <c r="X120" s="263"/>
      <c r="Y120" s="263"/>
      <c r="Z120" s="264"/>
    </row>
    <row r="121" spans="2:26" ht="13.35" customHeight="1" x14ac:dyDescent="0.25">
      <c r="I121" s="47"/>
      <c r="J121" s="72"/>
      <c r="K121" s="72" t="str">
        <f t="shared" si="8"/>
        <v/>
      </c>
      <c r="L121" s="72"/>
      <c r="M121" s="72" t="str">
        <f t="shared" si="9"/>
        <v/>
      </c>
    </row>
    <row r="123" spans="2:26" ht="13.35" customHeight="1" x14ac:dyDescent="0.25">
      <c r="B123" s="200" t="s">
        <v>2</v>
      </c>
      <c r="C123" s="200"/>
      <c r="D123" s="209">
        <f>'{Equipment Data Entry}'!B131</f>
        <v>0</v>
      </c>
      <c r="E123" s="209"/>
      <c r="F123" s="209"/>
      <c r="G123" s="200" t="s">
        <v>3</v>
      </c>
      <c r="H123" s="200"/>
      <c r="I123" s="210" t="str">
        <f>IF('{Equipment Data Entry}'!C131="","",'{Equipment Data Entry}'!C131)</f>
        <v/>
      </c>
      <c r="J123" s="210"/>
      <c r="K123" s="210"/>
      <c r="L123" s="210"/>
      <c r="M123" s="210"/>
      <c r="P123" s="265" t="s">
        <v>224</v>
      </c>
      <c r="Q123" s="266"/>
      <c r="R123" s="266"/>
      <c r="S123" s="266"/>
      <c r="T123" s="266"/>
      <c r="U123" s="266"/>
      <c r="V123" s="266"/>
      <c r="W123" s="266"/>
      <c r="X123" s="266"/>
      <c r="Y123" s="266"/>
      <c r="Z123" s="267"/>
    </row>
    <row r="124" spans="2:26" ht="13.35" customHeight="1" x14ac:dyDescent="0.25">
      <c r="B124" s="200"/>
      <c r="C124" s="200"/>
      <c r="D124" s="209"/>
      <c r="E124" s="209"/>
      <c r="F124" s="209"/>
      <c r="G124" s="200"/>
      <c r="H124" s="200"/>
      <c r="I124" s="210"/>
      <c r="J124" s="210"/>
      <c r="K124" s="210"/>
      <c r="L124" s="210"/>
      <c r="M124" s="210"/>
      <c r="P124" s="260"/>
      <c r="Q124" s="238"/>
      <c r="R124" s="238"/>
      <c r="S124" s="238"/>
      <c r="T124" s="238"/>
      <c r="U124" s="238"/>
      <c r="V124" s="238"/>
      <c r="W124" s="238"/>
      <c r="X124" s="238"/>
      <c r="Y124" s="238"/>
      <c r="Z124" s="261"/>
    </row>
    <row r="125" spans="2:26" ht="13.35" customHeight="1" x14ac:dyDescent="0.25">
      <c r="B125" s="5"/>
      <c r="C125" s="5"/>
      <c r="P125" s="260"/>
      <c r="Q125" s="238"/>
      <c r="R125" s="238"/>
      <c r="S125" s="238"/>
      <c r="T125" s="238"/>
      <c r="U125" s="238"/>
      <c r="V125" s="238"/>
      <c r="W125" s="238"/>
      <c r="X125" s="238"/>
      <c r="Y125" s="238"/>
      <c r="Z125" s="261"/>
    </row>
    <row r="126" spans="2:26" ht="13.35" customHeight="1" x14ac:dyDescent="0.25">
      <c r="B126" s="188" t="s">
        <v>103</v>
      </c>
      <c r="C126" s="188"/>
      <c r="D126" s="188"/>
      <c r="E126" s="188"/>
      <c r="F126" s="188"/>
      <c r="G126" s="188"/>
      <c r="I126" s="188" t="s">
        <v>107</v>
      </c>
      <c r="J126" s="188"/>
      <c r="K126" s="188"/>
      <c r="L126" s="188"/>
      <c r="M126" s="188"/>
      <c r="P126" s="260"/>
      <c r="Q126" s="238"/>
      <c r="R126" s="238"/>
      <c r="S126" s="238"/>
      <c r="T126" s="238"/>
      <c r="U126" s="238"/>
      <c r="V126" s="238"/>
      <c r="W126" s="238"/>
      <c r="X126" s="238"/>
      <c r="Y126" s="238"/>
      <c r="Z126" s="261"/>
    </row>
    <row r="127" spans="2:26" ht="13.35" customHeight="1" x14ac:dyDescent="0.25">
      <c r="B127" s="289" t="s">
        <v>110</v>
      </c>
      <c r="C127" s="289"/>
      <c r="D127" s="289"/>
      <c r="E127" s="287">
        <f>'{Equipment Data Entry}'!E131</f>
        <v>0</v>
      </c>
      <c r="F127" s="287"/>
      <c r="G127" s="287"/>
      <c r="I127" s="290" t="s">
        <v>106</v>
      </c>
      <c r="J127" s="290" t="s">
        <v>108</v>
      </c>
      <c r="K127" s="290" t="s">
        <v>105</v>
      </c>
      <c r="L127" s="290" t="s">
        <v>109</v>
      </c>
      <c r="M127" s="290" t="s">
        <v>104</v>
      </c>
      <c r="P127" s="260"/>
      <c r="Q127" s="238"/>
      <c r="R127" s="238"/>
      <c r="S127" s="238"/>
      <c r="T127" s="238"/>
      <c r="U127" s="238"/>
      <c r="V127" s="238"/>
      <c r="W127" s="238"/>
      <c r="X127" s="238"/>
      <c r="Y127" s="238"/>
      <c r="Z127" s="261"/>
    </row>
    <row r="128" spans="2:26" ht="13.35" customHeight="1" x14ac:dyDescent="0.25">
      <c r="B128" s="289" t="s">
        <v>111</v>
      </c>
      <c r="C128" s="289"/>
      <c r="D128" s="289"/>
      <c r="E128" s="287">
        <f>'{Equipment Data Entry}'!F131</f>
        <v>0</v>
      </c>
      <c r="F128" s="287"/>
      <c r="G128" s="287"/>
      <c r="I128" s="290"/>
      <c r="J128" s="290"/>
      <c r="K128" s="290"/>
      <c r="L128" s="290"/>
      <c r="M128" s="290"/>
      <c r="P128" s="260"/>
      <c r="Q128" s="238"/>
      <c r="R128" s="238"/>
      <c r="S128" s="238"/>
      <c r="T128" s="238"/>
      <c r="U128" s="238"/>
      <c r="V128" s="238"/>
      <c r="W128" s="238"/>
      <c r="X128" s="238"/>
      <c r="Y128" s="238"/>
      <c r="Z128" s="261"/>
    </row>
    <row r="129" spans="2:26" ht="13.35" customHeight="1" x14ac:dyDescent="0.25">
      <c r="B129" s="289" t="s">
        <v>112</v>
      </c>
      <c r="C129" s="289"/>
      <c r="D129" s="289"/>
      <c r="E129" s="288"/>
      <c r="F129" s="288"/>
      <c r="G129" s="288"/>
      <c r="I129" s="47"/>
      <c r="J129" s="72"/>
      <c r="K129" s="72" t="str">
        <f t="shared" ref="K129:K142" si="10">IF(J129=0,"",J129*(I129*$E$137/144))</f>
        <v/>
      </c>
      <c r="L129" s="72"/>
      <c r="M129" s="72" t="str">
        <f t="shared" ref="M129:M142" si="11">IF(L129=0,"",L129*($I129*$E$137/144))</f>
        <v/>
      </c>
      <c r="P129" s="260"/>
      <c r="Q129" s="238"/>
      <c r="R129" s="238"/>
      <c r="S129" s="238"/>
      <c r="T129" s="238"/>
      <c r="U129" s="238"/>
      <c r="V129" s="238"/>
      <c r="W129" s="238"/>
      <c r="X129" s="238"/>
      <c r="Y129" s="238"/>
      <c r="Z129" s="261"/>
    </row>
    <row r="130" spans="2:26" ht="13.35" customHeight="1" x14ac:dyDescent="0.25">
      <c r="I130" s="47"/>
      <c r="J130" s="72"/>
      <c r="K130" s="72" t="str">
        <f t="shared" si="10"/>
        <v/>
      </c>
      <c r="L130" s="72"/>
      <c r="M130" s="72" t="str">
        <f t="shared" si="11"/>
        <v/>
      </c>
      <c r="P130" s="260"/>
      <c r="Q130" s="238"/>
      <c r="R130" s="238"/>
      <c r="S130" s="238"/>
      <c r="T130" s="238"/>
      <c r="U130" s="238"/>
      <c r="V130" s="238"/>
      <c r="W130" s="238"/>
      <c r="X130" s="238"/>
      <c r="Y130" s="238"/>
      <c r="Z130" s="261"/>
    </row>
    <row r="131" spans="2:26" ht="13.35" customHeight="1" x14ac:dyDescent="0.25">
      <c r="B131" s="188" t="s">
        <v>113</v>
      </c>
      <c r="C131" s="188"/>
      <c r="D131" s="188"/>
      <c r="E131" s="188"/>
      <c r="F131" s="188"/>
      <c r="G131" s="188"/>
      <c r="I131" s="47"/>
      <c r="J131" s="72"/>
      <c r="K131" s="72" t="str">
        <f t="shared" si="10"/>
        <v/>
      </c>
      <c r="L131" s="72"/>
      <c r="M131" s="72" t="str">
        <f t="shared" si="11"/>
        <v/>
      </c>
      <c r="P131" s="260"/>
      <c r="Q131" s="238"/>
      <c r="R131" s="238"/>
      <c r="S131" s="238"/>
      <c r="T131" s="238"/>
      <c r="U131" s="238"/>
      <c r="V131" s="238"/>
      <c r="W131" s="238"/>
      <c r="X131" s="238"/>
      <c r="Y131" s="238"/>
      <c r="Z131" s="261"/>
    </row>
    <row r="132" spans="2:26" ht="13.35" customHeight="1" x14ac:dyDescent="0.25">
      <c r="B132" s="289" t="s">
        <v>32</v>
      </c>
      <c r="C132" s="289"/>
      <c r="D132" s="289"/>
      <c r="E132" s="287">
        <f>E127</f>
        <v>0</v>
      </c>
      <c r="F132" s="287"/>
      <c r="G132" s="287"/>
      <c r="I132" s="47"/>
      <c r="J132" s="72"/>
      <c r="K132" s="72" t="str">
        <f t="shared" si="10"/>
        <v/>
      </c>
      <c r="L132" s="72"/>
      <c r="M132" s="72" t="str">
        <f t="shared" si="11"/>
        <v/>
      </c>
      <c r="P132" s="260"/>
      <c r="Q132" s="238"/>
      <c r="R132" s="238"/>
      <c r="S132" s="238"/>
      <c r="T132" s="238"/>
      <c r="U132" s="238"/>
      <c r="V132" s="238"/>
      <c r="W132" s="238"/>
      <c r="X132" s="238"/>
      <c r="Y132" s="238"/>
      <c r="Z132" s="261"/>
    </row>
    <row r="133" spans="2:26" ht="13.35" customHeight="1" x14ac:dyDescent="0.25">
      <c r="B133" s="289" t="s">
        <v>33</v>
      </c>
      <c r="C133" s="289"/>
      <c r="D133" s="289"/>
      <c r="E133" s="287">
        <f>'{Equipment Data Entry}'!H131</f>
        <v>0</v>
      </c>
      <c r="F133" s="287"/>
      <c r="G133" s="287"/>
      <c r="I133" s="47"/>
      <c r="J133" s="72"/>
      <c r="K133" s="72" t="str">
        <f t="shared" si="10"/>
        <v/>
      </c>
      <c r="L133" s="72"/>
      <c r="M133" s="72" t="str">
        <f t="shared" si="11"/>
        <v/>
      </c>
      <c r="P133" s="260"/>
      <c r="Q133" s="238"/>
      <c r="R133" s="238"/>
      <c r="S133" s="238"/>
      <c r="T133" s="238"/>
      <c r="U133" s="238"/>
      <c r="V133" s="238"/>
      <c r="W133" s="238"/>
      <c r="X133" s="238"/>
      <c r="Y133" s="238"/>
      <c r="Z133" s="261"/>
    </row>
    <row r="134" spans="2:26" ht="13.35" customHeight="1" x14ac:dyDescent="0.25">
      <c r="B134" s="289" t="s">
        <v>34</v>
      </c>
      <c r="C134" s="289"/>
      <c r="D134" s="289"/>
      <c r="E134" s="288"/>
      <c r="F134" s="288"/>
      <c r="G134" s="288"/>
      <c r="I134" s="47"/>
      <c r="J134" s="72"/>
      <c r="K134" s="72" t="str">
        <f t="shared" si="10"/>
        <v/>
      </c>
      <c r="L134" s="72"/>
      <c r="M134" s="72" t="str">
        <f t="shared" si="11"/>
        <v/>
      </c>
      <c r="P134" s="260"/>
      <c r="Q134" s="238"/>
      <c r="R134" s="238"/>
      <c r="S134" s="238"/>
      <c r="T134" s="238"/>
      <c r="U134" s="238"/>
      <c r="V134" s="238"/>
      <c r="W134" s="238"/>
      <c r="X134" s="238"/>
      <c r="Y134" s="238"/>
      <c r="Z134" s="261"/>
    </row>
    <row r="135" spans="2:26" ht="13.35" customHeight="1" x14ac:dyDescent="0.25">
      <c r="B135" s="289" t="s">
        <v>114</v>
      </c>
      <c r="C135" s="289"/>
      <c r="D135" s="289"/>
      <c r="E135" s="288"/>
      <c r="F135" s="288"/>
      <c r="G135" s="288"/>
      <c r="I135" s="47"/>
      <c r="J135" s="72"/>
      <c r="K135" s="72" t="str">
        <f t="shared" si="10"/>
        <v/>
      </c>
      <c r="L135" s="72"/>
      <c r="M135" s="72" t="str">
        <f t="shared" si="11"/>
        <v/>
      </c>
      <c r="P135" s="260"/>
      <c r="Q135" s="238"/>
      <c r="R135" s="238"/>
      <c r="S135" s="238"/>
      <c r="T135" s="238"/>
      <c r="U135" s="238"/>
      <c r="V135" s="238"/>
      <c r="W135" s="238"/>
      <c r="X135" s="238"/>
      <c r="Y135" s="238"/>
      <c r="Z135" s="261"/>
    </row>
    <row r="136" spans="2:26" ht="13.35" customHeight="1" x14ac:dyDescent="0.25">
      <c r="B136" s="289" t="s">
        <v>115</v>
      </c>
      <c r="C136" s="289"/>
      <c r="D136" s="289"/>
      <c r="E136" s="288"/>
      <c r="F136" s="288"/>
      <c r="G136" s="288"/>
      <c r="I136" s="47"/>
      <c r="J136" s="72"/>
      <c r="K136" s="72" t="str">
        <f t="shared" si="10"/>
        <v/>
      </c>
      <c r="L136" s="72"/>
      <c r="M136" s="72" t="str">
        <f t="shared" si="11"/>
        <v/>
      </c>
      <c r="P136" s="260"/>
      <c r="Q136" s="238"/>
      <c r="R136" s="238"/>
      <c r="S136" s="238"/>
      <c r="T136" s="238"/>
      <c r="U136" s="238"/>
      <c r="V136" s="238"/>
      <c r="W136" s="238"/>
      <c r="X136" s="238"/>
      <c r="Y136" s="238"/>
      <c r="Z136" s="261"/>
    </row>
    <row r="137" spans="2:26" ht="13.35" customHeight="1" x14ac:dyDescent="0.25">
      <c r="B137" s="289" t="s">
        <v>116</v>
      </c>
      <c r="C137" s="289"/>
      <c r="D137" s="289"/>
      <c r="E137" s="291"/>
      <c r="F137" s="291"/>
      <c r="G137" s="291"/>
      <c r="I137" s="47"/>
      <c r="J137" s="72"/>
      <c r="K137" s="72" t="str">
        <f t="shared" si="10"/>
        <v/>
      </c>
      <c r="L137" s="72"/>
      <c r="M137" s="72" t="str">
        <f t="shared" si="11"/>
        <v/>
      </c>
      <c r="P137" s="260"/>
      <c r="Q137" s="238"/>
      <c r="R137" s="238"/>
      <c r="S137" s="238"/>
      <c r="T137" s="238"/>
      <c r="U137" s="238"/>
      <c r="V137" s="238"/>
      <c r="W137" s="238"/>
      <c r="X137" s="238"/>
      <c r="Y137" s="238"/>
      <c r="Z137" s="261"/>
    </row>
    <row r="138" spans="2:26" ht="13.35" customHeight="1" x14ac:dyDescent="0.25">
      <c r="I138" s="47"/>
      <c r="J138" s="72"/>
      <c r="K138" s="72" t="str">
        <f t="shared" si="10"/>
        <v/>
      </c>
      <c r="L138" s="72"/>
      <c r="M138" s="72" t="str">
        <f t="shared" si="11"/>
        <v/>
      </c>
      <c r="P138" s="260"/>
      <c r="Q138" s="238"/>
      <c r="R138" s="238"/>
      <c r="S138" s="238"/>
      <c r="T138" s="238"/>
      <c r="U138" s="238"/>
      <c r="V138" s="238"/>
      <c r="W138" s="238"/>
      <c r="X138" s="238"/>
      <c r="Y138" s="238"/>
      <c r="Z138" s="261"/>
    </row>
    <row r="139" spans="2:26" ht="13.35" customHeight="1" x14ac:dyDescent="0.25">
      <c r="B139" s="188" t="s">
        <v>117</v>
      </c>
      <c r="C139" s="188"/>
      <c r="D139" s="188"/>
      <c r="E139" s="188"/>
      <c r="F139" s="188"/>
      <c r="G139" s="188"/>
      <c r="I139" s="47"/>
      <c r="J139" s="72"/>
      <c r="K139" s="72" t="str">
        <f t="shared" si="10"/>
        <v/>
      </c>
      <c r="L139" s="72"/>
      <c r="M139" s="72" t="str">
        <f t="shared" si="11"/>
        <v/>
      </c>
      <c r="P139" s="260"/>
      <c r="Q139" s="238"/>
      <c r="R139" s="238"/>
      <c r="S139" s="238"/>
      <c r="T139" s="238"/>
      <c r="U139" s="238"/>
      <c r="V139" s="238"/>
      <c r="W139" s="238"/>
      <c r="X139" s="238"/>
      <c r="Y139" s="238"/>
      <c r="Z139" s="261"/>
    </row>
    <row r="140" spans="2:26" ht="13.35" customHeight="1" x14ac:dyDescent="0.25">
      <c r="B140" s="292" t="s">
        <v>42</v>
      </c>
      <c r="C140" s="292"/>
      <c r="D140" s="292" t="s">
        <v>67</v>
      </c>
      <c r="E140" s="292"/>
      <c r="F140" s="292" t="s">
        <v>68</v>
      </c>
      <c r="G140" s="292"/>
      <c r="I140" s="47"/>
      <c r="J140" s="72"/>
      <c r="K140" s="72" t="str">
        <f t="shared" si="10"/>
        <v/>
      </c>
      <c r="L140" s="72"/>
      <c r="M140" s="72" t="str">
        <f t="shared" si="11"/>
        <v/>
      </c>
      <c r="P140" s="260"/>
      <c r="Q140" s="238"/>
      <c r="R140" s="238"/>
      <c r="S140" s="238"/>
      <c r="T140" s="238"/>
      <c r="U140" s="238"/>
      <c r="V140" s="238"/>
      <c r="W140" s="238"/>
      <c r="X140" s="238"/>
      <c r="Y140" s="238"/>
      <c r="Z140" s="261"/>
    </row>
    <row r="141" spans="2:26" ht="13.35" customHeight="1" x14ac:dyDescent="0.25">
      <c r="B141" s="195" t="str">
        <f>IF(E128=0,"", E128)</f>
        <v/>
      </c>
      <c r="C141" s="195"/>
      <c r="D141" s="195" t="str">
        <f>IF(SUM(K129:K142)=0,"",SUM(K129:K142))</f>
        <v/>
      </c>
      <c r="E141" s="195"/>
      <c r="F141" s="195" t="str">
        <f>IF(SUM(M129:M142)=0,"",SUM(M129:M142))</f>
        <v/>
      </c>
      <c r="G141" s="195"/>
      <c r="H141" s="68" t="e">
        <f>IF(F141="", D141/B141, F141/B141)</f>
        <v>#VALUE!</v>
      </c>
      <c r="I141" s="47"/>
      <c r="J141" s="72"/>
      <c r="K141" s="72" t="str">
        <f t="shared" si="10"/>
        <v/>
      </c>
      <c r="L141" s="72"/>
      <c r="M141" s="72" t="str">
        <f t="shared" si="11"/>
        <v/>
      </c>
      <c r="P141" s="262"/>
      <c r="Q141" s="263"/>
      <c r="R141" s="263"/>
      <c r="S141" s="263"/>
      <c r="T141" s="263"/>
      <c r="U141" s="263"/>
      <c r="V141" s="263"/>
      <c r="W141" s="263"/>
      <c r="X141" s="263"/>
      <c r="Y141" s="263"/>
      <c r="Z141" s="264"/>
    </row>
    <row r="142" spans="2:26" ht="13.35" customHeight="1" x14ac:dyDescent="0.25">
      <c r="I142" s="47"/>
      <c r="J142" s="72"/>
      <c r="K142" s="72" t="str">
        <f t="shared" si="10"/>
        <v/>
      </c>
      <c r="L142" s="72"/>
      <c r="M142" s="72" t="str">
        <f t="shared" si="11"/>
        <v/>
      </c>
    </row>
    <row r="145" spans="2:26" ht="13.35" customHeight="1" x14ac:dyDescent="0.25">
      <c r="B145" s="293" t="s">
        <v>100</v>
      </c>
      <c r="C145" s="294"/>
      <c r="D145" s="121"/>
      <c r="E145" s="121"/>
      <c r="F145" s="121"/>
      <c r="G145" s="121"/>
      <c r="H145" s="121"/>
      <c r="I145" s="121"/>
      <c r="J145" s="121"/>
      <c r="K145" s="121"/>
      <c r="L145" s="121"/>
      <c r="M145" s="234"/>
    </row>
    <row r="146" spans="2:26" ht="13.35" customHeight="1" x14ac:dyDescent="0.25">
      <c r="B146" s="120"/>
      <c r="C146" s="121"/>
      <c r="D146" s="121"/>
      <c r="E146" s="121"/>
      <c r="F146" s="121"/>
      <c r="G146" s="121"/>
      <c r="H146" s="121"/>
      <c r="I146" s="121"/>
      <c r="J146" s="121"/>
      <c r="K146" s="121"/>
      <c r="L146" s="121"/>
      <c r="M146" s="234"/>
    </row>
    <row r="147" spans="2:26" ht="13.35" customHeight="1" x14ac:dyDescent="0.25">
      <c r="B147" s="120"/>
      <c r="C147" s="121"/>
      <c r="D147" s="121"/>
      <c r="E147" s="121"/>
      <c r="F147" s="121"/>
      <c r="G147" s="121"/>
      <c r="H147" s="121"/>
      <c r="I147" s="121"/>
      <c r="J147" s="121"/>
      <c r="K147" s="121"/>
      <c r="L147" s="121"/>
      <c r="M147" s="234"/>
    </row>
    <row r="148" spans="2:26" ht="13.35" customHeight="1" x14ac:dyDescent="0.25">
      <c r="B148" s="120"/>
      <c r="C148" s="121"/>
      <c r="D148" s="121"/>
      <c r="E148" s="121"/>
      <c r="F148" s="121"/>
      <c r="G148" s="121"/>
      <c r="H148" s="121"/>
      <c r="I148" s="121"/>
      <c r="J148" s="121"/>
      <c r="K148" s="121"/>
      <c r="L148" s="121"/>
      <c r="M148" s="234"/>
    </row>
    <row r="149" spans="2:26" ht="13.35" customHeight="1" x14ac:dyDescent="0.25">
      <c r="B149" s="120"/>
      <c r="C149" s="121"/>
      <c r="D149" s="121"/>
      <c r="E149" s="121"/>
      <c r="F149" s="121"/>
      <c r="G149" s="121"/>
      <c r="H149" s="121"/>
      <c r="I149" s="121"/>
      <c r="J149" s="121"/>
      <c r="K149" s="121"/>
      <c r="L149" s="121"/>
      <c r="M149" s="234"/>
    </row>
    <row r="151" spans="2:26" ht="13.35" customHeight="1" x14ac:dyDescent="0.25">
      <c r="B151" s="200" t="s">
        <v>2</v>
      </c>
      <c r="C151" s="200"/>
      <c r="D151" s="209">
        <f>'{Equipment Data Entry}'!B132</f>
        <v>0</v>
      </c>
      <c r="E151" s="209"/>
      <c r="F151" s="209"/>
      <c r="G151" s="200" t="s">
        <v>3</v>
      </c>
      <c r="H151" s="200"/>
      <c r="I151" s="210" t="str">
        <f>IF('{Equipment Data Entry}'!C132="","",'{Equipment Data Entry}'!C132)</f>
        <v/>
      </c>
      <c r="J151" s="210"/>
      <c r="K151" s="210"/>
      <c r="L151" s="210"/>
      <c r="M151" s="210"/>
      <c r="P151" s="265" t="s">
        <v>224</v>
      </c>
      <c r="Q151" s="266"/>
      <c r="R151" s="266"/>
      <c r="S151" s="266"/>
      <c r="T151" s="266"/>
      <c r="U151" s="266"/>
      <c r="V151" s="266"/>
      <c r="W151" s="266"/>
      <c r="X151" s="266"/>
      <c r="Y151" s="266"/>
      <c r="Z151" s="267"/>
    </row>
    <row r="152" spans="2:26" ht="13.35" customHeight="1" x14ac:dyDescent="0.25">
      <c r="B152" s="200"/>
      <c r="C152" s="200"/>
      <c r="D152" s="209"/>
      <c r="E152" s="209"/>
      <c r="F152" s="209"/>
      <c r="G152" s="200"/>
      <c r="H152" s="200"/>
      <c r="I152" s="210"/>
      <c r="J152" s="210"/>
      <c r="K152" s="210"/>
      <c r="L152" s="210"/>
      <c r="M152" s="210"/>
      <c r="P152" s="260"/>
      <c r="Q152" s="238"/>
      <c r="R152" s="238"/>
      <c r="S152" s="238"/>
      <c r="T152" s="238"/>
      <c r="U152" s="238"/>
      <c r="V152" s="238"/>
      <c r="W152" s="238"/>
      <c r="X152" s="238"/>
      <c r="Y152" s="238"/>
      <c r="Z152" s="261"/>
    </row>
    <row r="153" spans="2:26" ht="13.35" customHeight="1" x14ac:dyDescent="0.25">
      <c r="B153" s="5"/>
      <c r="C153" s="5"/>
      <c r="P153" s="260"/>
      <c r="Q153" s="238"/>
      <c r="R153" s="238"/>
      <c r="S153" s="238"/>
      <c r="T153" s="238"/>
      <c r="U153" s="238"/>
      <c r="V153" s="238"/>
      <c r="W153" s="238"/>
      <c r="X153" s="238"/>
      <c r="Y153" s="238"/>
      <c r="Z153" s="261"/>
    </row>
    <row r="154" spans="2:26" ht="13.35" customHeight="1" x14ac:dyDescent="0.25">
      <c r="B154" s="188" t="s">
        <v>103</v>
      </c>
      <c r="C154" s="188"/>
      <c r="D154" s="188"/>
      <c r="E154" s="188"/>
      <c r="F154" s="188"/>
      <c r="G154" s="188"/>
      <c r="I154" s="188" t="s">
        <v>107</v>
      </c>
      <c r="J154" s="188"/>
      <c r="K154" s="188"/>
      <c r="L154" s="188"/>
      <c r="M154" s="188"/>
      <c r="P154" s="260"/>
      <c r="Q154" s="238"/>
      <c r="R154" s="238"/>
      <c r="S154" s="238"/>
      <c r="T154" s="238"/>
      <c r="U154" s="238"/>
      <c r="V154" s="238"/>
      <c r="W154" s="238"/>
      <c r="X154" s="238"/>
      <c r="Y154" s="238"/>
      <c r="Z154" s="261"/>
    </row>
    <row r="155" spans="2:26" ht="13.35" customHeight="1" x14ac:dyDescent="0.25">
      <c r="B155" s="289" t="s">
        <v>110</v>
      </c>
      <c r="C155" s="289"/>
      <c r="D155" s="289"/>
      <c r="E155" s="287">
        <f>'{Equipment Data Entry}'!E132</f>
        <v>0</v>
      </c>
      <c r="F155" s="287"/>
      <c r="G155" s="287"/>
      <c r="I155" s="290" t="s">
        <v>106</v>
      </c>
      <c r="J155" s="290" t="s">
        <v>108</v>
      </c>
      <c r="K155" s="290" t="s">
        <v>105</v>
      </c>
      <c r="L155" s="290" t="s">
        <v>109</v>
      </c>
      <c r="M155" s="290" t="s">
        <v>104</v>
      </c>
      <c r="P155" s="260"/>
      <c r="Q155" s="238"/>
      <c r="R155" s="238"/>
      <c r="S155" s="238"/>
      <c r="T155" s="238"/>
      <c r="U155" s="238"/>
      <c r="V155" s="238"/>
      <c r="W155" s="238"/>
      <c r="X155" s="238"/>
      <c r="Y155" s="238"/>
      <c r="Z155" s="261"/>
    </row>
    <row r="156" spans="2:26" ht="13.35" customHeight="1" x14ac:dyDescent="0.25">
      <c r="B156" s="289" t="s">
        <v>111</v>
      </c>
      <c r="C156" s="289"/>
      <c r="D156" s="289"/>
      <c r="E156" s="287">
        <f>'{Equipment Data Entry}'!F132</f>
        <v>0</v>
      </c>
      <c r="F156" s="287"/>
      <c r="G156" s="287"/>
      <c r="I156" s="290"/>
      <c r="J156" s="290"/>
      <c r="K156" s="290"/>
      <c r="L156" s="290"/>
      <c r="M156" s="290"/>
      <c r="P156" s="260"/>
      <c r="Q156" s="238"/>
      <c r="R156" s="238"/>
      <c r="S156" s="238"/>
      <c r="T156" s="238"/>
      <c r="U156" s="238"/>
      <c r="V156" s="238"/>
      <c r="W156" s="238"/>
      <c r="X156" s="238"/>
      <c r="Y156" s="238"/>
      <c r="Z156" s="261"/>
    </row>
    <row r="157" spans="2:26" ht="13.35" customHeight="1" x14ac:dyDescent="0.25">
      <c r="B157" s="289" t="s">
        <v>112</v>
      </c>
      <c r="C157" s="289"/>
      <c r="D157" s="289"/>
      <c r="E157" s="288"/>
      <c r="F157" s="288"/>
      <c r="G157" s="288"/>
      <c r="I157" s="47"/>
      <c r="J157" s="72"/>
      <c r="K157" s="72" t="str">
        <f t="shared" ref="K157:K170" si="12">IF(J157=0,"",J157*(I157*$E$165/144))</f>
        <v/>
      </c>
      <c r="L157" s="72"/>
      <c r="M157" s="72" t="str">
        <f t="shared" ref="M157:M170" si="13">IF(L157=0,"",L157*($I157*$E$165/144))</f>
        <v/>
      </c>
      <c r="P157" s="260"/>
      <c r="Q157" s="238"/>
      <c r="R157" s="238"/>
      <c r="S157" s="238"/>
      <c r="T157" s="238"/>
      <c r="U157" s="238"/>
      <c r="V157" s="238"/>
      <c r="W157" s="238"/>
      <c r="X157" s="238"/>
      <c r="Y157" s="238"/>
      <c r="Z157" s="261"/>
    </row>
    <row r="158" spans="2:26" ht="13.35" customHeight="1" x14ac:dyDescent="0.25">
      <c r="I158" s="47"/>
      <c r="J158" s="72"/>
      <c r="K158" s="72" t="str">
        <f t="shared" si="12"/>
        <v/>
      </c>
      <c r="L158" s="72"/>
      <c r="M158" s="72" t="str">
        <f t="shared" si="13"/>
        <v/>
      </c>
      <c r="P158" s="260"/>
      <c r="Q158" s="238"/>
      <c r="R158" s="238"/>
      <c r="S158" s="238"/>
      <c r="T158" s="238"/>
      <c r="U158" s="238"/>
      <c r="V158" s="238"/>
      <c r="W158" s="238"/>
      <c r="X158" s="238"/>
      <c r="Y158" s="238"/>
      <c r="Z158" s="261"/>
    </row>
    <row r="159" spans="2:26" ht="13.35" customHeight="1" x14ac:dyDescent="0.25">
      <c r="B159" s="188" t="s">
        <v>113</v>
      </c>
      <c r="C159" s="188"/>
      <c r="D159" s="188"/>
      <c r="E159" s="188"/>
      <c r="F159" s="188"/>
      <c r="G159" s="188"/>
      <c r="I159" s="47"/>
      <c r="J159" s="72"/>
      <c r="K159" s="72" t="str">
        <f t="shared" si="12"/>
        <v/>
      </c>
      <c r="L159" s="72"/>
      <c r="M159" s="72" t="str">
        <f t="shared" si="13"/>
        <v/>
      </c>
      <c r="P159" s="260"/>
      <c r="Q159" s="238"/>
      <c r="R159" s="238"/>
      <c r="S159" s="238"/>
      <c r="T159" s="238"/>
      <c r="U159" s="238"/>
      <c r="V159" s="238"/>
      <c r="W159" s="238"/>
      <c r="X159" s="238"/>
      <c r="Y159" s="238"/>
      <c r="Z159" s="261"/>
    </row>
    <row r="160" spans="2:26" ht="13.35" customHeight="1" x14ac:dyDescent="0.25">
      <c r="B160" s="289" t="s">
        <v>32</v>
      </c>
      <c r="C160" s="289"/>
      <c r="D160" s="289"/>
      <c r="E160" s="287">
        <f>E155</f>
        <v>0</v>
      </c>
      <c r="F160" s="287"/>
      <c r="G160" s="287"/>
      <c r="I160" s="47"/>
      <c r="J160" s="72"/>
      <c r="K160" s="72" t="str">
        <f t="shared" si="12"/>
        <v/>
      </c>
      <c r="L160" s="72"/>
      <c r="M160" s="72" t="str">
        <f t="shared" si="13"/>
        <v/>
      </c>
      <c r="P160" s="260"/>
      <c r="Q160" s="238"/>
      <c r="R160" s="238"/>
      <c r="S160" s="238"/>
      <c r="T160" s="238"/>
      <c r="U160" s="238"/>
      <c r="V160" s="238"/>
      <c r="W160" s="238"/>
      <c r="X160" s="238"/>
      <c r="Y160" s="238"/>
      <c r="Z160" s="261"/>
    </row>
    <row r="161" spans="2:26" ht="13.35" customHeight="1" x14ac:dyDescent="0.25">
      <c r="B161" s="289" t="s">
        <v>33</v>
      </c>
      <c r="C161" s="289"/>
      <c r="D161" s="289"/>
      <c r="E161" s="287">
        <f>'{Equipment Data Entry}'!H132</f>
        <v>0</v>
      </c>
      <c r="F161" s="287"/>
      <c r="G161" s="287"/>
      <c r="I161" s="47"/>
      <c r="J161" s="72"/>
      <c r="K161" s="72" t="str">
        <f t="shared" si="12"/>
        <v/>
      </c>
      <c r="L161" s="72"/>
      <c r="M161" s="72" t="str">
        <f t="shared" si="13"/>
        <v/>
      </c>
      <c r="P161" s="260"/>
      <c r="Q161" s="238"/>
      <c r="R161" s="238"/>
      <c r="S161" s="238"/>
      <c r="T161" s="238"/>
      <c r="U161" s="238"/>
      <c r="V161" s="238"/>
      <c r="W161" s="238"/>
      <c r="X161" s="238"/>
      <c r="Y161" s="238"/>
      <c r="Z161" s="261"/>
    </row>
    <row r="162" spans="2:26" ht="13.35" customHeight="1" x14ac:dyDescent="0.25">
      <c r="B162" s="289" t="s">
        <v>34</v>
      </c>
      <c r="C162" s="289"/>
      <c r="D162" s="289"/>
      <c r="E162" s="288"/>
      <c r="F162" s="288"/>
      <c r="G162" s="288"/>
      <c r="I162" s="47"/>
      <c r="J162" s="72"/>
      <c r="K162" s="72" t="str">
        <f t="shared" si="12"/>
        <v/>
      </c>
      <c r="L162" s="72"/>
      <c r="M162" s="72" t="str">
        <f t="shared" si="13"/>
        <v/>
      </c>
      <c r="P162" s="260"/>
      <c r="Q162" s="238"/>
      <c r="R162" s="238"/>
      <c r="S162" s="238"/>
      <c r="T162" s="238"/>
      <c r="U162" s="238"/>
      <c r="V162" s="238"/>
      <c r="W162" s="238"/>
      <c r="X162" s="238"/>
      <c r="Y162" s="238"/>
      <c r="Z162" s="261"/>
    </row>
    <row r="163" spans="2:26" ht="13.35" customHeight="1" x14ac:dyDescent="0.25">
      <c r="B163" s="289" t="s">
        <v>114</v>
      </c>
      <c r="C163" s="289"/>
      <c r="D163" s="289"/>
      <c r="E163" s="288"/>
      <c r="F163" s="288"/>
      <c r="G163" s="288"/>
      <c r="I163" s="47"/>
      <c r="J163" s="72"/>
      <c r="K163" s="72" t="str">
        <f t="shared" si="12"/>
        <v/>
      </c>
      <c r="L163" s="72"/>
      <c r="M163" s="72" t="str">
        <f t="shared" si="13"/>
        <v/>
      </c>
      <c r="P163" s="260"/>
      <c r="Q163" s="238"/>
      <c r="R163" s="238"/>
      <c r="S163" s="238"/>
      <c r="T163" s="238"/>
      <c r="U163" s="238"/>
      <c r="V163" s="238"/>
      <c r="W163" s="238"/>
      <c r="X163" s="238"/>
      <c r="Y163" s="238"/>
      <c r="Z163" s="261"/>
    </row>
    <row r="164" spans="2:26" ht="13.35" customHeight="1" x14ac:dyDescent="0.25">
      <c r="B164" s="289" t="s">
        <v>115</v>
      </c>
      <c r="C164" s="289"/>
      <c r="D164" s="289"/>
      <c r="E164" s="288"/>
      <c r="F164" s="288"/>
      <c r="G164" s="288"/>
      <c r="I164" s="47"/>
      <c r="J164" s="72"/>
      <c r="K164" s="72" t="str">
        <f t="shared" si="12"/>
        <v/>
      </c>
      <c r="L164" s="72"/>
      <c r="M164" s="72" t="str">
        <f t="shared" si="13"/>
        <v/>
      </c>
      <c r="P164" s="260"/>
      <c r="Q164" s="238"/>
      <c r="R164" s="238"/>
      <c r="S164" s="238"/>
      <c r="T164" s="238"/>
      <c r="U164" s="238"/>
      <c r="V164" s="238"/>
      <c r="W164" s="238"/>
      <c r="X164" s="238"/>
      <c r="Y164" s="238"/>
      <c r="Z164" s="261"/>
    </row>
    <row r="165" spans="2:26" ht="13.35" customHeight="1" x14ac:dyDescent="0.25">
      <c r="B165" s="289" t="s">
        <v>116</v>
      </c>
      <c r="C165" s="289"/>
      <c r="D165" s="289"/>
      <c r="E165" s="291"/>
      <c r="F165" s="291"/>
      <c r="G165" s="291"/>
      <c r="I165" s="47"/>
      <c r="J165" s="72"/>
      <c r="K165" s="72" t="str">
        <f t="shared" si="12"/>
        <v/>
      </c>
      <c r="L165" s="72"/>
      <c r="M165" s="72" t="str">
        <f t="shared" si="13"/>
        <v/>
      </c>
      <c r="P165" s="260"/>
      <c r="Q165" s="238"/>
      <c r="R165" s="238"/>
      <c r="S165" s="238"/>
      <c r="T165" s="238"/>
      <c r="U165" s="238"/>
      <c r="V165" s="238"/>
      <c r="W165" s="238"/>
      <c r="X165" s="238"/>
      <c r="Y165" s="238"/>
      <c r="Z165" s="261"/>
    </row>
    <row r="166" spans="2:26" ht="13.35" customHeight="1" x14ac:dyDescent="0.25">
      <c r="I166" s="47"/>
      <c r="J166" s="72"/>
      <c r="K166" s="72" t="str">
        <f t="shared" si="12"/>
        <v/>
      </c>
      <c r="L166" s="72"/>
      <c r="M166" s="72" t="str">
        <f t="shared" si="13"/>
        <v/>
      </c>
      <c r="P166" s="260"/>
      <c r="Q166" s="238"/>
      <c r="R166" s="238"/>
      <c r="S166" s="238"/>
      <c r="T166" s="238"/>
      <c r="U166" s="238"/>
      <c r="V166" s="238"/>
      <c r="W166" s="238"/>
      <c r="X166" s="238"/>
      <c r="Y166" s="238"/>
      <c r="Z166" s="261"/>
    </row>
    <row r="167" spans="2:26" ht="13.35" customHeight="1" x14ac:dyDescent="0.25">
      <c r="B167" s="188" t="s">
        <v>117</v>
      </c>
      <c r="C167" s="188"/>
      <c r="D167" s="188"/>
      <c r="E167" s="188"/>
      <c r="F167" s="188"/>
      <c r="G167" s="188"/>
      <c r="I167" s="47"/>
      <c r="J167" s="72"/>
      <c r="K167" s="72" t="str">
        <f t="shared" si="12"/>
        <v/>
      </c>
      <c r="L167" s="72"/>
      <c r="M167" s="72" t="str">
        <f t="shared" si="13"/>
        <v/>
      </c>
      <c r="P167" s="260"/>
      <c r="Q167" s="238"/>
      <c r="R167" s="238"/>
      <c r="S167" s="238"/>
      <c r="T167" s="238"/>
      <c r="U167" s="238"/>
      <c r="V167" s="238"/>
      <c r="W167" s="238"/>
      <c r="X167" s="238"/>
      <c r="Y167" s="238"/>
      <c r="Z167" s="261"/>
    </row>
    <row r="168" spans="2:26" ht="13.35" customHeight="1" x14ac:dyDescent="0.25">
      <c r="B168" s="292" t="s">
        <v>42</v>
      </c>
      <c r="C168" s="292"/>
      <c r="D168" s="292" t="s">
        <v>67</v>
      </c>
      <c r="E168" s="292"/>
      <c r="F168" s="292" t="s">
        <v>68</v>
      </c>
      <c r="G168" s="292"/>
      <c r="I168" s="47"/>
      <c r="J168" s="72"/>
      <c r="K168" s="72" t="str">
        <f t="shared" si="12"/>
        <v/>
      </c>
      <c r="L168" s="72"/>
      <c r="M168" s="72" t="str">
        <f t="shared" si="13"/>
        <v/>
      </c>
      <c r="P168" s="260"/>
      <c r="Q168" s="238"/>
      <c r="R168" s="238"/>
      <c r="S168" s="238"/>
      <c r="T168" s="238"/>
      <c r="U168" s="238"/>
      <c r="V168" s="238"/>
      <c r="W168" s="238"/>
      <c r="X168" s="238"/>
      <c r="Y168" s="238"/>
      <c r="Z168" s="261"/>
    </row>
    <row r="169" spans="2:26" ht="13.35" customHeight="1" x14ac:dyDescent="0.25">
      <c r="B169" s="195" t="str">
        <f>IF(E156=0,"", E156)</f>
        <v/>
      </c>
      <c r="C169" s="195"/>
      <c r="D169" s="195" t="str">
        <f>IF(SUM(K157:K170)=0,"",SUM(K157:K170))</f>
        <v/>
      </c>
      <c r="E169" s="195"/>
      <c r="F169" s="195" t="str">
        <f>IF(SUM(M157:M170)=0,"",SUM(M157:M170))</f>
        <v/>
      </c>
      <c r="G169" s="195"/>
      <c r="H169" s="68" t="e">
        <f>IF(F169="", D169/B169, F169/B169)</f>
        <v>#VALUE!</v>
      </c>
      <c r="I169" s="47"/>
      <c r="J169" s="72"/>
      <c r="K169" s="72" t="str">
        <f t="shared" si="12"/>
        <v/>
      </c>
      <c r="L169" s="72"/>
      <c r="M169" s="72" t="str">
        <f t="shared" si="13"/>
        <v/>
      </c>
      <c r="P169" s="262"/>
      <c r="Q169" s="263"/>
      <c r="R169" s="263"/>
      <c r="S169" s="263"/>
      <c r="T169" s="263"/>
      <c r="U169" s="263"/>
      <c r="V169" s="263"/>
      <c r="W169" s="263"/>
      <c r="X169" s="263"/>
      <c r="Y169" s="263"/>
      <c r="Z169" s="264"/>
    </row>
    <row r="170" spans="2:26" ht="13.35" customHeight="1" x14ac:dyDescent="0.25">
      <c r="I170" s="47"/>
      <c r="J170" s="72"/>
      <c r="K170" s="72" t="str">
        <f t="shared" si="12"/>
        <v/>
      </c>
      <c r="L170" s="72"/>
      <c r="M170" s="72" t="str">
        <f t="shared" si="13"/>
        <v/>
      </c>
    </row>
    <row r="172" spans="2:26" ht="13.35" customHeight="1" x14ac:dyDescent="0.25">
      <c r="B172" s="200" t="s">
        <v>2</v>
      </c>
      <c r="C172" s="200"/>
      <c r="D172" s="209">
        <f>'{Equipment Data Entry}'!B133</f>
        <v>0</v>
      </c>
      <c r="E172" s="209"/>
      <c r="F172" s="209"/>
      <c r="G172" s="200" t="s">
        <v>3</v>
      </c>
      <c r="H172" s="200"/>
      <c r="I172" s="210" t="str">
        <f>IF('{Equipment Data Entry}'!C133="","",'{Equipment Data Entry}'!C133)</f>
        <v/>
      </c>
      <c r="J172" s="210"/>
      <c r="K172" s="210"/>
      <c r="L172" s="210"/>
      <c r="M172" s="210"/>
      <c r="P172" s="265" t="s">
        <v>224</v>
      </c>
      <c r="Q172" s="266"/>
      <c r="R172" s="266"/>
      <c r="S172" s="266"/>
      <c r="T172" s="266"/>
      <c r="U172" s="266"/>
      <c r="V172" s="266"/>
      <c r="W172" s="266"/>
      <c r="X172" s="266"/>
      <c r="Y172" s="266"/>
      <c r="Z172" s="267"/>
    </row>
    <row r="173" spans="2:26" ht="13.35" customHeight="1" x14ac:dyDescent="0.25">
      <c r="B173" s="200"/>
      <c r="C173" s="200"/>
      <c r="D173" s="209"/>
      <c r="E173" s="209"/>
      <c r="F173" s="209"/>
      <c r="G173" s="200"/>
      <c r="H173" s="200"/>
      <c r="I173" s="210"/>
      <c r="J173" s="210"/>
      <c r="K173" s="210"/>
      <c r="L173" s="210"/>
      <c r="M173" s="210"/>
      <c r="P173" s="260"/>
      <c r="Q173" s="238"/>
      <c r="R173" s="238"/>
      <c r="S173" s="238"/>
      <c r="T173" s="238"/>
      <c r="U173" s="238"/>
      <c r="V173" s="238"/>
      <c r="W173" s="238"/>
      <c r="X173" s="238"/>
      <c r="Y173" s="238"/>
      <c r="Z173" s="261"/>
    </row>
    <row r="174" spans="2:26" ht="13.35" customHeight="1" x14ac:dyDescent="0.25">
      <c r="B174" s="5"/>
      <c r="C174" s="5"/>
      <c r="P174" s="260"/>
      <c r="Q174" s="238"/>
      <c r="R174" s="238"/>
      <c r="S174" s="238"/>
      <c r="T174" s="238"/>
      <c r="U174" s="238"/>
      <c r="V174" s="238"/>
      <c r="W174" s="238"/>
      <c r="X174" s="238"/>
      <c r="Y174" s="238"/>
      <c r="Z174" s="261"/>
    </row>
    <row r="175" spans="2:26" ht="13.35" customHeight="1" x14ac:dyDescent="0.25">
      <c r="B175" s="188" t="s">
        <v>103</v>
      </c>
      <c r="C175" s="188"/>
      <c r="D175" s="188"/>
      <c r="E175" s="188"/>
      <c r="F175" s="188"/>
      <c r="G175" s="188"/>
      <c r="I175" s="188" t="s">
        <v>107</v>
      </c>
      <c r="J175" s="188"/>
      <c r="K175" s="188"/>
      <c r="L175" s="188"/>
      <c r="M175" s="188"/>
      <c r="P175" s="260"/>
      <c r="Q175" s="238"/>
      <c r="R175" s="238"/>
      <c r="S175" s="238"/>
      <c r="T175" s="238"/>
      <c r="U175" s="238"/>
      <c r="V175" s="238"/>
      <c r="W175" s="238"/>
      <c r="X175" s="238"/>
      <c r="Y175" s="238"/>
      <c r="Z175" s="261"/>
    </row>
    <row r="176" spans="2:26" ht="13.35" customHeight="1" x14ac:dyDescent="0.25">
      <c r="B176" s="289" t="s">
        <v>110</v>
      </c>
      <c r="C176" s="289"/>
      <c r="D176" s="289"/>
      <c r="E176" s="287">
        <f>'{Equipment Data Entry}'!E133</f>
        <v>0</v>
      </c>
      <c r="F176" s="287"/>
      <c r="G176" s="287"/>
      <c r="I176" s="290" t="s">
        <v>106</v>
      </c>
      <c r="J176" s="290" t="s">
        <v>108</v>
      </c>
      <c r="K176" s="290" t="s">
        <v>105</v>
      </c>
      <c r="L176" s="290" t="s">
        <v>109</v>
      </c>
      <c r="M176" s="290" t="s">
        <v>104</v>
      </c>
      <c r="P176" s="260"/>
      <c r="Q176" s="238"/>
      <c r="R176" s="238"/>
      <c r="S176" s="238"/>
      <c r="T176" s="238"/>
      <c r="U176" s="238"/>
      <c r="V176" s="238"/>
      <c r="W176" s="238"/>
      <c r="X176" s="238"/>
      <c r="Y176" s="238"/>
      <c r="Z176" s="261"/>
    </row>
    <row r="177" spans="2:26" ht="13.35" customHeight="1" x14ac:dyDescent="0.25">
      <c r="B177" s="289" t="s">
        <v>111</v>
      </c>
      <c r="C177" s="289"/>
      <c r="D177" s="289"/>
      <c r="E177" s="287">
        <f>'{Equipment Data Entry}'!F133</f>
        <v>0</v>
      </c>
      <c r="F177" s="287"/>
      <c r="G177" s="287"/>
      <c r="I177" s="290"/>
      <c r="J177" s="290"/>
      <c r="K177" s="290"/>
      <c r="L177" s="290"/>
      <c r="M177" s="290"/>
      <c r="P177" s="260"/>
      <c r="Q177" s="238"/>
      <c r="R177" s="238"/>
      <c r="S177" s="238"/>
      <c r="T177" s="238"/>
      <c r="U177" s="238"/>
      <c r="V177" s="238"/>
      <c r="W177" s="238"/>
      <c r="X177" s="238"/>
      <c r="Y177" s="238"/>
      <c r="Z177" s="261"/>
    </row>
    <row r="178" spans="2:26" ht="13.35" customHeight="1" x14ac:dyDescent="0.25">
      <c r="B178" s="289" t="s">
        <v>112</v>
      </c>
      <c r="C178" s="289"/>
      <c r="D178" s="289"/>
      <c r="E178" s="288"/>
      <c r="F178" s="288"/>
      <c r="G178" s="288"/>
      <c r="I178" s="47"/>
      <c r="J178" s="72"/>
      <c r="K178" s="72" t="str">
        <f t="shared" ref="K178:K191" si="14">IF(J178=0,"",J178*(I178*$E$186/144))</f>
        <v/>
      </c>
      <c r="L178" s="72"/>
      <c r="M178" s="72" t="str">
        <f t="shared" ref="M178:M191" si="15">IF(L178=0,"",L178*(I178*$E$186/144))</f>
        <v/>
      </c>
      <c r="P178" s="260"/>
      <c r="Q178" s="238"/>
      <c r="R178" s="238"/>
      <c r="S178" s="238"/>
      <c r="T178" s="238"/>
      <c r="U178" s="238"/>
      <c r="V178" s="238"/>
      <c r="W178" s="238"/>
      <c r="X178" s="238"/>
      <c r="Y178" s="238"/>
      <c r="Z178" s="261"/>
    </row>
    <row r="179" spans="2:26" ht="13.35" customHeight="1" x14ac:dyDescent="0.25">
      <c r="I179" s="47"/>
      <c r="J179" s="72"/>
      <c r="K179" s="72" t="str">
        <f t="shared" si="14"/>
        <v/>
      </c>
      <c r="L179" s="72"/>
      <c r="M179" s="72" t="str">
        <f t="shared" si="15"/>
        <v/>
      </c>
      <c r="P179" s="260"/>
      <c r="Q179" s="238"/>
      <c r="R179" s="238"/>
      <c r="S179" s="238"/>
      <c r="T179" s="238"/>
      <c r="U179" s="238"/>
      <c r="V179" s="238"/>
      <c r="W179" s="238"/>
      <c r="X179" s="238"/>
      <c r="Y179" s="238"/>
      <c r="Z179" s="261"/>
    </row>
    <row r="180" spans="2:26" ht="13.35" customHeight="1" x14ac:dyDescent="0.25">
      <c r="B180" s="188" t="s">
        <v>113</v>
      </c>
      <c r="C180" s="188"/>
      <c r="D180" s="188"/>
      <c r="E180" s="188"/>
      <c r="F180" s="188"/>
      <c r="G180" s="188"/>
      <c r="I180" s="47"/>
      <c r="J180" s="72"/>
      <c r="K180" s="72" t="str">
        <f t="shared" si="14"/>
        <v/>
      </c>
      <c r="L180" s="72"/>
      <c r="M180" s="72" t="str">
        <f t="shared" si="15"/>
        <v/>
      </c>
      <c r="P180" s="260"/>
      <c r="Q180" s="238"/>
      <c r="R180" s="238"/>
      <c r="S180" s="238"/>
      <c r="T180" s="238"/>
      <c r="U180" s="238"/>
      <c r="V180" s="238"/>
      <c r="W180" s="238"/>
      <c r="X180" s="238"/>
      <c r="Y180" s="238"/>
      <c r="Z180" s="261"/>
    </row>
    <row r="181" spans="2:26" ht="13.35" customHeight="1" x14ac:dyDescent="0.25">
      <c r="B181" s="289" t="s">
        <v>32</v>
      </c>
      <c r="C181" s="289"/>
      <c r="D181" s="289"/>
      <c r="E181" s="287">
        <f>E176</f>
        <v>0</v>
      </c>
      <c r="F181" s="287"/>
      <c r="G181" s="287"/>
      <c r="I181" s="47"/>
      <c r="J181" s="72"/>
      <c r="K181" s="72" t="str">
        <f t="shared" si="14"/>
        <v/>
      </c>
      <c r="L181" s="72"/>
      <c r="M181" s="72" t="str">
        <f t="shared" si="15"/>
        <v/>
      </c>
      <c r="P181" s="260"/>
      <c r="Q181" s="238"/>
      <c r="R181" s="238"/>
      <c r="S181" s="238"/>
      <c r="T181" s="238"/>
      <c r="U181" s="238"/>
      <c r="V181" s="238"/>
      <c r="W181" s="238"/>
      <c r="X181" s="238"/>
      <c r="Y181" s="238"/>
      <c r="Z181" s="261"/>
    </row>
    <row r="182" spans="2:26" ht="13.35" customHeight="1" x14ac:dyDescent="0.25">
      <c r="B182" s="289" t="s">
        <v>33</v>
      </c>
      <c r="C182" s="289"/>
      <c r="D182" s="289"/>
      <c r="E182" s="287">
        <f>'{Equipment Data Entry}'!H133</f>
        <v>0</v>
      </c>
      <c r="F182" s="287"/>
      <c r="G182" s="287"/>
      <c r="I182" s="47"/>
      <c r="J182" s="72"/>
      <c r="K182" s="72" t="str">
        <f t="shared" si="14"/>
        <v/>
      </c>
      <c r="L182" s="72"/>
      <c r="M182" s="72" t="str">
        <f t="shared" si="15"/>
        <v/>
      </c>
      <c r="P182" s="260"/>
      <c r="Q182" s="238"/>
      <c r="R182" s="238"/>
      <c r="S182" s="238"/>
      <c r="T182" s="238"/>
      <c r="U182" s="238"/>
      <c r="V182" s="238"/>
      <c r="W182" s="238"/>
      <c r="X182" s="238"/>
      <c r="Y182" s="238"/>
      <c r="Z182" s="261"/>
    </row>
    <row r="183" spans="2:26" ht="13.35" customHeight="1" x14ac:dyDescent="0.25">
      <c r="B183" s="289" t="s">
        <v>34</v>
      </c>
      <c r="C183" s="289"/>
      <c r="D183" s="289"/>
      <c r="E183" s="288"/>
      <c r="F183" s="288"/>
      <c r="G183" s="288"/>
      <c r="I183" s="47"/>
      <c r="J183" s="72"/>
      <c r="K183" s="72" t="str">
        <f t="shared" si="14"/>
        <v/>
      </c>
      <c r="L183" s="72"/>
      <c r="M183" s="72" t="str">
        <f t="shared" si="15"/>
        <v/>
      </c>
      <c r="P183" s="260"/>
      <c r="Q183" s="238"/>
      <c r="R183" s="238"/>
      <c r="S183" s="238"/>
      <c r="T183" s="238"/>
      <c r="U183" s="238"/>
      <c r="V183" s="238"/>
      <c r="W183" s="238"/>
      <c r="X183" s="238"/>
      <c r="Y183" s="238"/>
      <c r="Z183" s="261"/>
    </row>
    <row r="184" spans="2:26" ht="13.35" customHeight="1" x14ac:dyDescent="0.25">
      <c r="B184" s="289" t="s">
        <v>114</v>
      </c>
      <c r="C184" s="289"/>
      <c r="D184" s="289"/>
      <c r="E184" s="288"/>
      <c r="F184" s="288"/>
      <c r="G184" s="288"/>
      <c r="I184" s="47"/>
      <c r="J184" s="72"/>
      <c r="K184" s="72" t="str">
        <f t="shared" si="14"/>
        <v/>
      </c>
      <c r="L184" s="72"/>
      <c r="M184" s="72" t="str">
        <f t="shared" si="15"/>
        <v/>
      </c>
      <c r="P184" s="260"/>
      <c r="Q184" s="238"/>
      <c r="R184" s="238"/>
      <c r="S184" s="238"/>
      <c r="T184" s="238"/>
      <c r="U184" s="238"/>
      <c r="V184" s="238"/>
      <c r="W184" s="238"/>
      <c r="X184" s="238"/>
      <c r="Y184" s="238"/>
      <c r="Z184" s="261"/>
    </row>
    <row r="185" spans="2:26" ht="13.35" customHeight="1" x14ac:dyDescent="0.25">
      <c r="B185" s="289" t="s">
        <v>115</v>
      </c>
      <c r="C185" s="289"/>
      <c r="D185" s="289"/>
      <c r="E185" s="288"/>
      <c r="F185" s="288"/>
      <c r="G185" s="288"/>
      <c r="I185" s="47"/>
      <c r="J185" s="72"/>
      <c r="K185" s="72" t="str">
        <f t="shared" si="14"/>
        <v/>
      </c>
      <c r="L185" s="72"/>
      <c r="M185" s="72" t="str">
        <f t="shared" si="15"/>
        <v/>
      </c>
      <c r="P185" s="260"/>
      <c r="Q185" s="238"/>
      <c r="R185" s="238"/>
      <c r="S185" s="238"/>
      <c r="T185" s="238"/>
      <c r="U185" s="238"/>
      <c r="V185" s="238"/>
      <c r="W185" s="238"/>
      <c r="X185" s="238"/>
      <c r="Y185" s="238"/>
      <c r="Z185" s="261"/>
    </row>
    <row r="186" spans="2:26" ht="13.35" customHeight="1" x14ac:dyDescent="0.25">
      <c r="B186" s="289" t="s">
        <v>116</v>
      </c>
      <c r="C186" s="289"/>
      <c r="D186" s="289"/>
      <c r="E186" s="291"/>
      <c r="F186" s="291"/>
      <c r="G186" s="291"/>
      <c r="I186" s="47"/>
      <c r="J186" s="72"/>
      <c r="K186" s="72" t="str">
        <f t="shared" si="14"/>
        <v/>
      </c>
      <c r="L186" s="72"/>
      <c r="M186" s="72" t="str">
        <f t="shared" si="15"/>
        <v/>
      </c>
      <c r="P186" s="260"/>
      <c r="Q186" s="238"/>
      <c r="R186" s="238"/>
      <c r="S186" s="238"/>
      <c r="T186" s="238"/>
      <c r="U186" s="238"/>
      <c r="V186" s="238"/>
      <c r="W186" s="238"/>
      <c r="X186" s="238"/>
      <c r="Y186" s="238"/>
      <c r="Z186" s="261"/>
    </row>
    <row r="187" spans="2:26" ht="13.35" customHeight="1" x14ac:dyDescent="0.25">
      <c r="I187" s="47"/>
      <c r="J187" s="72"/>
      <c r="K187" s="72" t="str">
        <f t="shared" si="14"/>
        <v/>
      </c>
      <c r="L187" s="72"/>
      <c r="M187" s="72" t="str">
        <f t="shared" si="15"/>
        <v/>
      </c>
      <c r="P187" s="260"/>
      <c r="Q187" s="238"/>
      <c r="R187" s="238"/>
      <c r="S187" s="238"/>
      <c r="T187" s="238"/>
      <c r="U187" s="238"/>
      <c r="V187" s="238"/>
      <c r="W187" s="238"/>
      <c r="X187" s="238"/>
      <c r="Y187" s="238"/>
      <c r="Z187" s="261"/>
    </row>
    <row r="188" spans="2:26" ht="13.35" customHeight="1" x14ac:dyDescent="0.25">
      <c r="B188" s="188" t="s">
        <v>117</v>
      </c>
      <c r="C188" s="188"/>
      <c r="D188" s="188"/>
      <c r="E188" s="188"/>
      <c r="F188" s="188"/>
      <c r="G188" s="188"/>
      <c r="I188" s="47"/>
      <c r="J188" s="72"/>
      <c r="K188" s="72" t="str">
        <f t="shared" si="14"/>
        <v/>
      </c>
      <c r="L188" s="72"/>
      <c r="M188" s="72" t="str">
        <f t="shared" si="15"/>
        <v/>
      </c>
      <c r="P188" s="260"/>
      <c r="Q188" s="238"/>
      <c r="R188" s="238"/>
      <c r="S188" s="238"/>
      <c r="T188" s="238"/>
      <c r="U188" s="238"/>
      <c r="V188" s="238"/>
      <c r="W188" s="238"/>
      <c r="X188" s="238"/>
      <c r="Y188" s="238"/>
      <c r="Z188" s="261"/>
    </row>
    <row r="189" spans="2:26" ht="13.35" customHeight="1" x14ac:dyDescent="0.25">
      <c r="B189" s="292" t="s">
        <v>42</v>
      </c>
      <c r="C189" s="292"/>
      <c r="D189" s="292" t="s">
        <v>67</v>
      </c>
      <c r="E189" s="292"/>
      <c r="F189" s="292" t="s">
        <v>68</v>
      </c>
      <c r="G189" s="292"/>
      <c r="I189" s="47"/>
      <c r="J189" s="72"/>
      <c r="K189" s="72" t="str">
        <f t="shared" si="14"/>
        <v/>
      </c>
      <c r="L189" s="72"/>
      <c r="M189" s="72" t="str">
        <f t="shared" si="15"/>
        <v/>
      </c>
      <c r="P189" s="260"/>
      <c r="Q189" s="238"/>
      <c r="R189" s="238"/>
      <c r="S189" s="238"/>
      <c r="T189" s="238"/>
      <c r="U189" s="238"/>
      <c r="V189" s="238"/>
      <c r="W189" s="238"/>
      <c r="X189" s="238"/>
      <c r="Y189" s="238"/>
      <c r="Z189" s="261"/>
    </row>
    <row r="190" spans="2:26" ht="13.35" customHeight="1" x14ac:dyDescent="0.25">
      <c r="B190" s="195" t="str">
        <f>IF(E177=0,"", E177)</f>
        <v/>
      </c>
      <c r="C190" s="195"/>
      <c r="D190" s="195" t="str">
        <f>IF(SUM(K178:K191)=0,"",SUM(K178:K191))</f>
        <v/>
      </c>
      <c r="E190" s="195"/>
      <c r="F190" s="195" t="str">
        <f>IF(SUM(M178:M191)=0,"",SUM(M178:M191))</f>
        <v/>
      </c>
      <c r="G190" s="195"/>
      <c r="H190" s="68" t="e">
        <f>IF(F190="", D190/B190, F190/B190)</f>
        <v>#VALUE!</v>
      </c>
      <c r="I190" s="47"/>
      <c r="J190" s="72"/>
      <c r="K190" s="72" t="str">
        <f t="shared" si="14"/>
        <v/>
      </c>
      <c r="L190" s="72"/>
      <c r="M190" s="72" t="str">
        <f t="shared" si="15"/>
        <v/>
      </c>
      <c r="P190" s="262"/>
      <c r="Q190" s="263"/>
      <c r="R190" s="263"/>
      <c r="S190" s="263"/>
      <c r="T190" s="263"/>
      <c r="U190" s="263"/>
      <c r="V190" s="263"/>
      <c r="W190" s="263"/>
      <c r="X190" s="263"/>
      <c r="Y190" s="263"/>
      <c r="Z190" s="264"/>
    </row>
    <row r="191" spans="2:26" ht="13.35" customHeight="1" x14ac:dyDescent="0.25">
      <c r="I191" s="47"/>
      <c r="J191" s="72"/>
      <c r="K191" s="72" t="str">
        <f t="shared" si="14"/>
        <v/>
      </c>
      <c r="L191" s="72"/>
      <c r="M191" s="72" t="str">
        <f t="shared" si="15"/>
        <v/>
      </c>
    </row>
    <row r="194" spans="2:26" ht="13.35" customHeight="1" x14ac:dyDescent="0.25">
      <c r="B194" s="293" t="s">
        <v>100</v>
      </c>
      <c r="C194" s="294"/>
      <c r="D194" s="121"/>
      <c r="E194" s="121"/>
      <c r="F194" s="121"/>
      <c r="G194" s="121"/>
      <c r="H194" s="121"/>
      <c r="I194" s="121"/>
      <c r="J194" s="121"/>
      <c r="K194" s="121"/>
      <c r="L194" s="121"/>
      <c r="M194" s="234"/>
    </row>
    <row r="195" spans="2:26" ht="13.35" customHeight="1" x14ac:dyDescent="0.25">
      <c r="B195" s="120"/>
      <c r="C195" s="121"/>
      <c r="D195" s="121"/>
      <c r="E195" s="121"/>
      <c r="F195" s="121"/>
      <c r="G195" s="121"/>
      <c r="H195" s="121"/>
      <c r="I195" s="121"/>
      <c r="J195" s="121"/>
      <c r="K195" s="121"/>
      <c r="L195" s="121"/>
      <c r="M195" s="234"/>
    </row>
    <row r="196" spans="2:26" ht="13.35" customHeight="1" x14ac:dyDescent="0.25">
      <c r="B196" s="120"/>
      <c r="C196" s="121"/>
      <c r="D196" s="121"/>
      <c r="E196" s="121"/>
      <c r="F196" s="121"/>
      <c r="G196" s="121"/>
      <c r="H196" s="121"/>
      <c r="I196" s="121"/>
      <c r="J196" s="121"/>
      <c r="K196" s="121"/>
      <c r="L196" s="121"/>
      <c r="M196" s="234"/>
    </row>
    <row r="197" spans="2:26" ht="13.35" customHeight="1" x14ac:dyDescent="0.25">
      <c r="B197" s="120"/>
      <c r="C197" s="121"/>
      <c r="D197" s="121"/>
      <c r="E197" s="121"/>
      <c r="F197" s="121"/>
      <c r="G197" s="121"/>
      <c r="H197" s="121"/>
      <c r="I197" s="121"/>
      <c r="J197" s="121"/>
      <c r="K197" s="121"/>
      <c r="L197" s="121"/>
      <c r="M197" s="234"/>
    </row>
    <row r="198" spans="2:26" ht="13.35" customHeight="1" x14ac:dyDescent="0.25">
      <c r="B198" s="120"/>
      <c r="C198" s="121"/>
      <c r="D198" s="121"/>
      <c r="E198" s="121"/>
      <c r="F198" s="121"/>
      <c r="G198" s="121"/>
      <c r="H198" s="121"/>
      <c r="I198" s="121"/>
      <c r="J198" s="121"/>
      <c r="K198" s="121"/>
      <c r="L198" s="121"/>
      <c r="M198" s="234"/>
    </row>
    <row r="200" spans="2:26" ht="13.35" customHeight="1" x14ac:dyDescent="0.25">
      <c r="B200" s="200" t="s">
        <v>2</v>
      </c>
      <c r="C200" s="200"/>
      <c r="D200" s="209">
        <f>'{Equipment Data Entry}'!B134</f>
        <v>0</v>
      </c>
      <c r="E200" s="209"/>
      <c r="F200" s="209"/>
      <c r="G200" s="200" t="s">
        <v>3</v>
      </c>
      <c r="H200" s="200"/>
      <c r="I200" s="210" t="str">
        <f>IF('{Equipment Data Entry}'!C134="","",'{Equipment Data Entry}'!C134)</f>
        <v/>
      </c>
      <c r="J200" s="210"/>
      <c r="K200" s="210"/>
      <c r="L200" s="210"/>
      <c r="M200" s="210"/>
      <c r="P200" s="265" t="s">
        <v>224</v>
      </c>
      <c r="Q200" s="266"/>
      <c r="R200" s="266"/>
      <c r="S200" s="266"/>
      <c r="T200" s="266"/>
      <c r="U200" s="266"/>
      <c r="V200" s="266"/>
      <c r="W200" s="266"/>
      <c r="X200" s="266"/>
      <c r="Y200" s="266"/>
      <c r="Z200" s="267"/>
    </row>
    <row r="201" spans="2:26" ht="13.35" customHeight="1" x14ac:dyDescent="0.25">
      <c r="B201" s="200"/>
      <c r="C201" s="200"/>
      <c r="D201" s="209"/>
      <c r="E201" s="209"/>
      <c r="F201" s="209"/>
      <c r="G201" s="200"/>
      <c r="H201" s="200"/>
      <c r="I201" s="210"/>
      <c r="J201" s="210"/>
      <c r="K201" s="210"/>
      <c r="L201" s="210"/>
      <c r="M201" s="210"/>
      <c r="P201" s="260"/>
      <c r="Q201" s="238"/>
      <c r="R201" s="238"/>
      <c r="S201" s="238"/>
      <c r="T201" s="238"/>
      <c r="U201" s="238"/>
      <c r="V201" s="238"/>
      <c r="W201" s="238"/>
      <c r="X201" s="238"/>
      <c r="Y201" s="238"/>
      <c r="Z201" s="261"/>
    </row>
    <row r="202" spans="2:26" ht="13.35" customHeight="1" x14ac:dyDescent="0.25">
      <c r="B202" s="5"/>
      <c r="C202" s="5"/>
      <c r="P202" s="260"/>
      <c r="Q202" s="238"/>
      <c r="R202" s="238"/>
      <c r="S202" s="238"/>
      <c r="T202" s="238"/>
      <c r="U202" s="238"/>
      <c r="V202" s="238"/>
      <c r="W202" s="238"/>
      <c r="X202" s="238"/>
      <c r="Y202" s="238"/>
      <c r="Z202" s="261"/>
    </row>
    <row r="203" spans="2:26" ht="13.35" customHeight="1" x14ac:dyDescent="0.25">
      <c r="B203" s="188" t="s">
        <v>103</v>
      </c>
      <c r="C203" s="188"/>
      <c r="D203" s="188"/>
      <c r="E203" s="188"/>
      <c r="F203" s="188"/>
      <c r="G203" s="188"/>
      <c r="I203" s="188" t="s">
        <v>107</v>
      </c>
      <c r="J203" s="188"/>
      <c r="K203" s="188"/>
      <c r="L203" s="188"/>
      <c r="M203" s="188"/>
      <c r="P203" s="260"/>
      <c r="Q203" s="238"/>
      <c r="R203" s="238"/>
      <c r="S203" s="238"/>
      <c r="T203" s="238"/>
      <c r="U203" s="238"/>
      <c r="V203" s="238"/>
      <c r="W203" s="238"/>
      <c r="X203" s="238"/>
      <c r="Y203" s="238"/>
      <c r="Z203" s="261"/>
    </row>
    <row r="204" spans="2:26" ht="13.35" customHeight="1" x14ac:dyDescent="0.25">
      <c r="B204" s="289" t="s">
        <v>110</v>
      </c>
      <c r="C204" s="289"/>
      <c r="D204" s="289"/>
      <c r="E204" s="287">
        <f>'{Equipment Data Entry}'!E134</f>
        <v>0</v>
      </c>
      <c r="F204" s="287"/>
      <c r="G204" s="287"/>
      <c r="I204" s="290" t="s">
        <v>106</v>
      </c>
      <c r="J204" s="290" t="s">
        <v>108</v>
      </c>
      <c r="K204" s="290" t="s">
        <v>105</v>
      </c>
      <c r="L204" s="290" t="s">
        <v>109</v>
      </c>
      <c r="M204" s="290" t="s">
        <v>104</v>
      </c>
      <c r="P204" s="260"/>
      <c r="Q204" s="238"/>
      <c r="R204" s="238"/>
      <c r="S204" s="238"/>
      <c r="T204" s="238"/>
      <c r="U204" s="238"/>
      <c r="V204" s="238"/>
      <c r="W204" s="238"/>
      <c r="X204" s="238"/>
      <c r="Y204" s="238"/>
      <c r="Z204" s="261"/>
    </row>
    <row r="205" spans="2:26" ht="13.35" customHeight="1" x14ac:dyDescent="0.25">
      <c r="B205" s="289" t="s">
        <v>111</v>
      </c>
      <c r="C205" s="289"/>
      <c r="D205" s="289"/>
      <c r="E205" s="287">
        <f>'{Equipment Data Entry}'!F134</f>
        <v>0</v>
      </c>
      <c r="F205" s="287"/>
      <c r="G205" s="287"/>
      <c r="I205" s="290"/>
      <c r="J205" s="290"/>
      <c r="K205" s="290"/>
      <c r="L205" s="290"/>
      <c r="M205" s="290"/>
      <c r="P205" s="260"/>
      <c r="Q205" s="238"/>
      <c r="R205" s="238"/>
      <c r="S205" s="238"/>
      <c r="T205" s="238"/>
      <c r="U205" s="238"/>
      <c r="V205" s="238"/>
      <c r="W205" s="238"/>
      <c r="X205" s="238"/>
      <c r="Y205" s="238"/>
      <c r="Z205" s="261"/>
    </row>
    <row r="206" spans="2:26" ht="13.35" customHeight="1" x14ac:dyDescent="0.25">
      <c r="B206" s="289" t="s">
        <v>112</v>
      </c>
      <c r="C206" s="289"/>
      <c r="D206" s="289"/>
      <c r="E206" s="288"/>
      <c r="F206" s="288"/>
      <c r="G206" s="288"/>
      <c r="I206" s="47"/>
      <c r="J206" s="72"/>
      <c r="K206" s="72" t="str">
        <f t="shared" ref="K206:K219" si="16">IF(J206=0,"",J206*(I206*$E$214/144))</f>
        <v/>
      </c>
      <c r="L206" s="72"/>
      <c r="M206" s="72" t="str">
        <f t="shared" ref="M206:M219" si="17">IF(L206=0,"",L206*(I206*$E$214/144))</f>
        <v/>
      </c>
      <c r="P206" s="260"/>
      <c r="Q206" s="238"/>
      <c r="R206" s="238"/>
      <c r="S206" s="238"/>
      <c r="T206" s="238"/>
      <c r="U206" s="238"/>
      <c r="V206" s="238"/>
      <c r="W206" s="238"/>
      <c r="X206" s="238"/>
      <c r="Y206" s="238"/>
      <c r="Z206" s="261"/>
    </row>
    <row r="207" spans="2:26" ht="13.35" customHeight="1" x14ac:dyDescent="0.25">
      <c r="I207" s="47"/>
      <c r="J207" s="72"/>
      <c r="K207" s="72" t="str">
        <f t="shared" si="16"/>
        <v/>
      </c>
      <c r="L207" s="72"/>
      <c r="M207" s="72" t="str">
        <f t="shared" si="17"/>
        <v/>
      </c>
      <c r="P207" s="260"/>
      <c r="Q207" s="238"/>
      <c r="R207" s="238"/>
      <c r="S207" s="238"/>
      <c r="T207" s="238"/>
      <c r="U207" s="238"/>
      <c r="V207" s="238"/>
      <c r="W207" s="238"/>
      <c r="X207" s="238"/>
      <c r="Y207" s="238"/>
      <c r="Z207" s="261"/>
    </row>
    <row r="208" spans="2:26" ht="13.35" customHeight="1" x14ac:dyDescent="0.25">
      <c r="B208" s="188" t="s">
        <v>113</v>
      </c>
      <c r="C208" s="188"/>
      <c r="D208" s="188"/>
      <c r="E208" s="188"/>
      <c r="F208" s="188"/>
      <c r="G208" s="188"/>
      <c r="I208" s="47"/>
      <c r="J208" s="72"/>
      <c r="K208" s="72" t="str">
        <f t="shared" si="16"/>
        <v/>
      </c>
      <c r="L208" s="72"/>
      <c r="M208" s="72" t="str">
        <f t="shared" si="17"/>
        <v/>
      </c>
      <c r="P208" s="260"/>
      <c r="Q208" s="238"/>
      <c r="R208" s="238"/>
      <c r="S208" s="238"/>
      <c r="T208" s="238"/>
      <c r="U208" s="238"/>
      <c r="V208" s="238"/>
      <c r="W208" s="238"/>
      <c r="X208" s="238"/>
      <c r="Y208" s="238"/>
      <c r="Z208" s="261"/>
    </row>
    <row r="209" spans="2:26" ht="13.35" customHeight="1" x14ac:dyDescent="0.25">
      <c r="B209" s="289" t="s">
        <v>32</v>
      </c>
      <c r="C209" s="289"/>
      <c r="D209" s="289"/>
      <c r="E209" s="287">
        <f>E204</f>
        <v>0</v>
      </c>
      <c r="F209" s="287"/>
      <c r="G209" s="287"/>
      <c r="I209" s="47"/>
      <c r="J209" s="72"/>
      <c r="K209" s="72" t="str">
        <f t="shared" si="16"/>
        <v/>
      </c>
      <c r="L209" s="72"/>
      <c r="M209" s="72" t="str">
        <f t="shared" si="17"/>
        <v/>
      </c>
      <c r="P209" s="260"/>
      <c r="Q209" s="238"/>
      <c r="R209" s="238"/>
      <c r="S209" s="238"/>
      <c r="T209" s="238"/>
      <c r="U209" s="238"/>
      <c r="V209" s="238"/>
      <c r="W209" s="238"/>
      <c r="X209" s="238"/>
      <c r="Y209" s="238"/>
      <c r="Z209" s="261"/>
    </row>
    <row r="210" spans="2:26" ht="13.35" customHeight="1" x14ac:dyDescent="0.25">
      <c r="B210" s="289" t="s">
        <v>33</v>
      </c>
      <c r="C210" s="289"/>
      <c r="D210" s="289"/>
      <c r="E210" s="287">
        <f>'{Equipment Data Entry}'!H134</f>
        <v>0</v>
      </c>
      <c r="F210" s="287"/>
      <c r="G210" s="287"/>
      <c r="I210" s="47"/>
      <c r="J210" s="72"/>
      <c r="K210" s="72" t="str">
        <f t="shared" si="16"/>
        <v/>
      </c>
      <c r="L210" s="72"/>
      <c r="M210" s="72" t="str">
        <f t="shared" si="17"/>
        <v/>
      </c>
      <c r="P210" s="260"/>
      <c r="Q210" s="238"/>
      <c r="R210" s="238"/>
      <c r="S210" s="238"/>
      <c r="T210" s="238"/>
      <c r="U210" s="238"/>
      <c r="V210" s="238"/>
      <c r="W210" s="238"/>
      <c r="X210" s="238"/>
      <c r="Y210" s="238"/>
      <c r="Z210" s="261"/>
    </row>
    <row r="211" spans="2:26" ht="13.35" customHeight="1" x14ac:dyDescent="0.25">
      <c r="B211" s="289" t="s">
        <v>34</v>
      </c>
      <c r="C211" s="289"/>
      <c r="D211" s="289"/>
      <c r="E211" s="288"/>
      <c r="F211" s="288"/>
      <c r="G211" s="288"/>
      <c r="I211" s="47"/>
      <c r="J211" s="72"/>
      <c r="K211" s="72" t="str">
        <f t="shared" si="16"/>
        <v/>
      </c>
      <c r="L211" s="72"/>
      <c r="M211" s="72" t="str">
        <f t="shared" si="17"/>
        <v/>
      </c>
      <c r="P211" s="260"/>
      <c r="Q211" s="238"/>
      <c r="R211" s="238"/>
      <c r="S211" s="238"/>
      <c r="T211" s="238"/>
      <c r="U211" s="238"/>
      <c r="V211" s="238"/>
      <c r="W211" s="238"/>
      <c r="X211" s="238"/>
      <c r="Y211" s="238"/>
      <c r="Z211" s="261"/>
    </row>
    <row r="212" spans="2:26" ht="13.35" customHeight="1" x14ac:dyDescent="0.25">
      <c r="B212" s="289" t="s">
        <v>114</v>
      </c>
      <c r="C212" s="289"/>
      <c r="D212" s="289"/>
      <c r="E212" s="288"/>
      <c r="F212" s="288"/>
      <c r="G212" s="288"/>
      <c r="I212" s="47"/>
      <c r="J212" s="72"/>
      <c r="K212" s="72" t="str">
        <f t="shared" si="16"/>
        <v/>
      </c>
      <c r="L212" s="72"/>
      <c r="M212" s="72" t="str">
        <f t="shared" si="17"/>
        <v/>
      </c>
      <c r="P212" s="260"/>
      <c r="Q212" s="238"/>
      <c r="R212" s="238"/>
      <c r="S212" s="238"/>
      <c r="T212" s="238"/>
      <c r="U212" s="238"/>
      <c r="V212" s="238"/>
      <c r="W212" s="238"/>
      <c r="X212" s="238"/>
      <c r="Y212" s="238"/>
      <c r="Z212" s="261"/>
    </row>
    <row r="213" spans="2:26" ht="13.35" customHeight="1" x14ac:dyDescent="0.25">
      <c r="B213" s="289" t="s">
        <v>115</v>
      </c>
      <c r="C213" s="289"/>
      <c r="D213" s="289"/>
      <c r="E213" s="288"/>
      <c r="F213" s="288"/>
      <c r="G213" s="288"/>
      <c r="I213" s="47"/>
      <c r="J213" s="72"/>
      <c r="K213" s="72" t="str">
        <f t="shared" si="16"/>
        <v/>
      </c>
      <c r="L213" s="72"/>
      <c r="M213" s="72" t="str">
        <f t="shared" si="17"/>
        <v/>
      </c>
      <c r="P213" s="260"/>
      <c r="Q213" s="238"/>
      <c r="R213" s="238"/>
      <c r="S213" s="238"/>
      <c r="T213" s="238"/>
      <c r="U213" s="238"/>
      <c r="V213" s="238"/>
      <c r="W213" s="238"/>
      <c r="X213" s="238"/>
      <c r="Y213" s="238"/>
      <c r="Z213" s="261"/>
    </row>
    <row r="214" spans="2:26" ht="13.35" customHeight="1" x14ac:dyDescent="0.25">
      <c r="B214" s="289" t="s">
        <v>116</v>
      </c>
      <c r="C214" s="289"/>
      <c r="D214" s="289"/>
      <c r="E214" s="291"/>
      <c r="F214" s="291"/>
      <c r="G214" s="291"/>
      <c r="I214" s="47"/>
      <c r="J214" s="72"/>
      <c r="K214" s="72" t="str">
        <f t="shared" si="16"/>
        <v/>
      </c>
      <c r="L214" s="72"/>
      <c r="M214" s="72" t="str">
        <f t="shared" si="17"/>
        <v/>
      </c>
      <c r="P214" s="260"/>
      <c r="Q214" s="238"/>
      <c r="R214" s="238"/>
      <c r="S214" s="238"/>
      <c r="T214" s="238"/>
      <c r="U214" s="238"/>
      <c r="V214" s="238"/>
      <c r="W214" s="238"/>
      <c r="X214" s="238"/>
      <c r="Y214" s="238"/>
      <c r="Z214" s="261"/>
    </row>
    <row r="215" spans="2:26" ht="13.35" customHeight="1" x14ac:dyDescent="0.25">
      <c r="I215" s="47"/>
      <c r="J215" s="72"/>
      <c r="K215" s="72" t="str">
        <f t="shared" si="16"/>
        <v/>
      </c>
      <c r="L215" s="72"/>
      <c r="M215" s="72" t="str">
        <f t="shared" si="17"/>
        <v/>
      </c>
      <c r="P215" s="260"/>
      <c r="Q215" s="238"/>
      <c r="R215" s="238"/>
      <c r="S215" s="238"/>
      <c r="T215" s="238"/>
      <c r="U215" s="238"/>
      <c r="V215" s="238"/>
      <c r="W215" s="238"/>
      <c r="X215" s="238"/>
      <c r="Y215" s="238"/>
      <c r="Z215" s="261"/>
    </row>
    <row r="216" spans="2:26" ht="13.35" customHeight="1" x14ac:dyDescent="0.25">
      <c r="B216" s="188" t="s">
        <v>117</v>
      </c>
      <c r="C216" s="188"/>
      <c r="D216" s="188"/>
      <c r="E216" s="188"/>
      <c r="F216" s="188"/>
      <c r="G216" s="188"/>
      <c r="I216" s="47"/>
      <c r="J216" s="72"/>
      <c r="K216" s="72" t="str">
        <f t="shared" si="16"/>
        <v/>
      </c>
      <c r="L216" s="72"/>
      <c r="M216" s="72" t="str">
        <f t="shared" si="17"/>
        <v/>
      </c>
      <c r="P216" s="260"/>
      <c r="Q216" s="238"/>
      <c r="R216" s="238"/>
      <c r="S216" s="238"/>
      <c r="T216" s="238"/>
      <c r="U216" s="238"/>
      <c r="V216" s="238"/>
      <c r="W216" s="238"/>
      <c r="X216" s="238"/>
      <c r="Y216" s="238"/>
      <c r="Z216" s="261"/>
    </row>
    <row r="217" spans="2:26" ht="13.35" customHeight="1" x14ac:dyDescent="0.25">
      <c r="B217" s="292" t="s">
        <v>42</v>
      </c>
      <c r="C217" s="292"/>
      <c r="D217" s="292" t="s">
        <v>67</v>
      </c>
      <c r="E217" s="292"/>
      <c r="F217" s="292" t="s">
        <v>68</v>
      </c>
      <c r="G217" s="292"/>
      <c r="I217" s="47"/>
      <c r="J217" s="72"/>
      <c r="K217" s="72" t="str">
        <f t="shared" si="16"/>
        <v/>
      </c>
      <c r="L217" s="72"/>
      <c r="M217" s="72" t="str">
        <f t="shared" si="17"/>
        <v/>
      </c>
      <c r="P217" s="260"/>
      <c r="Q217" s="238"/>
      <c r="R217" s="238"/>
      <c r="S217" s="238"/>
      <c r="T217" s="238"/>
      <c r="U217" s="238"/>
      <c r="V217" s="238"/>
      <c r="W217" s="238"/>
      <c r="X217" s="238"/>
      <c r="Y217" s="238"/>
      <c r="Z217" s="261"/>
    </row>
    <row r="218" spans="2:26" ht="13.35" customHeight="1" x14ac:dyDescent="0.25">
      <c r="B218" s="195" t="str">
        <f>IF(E205=0,"", E205)</f>
        <v/>
      </c>
      <c r="C218" s="195"/>
      <c r="D218" s="195" t="str">
        <f>IF(SUM(K206:K219)=0,"",SUM(K206:K219))</f>
        <v/>
      </c>
      <c r="E218" s="195"/>
      <c r="F218" s="195" t="str">
        <f>IF(SUM(M206:M219)=0,"",SUM(M206:M219))</f>
        <v/>
      </c>
      <c r="G218" s="195"/>
      <c r="H218" s="68" t="e">
        <f>IF(F218="", D218/B218, F218/B218)</f>
        <v>#VALUE!</v>
      </c>
      <c r="I218" s="47"/>
      <c r="J218" s="72"/>
      <c r="K218" s="72" t="str">
        <f t="shared" si="16"/>
        <v/>
      </c>
      <c r="L218" s="72"/>
      <c r="M218" s="72" t="str">
        <f t="shared" si="17"/>
        <v/>
      </c>
      <c r="P218" s="262"/>
      <c r="Q218" s="263"/>
      <c r="R218" s="263"/>
      <c r="S218" s="263"/>
      <c r="T218" s="263"/>
      <c r="U218" s="263"/>
      <c r="V218" s="263"/>
      <c r="W218" s="263"/>
      <c r="X218" s="263"/>
      <c r="Y218" s="263"/>
      <c r="Z218" s="264"/>
    </row>
    <row r="219" spans="2:26" ht="13.35" customHeight="1" x14ac:dyDescent="0.25">
      <c r="I219" s="47"/>
      <c r="J219" s="72"/>
      <c r="K219" s="72" t="str">
        <f t="shared" si="16"/>
        <v/>
      </c>
      <c r="L219" s="72"/>
      <c r="M219" s="72" t="str">
        <f t="shared" si="17"/>
        <v/>
      </c>
    </row>
    <row r="221" spans="2:26" ht="13.35" customHeight="1" x14ac:dyDescent="0.25">
      <c r="B221" s="200" t="s">
        <v>2</v>
      </c>
      <c r="C221" s="200"/>
      <c r="D221" s="209">
        <f>'{Equipment Data Entry}'!B135</f>
        <v>0</v>
      </c>
      <c r="E221" s="209"/>
      <c r="F221" s="209"/>
      <c r="G221" s="200" t="s">
        <v>3</v>
      </c>
      <c r="H221" s="200"/>
      <c r="I221" s="210" t="str">
        <f>IF('{Equipment Data Entry}'!C135="","",'{Equipment Data Entry}'!C135)</f>
        <v/>
      </c>
      <c r="J221" s="210"/>
      <c r="K221" s="210"/>
      <c r="L221" s="210"/>
      <c r="M221" s="210"/>
      <c r="P221" s="265" t="s">
        <v>224</v>
      </c>
      <c r="Q221" s="266"/>
      <c r="R221" s="266"/>
      <c r="S221" s="266"/>
      <c r="T221" s="266"/>
      <c r="U221" s="266"/>
      <c r="V221" s="266"/>
      <c r="W221" s="266"/>
      <c r="X221" s="266"/>
      <c r="Y221" s="266"/>
      <c r="Z221" s="267"/>
    </row>
    <row r="222" spans="2:26" ht="13.35" customHeight="1" x14ac:dyDescent="0.25">
      <c r="B222" s="200"/>
      <c r="C222" s="200"/>
      <c r="D222" s="209"/>
      <c r="E222" s="209"/>
      <c r="F222" s="209"/>
      <c r="G222" s="200"/>
      <c r="H222" s="200"/>
      <c r="I222" s="210"/>
      <c r="J222" s="210"/>
      <c r="K222" s="210"/>
      <c r="L222" s="210"/>
      <c r="M222" s="210"/>
      <c r="P222" s="260"/>
      <c r="Q222" s="238"/>
      <c r="R222" s="238"/>
      <c r="S222" s="238"/>
      <c r="T222" s="238"/>
      <c r="U222" s="238"/>
      <c r="V222" s="238"/>
      <c r="W222" s="238"/>
      <c r="X222" s="238"/>
      <c r="Y222" s="238"/>
      <c r="Z222" s="261"/>
    </row>
    <row r="223" spans="2:26" ht="13.35" customHeight="1" x14ac:dyDescent="0.25">
      <c r="B223" s="5"/>
      <c r="C223" s="5"/>
      <c r="P223" s="260"/>
      <c r="Q223" s="238"/>
      <c r="R223" s="238"/>
      <c r="S223" s="238"/>
      <c r="T223" s="238"/>
      <c r="U223" s="238"/>
      <c r="V223" s="238"/>
      <c r="W223" s="238"/>
      <c r="X223" s="238"/>
      <c r="Y223" s="238"/>
      <c r="Z223" s="261"/>
    </row>
    <row r="224" spans="2:26" ht="13.35" customHeight="1" x14ac:dyDescent="0.25">
      <c r="B224" s="188" t="s">
        <v>103</v>
      </c>
      <c r="C224" s="188"/>
      <c r="D224" s="188"/>
      <c r="E224" s="188"/>
      <c r="F224" s="188"/>
      <c r="G224" s="188"/>
      <c r="I224" s="188" t="s">
        <v>107</v>
      </c>
      <c r="J224" s="188"/>
      <c r="K224" s="188"/>
      <c r="L224" s="188"/>
      <c r="M224" s="188"/>
      <c r="P224" s="260"/>
      <c r="Q224" s="238"/>
      <c r="R224" s="238"/>
      <c r="S224" s="238"/>
      <c r="T224" s="238"/>
      <c r="U224" s="238"/>
      <c r="V224" s="238"/>
      <c r="W224" s="238"/>
      <c r="X224" s="238"/>
      <c r="Y224" s="238"/>
      <c r="Z224" s="261"/>
    </row>
    <row r="225" spans="2:26" ht="13.35" customHeight="1" x14ac:dyDescent="0.25">
      <c r="B225" s="289" t="s">
        <v>110</v>
      </c>
      <c r="C225" s="289"/>
      <c r="D225" s="289"/>
      <c r="E225" s="287">
        <f>'{Equipment Data Entry}'!E135</f>
        <v>0</v>
      </c>
      <c r="F225" s="287"/>
      <c r="G225" s="287"/>
      <c r="I225" s="290" t="s">
        <v>106</v>
      </c>
      <c r="J225" s="290" t="s">
        <v>108</v>
      </c>
      <c r="K225" s="290" t="s">
        <v>105</v>
      </c>
      <c r="L225" s="290" t="s">
        <v>109</v>
      </c>
      <c r="M225" s="290" t="s">
        <v>104</v>
      </c>
      <c r="P225" s="260"/>
      <c r="Q225" s="238"/>
      <c r="R225" s="238"/>
      <c r="S225" s="238"/>
      <c r="T225" s="238"/>
      <c r="U225" s="238"/>
      <c r="V225" s="238"/>
      <c r="W225" s="238"/>
      <c r="X225" s="238"/>
      <c r="Y225" s="238"/>
      <c r="Z225" s="261"/>
    </row>
    <row r="226" spans="2:26" ht="13.35" customHeight="1" x14ac:dyDescent="0.25">
      <c r="B226" s="289" t="s">
        <v>111</v>
      </c>
      <c r="C226" s="289"/>
      <c r="D226" s="289"/>
      <c r="E226" s="287">
        <f>'{Equipment Data Entry}'!F135</f>
        <v>0</v>
      </c>
      <c r="F226" s="287"/>
      <c r="G226" s="287"/>
      <c r="I226" s="290"/>
      <c r="J226" s="290"/>
      <c r="K226" s="290"/>
      <c r="L226" s="290"/>
      <c r="M226" s="290"/>
      <c r="P226" s="260"/>
      <c r="Q226" s="238"/>
      <c r="R226" s="238"/>
      <c r="S226" s="238"/>
      <c r="T226" s="238"/>
      <c r="U226" s="238"/>
      <c r="V226" s="238"/>
      <c r="W226" s="238"/>
      <c r="X226" s="238"/>
      <c r="Y226" s="238"/>
      <c r="Z226" s="261"/>
    </row>
    <row r="227" spans="2:26" ht="13.35" customHeight="1" x14ac:dyDescent="0.25">
      <c r="B227" s="289" t="s">
        <v>112</v>
      </c>
      <c r="C227" s="289"/>
      <c r="D227" s="289"/>
      <c r="E227" s="288"/>
      <c r="F227" s="288"/>
      <c r="G227" s="288"/>
      <c r="I227" s="47"/>
      <c r="J227" s="72"/>
      <c r="K227" s="72" t="str">
        <f t="shared" ref="K227:K240" si="18">IF(J227=0,"",J227*(I227*$E$235/144))</f>
        <v/>
      </c>
      <c r="L227" s="72"/>
      <c r="M227" s="72" t="str">
        <f t="shared" ref="M227:M240" si="19">IF(L227=0,"",L227*(I227*$E$235/144))</f>
        <v/>
      </c>
      <c r="P227" s="260"/>
      <c r="Q227" s="238"/>
      <c r="R227" s="238"/>
      <c r="S227" s="238"/>
      <c r="T227" s="238"/>
      <c r="U227" s="238"/>
      <c r="V227" s="238"/>
      <c r="W227" s="238"/>
      <c r="X227" s="238"/>
      <c r="Y227" s="238"/>
      <c r="Z227" s="261"/>
    </row>
    <row r="228" spans="2:26" ht="13.35" customHeight="1" x14ac:dyDescent="0.25">
      <c r="I228" s="47"/>
      <c r="J228" s="72"/>
      <c r="K228" s="72" t="str">
        <f t="shared" si="18"/>
        <v/>
      </c>
      <c r="L228" s="72"/>
      <c r="M228" s="72" t="str">
        <f t="shared" si="19"/>
        <v/>
      </c>
      <c r="P228" s="260"/>
      <c r="Q228" s="238"/>
      <c r="R228" s="238"/>
      <c r="S228" s="238"/>
      <c r="T228" s="238"/>
      <c r="U228" s="238"/>
      <c r="V228" s="238"/>
      <c r="W228" s="238"/>
      <c r="X228" s="238"/>
      <c r="Y228" s="238"/>
      <c r="Z228" s="261"/>
    </row>
    <row r="229" spans="2:26" ht="13.35" customHeight="1" x14ac:dyDescent="0.25">
      <c r="B229" s="188" t="s">
        <v>113</v>
      </c>
      <c r="C229" s="188"/>
      <c r="D229" s="188"/>
      <c r="E229" s="188"/>
      <c r="F229" s="188"/>
      <c r="G229" s="188"/>
      <c r="I229" s="47"/>
      <c r="J229" s="72"/>
      <c r="K229" s="72" t="str">
        <f t="shared" si="18"/>
        <v/>
      </c>
      <c r="L229" s="72"/>
      <c r="M229" s="72" t="str">
        <f t="shared" si="19"/>
        <v/>
      </c>
      <c r="P229" s="260"/>
      <c r="Q229" s="238"/>
      <c r="R229" s="238"/>
      <c r="S229" s="238"/>
      <c r="T229" s="238"/>
      <c r="U229" s="238"/>
      <c r="V229" s="238"/>
      <c r="W229" s="238"/>
      <c r="X229" s="238"/>
      <c r="Y229" s="238"/>
      <c r="Z229" s="261"/>
    </row>
    <row r="230" spans="2:26" ht="13.35" customHeight="1" x14ac:dyDescent="0.25">
      <c r="B230" s="289" t="s">
        <v>32</v>
      </c>
      <c r="C230" s="289"/>
      <c r="D230" s="289"/>
      <c r="E230" s="287">
        <f>E225</f>
        <v>0</v>
      </c>
      <c r="F230" s="287"/>
      <c r="G230" s="287"/>
      <c r="I230" s="47"/>
      <c r="J230" s="72"/>
      <c r="K230" s="72" t="str">
        <f t="shared" si="18"/>
        <v/>
      </c>
      <c r="L230" s="72"/>
      <c r="M230" s="72" t="str">
        <f t="shared" si="19"/>
        <v/>
      </c>
      <c r="P230" s="260"/>
      <c r="Q230" s="238"/>
      <c r="R230" s="238"/>
      <c r="S230" s="238"/>
      <c r="T230" s="238"/>
      <c r="U230" s="238"/>
      <c r="V230" s="238"/>
      <c r="W230" s="238"/>
      <c r="X230" s="238"/>
      <c r="Y230" s="238"/>
      <c r="Z230" s="261"/>
    </row>
    <row r="231" spans="2:26" ht="13.35" customHeight="1" x14ac:dyDescent="0.25">
      <c r="B231" s="289" t="s">
        <v>33</v>
      </c>
      <c r="C231" s="289"/>
      <c r="D231" s="289"/>
      <c r="E231" s="287">
        <f>'{Equipment Data Entry}'!H135</f>
        <v>0</v>
      </c>
      <c r="F231" s="287"/>
      <c r="G231" s="287"/>
      <c r="I231" s="47"/>
      <c r="J231" s="72"/>
      <c r="K231" s="72" t="str">
        <f t="shared" si="18"/>
        <v/>
      </c>
      <c r="L231" s="72"/>
      <c r="M231" s="72" t="str">
        <f t="shared" si="19"/>
        <v/>
      </c>
      <c r="P231" s="260"/>
      <c r="Q231" s="238"/>
      <c r="R231" s="238"/>
      <c r="S231" s="238"/>
      <c r="T231" s="238"/>
      <c r="U231" s="238"/>
      <c r="V231" s="238"/>
      <c r="W231" s="238"/>
      <c r="X231" s="238"/>
      <c r="Y231" s="238"/>
      <c r="Z231" s="261"/>
    </row>
    <row r="232" spans="2:26" ht="13.35" customHeight="1" x14ac:dyDescent="0.25">
      <c r="B232" s="289" t="s">
        <v>34</v>
      </c>
      <c r="C232" s="289"/>
      <c r="D232" s="289"/>
      <c r="E232" s="288"/>
      <c r="F232" s="288"/>
      <c r="G232" s="288"/>
      <c r="I232" s="47"/>
      <c r="J232" s="72"/>
      <c r="K232" s="72" t="str">
        <f t="shared" si="18"/>
        <v/>
      </c>
      <c r="L232" s="72"/>
      <c r="M232" s="72" t="str">
        <f t="shared" si="19"/>
        <v/>
      </c>
      <c r="P232" s="260"/>
      <c r="Q232" s="238"/>
      <c r="R232" s="238"/>
      <c r="S232" s="238"/>
      <c r="T232" s="238"/>
      <c r="U232" s="238"/>
      <c r="V232" s="238"/>
      <c r="W232" s="238"/>
      <c r="X232" s="238"/>
      <c r="Y232" s="238"/>
      <c r="Z232" s="261"/>
    </row>
    <row r="233" spans="2:26" ht="13.35" customHeight="1" x14ac:dyDescent="0.25">
      <c r="B233" s="289" t="s">
        <v>114</v>
      </c>
      <c r="C233" s="289"/>
      <c r="D233" s="289"/>
      <c r="E233" s="288"/>
      <c r="F233" s="288"/>
      <c r="G233" s="288"/>
      <c r="I233" s="47"/>
      <c r="J233" s="72"/>
      <c r="K233" s="72" t="str">
        <f t="shared" si="18"/>
        <v/>
      </c>
      <c r="L233" s="72"/>
      <c r="M233" s="72" t="str">
        <f t="shared" si="19"/>
        <v/>
      </c>
      <c r="P233" s="260"/>
      <c r="Q233" s="238"/>
      <c r="R233" s="238"/>
      <c r="S233" s="238"/>
      <c r="T233" s="238"/>
      <c r="U233" s="238"/>
      <c r="V233" s="238"/>
      <c r="W233" s="238"/>
      <c r="X233" s="238"/>
      <c r="Y233" s="238"/>
      <c r="Z233" s="261"/>
    </row>
    <row r="234" spans="2:26" ht="13.35" customHeight="1" x14ac:dyDescent="0.25">
      <c r="B234" s="289" t="s">
        <v>115</v>
      </c>
      <c r="C234" s="289"/>
      <c r="D234" s="289"/>
      <c r="E234" s="288"/>
      <c r="F234" s="288"/>
      <c r="G234" s="288"/>
      <c r="I234" s="47"/>
      <c r="J234" s="72"/>
      <c r="K234" s="72" t="str">
        <f t="shared" si="18"/>
        <v/>
      </c>
      <c r="L234" s="72"/>
      <c r="M234" s="72" t="str">
        <f t="shared" si="19"/>
        <v/>
      </c>
      <c r="P234" s="260"/>
      <c r="Q234" s="238"/>
      <c r="R234" s="238"/>
      <c r="S234" s="238"/>
      <c r="T234" s="238"/>
      <c r="U234" s="238"/>
      <c r="V234" s="238"/>
      <c r="W234" s="238"/>
      <c r="X234" s="238"/>
      <c r="Y234" s="238"/>
      <c r="Z234" s="261"/>
    </row>
    <row r="235" spans="2:26" ht="13.35" customHeight="1" x14ac:dyDescent="0.25">
      <c r="B235" s="289" t="s">
        <v>116</v>
      </c>
      <c r="C235" s="289"/>
      <c r="D235" s="289"/>
      <c r="E235" s="291"/>
      <c r="F235" s="291"/>
      <c r="G235" s="291"/>
      <c r="I235" s="47"/>
      <c r="J235" s="72"/>
      <c r="K235" s="72" t="str">
        <f t="shared" si="18"/>
        <v/>
      </c>
      <c r="L235" s="72"/>
      <c r="M235" s="72" t="str">
        <f t="shared" si="19"/>
        <v/>
      </c>
      <c r="P235" s="260"/>
      <c r="Q235" s="238"/>
      <c r="R235" s="238"/>
      <c r="S235" s="238"/>
      <c r="T235" s="238"/>
      <c r="U235" s="238"/>
      <c r="V235" s="238"/>
      <c r="W235" s="238"/>
      <c r="X235" s="238"/>
      <c r="Y235" s="238"/>
      <c r="Z235" s="261"/>
    </row>
    <row r="236" spans="2:26" ht="13.35" customHeight="1" x14ac:dyDescent="0.25">
      <c r="I236" s="47"/>
      <c r="J236" s="72"/>
      <c r="K236" s="72" t="str">
        <f t="shared" si="18"/>
        <v/>
      </c>
      <c r="L236" s="72"/>
      <c r="M236" s="72" t="str">
        <f t="shared" si="19"/>
        <v/>
      </c>
      <c r="P236" s="260"/>
      <c r="Q236" s="238"/>
      <c r="R236" s="238"/>
      <c r="S236" s="238"/>
      <c r="T236" s="238"/>
      <c r="U236" s="238"/>
      <c r="V236" s="238"/>
      <c r="W236" s="238"/>
      <c r="X236" s="238"/>
      <c r="Y236" s="238"/>
      <c r="Z236" s="261"/>
    </row>
    <row r="237" spans="2:26" ht="13.35" customHeight="1" x14ac:dyDescent="0.25">
      <c r="B237" s="188" t="s">
        <v>117</v>
      </c>
      <c r="C237" s="188"/>
      <c r="D237" s="188"/>
      <c r="E237" s="188"/>
      <c r="F237" s="188"/>
      <c r="G237" s="188"/>
      <c r="I237" s="47"/>
      <c r="J237" s="72"/>
      <c r="K237" s="72" t="str">
        <f t="shared" si="18"/>
        <v/>
      </c>
      <c r="L237" s="72"/>
      <c r="M237" s="72" t="str">
        <f t="shared" si="19"/>
        <v/>
      </c>
      <c r="P237" s="260"/>
      <c r="Q237" s="238"/>
      <c r="R237" s="238"/>
      <c r="S237" s="238"/>
      <c r="T237" s="238"/>
      <c r="U237" s="238"/>
      <c r="V237" s="238"/>
      <c r="W237" s="238"/>
      <c r="X237" s="238"/>
      <c r="Y237" s="238"/>
      <c r="Z237" s="261"/>
    </row>
    <row r="238" spans="2:26" ht="13.35" customHeight="1" x14ac:dyDescent="0.25">
      <c r="B238" s="292" t="s">
        <v>42</v>
      </c>
      <c r="C238" s="292"/>
      <c r="D238" s="292" t="s">
        <v>67</v>
      </c>
      <c r="E238" s="292"/>
      <c r="F238" s="292" t="s">
        <v>68</v>
      </c>
      <c r="G238" s="292"/>
      <c r="I238" s="47"/>
      <c r="J238" s="72"/>
      <c r="K238" s="72" t="str">
        <f t="shared" si="18"/>
        <v/>
      </c>
      <c r="L238" s="72"/>
      <c r="M238" s="72" t="str">
        <f t="shared" si="19"/>
        <v/>
      </c>
      <c r="P238" s="260"/>
      <c r="Q238" s="238"/>
      <c r="R238" s="238"/>
      <c r="S238" s="238"/>
      <c r="T238" s="238"/>
      <c r="U238" s="238"/>
      <c r="V238" s="238"/>
      <c r="W238" s="238"/>
      <c r="X238" s="238"/>
      <c r="Y238" s="238"/>
      <c r="Z238" s="261"/>
    </row>
    <row r="239" spans="2:26" ht="13.35" customHeight="1" x14ac:dyDescent="0.25">
      <c r="B239" s="195" t="str">
        <f>IF(E226=0,"", E226)</f>
        <v/>
      </c>
      <c r="C239" s="195"/>
      <c r="D239" s="195" t="str">
        <f>IF(SUM(K227:K240)=0,"",SUM(K227:K240))</f>
        <v/>
      </c>
      <c r="E239" s="195"/>
      <c r="F239" s="195" t="str">
        <f>IF(SUM(M227:M240)=0,"",SUM(M227:M240))</f>
        <v/>
      </c>
      <c r="G239" s="195"/>
      <c r="H239" s="68" t="e">
        <f>IF(F239="", D239/B239, F239/B239)</f>
        <v>#VALUE!</v>
      </c>
      <c r="I239" s="47"/>
      <c r="J239" s="72"/>
      <c r="K239" s="72" t="str">
        <f t="shared" si="18"/>
        <v/>
      </c>
      <c r="L239" s="72"/>
      <c r="M239" s="72" t="str">
        <f t="shared" si="19"/>
        <v/>
      </c>
      <c r="P239" s="262"/>
      <c r="Q239" s="263"/>
      <c r="R239" s="263"/>
      <c r="S239" s="263"/>
      <c r="T239" s="263"/>
      <c r="U239" s="263"/>
      <c r="V239" s="263"/>
      <c r="W239" s="263"/>
      <c r="X239" s="263"/>
      <c r="Y239" s="263"/>
      <c r="Z239" s="264"/>
    </row>
    <row r="240" spans="2:26" ht="13.35" customHeight="1" x14ac:dyDescent="0.25">
      <c r="I240" s="47"/>
      <c r="J240" s="72"/>
      <c r="K240" s="72" t="str">
        <f t="shared" si="18"/>
        <v/>
      </c>
      <c r="L240" s="72"/>
      <c r="M240" s="72" t="str">
        <f t="shared" si="19"/>
        <v/>
      </c>
    </row>
    <row r="243" spans="2:26" ht="13.35" customHeight="1" x14ac:dyDescent="0.25">
      <c r="B243" s="293" t="s">
        <v>100</v>
      </c>
      <c r="C243" s="294"/>
      <c r="D243" s="121"/>
      <c r="E243" s="121"/>
      <c r="F243" s="121"/>
      <c r="G243" s="121"/>
      <c r="H243" s="121"/>
      <c r="I243" s="121"/>
      <c r="J243" s="121"/>
      <c r="K243" s="121"/>
      <c r="L243" s="121"/>
      <c r="M243" s="234"/>
    </row>
    <row r="244" spans="2:26" ht="13.35" customHeight="1" x14ac:dyDescent="0.25">
      <c r="B244" s="120"/>
      <c r="C244" s="121"/>
      <c r="D244" s="121"/>
      <c r="E244" s="121"/>
      <c r="F244" s="121"/>
      <c r="G244" s="121"/>
      <c r="H244" s="121"/>
      <c r="I244" s="121"/>
      <c r="J244" s="121"/>
      <c r="K244" s="121"/>
      <c r="L244" s="121"/>
      <c r="M244" s="234"/>
    </row>
    <row r="245" spans="2:26" ht="13.35" customHeight="1" x14ac:dyDescent="0.25">
      <c r="B245" s="120"/>
      <c r="C245" s="121"/>
      <c r="D245" s="121"/>
      <c r="E245" s="121"/>
      <c r="F245" s="121"/>
      <c r="G245" s="121"/>
      <c r="H245" s="121"/>
      <c r="I245" s="121"/>
      <c r="J245" s="121"/>
      <c r="K245" s="121"/>
      <c r="L245" s="121"/>
      <c r="M245" s="234"/>
    </row>
    <row r="246" spans="2:26" ht="13.35" customHeight="1" x14ac:dyDescent="0.25">
      <c r="B246" s="120"/>
      <c r="C246" s="121"/>
      <c r="D246" s="121"/>
      <c r="E246" s="121"/>
      <c r="F246" s="121"/>
      <c r="G246" s="121"/>
      <c r="H246" s="121"/>
      <c r="I246" s="121"/>
      <c r="J246" s="121"/>
      <c r="K246" s="121"/>
      <c r="L246" s="121"/>
      <c r="M246" s="234"/>
    </row>
    <row r="247" spans="2:26" ht="13.35" customHeight="1" x14ac:dyDescent="0.25">
      <c r="B247" s="120"/>
      <c r="C247" s="121"/>
      <c r="D247" s="121"/>
      <c r="E247" s="121"/>
      <c r="F247" s="121"/>
      <c r="G247" s="121"/>
      <c r="H247" s="121"/>
      <c r="I247" s="121"/>
      <c r="J247" s="121"/>
      <c r="K247" s="121"/>
      <c r="L247" s="121"/>
      <c r="M247" s="234"/>
    </row>
    <row r="249" spans="2:26" ht="13.35" customHeight="1" x14ac:dyDescent="0.25">
      <c r="B249" s="200" t="s">
        <v>2</v>
      </c>
      <c r="C249" s="200"/>
      <c r="D249" s="209">
        <f>'{Equipment Data Entry}'!B136</f>
        <v>0</v>
      </c>
      <c r="E249" s="209"/>
      <c r="F249" s="209"/>
      <c r="G249" s="200" t="s">
        <v>3</v>
      </c>
      <c r="H249" s="200"/>
      <c r="I249" s="210" t="str">
        <f>IF('{Equipment Data Entry}'!C136="","",'{Equipment Data Entry}'!C136)</f>
        <v/>
      </c>
      <c r="J249" s="210"/>
      <c r="K249" s="210"/>
      <c r="L249" s="210"/>
      <c r="M249" s="210"/>
      <c r="P249" s="265" t="s">
        <v>224</v>
      </c>
      <c r="Q249" s="266"/>
      <c r="R249" s="266"/>
      <c r="S249" s="266"/>
      <c r="T249" s="266"/>
      <c r="U249" s="266"/>
      <c r="V249" s="266"/>
      <c r="W249" s="266"/>
      <c r="X249" s="266"/>
      <c r="Y249" s="266"/>
      <c r="Z249" s="267"/>
    </row>
    <row r="250" spans="2:26" ht="13.35" customHeight="1" x14ac:dyDescent="0.25">
      <c r="B250" s="200"/>
      <c r="C250" s="200"/>
      <c r="D250" s="209"/>
      <c r="E250" s="209"/>
      <c r="F250" s="209"/>
      <c r="G250" s="200"/>
      <c r="H250" s="200"/>
      <c r="I250" s="210"/>
      <c r="J250" s="210"/>
      <c r="K250" s="210"/>
      <c r="L250" s="210"/>
      <c r="M250" s="210"/>
      <c r="P250" s="260"/>
      <c r="Q250" s="238"/>
      <c r="R250" s="238"/>
      <c r="S250" s="238"/>
      <c r="T250" s="238"/>
      <c r="U250" s="238"/>
      <c r="V250" s="238"/>
      <c r="W250" s="238"/>
      <c r="X250" s="238"/>
      <c r="Y250" s="238"/>
      <c r="Z250" s="261"/>
    </row>
    <row r="251" spans="2:26" ht="13.35" customHeight="1" x14ac:dyDescent="0.25">
      <c r="B251" s="5"/>
      <c r="C251" s="5"/>
      <c r="P251" s="260"/>
      <c r="Q251" s="238"/>
      <c r="R251" s="238"/>
      <c r="S251" s="238"/>
      <c r="T251" s="238"/>
      <c r="U251" s="238"/>
      <c r="V251" s="238"/>
      <c r="W251" s="238"/>
      <c r="X251" s="238"/>
      <c r="Y251" s="238"/>
      <c r="Z251" s="261"/>
    </row>
    <row r="252" spans="2:26" ht="13.35" customHeight="1" x14ac:dyDescent="0.25">
      <c r="B252" s="188" t="s">
        <v>103</v>
      </c>
      <c r="C252" s="188"/>
      <c r="D252" s="188"/>
      <c r="E252" s="188"/>
      <c r="F252" s="188"/>
      <c r="G252" s="188"/>
      <c r="I252" s="188" t="s">
        <v>107</v>
      </c>
      <c r="J252" s="188"/>
      <c r="K252" s="188"/>
      <c r="L252" s="188"/>
      <c r="M252" s="188"/>
      <c r="P252" s="260"/>
      <c r="Q252" s="238"/>
      <c r="R252" s="238"/>
      <c r="S252" s="238"/>
      <c r="T252" s="238"/>
      <c r="U252" s="238"/>
      <c r="V252" s="238"/>
      <c r="W252" s="238"/>
      <c r="X252" s="238"/>
      <c r="Y252" s="238"/>
      <c r="Z252" s="261"/>
    </row>
    <row r="253" spans="2:26" ht="13.35" customHeight="1" x14ac:dyDescent="0.25">
      <c r="B253" s="289" t="s">
        <v>110</v>
      </c>
      <c r="C253" s="289"/>
      <c r="D253" s="289"/>
      <c r="E253" s="287">
        <f>'{Equipment Data Entry}'!E136</f>
        <v>0</v>
      </c>
      <c r="F253" s="287"/>
      <c r="G253" s="287"/>
      <c r="I253" s="290" t="s">
        <v>106</v>
      </c>
      <c r="J253" s="290" t="s">
        <v>108</v>
      </c>
      <c r="K253" s="290" t="s">
        <v>105</v>
      </c>
      <c r="L253" s="290" t="s">
        <v>109</v>
      </c>
      <c r="M253" s="290" t="s">
        <v>104</v>
      </c>
      <c r="P253" s="260"/>
      <c r="Q253" s="238"/>
      <c r="R253" s="238"/>
      <c r="S253" s="238"/>
      <c r="T253" s="238"/>
      <c r="U253" s="238"/>
      <c r="V253" s="238"/>
      <c r="W253" s="238"/>
      <c r="X253" s="238"/>
      <c r="Y253" s="238"/>
      <c r="Z253" s="261"/>
    </row>
    <row r="254" spans="2:26" ht="13.35" customHeight="1" x14ac:dyDescent="0.25">
      <c r="B254" s="289" t="s">
        <v>111</v>
      </c>
      <c r="C254" s="289"/>
      <c r="D254" s="289"/>
      <c r="E254" s="287">
        <f>'{Equipment Data Entry}'!F136</f>
        <v>0</v>
      </c>
      <c r="F254" s="287"/>
      <c r="G254" s="287"/>
      <c r="I254" s="290"/>
      <c r="J254" s="290"/>
      <c r="K254" s="290"/>
      <c r="L254" s="290"/>
      <c r="M254" s="290"/>
      <c r="P254" s="260"/>
      <c r="Q254" s="238"/>
      <c r="R254" s="238"/>
      <c r="S254" s="238"/>
      <c r="T254" s="238"/>
      <c r="U254" s="238"/>
      <c r="V254" s="238"/>
      <c r="W254" s="238"/>
      <c r="X254" s="238"/>
      <c r="Y254" s="238"/>
      <c r="Z254" s="261"/>
    </row>
    <row r="255" spans="2:26" ht="13.35" customHeight="1" x14ac:dyDescent="0.25">
      <c r="B255" s="289" t="s">
        <v>112</v>
      </c>
      <c r="C255" s="289"/>
      <c r="D255" s="289"/>
      <c r="E255" s="288"/>
      <c r="F255" s="288"/>
      <c r="G255" s="288"/>
      <c r="I255" s="47"/>
      <c r="J255" s="72"/>
      <c r="K255" s="72" t="str">
        <f t="shared" ref="K255:K268" si="20">IF(J255=0,"",J255*(I255*$E$263/144))</f>
        <v/>
      </c>
      <c r="L255" s="72"/>
      <c r="M255" s="72" t="str">
        <f t="shared" ref="M255:M268" si="21">IF(L255=0,"",L255*(I255*$E$263/144))</f>
        <v/>
      </c>
      <c r="P255" s="260"/>
      <c r="Q255" s="238"/>
      <c r="R255" s="238"/>
      <c r="S255" s="238"/>
      <c r="T255" s="238"/>
      <c r="U255" s="238"/>
      <c r="V255" s="238"/>
      <c r="W255" s="238"/>
      <c r="X255" s="238"/>
      <c r="Y255" s="238"/>
      <c r="Z255" s="261"/>
    </row>
    <row r="256" spans="2:26" ht="13.35" customHeight="1" x14ac:dyDescent="0.25">
      <c r="I256" s="47"/>
      <c r="J256" s="72"/>
      <c r="K256" s="72" t="str">
        <f t="shared" si="20"/>
        <v/>
      </c>
      <c r="L256" s="72"/>
      <c r="M256" s="72" t="str">
        <f t="shared" si="21"/>
        <v/>
      </c>
      <c r="P256" s="260"/>
      <c r="Q256" s="238"/>
      <c r="R256" s="238"/>
      <c r="S256" s="238"/>
      <c r="T256" s="238"/>
      <c r="U256" s="238"/>
      <c r="V256" s="238"/>
      <c r="W256" s="238"/>
      <c r="X256" s="238"/>
      <c r="Y256" s="238"/>
      <c r="Z256" s="261"/>
    </row>
    <row r="257" spans="2:26" ht="13.35" customHeight="1" x14ac:dyDescent="0.25">
      <c r="B257" s="188" t="s">
        <v>113</v>
      </c>
      <c r="C257" s="188"/>
      <c r="D257" s="188"/>
      <c r="E257" s="188"/>
      <c r="F257" s="188"/>
      <c r="G257" s="188"/>
      <c r="I257" s="47"/>
      <c r="J257" s="72"/>
      <c r="K257" s="72" t="str">
        <f t="shared" si="20"/>
        <v/>
      </c>
      <c r="L257" s="72"/>
      <c r="M257" s="72" t="str">
        <f t="shared" si="21"/>
        <v/>
      </c>
      <c r="P257" s="260"/>
      <c r="Q257" s="238"/>
      <c r="R257" s="238"/>
      <c r="S257" s="238"/>
      <c r="T257" s="238"/>
      <c r="U257" s="238"/>
      <c r="V257" s="238"/>
      <c r="W257" s="238"/>
      <c r="X257" s="238"/>
      <c r="Y257" s="238"/>
      <c r="Z257" s="261"/>
    </row>
    <row r="258" spans="2:26" ht="13.35" customHeight="1" x14ac:dyDescent="0.25">
      <c r="B258" s="289" t="s">
        <v>32</v>
      </c>
      <c r="C258" s="289"/>
      <c r="D258" s="289"/>
      <c r="E258" s="287">
        <f>E253</f>
        <v>0</v>
      </c>
      <c r="F258" s="287"/>
      <c r="G258" s="287"/>
      <c r="I258" s="47"/>
      <c r="J258" s="72"/>
      <c r="K258" s="72" t="str">
        <f t="shared" si="20"/>
        <v/>
      </c>
      <c r="L258" s="72"/>
      <c r="M258" s="72" t="str">
        <f t="shared" si="21"/>
        <v/>
      </c>
      <c r="P258" s="260"/>
      <c r="Q258" s="238"/>
      <c r="R258" s="238"/>
      <c r="S258" s="238"/>
      <c r="T258" s="238"/>
      <c r="U258" s="238"/>
      <c r="V258" s="238"/>
      <c r="W258" s="238"/>
      <c r="X258" s="238"/>
      <c r="Y258" s="238"/>
      <c r="Z258" s="261"/>
    </row>
    <row r="259" spans="2:26" ht="13.35" customHeight="1" x14ac:dyDescent="0.25">
      <c r="B259" s="289" t="s">
        <v>33</v>
      </c>
      <c r="C259" s="289"/>
      <c r="D259" s="289"/>
      <c r="E259" s="287">
        <f>'{Equipment Data Entry}'!H136</f>
        <v>0</v>
      </c>
      <c r="F259" s="287"/>
      <c r="G259" s="287"/>
      <c r="I259" s="47"/>
      <c r="J259" s="72"/>
      <c r="K259" s="72" t="str">
        <f t="shared" si="20"/>
        <v/>
      </c>
      <c r="L259" s="72"/>
      <c r="M259" s="72" t="str">
        <f t="shared" si="21"/>
        <v/>
      </c>
      <c r="P259" s="260"/>
      <c r="Q259" s="238"/>
      <c r="R259" s="238"/>
      <c r="S259" s="238"/>
      <c r="T259" s="238"/>
      <c r="U259" s="238"/>
      <c r="V259" s="238"/>
      <c r="W259" s="238"/>
      <c r="X259" s="238"/>
      <c r="Y259" s="238"/>
      <c r="Z259" s="261"/>
    </row>
    <row r="260" spans="2:26" ht="13.35" customHeight="1" x14ac:dyDescent="0.25">
      <c r="B260" s="289" t="s">
        <v>34</v>
      </c>
      <c r="C260" s="289"/>
      <c r="D260" s="289"/>
      <c r="E260" s="288"/>
      <c r="F260" s="288"/>
      <c r="G260" s="288"/>
      <c r="I260" s="47"/>
      <c r="J260" s="72"/>
      <c r="K260" s="72" t="str">
        <f t="shared" si="20"/>
        <v/>
      </c>
      <c r="L260" s="72"/>
      <c r="M260" s="72" t="str">
        <f t="shared" si="21"/>
        <v/>
      </c>
      <c r="P260" s="260"/>
      <c r="Q260" s="238"/>
      <c r="R260" s="238"/>
      <c r="S260" s="238"/>
      <c r="T260" s="238"/>
      <c r="U260" s="238"/>
      <c r="V260" s="238"/>
      <c r="W260" s="238"/>
      <c r="X260" s="238"/>
      <c r="Y260" s="238"/>
      <c r="Z260" s="261"/>
    </row>
    <row r="261" spans="2:26" ht="13.35" customHeight="1" x14ac:dyDescent="0.25">
      <c r="B261" s="289" t="s">
        <v>114</v>
      </c>
      <c r="C261" s="289"/>
      <c r="D261" s="289"/>
      <c r="E261" s="288"/>
      <c r="F261" s="288"/>
      <c r="G261" s="288"/>
      <c r="I261" s="47"/>
      <c r="J261" s="72"/>
      <c r="K261" s="72" t="str">
        <f t="shared" si="20"/>
        <v/>
      </c>
      <c r="L261" s="72"/>
      <c r="M261" s="72" t="str">
        <f t="shared" si="21"/>
        <v/>
      </c>
      <c r="P261" s="260"/>
      <c r="Q261" s="238"/>
      <c r="R261" s="238"/>
      <c r="S261" s="238"/>
      <c r="T261" s="238"/>
      <c r="U261" s="238"/>
      <c r="V261" s="238"/>
      <c r="W261" s="238"/>
      <c r="X261" s="238"/>
      <c r="Y261" s="238"/>
      <c r="Z261" s="261"/>
    </row>
    <row r="262" spans="2:26" ht="13.35" customHeight="1" x14ac:dyDescent="0.25">
      <c r="B262" s="289" t="s">
        <v>115</v>
      </c>
      <c r="C262" s="289"/>
      <c r="D262" s="289"/>
      <c r="E262" s="288"/>
      <c r="F262" s="288"/>
      <c r="G262" s="288"/>
      <c r="I262" s="47"/>
      <c r="J262" s="72"/>
      <c r="K262" s="72" t="str">
        <f t="shared" si="20"/>
        <v/>
      </c>
      <c r="L262" s="72"/>
      <c r="M262" s="72" t="str">
        <f t="shared" si="21"/>
        <v/>
      </c>
      <c r="P262" s="260"/>
      <c r="Q262" s="238"/>
      <c r="R262" s="238"/>
      <c r="S262" s="238"/>
      <c r="T262" s="238"/>
      <c r="U262" s="238"/>
      <c r="V262" s="238"/>
      <c r="W262" s="238"/>
      <c r="X262" s="238"/>
      <c r="Y262" s="238"/>
      <c r="Z262" s="261"/>
    </row>
    <row r="263" spans="2:26" ht="13.35" customHeight="1" x14ac:dyDescent="0.25">
      <c r="B263" s="289" t="s">
        <v>116</v>
      </c>
      <c r="C263" s="289"/>
      <c r="D263" s="289"/>
      <c r="E263" s="291"/>
      <c r="F263" s="291"/>
      <c r="G263" s="291"/>
      <c r="I263" s="47"/>
      <c r="J263" s="72"/>
      <c r="K263" s="72" t="str">
        <f t="shared" si="20"/>
        <v/>
      </c>
      <c r="L263" s="72"/>
      <c r="M263" s="72" t="str">
        <f t="shared" si="21"/>
        <v/>
      </c>
      <c r="P263" s="260"/>
      <c r="Q263" s="238"/>
      <c r="R263" s="238"/>
      <c r="S263" s="238"/>
      <c r="T263" s="238"/>
      <c r="U263" s="238"/>
      <c r="V263" s="238"/>
      <c r="W263" s="238"/>
      <c r="X263" s="238"/>
      <c r="Y263" s="238"/>
      <c r="Z263" s="261"/>
    </row>
    <row r="264" spans="2:26" ht="13.35" customHeight="1" x14ac:dyDescent="0.25">
      <c r="I264" s="47"/>
      <c r="J264" s="72"/>
      <c r="K264" s="72" t="str">
        <f t="shared" si="20"/>
        <v/>
      </c>
      <c r="L264" s="72"/>
      <c r="M264" s="72" t="str">
        <f t="shared" si="21"/>
        <v/>
      </c>
      <c r="P264" s="260"/>
      <c r="Q264" s="238"/>
      <c r="R264" s="238"/>
      <c r="S264" s="238"/>
      <c r="T264" s="238"/>
      <c r="U264" s="238"/>
      <c r="V264" s="238"/>
      <c r="W264" s="238"/>
      <c r="X264" s="238"/>
      <c r="Y264" s="238"/>
      <c r="Z264" s="261"/>
    </row>
    <row r="265" spans="2:26" ht="13.35" customHeight="1" x14ac:dyDescent="0.25">
      <c r="B265" s="188" t="s">
        <v>117</v>
      </c>
      <c r="C265" s="188"/>
      <c r="D265" s="188"/>
      <c r="E265" s="188"/>
      <c r="F265" s="188"/>
      <c r="G265" s="188"/>
      <c r="I265" s="47"/>
      <c r="J265" s="72"/>
      <c r="K265" s="72" t="str">
        <f t="shared" si="20"/>
        <v/>
      </c>
      <c r="L265" s="72"/>
      <c r="M265" s="72" t="str">
        <f t="shared" si="21"/>
        <v/>
      </c>
      <c r="P265" s="260"/>
      <c r="Q265" s="238"/>
      <c r="R265" s="238"/>
      <c r="S265" s="238"/>
      <c r="T265" s="238"/>
      <c r="U265" s="238"/>
      <c r="V265" s="238"/>
      <c r="W265" s="238"/>
      <c r="X265" s="238"/>
      <c r="Y265" s="238"/>
      <c r="Z265" s="261"/>
    </row>
    <row r="266" spans="2:26" ht="13.35" customHeight="1" x14ac:dyDescent="0.25">
      <c r="B266" s="292" t="s">
        <v>42</v>
      </c>
      <c r="C266" s="292"/>
      <c r="D266" s="292" t="s">
        <v>67</v>
      </c>
      <c r="E266" s="292"/>
      <c r="F266" s="292" t="s">
        <v>68</v>
      </c>
      <c r="G266" s="292"/>
      <c r="I266" s="47"/>
      <c r="J266" s="72"/>
      <c r="K266" s="72" t="str">
        <f t="shared" si="20"/>
        <v/>
      </c>
      <c r="L266" s="72"/>
      <c r="M266" s="72" t="str">
        <f t="shared" si="21"/>
        <v/>
      </c>
      <c r="P266" s="260"/>
      <c r="Q266" s="238"/>
      <c r="R266" s="238"/>
      <c r="S266" s="238"/>
      <c r="T266" s="238"/>
      <c r="U266" s="238"/>
      <c r="V266" s="238"/>
      <c r="W266" s="238"/>
      <c r="X266" s="238"/>
      <c r="Y266" s="238"/>
      <c r="Z266" s="261"/>
    </row>
    <row r="267" spans="2:26" ht="13.35" customHeight="1" x14ac:dyDescent="0.25">
      <c r="B267" s="195" t="str">
        <f>IF(E254=0,"", E254)</f>
        <v/>
      </c>
      <c r="C267" s="195"/>
      <c r="D267" s="195" t="str">
        <f>IF(SUM(K255:K268)=0,"",SUM(K255:K268))</f>
        <v/>
      </c>
      <c r="E267" s="195"/>
      <c r="F267" s="195" t="str">
        <f>IF(SUM(M255:M268)=0,"",SUM(M255:M268))</f>
        <v/>
      </c>
      <c r="G267" s="195"/>
      <c r="H267" s="68" t="e">
        <f>IF(F267="", D267/B267, F267/B267)</f>
        <v>#VALUE!</v>
      </c>
      <c r="I267" s="47"/>
      <c r="J267" s="72"/>
      <c r="K267" s="72" t="str">
        <f t="shared" si="20"/>
        <v/>
      </c>
      <c r="L267" s="72"/>
      <c r="M267" s="72" t="str">
        <f t="shared" si="21"/>
        <v/>
      </c>
      <c r="P267" s="262"/>
      <c r="Q267" s="263"/>
      <c r="R267" s="263"/>
      <c r="S267" s="263"/>
      <c r="T267" s="263"/>
      <c r="U267" s="263"/>
      <c r="V267" s="263"/>
      <c r="W267" s="263"/>
      <c r="X267" s="263"/>
      <c r="Y267" s="263"/>
      <c r="Z267" s="264"/>
    </row>
    <row r="268" spans="2:26" ht="13.35" customHeight="1" x14ac:dyDescent="0.25">
      <c r="B268" s="45"/>
      <c r="C268" s="45"/>
      <c r="D268" s="45"/>
      <c r="E268" s="45"/>
      <c r="F268" s="45"/>
      <c r="G268" s="45"/>
      <c r="I268" s="47"/>
      <c r="J268" s="72"/>
      <c r="K268" s="72" t="str">
        <f t="shared" si="20"/>
        <v/>
      </c>
      <c r="L268" s="72"/>
      <c r="M268" s="72" t="str">
        <f t="shared" si="21"/>
        <v/>
      </c>
    </row>
    <row r="270" spans="2:26" ht="13.35" customHeight="1" x14ac:dyDescent="0.25">
      <c r="B270" s="200" t="s">
        <v>2</v>
      </c>
      <c r="C270" s="200"/>
      <c r="D270" s="209">
        <f>'{Equipment Data Entry}'!B137</f>
        <v>0</v>
      </c>
      <c r="E270" s="209"/>
      <c r="F270" s="209"/>
      <c r="G270" s="200" t="s">
        <v>3</v>
      </c>
      <c r="H270" s="200"/>
      <c r="I270" s="210" t="str">
        <f>IF('{Equipment Data Entry}'!C137="","",'{Equipment Data Entry}'!C137)</f>
        <v/>
      </c>
      <c r="J270" s="210"/>
      <c r="K270" s="210"/>
      <c r="L270" s="210"/>
      <c r="M270" s="210"/>
      <c r="P270" s="265" t="s">
        <v>224</v>
      </c>
      <c r="Q270" s="266"/>
      <c r="R270" s="266"/>
      <c r="S270" s="266"/>
      <c r="T270" s="266"/>
      <c r="U270" s="266"/>
      <c r="V270" s="266"/>
      <c r="W270" s="266"/>
      <c r="X270" s="266"/>
      <c r="Y270" s="266"/>
      <c r="Z270" s="267"/>
    </row>
    <row r="271" spans="2:26" ht="13.35" customHeight="1" x14ac:dyDescent="0.25">
      <c r="B271" s="200"/>
      <c r="C271" s="200"/>
      <c r="D271" s="209"/>
      <c r="E271" s="209"/>
      <c r="F271" s="209"/>
      <c r="G271" s="200"/>
      <c r="H271" s="200"/>
      <c r="I271" s="210"/>
      <c r="J271" s="210"/>
      <c r="K271" s="210"/>
      <c r="L271" s="210"/>
      <c r="M271" s="210"/>
      <c r="P271" s="260"/>
      <c r="Q271" s="238"/>
      <c r="R271" s="238"/>
      <c r="S271" s="238"/>
      <c r="T271" s="238"/>
      <c r="U271" s="238"/>
      <c r="V271" s="238"/>
      <c r="W271" s="238"/>
      <c r="X271" s="238"/>
      <c r="Y271" s="238"/>
      <c r="Z271" s="261"/>
    </row>
    <row r="272" spans="2:26" ht="13.35" customHeight="1" x14ac:dyDescent="0.25">
      <c r="B272" s="5"/>
      <c r="C272" s="5"/>
      <c r="P272" s="260"/>
      <c r="Q272" s="238"/>
      <c r="R272" s="238"/>
      <c r="S272" s="238"/>
      <c r="T272" s="238"/>
      <c r="U272" s="238"/>
      <c r="V272" s="238"/>
      <c r="W272" s="238"/>
      <c r="X272" s="238"/>
      <c r="Y272" s="238"/>
      <c r="Z272" s="261"/>
    </row>
    <row r="273" spans="2:26" ht="13.35" customHeight="1" x14ac:dyDescent="0.25">
      <c r="B273" s="188" t="s">
        <v>103</v>
      </c>
      <c r="C273" s="188"/>
      <c r="D273" s="188"/>
      <c r="E273" s="188"/>
      <c r="F273" s="188"/>
      <c r="G273" s="188"/>
      <c r="I273" s="188" t="s">
        <v>107</v>
      </c>
      <c r="J273" s="188"/>
      <c r="K273" s="188"/>
      <c r="L273" s="188"/>
      <c r="M273" s="188"/>
      <c r="P273" s="260"/>
      <c r="Q273" s="238"/>
      <c r="R273" s="238"/>
      <c r="S273" s="238"/>
      <c r="T273" s="238"/>
      <c r="U273" s="238"/>
      <c r="V273" s="238"/>
      <c r="W273" s="238"/>
      <c r="X273" s="238"/>
      <c r="Y273" s="238"/>
      <c r="Z273" s="261"/>
    </row>
    <row r="274" spans="2:26" ht="13.35" customHeight="1" x14ac:dyDescent="0.25">
      <c r="B274" s="289" t="s">
        <v>110</v>
      </c>
      <c r="C274" s="289"/>
      <c r="D274" s="289"/>
      <c r="E274" s="288"/>
      <c r="F274" s="288"/>
      <c r="G274" s="288"/>
      <c r="I274" s="290" t="s">
        <v>106</v>
      </c>
      <c r="J274" s="290" t="s">
        <v>108</v>
      </c>
      <c r="K274" s="290" t="s">
        <v>105</v>
      </c>
      <c r="L274" s="290" t="s">
        <v>109</v>
      </c>
      <c r="M274" s="290" t="s">
        <v>104</v>
      </c>
      <c r="P274" s="260"/>
      <c r="Q274" s="238"/>
      <c r="R274" s="238"/>
      <c r="S274" s="238"/>
      <c r="T274" s="238"/>
      <c r="U274" s="238"/>
      <c r="V274" s="238"/>
      <c r="W274" s="238"/>
      <c r="X274" s="238"/>
      <c r="Y274" s="238"/>
      <c r="Z274" s="261"/>
    </row>
    <row r="275" spans="2:26" ht="13.35" customHeight="1" x14ac:dyDescent="0.25">
      <c r="B275" s="289" t="s">
        <v>111</v>
      </c>
      <c r="C275" s="289"/>
      <c r="D275" s="289"/>
      <c r="E275" s="288"/>
      <c r="F275" s="288"/>
      <c r="G275" s="288"/>
      <c r="I275" s="290"/>
      <c r="J275" s="290"/>
      <c r="K275" s="290"/>
      <c r="L275" s="290"/>
      <c r="M275" s="290"/>
      <c r="P275" s="260"/>
      <c r="Q275" s="238"/>
      <c r="R275" s="238"/>
      <c r="S275" s="238"/>
      <c r="T275" s="238"/>
      <c r="U275" s="238"/>
      <c r="V275" s="238"/>
      <c r="W275" s="238"/>
      <c r="X275" s="238"/>
      <c r="Y275" s="238"/>
      <c r="Z275" s="261"/>
    </row>
    <row r="276" spans="2:26" ht="13.35" customHeight="1" x14ac:dyDescent="0.25">
      <c r="B276" s="289" t="s">
        <v>112</v>
      </c>
      <c r="C276" s="289"/>
      <c r="D276" s="289"/>
      <c r="E276" s="288"/>
      <c r="F276" s="288"/>
      <c r="G276" s="288"/>
      <c r="I276" s="47"/>
      <c r="J276" s="72"/>
      <c r="K276" s="72" t="str">
        <f t="shared" ref="K276:K289" si="22">IF(J276=0,"",J276*(I276*$E$284/144))</f>
        <v/>
      </c>
      <c r="L276" s="72"/>
      <c r="M276" s="72" t="str">
        <f t="shared" ref="M276:M289" si="23">IF(L276=0,"",L276*(I276*$E$284/144))</f>
        <v/>
      </c>
      <c r="P276" s="260"/>
      <c r="Q276" s="238"/>
      <c r="R276" s="238"/>
      <c r="S276" s="238"/>
      <c r="T276" s="238"/>
      <c r="U276" s="238"/>
      <c r="V276" s="238"/>
      <c r="W276" s="238"/>
      <c r="X276" s="238"/>
      <c r="Y276" s="238"/>
      <c r="Z276" s="261"/>
    </row>
    <row r="277" spans="2:26" ht="13.35" customHeight="1" x14ac:dyDescent="0.25">
      <c r="I277" s="47"/>
      <c r="J277" s="72"/>
      <c r="K277" s="72" t="str">
        <f t="shared" si="22"/>
        <v/>
      </c>
      <c r="L277" s="72"/>
      <c r="M277" s="72" t="str">
        <f t="shared" si="23"/>
        <v/>
      </c>
      <c r="P277" s="260"/>
      <c r="Q277" s="238"/>
      <c r="R277" s="238"/>
      <c r="S277" s="238"/>
      <c r="T277" s="238"/>
      <c r="U277" s="238"/>
      <c r="V277" s="238"/>
      <c r="W277" s="238"/>
      <c r="X277" s="238"/>
      <c r="Y277" s="238"/>
      <c r="Z277" s="261"/>
    </row>
    <row r="278" spans="2:26" ht="13.35" customHeight="1" x14ac:dyDescent="0.25">
      <c r="B278" s="188" t="s">
        <v>113</v>
      </c>
      <c r="C278" s="188"/>
      <c r="D278" s="188"/>
      <c r="E278" s="188"/>
      <c r="F278" s="188"/>
      <c r="G278" s="188"/>
      <c r="I278" s="47"/>
      <c r="J278" s="72"/>
      <c r="K278" s="72" t="str">
        <f t="shared" si="22"/>
        <v/>
      </c>
      <c r="L278" s="72"/>
      <c r="M278" s="72" t="str">
        <f t="shared" si="23"/>
        <v/>
      </c>
      <c r="P278" s="260"/>
      <c r="Q278" s="238"/>
      <c r="R278" s="238"/>
      <c r="S278" s="238"/>
      <c r="T278" s="238"/>
      <c r="U278" s="238"/>
      <c r="V278" s="238"/>
      <c r="W278" s="238"/>
      <c r="X278" s="238"/>
      <c r="Y278" s="238"/>
      <c r="Z278" s="261"/>
    </row>
    <row r="279" spans="2:26" ht="13.35" customHeight="1" x14ac:dyDescent="0.25">
      <c r="B279" s="289" t="s">
        <v>32</v>
      </c>
      <c r="C279" s="289"/>
      <c r="D279" s="289"/>
      <c r="E279" s="288"/>
      <c r="F279" s="288"/>
      <c r="G279" s="288"/>
      <c r="I279" s="47"/>
      <c r="J279" s="72"/>
      <c r="K279" s="72" t="str">
        <f t="shared" si="22"/>
        <v/>
      </c>
      <c r="L279" s="72"/>
      <c r="M279" s="72" t="str">
        <f t="shared" si="23"/>
        <v/>
      </c>
      <c r="P279" s="260"/>
      <c r="Q279" s="238"/>
      <c r="R279" s="238"/>
      <c r="S279" s="238"/>
      <c r="T279" s="238"/>
      <c r="U279" s="238"/>
      <c r="V279" s="238"/>
      <c r="W279" s="238"/>
      <c r="X279" s="238"/>
      <c r="Y279" s="238"/>
      <c r="Z279" s="261"/>
    </row>
    <row r="280" spans="2:26" ht="13.35" customHeight="1" x14ac:dyDescent="0.25">
      <c r="B280" s="289" t="s">
        <v>33</v>
      </c>
      <c r="C280" s="289"/>
      <c r="D280" s="289"/>
      <c r="E280" s="288"/>
      <c r="F280" s="288"/>
      <c r="G280" s="288"/>
      <c r="I280" s="47"/>
      <c r="J280" s="72"/>
      <c r="K280" s="72" t="str">
        <f t="shared" si="22"/>
        <v/>
      </c>
      <c r="L280" s="72"/>
      <c r="M280" s="72" t="str">
        <f t="shared" si="23"/>
        <v/>
      </c>
      <c r="P280" s="260"/>
      <c r="Q280" s="238"/>
      <c r="R280" s="238"/>
      <c r="S280" s="238"/>
      <c r="T280" s="238"/>
      <c r="U280" s="238"/>
      <c r="V280" s="238"/>
      <c r="W280" s="238"/>
      <c r="X280" s="238"/>
      <c r="Y280" s="238"/>
      <c r="Z280" s="261"/>
    </row>
    <row r="281" spans="2:26" ht="13.35" customHeight="1" x14ac:dyDescent="0.25">
      <c r="B281" s="289" t="s">
        <v>34</v>
      </c>
      <c r="C281" s="289"/>
      <c r="D281" s="289"/>
      <c r="E281" s="288"/>
      <c r="F281" s="288"/>
      <c r="G281" s="288"/>
      <c r="I281" s="47"/>
      <c r="J281" s="72"/>
      <c r="K281" s="72" t="str">
        <f t="shared" si="22"/>
        <v/>
      </c>
      <c r="L281" s="72"/>
      <c r="M281" s="72" t="str">
        <f t="shared" si="23"/>
        <v/>
      </c>
      <c r="P281" s="260"/>
      <c r="Q281" s="238"/>
      <c r="R281" s="238"/>
      <c r="S281" s="238"/>
      <c r="T281" s="238"/>
      <c r="U281" s="238"/>
      <c r="V281" s="238"/>
      <c r="W281" s="238"/>
      <c r="X281" s="238"/>
      <c r="Y281" s="238"/>
      <c r="Z281" s="261"/>
    </row>
    <row r="282" spans="2:26" ht="13.35" customHeight="1" x14ac:dyDescent="0.25">
      <c r="B282" s="289" t="s">
        <v>114</v>
      </c>
      <c r="C282" s="289"/>
      <c r="D282" s="289"/>
      <c r="E282" s="288"/>
      <c r="F282" s="288"/>
      <c r="G282" s="288"/>
      <c r="I282" s="47"/>
      <c r="J282" s="72"/>
      <c r="K282" s="72" t="str">
        <f t="shared" si="22"/>
        <v/>
      </c>
      <c r="L282" s="72"/>
      <c r="M282" s="72" t="str">
        <f t="shared" si="23"/>
        <v/>
      </c>
      <c r="P282" s="260"/>
      <c r="Q282" s="238"/>
      <c r="R282" s="238"/>
      <c r="S282" s="238"/>
      <c r="T282" s="238"/>
      <c r="U282" s="238"/>
      <c r="V282" s="238"/>
      <c r="W282" s="238"/>
      <c r="X282" s="238"/>
      <c r="Y282" s="238"/>
      <c r="Z282" s="261"/>
    </row>
    <row r="283" spans="2:26" ht="13.35" customHeight="1" x14ac:dyDescent="0.25">
      <c r="B283" s="289" t="s">
        <v>115</v>
      </c>
      <c r="C283" s="289"/>
      <c r="D283" s="289"/>
      <c r="E283" s="288"/>
      <c r="F283" s="288"/>
      <c r="G283" s="288"/>
      <c r="I283" s="47"/>
      <c r="J283" s="72"/>
      <c r="K283" s="72" t="str">
        <f t="shared" si="22"/>
        <v/>
      </c>
      <c r="L283" s="72"/>
      <c r="M283" s="72" t="str">
        <f t="shared" si="23"/>
        <v/>
      </c>
      <c r="P283" s="260"/>
      <c r="Q283" s="238"/>
      <c r="R283" s="238"/>
      <c r="S283" s="238"/>
      <c r="T283" s="238"/>
      <c r="U283" s="238"/>
      <c r="V283" s="238"/>
      <c r="W283" s="238"/>
      <c r="X283" s="238"/>
      <c r="Y283" s="238"/>
      <c r="Z283" s="261"/>
    </row>
    <row r="284" spans="2:26" ht="13.35" customHeight="1" x14ac:dyDescent="0.25">
      <c r="B284" s="289" t="s">
        <v>116</v>
      </c>
      <c r="C284" s="289"/>
      <c r="D284" s="289"/>
      <c r="E284" s="291"/>
      <c r="F284" s="291"/>
      <c r="G284" s="291"/>
      <c r="I284" s="47"/>
      <c r="J284" s="72"/>
      <c r="K284" s="72" t="str">
        <f t="shared" si="22"/>
        <v/>
      </c>
      <c r="L284" s="72"/>
      <c r="M284" s="72" t="str">
        <f t="shared" si="23"/>
        <v/>
      </c>
      <c r="P284" s="260"/>
      <c r="Q284" s="238"/>
      <c r="R284" s="238"/>
      <c r="S284" s="238"/>
      <c r="T284" s="238"/>
      <c r="U284" s="238"/>
      <c r="V284" s="238"/>
      <c r="W284" s="238"/>
      <c r="X284" s="238"/>
      <c r="Y284" s="238"/>
      <c r="Z284" s="261"/>
    </row>
    <row r="285" spans="2:26" ht="13.35" customHeight="1" x14ac:dyDescent="0.25">
      <c r="I285" s="47"/>
      <c r="J285" s="72"/>
      <c r="K285" s="72" t="str">
        <f t="shared" si="22"/>
        <v/>
      </c>
      <c r="L285" s="72"/>
      <c r="M285" s="72" t="str">
        <f t="shared" si="23"/>
        <v/>
      </c>
      <c r="P285" s="260"/>
      <c r="Q285" s="238"/>
      <c r="R285" s="238"/>
      <c r="S285" s="238"/>
      <c r="T285" s="238"/>
      <c r="U285" s="238"/>
      <c r="V285" s="238"/>
      <c r="W285" s="238"/>
      <c r="X285" s="238"/>
      <c r="Y285" s="238"/>
      <c r="Z285" s="261"/>
    </row>
    <row r="286" spans="2:26" ht="13.35" customHeight="1" x14ac:dyDescent="0.25">
      <c r="B286" s="188" t="s">
        <v>117</v>
      </c>
      <c r="C286" s="188"/>
      <c r="D286" s="188"/>
      <c r="E286" s="188"/>
      <c r="F286" s="188"/>
      <c r="G286" s="188"/>
      <c r="I286" s="47"/>
      <c r="J286" s="72"/>
      <c r="K286" s="72" t="str">
        <f t="shared" si="22"/>
        <v/>
      </c>
      <c r="L286" s="72"/>
      <c r="M286" s="72" t="str">
        <f t="shared" si="23"/>
        <v/>
      </c>
      <c r="P286" s="260"/>
      <c r="Q286" s="238"/>
      <c r="R286" s="238"/>
      <c r="S286" s="238"/>
      <c r="T286" s="238"/>
      <c r="U286" s="238"/>
      <c r="V286" s="238"/>
      <c r="W286" s="238"/>
      <c r="X286" s="238"/>
      <c r="Y286" s="238"/>
      <c r="Z286" s="261"/>
    </row>
    <row r="287" spans="2:26" ht="13.35" customHeight="1" x14ac:dyDescent="0.25">
      <c r="B287" s="292" t="s">
        <v>42</v>
      </c>
      <c r="C287" s="292"/>
      <c r="D287" s="292" t="s">
        <v>67</v>
      </c>
      <c r="E287" s="292"/>
      <c r="F287" s="292" t="s">
        <v>68</v>
      </c>
      <c r="G287" s="292"/>
      <c r="I287" s="47"/>
      <c r="J287" s="72"/>
      <c r="K287" s="72" t="str">
        <f t="shared" si="22"/>
        <v/>
      </c>
      <c r="L287" s="72"/>
      <c r="M287" s="72" t="str">
        <f t="shared" si="23"/>
        <v/>
      </c>
      <c r="P287" s="260"/>
      <c r="Q287" s="238"/>
      <c r="R287" s="238"/>
      <c r="S287" s="238"/>
      <c r="T287" s="238"/>
      <c r="U287" s="238"/>
      <c r="V287" s="238"/>
      <c r="W287" s="238"/>
      <c r="X287" s="238"/>
      <c r="Y287" s="238"/>
      <c r="Z287" s="261"/>
    </row>
    <row r="288" spans="2:26" ht="13.35" customHeight="1" x14ac:dyDescent="0.25">
      <c r="B288" s="195" t="str">
        <f>IF(E275=0,"", E275)</f>
        <v/>
      </c>
      <c r="C288" s="195"/>
      <c r="D288" s="195" t="str">
        <f>IF(SUM(K276:K289)=0,"",SUM(K276:K289))</f>
        <v/>
      </c>
      <c r="E288" s="195"/>
      <c r="F288" s="195" t="str">
        <f>IF(SUM(M276:M289)=0,"",SUM(M276:M289))</f>
        <v/>
      </c>
      <c r="G288" s="195"/>
      <c r="H288" s="68" t="e">
        <f>IF(F288="", D288/B288, F288/B288)</f>
        <v>#VALUE!</v>
      </c>
      <c r="I288" s="47"/>
      <c r="J288" s="72"/>
      <c r="K288" s="72" t="str">
        <f t="shared" si="22"/>
        <v/>
      </c>
      <c r="L288" s="72"/>
      <c r="M288" s="72" t="str">
        <f t="shared" si="23"/>
        <v/>
      </c>
      <c r="P288" s="262"/>
      <c r="Q288" s="263"/>
      <c r="R288" s="263"/>
      <c r="S288" s="263"/>
      <c r="T288" s="263"/>
      <c r="U288" s="263"/>
      <c r="V288" s="263"/>
      <c r="W288" s="263"/>
      <c r="X288" s="263"/>
      <c r="Y288" s="263"/>
      <c r="Z288" s="264"/>
    </row>
    <row r="289" spans="2:26" ht="13.35" customHeight="1" x14ac:dyDescent="0.25">
      <c r="I289" s="47"/>
      <c r="J289" s="72"/>
      <c r="K289" s="72" t="str">
        <f t="shared" si="22"/>
        <v/>
      </c>
      <c r="L289" s="72"/>
      <c r="M289" s="72" t="str">
        <f t="shared" si="23"/>
        <v/>
      </c>
    </row>
    <row r="292" spans="2:26" ht="13.35" customHeight="1" x14ac:dyDescent="0.25">
      <c r="B292" s="293" t="s">
        <v>100</v>
      </c>
      <c r="C292" s="294"/>
      <c r="D292" s="121"/>
      <c r="E292" s="121"/>
      <c r="F292" s="121"/>
      <c r="G292" s="121"/>
      <c r="H292" s="121"/>
      <c r="I292" s="121"/>
      <c r="J292" s="121"/>
      <c r="K292" s="121"/>
      <c r="L292" s="121"/>
      <c r="M292" s="234"/>
    </row>
    <row r="293" spans="2:26" ht="13.35" customHeight="1" x14ac:dyDescent="0.25">
      <c r="B293" s="120"/>
      <c r="C293" s="121"/>
      <c r="D293" s="121"/>
      <c r="E293" s="121"/>
      <c r="F293" s="121"/>
      <c r="G293" s="121"/>
      <c r="H293" s="121"/>
      <c r="I293" s="121"/>
      <c r="J293" s="121"/>
      <c r="K293" s="121"/>
      <c r="L293" s="121"/>
      <c r="M293" s="234"/>
    </row>
    <row r="294" spans="2:26" ht="13.35" customHeight="1" x14ac:dyDescent="0.25">
      <c r="B294" s="120"/>
      <c r="C294" s="121"/>
      <c r="D294" s="121"/>
      <c r="E294" s="121"/>
      <c r="F294" s="121"/>
      <c r="G294" s="121"/>
      <c r="H294" s="121"/>
      <c r="I294" s="121"/>
      <c r="J294" s="121"/>
      <c r="K294" s="121"/>
      <c r="L294" s="121"/>
      <c r="M294" s="234"/>
    </row>
    <row r="295" spans="2:26" ht="13.35" customHeight="1" x14ac:dyDescent="0.25">
      <c r="B295" s="120"/>
      <c r="C295" s="121"/>
      <c r="D295" s="121"/>
      <c r="E295" s="121"/>
      <c r="F295" s="121"/>
      <c r="G295" s="121"/>
      <c r="H295" s="121"/>
      <c r="I295" s="121"/>
      <c r="J295" s="121"/>
      <c r="K295" s="121"/>
      <c r="L295" s="121"/>
      <c r="M295" s="234"/>
    </row>
    <row r="296" spans="2:26" ht="13.35" customHeight="1" x14ac:dyDescent="0.25">
      <c r="B296" s="120"/>
      <c r="C296" s="121"/>
      <c r="D296" s="121"/>
      <c r="E296" s="121"/>
      <c r="F296" s="121"/>
      <c r="G296" s="121"/>
      <c r="H296" s="121"/>
      <c r="I296" s="121"/>
      <c r="J296" s="121"/>
      <c r="K296" s="121"/>
      <c r="L296" s="121"/>
      <c r="M296" s="234"/>
    </row>
    <row r="298" spans="2:26" ht="13.35" customHeight="1" x14ac:dyDescent="0.25">
      <c r="B298" s="200" t="s">
        <v>2</v>
      </c>
      <c r="C298" s="200"/>
      <c r="D298" s="209">
        <f>'{Equipment Data Entry}'!B138</f>
        <v>0</v>
      </c>
      <c r="E298" s="209"/>
      <c r="F298" s="209"/>
      <c r="G298" s="200" t="s">
        <v>3</v>
      </c>
      <c r="H298" s="200"/>
      <c r="I298" s="210" t="str">
        <f>IF('{Equipment Data Entry}'!C138="","",'{Equipment Data Entry}'!C138)</f>
        <v/>
      </c>
      <c r="J298" s="210"/>
      <c r="K298" s="210"/>
      <c r="L298" s="210"/>
      <c r="M298" s="210"/>
      <c r="P298" s="265" t="s">
        <v>224</v>
      </c>
      <c r="Q298" s="266"/>
      <c r="R298" s="266"/>
      <c r="S298" s="266"/>
      <c r="T298" s="266"/>
      <c r="U298" s="266"/>
      <c r="V298" s="266"/>
      <c r="W298" s="266"/>
      <c r="X298" s="266"/>
      <c r="Y298" s="266"/>
      <c r="Z298" s="267"/>
    </row>
    <row r="299" spans="2:26" ht="13.35" customHeight="1" x14ac:dyDescent="0.25">
      <c r="B299" s="200"/>
      <c r="C299" s="200"/>
      <c r="D299" s="209"/>
      <c r="E299" s="209"/>
      <c r="F299" s="209"/>
      <c r="G299" s="200"/>
      <c r="H299" s="200"/>
      <c r="I299" s="210"/>
      <c r="J299" s="210"/>
      <c r="K299" s="210"/>
      <c r="L299" s="210"/>
      <c r="M299" s="210"/>
      <c r="P299" s="260"/>
      <c r="Q299" s="238"/>
      <c r="R299" s="238"/>
      <c r="S299" s="238"/>
      <c r="T299" s="238"/>
      <c r="U299" s="238"/>
      <c r="V299" s="238"/>
      <c r="W299" s="238"/>
      <c r="X299" s="238"/>
      <c r="Y299" s="238"/>
      <c r="Z299" s="261"/>
    </row>
    <row r="300" spans="2:26" ht="13.35" customHeight="1" x14ac:dyDescent="0.25">
      <c r="B300" s="5"/>
      <c r="C300" s="5"/>
      <c r="P300" s="260"/>
      <c r="Q300" s="238"/>
      <c r="R300" s="238"/>
      <c r="S300" s="238"/>
      <c r="T300" s="238"/>
      <c r="U300" s="238"/>
      <c r="V300" s="238"/>
      <c r="W300" s="238"/>
      <c r="X300" s="238"/>
      <c r="Y300" s="238"/>
      <c r="Z300" s="261"/>
    </row>
    <row r="301" spans="2:26" ht="13.35" customHeight="1" x14ac:dyDescent="0.25">
      <c r="B301" s="188" t="s">
        <v>103</v>
      </c>
      <c r="C301" s="188"/>
      <c r="D301" s="188"/>
      <c r="E301" s="188"/>
      <c r="F301" s="188"/>
      <c r="G301" s="188"/>
      <c r="I301" s="188" t="s">
        <v>107</v>
      </c>
      <c r="J301" s="188"/>
      <c r="K301" s="188"/>
      <c r="L301" s="188"/>
      <c r="M301" s="188"/>
      <c r="P301" s="260"/>
      <c r="Q301" s="238"/>
      <c r="R301" s="238"/>
      <c r="S301" s="238"/>
      <c r="T301" s="238"/>
      <c r="U301" s="238"/>
      <c r="V301" s="238"/>
      <c r="W301" s="238"/>
      <c r="X301" s="238"/>
      <c r="Y301" s="238"/>
      <c r="Z301" s="261"/>
    </row>
    <row r="302" spans="2:26" ht="13.35" customHeight="1" x14ac:dyDescent="0.25">
      <c r="B302" s="289" t="s">
        <v>110</v>
      </c>
      <c r="C302" s="289"/>
      <c r="D302" s="289"/>
      <c r="E302" s="288"/>
      <c r="F302" s="288"/>
      <c r="G302" s="288"/>
      <c r="I302" s="290" t="s">
        <v>106</v>
      </c>
      <c r="J302" s="290" t="s">
        <v>108</v>
      </c>
      <c r="K302" s="290" t="s">
        <v>105</v>
      </c>
      <c r="L302" s="290" t="s">
        <v>109</v>
      </c>
      <c r="M302" s="290" t="s">
        <v>104</v>
      </c>
      <c r="P302" s="260"/>
      <c r="Q302" s="238"/>
      <c r="R302" s="238"/>
      <c r="S302" s="238"/>
      <c r="T302" s="238"/>
      <c r="U302" s="238"/>
      <c r="V302" s="238"/>
      <c r="W302" s="238"/>
      <c r="X302" s="238"/>
      <c r="Y302" s="238"/>
      <c r="Z302" s="261"/>
    </row>
    <row r="303" spans="2:26" ht="13.35" customHeight="1" x14ac:dyDescent="0.25">
      <c r="B303" s="289" t="s">
        <v>111</v>
      </c>
      <c r="C303" s="289"/>
      <c r="D303" s="289"/>
      <c r="E303" s="288"/>
      <c r="F303" s="288"/>
      <c r="G303" s="288"/>
      <c r="I303" s="290"/>
      <c r="J303" s="290"/>
      <c r="K303" s="290"/>
      <c r="L303" s="290"/>
      <c r="M303" s="290"/>
      <c r="P303" s="260"/>
      <c r="Q303" s="238"/>
      <c r="R303" s="238"/>
      <c r="S303" s="238"/>
      <c r="T303" s="238"/>
      <c r="U303" s="238"/>
      <c r="V303" s="238"/>
      <c r="W303" s="238"/>
      <c r="X303" s="238"/>
      <c r="Y303" s="238"/>
      <c r="Z303" s="261"/>
    </row>
    <row r="304" spans="2:26" ht="13.35" customHeight="1" x14ac:dyDescent="0.25">
      <c r="B304" s="289" t="s">
        <v>112</v>
      </c>
      <c r="C304" s="289"/>
      <c r="D304" s="289"/>
      <c r="E304" s="288"/>
      <c r="F304" s="288"/>
      <c r="G304" s="288"/>
      <c r="I304" s="47"/>
      <c r="J304" s="72"/>
      <c r="K304" s="72" t="str">
        <f t="shared" ref="K304:K317" si="24">IF(J304=0,"",J304*(I304*$E$312/144))</f>
        <v/>
      </c>
      <c r="L304" s="72"/>
      <c r="M304" s="72" t="str">
        <f t="shared" ref="M304:M317" si="25">IF(L304=0,"",L304*(I304*$E$312/144))</f>
        <v/>
      </c>
      <c r="P304" s="260"/>
      <c r="Q304" s="238"/>
      <c r="R304" s="238"/>
      <c r="S304" s="238"/>
      <c r="T304" s="238"/>
      <c r="U304" s="238"/>
      <c r="V304" s="238"/>
      <c r="W304" s="238"/>
      <c r="X304" s="238"/>
      <c r="Y304" s="238"/>
      <c r="Z304" s="261"/>
    </row>
    <row r="305" spans="2:26" ht="13.35" customHeight="1" x14ac:dyDescent="0.25">
      <c r="I305" s="47"/>
      <c r="J305" s="72"/>
      <c r="K305" s="72" t="str">
        <f t="shared" si="24"/>
        <v/>
      </c>
      <c r="L305" s="72"/>
      <c r="M305" s="72" t="str">
        <f t="shared" si="25"/>
        <v/>
      </c>
      <c r="P305" s="260"/>
      <c r="Q305" s="238"/>
      <c r="R305" s="238"/>
      <c r="S305" s="238"/>
      <c r="T305" s="238"/>
      <c r="U305" s="238"/>
      <c r="V305" s="238"/>
      <c r="W305" s="238"/>
      <c r="X305" s="238"/>
      <c r="Y305" s="238"/>
      <c r="Z305" s="261"/>
    </row>
    <row r="306" spans="2:26" ht="13.35" customHeight="1" x14ac:dyDescent="0.25">
      <c r="B306" s="188" t="s">
        <v>113</v>
      </c>
      <c r="C306" s="188"/>
      <c r="D306" s="188"/>
      <c r="E306" s="188"/>
      <c r="F306" s="188"/>
      <c r="G306" s="188"/>
      <c r="I306" s="47"/>
      <c r="J306" s="72"/>
      <c r="K306" s="72" t="str">
        <f t="shared" si="24"/>
        <v/>
      </c>
      <c r="L306" s="72"/>
      <c r="M306" s="72" t="str">
        <f t="shared" si="25"/>
        <v/>
      </c>
      <c r="P306" s="260"/>
      <c r="Q306" s="238"/>
      <c r="R306" s="238"/>
      <c r="S306" s="238"/>
      <c r="T306" s="238"/>
      <c r="U306" s="238"/>
      <c r="V306" s="238"/>
      <c r="W306" s="238"/>
      <c r="X306" s="238"/>
      <c r="Y306" s="238"/>
      <c r="Z306" s="261"/>
    </row>
    <row r="307" spans="2:26" ht="13.35" customHeight="1" x14ac:dyDescent="0.25">
      <c r="B307" s="289" t="s">
        <v>32</v>
      </c>
      <c r="C307" s="289"/>
      <c r="D307" s="289"/>
      <c r="E307" s="288"/>
      <c r="F307" s="288"/>
      <c r="G307" s="288"/>
      <c r="I307" s="47"/>
      <c r="J307" s="72"/>
      <c r="K307" s="72" t="str">
        <f t="shared" si="24"/>
        <v/>
      </c>
      <c r="L307" s="72"/>
      <c r="M307" s="72" t="str">
        <f t="shared" si="25"/>
        <v/>
      </c>
      <c r="P307" s="260"/>
      <c r="Q307" s="238"/>
      <c r="R307" s="238"/>
      <c r="S307" s="238"/>
      <c r="T307" s="238"/>
      <c r="U307" s="238"/>
      <c r="V307" s="238"/>
      <c r="W307" s="238"/>
      <c r="X307" s="238"/>
      <c r="Y307" s="238"/>
      <c r="Z307" s="261"/>
    </row>
    <row r="308" spans="2:26" ht="13.35" customHeight="1" x14ac:dyDescent="0.25">
      <c r="B308" s="289" t="s">
        <v>33</v>
      </c>
      <c r="C308" s="289"/>
      <c r="D308" s="289"/>
      <c r="E308" s="288"/>
      <c r="F308" s="288"/>
      <c r="G308" s="288"/>
      <c r="I308" s="47"/>
      <c r="J308" s="72"/>
      <c r="K308" s="72" t="str">
        <f t="shared" si="24"/>
        <v/>
      </c>
      <c r="L308" s="72"/>
      <c r="M308" s="72" t="str">
        <f t="shared" si="25"/>
        <v/>
      </c>
      <c r="P308" s="260"/>
      <c r="Q308" s="238"/>
      <c r="R308" s="238"/>
      <c r="S308" s="238"/>
      <c r="T308" s="238"/>
      <c r="U308" s="238"/>
      <c r="V308" s="238"/>
      <c r="W308" s="238"/>
      <c r="X308" s="238"/>
      <c r="Y308" s="238"/>
      <c r="Z308" s="261"/>
    </row>
    <row r="309" spans="2:26" ht="13.35" customHeight="1" x14ac:dyDescent="0.25">
      <c r="B309" s="289" t="s">
        <v>34</v>
      </c>
      <c r="C309" s="289"/>
      <c r="D309" s="289"/>
      <c r="E309" s="288"/>
      <c r="F309" s="288"/>
      <c r="G309" s="288"/>
      <c r="I309" s="47"/>
      <c r="J309" s="72"/>
      <c r="K309" s="72" t="str">
        <f t="shared" si="24"/>
        <v/>
      </c>
      <c r="L309" s="72"/>
      <c r="M309" s="72" t="str">
        <f t="shared" si="25"/>
        <v/>
      </c>
      <c r="P309" s="260"/>
      <c r="Q309" s="238"/>
      <c r="R309" s="238"/>
      <c r="S309" s="238"/>
      <c r="T309" s="238"/>
      <c r="U309" s="238"/>
      <c r="V309" s="238"/>
      <c r="W309" s="238"/>
      <c r="X309" s="238"/>
      <c r="Y309" s="238"/>
      <c r="Z309" s="261"/>
    </row>
    <row r="310" spans="2:26" ht="13.35" customHeight="1" x14ac:dyDescent="0.25">
      <c r="B310" s="289" t="s">
        <v>114</v>
      </c>
      <c r="C310" s="289"/>
      <c r="D310" s="289"/>
      <c r="E310" s="288"/>
      <c r="F310" s="288"/>
      <c r="G310" s="288"/>
      <c r="I310" s="47"/>
      <c r="J310" s="72"/>
      <c r="K310" s="72" t="str">
        <f t="shared" si="24"/>
        <v/>
      </c>
      <c r="L310" s="72"/>
      <c r="M310" s="72" t="str">
        <f t="shared" si="25"/>
        <v/>
      </c>
      <c r="P310" s="260"/>
      <c r="Q310" s="238"/>
      <c r="R310" s="238"/>
      <c r="S310" s="238"/>
      <c r="T310" s="238"/>
      <c r="U310" s="238"/>
      <c r="V310" s="238"/>
      <c r="W310" s="238"/>
      <c r="X310" s="238"/>
      <c r="Y310" s="238"/>
      <c r="Z310" s="261"/>
    </row>
    <row r="311" spans="2:26" ht="13.35" customHeight="1" x14ac:dyDescent="0.25">
      <c r="B311" s="289" t="s">
        <v>115</v>
      </c>
      <c r="C311" s="289"/>
      <c r="D311" s="289"/>
      <c r="E311" s="288"/>
      <c r="F311" s="288"/>
      <c r="G311" s="288"/>
      <c r="I311" s="47"/>
      <c r="J311" s="72"/>
      <c r="K311" s="72" t="str">
        <f t="shared" si="24"/>
        <v/>
      </c>
      <c r="L311" s="72"/>
      <c r="M311" s="72" t="str">
        <f t="shared" si="25"/>
        <v/>
      </c>
      <c r="P311" s="260"/>
      <c r="Q311" s="238"/>
      <c r="R311" s="238"/>
      <c r="S311" s="238"/>
      <c r="T311" s="238"/>
      <c r="U311" s="238"/>
      <c r="V311" s="238"/>
      <c r="W311" s="238"/>
      <c r="X311" s="238"/>
      <c r="Y311" s="238"/>
      <c r="Z311" s="261"/>
    </row>
    <row r="312" spans="2:26" ht="13.35" customHeight="1" x14ac:dyDescent="0.25">
      <c r="B312" s="289" t="s">
        <v>116</v>
      </c>
      <c r="C312" s="289"/>
      <c r="D312" s="289"/>
      <c r="E312" s="291"/>
      <c r="F312" s="291"/>
      <c r="G312" s="291"/>
      <c r="I312" s="47"/>
      <c r="J312" s="72"/>
      <c r="K312" s="72" t="str">
        <f t="shared" si="24"/>
        <v/>
      </c>
      <c r="L312" s="72"/>
      <c r="M312" s="72" t="str">
        <f t="shared" si="25"/>
        <v/>
      </c>
      <c r="P312" s="260"/>
      <c r="Q312" s="238"/>
      <c r="R312" s="238"/>
      <c r="S312" s="238"/>
      <c r="T312" s="238"/>
      <c r="U312" s="238"/>
      <c r="V312" s="238"/>
      <c r="W312" s="238"/>
      <c r="X312" s="238"/>
      <c r="Y312" s="238"/>
      <c r="Z312" s="261"/>
    </row>
    <row r="313" spans="2:26" ht="13.35" customHeight="1" x14ac:dyDescent="0.25">
      <c r="I313" s="47"/>
      <c r="J313" s="72"/>
      <c r="K313" s="72" t="str">
        <f t="shared" si="24"/>
        <v/>
      </c>
      <c r="L313" s="72"/>
      <c r="M313" s="72" t="str">
        <f t="shared" si="25"/>
        <v/>
      </c>
      <c r="P313" s="260"/>
      <c r="Q313" s="238"/>
      <c r="R313" s="238"/>
      <c r="S313" s="238"/>
      <c r="T313" s="238"/>
      <c r="U313" s="238"/>
      <c r="V313" s="238"/>
      <c r="W313" s="238"/>
      <c r="X313" s="238"/>
      <c r="Y313" s="238"/>
      <c r="Z313" s="261"/>
    </row>
    <row r="314" spans="2:26" ht="13.35" customHeight="1" x14ac:dyDescent="0.25">
      <c r="B314" s="188" t="s">
        <v>117</v>
      </c>
      <c r="C314" s="188"/>
      <c r="D314" s="188"/>
      <c r="E314" s="188"/>
      <c r="F314" s="188"/>
      <c r="G314" s="188"/>
      <c r="I314" s="47"/>
      <c r="J314" s="72"/>
      <c r="K314" s="72" t="str">
        <f t="shared" si="24"/>
        <v/>
      </c>
      <c r="L314" s="72"/>
      <c r="M314" s="72" t="str">
        <f t="shared" si="25"/>
        <v/>
      </c>
      <c r="P314" s="260"/>
      <c r="Q314" s="238"/>
      <c r="R314" s="238"/>
      <c r="S314" s="238"/>
      <c r="T314" s="238"/>
      <c r="U314" s="238"/>
      <c r="V314" s="238"/>
      <c r="W314" s="238"/>
      <c r="X314" s="238"/>
      <c r="Y314" s="238"/>
      <c r="Z314" s="261"/>
    </row>
    <row r="315" spans="2:26" ht="13.35" customHeight="1" x14ac:dyDescent="0.25">
      <c r="B315" s="292" t="s">
        <v>42</v>
      </c>
      <c r="C315" s="292"/>
      <c r="D315" s="292" t="s">
        <v>67</v>
      </c>
      <c r="E315" s="292"/>
      <c r="F315" s="292" t="s">
        <v>68</v>
      </c>
      <c r="G315" s="292"/>
      <c r="I315" s="47"/>
      <c r="J315" s="72"/>
      <c r="K315" s="72" t="str">
        <f t="shared" si="24"/>
        <v/>
      </c>
      <c r="L315" s="72"/>
      <c r="M315" s="72" t="str">
        <f t="shared" si="25"/>
        <v/>
      </c>
      <c r="P315" s="260"/>
      <c r="Q315" s="238"/>
      <c r="R315" s="238"/>
      <c r="S315" s="238"/>
      <c r="T315" s="238"/>
      <c r="U315" s="238"/>
      <c r="V315" s="238"/>
      <c r="W315" s="238"/>
      <c r="X315" s="238"/>
      <c r="Y315" s="238"/>
      <c r="Z315" s="261"/>
    </row>
    <row r="316" spans="2:26" ht="13.35" customHeight="1" x14ac:dyDescent="0.25">
      <c r="B316" s="195" t="str">
        <f>IF(E303=0,"", E303)</f>
        <v/>
      </c>
      <c r="C316" s="195"/>
      <c r="D316" s="195" t="str">
        <f>IF(SUM(K304:K317)=0,"",SUM(K304:K317))</f>
        <v/>
      </c>
      <c r="E316" s="195"/>
      <c r="F316" s="195" t="str">
        <f>IF(SUM(M304:M317)=0,"",SUM(M304:M317))</f>
        <v/>
      </c>
      <c r="G316" s="195"/>
      <c r="H316" s="68" t="e">
        <f>IF(F316="", D316/B316, F316/B316)</f>
        <v>#VALUE!</v>
      </c>
      <c r="I316" s="47"/>
      <c r="J316" s="72"/>
      <c r="K316" s="72" t="str">
        <f t="shared" si="24"/>
        <v/>
      </c>
      <c r="L316" s="72"/>
      <c r="M316" s="72" t="str">
        <f t="shared" si="25"/>
        <v/>
      </c>
      <c r="P316" s="262"/>
      <c r="Q316" s="263"/>
      <c r="R316" s="263"/>
      <c r="S316" s="263"/>
      <c r="T316" s="263"/>
      <c r="U316" s="263"/>
      <c r="V316" s="263"/>
      <c r="W316" s="263"/>
      <c r="X316" s="263"/>
      <c r="Y316" s="263"/>
      <c r="Z316" s="264"/>
    </row>
    <row r="317" spans="2:26" ht="13.35" customHeight="1" x14ac:dyDescent="0.25">
      <c r="I317" s="47"/>
      <c r="J317" s="72"/>
      <c r="K317" s="72" t="str">
        <f t="shared" si="24"/>
        <v/>
      </c>
      <c r="L317" s="72"/>
      <c r="M317" s="72" t="str">
        <f t="shared" si="25"/>
        <v/>
      </c>
    </row>
    <row r="319" spans="2:26" ht="13.35" customHeight="1" x14ac:dyDescent="0.25">
      <c r="B319" s="200" t="s">
        <v>2</v>
      </c>
      <c r="C319" s="200"/>
      <c r="D319" s="209">
        <f>'{Equipment Data Entry}'!B139</f>
        <v>0</v>
      </c>
      <c r="E319" s="209"/>
      <c r="F319" s="209"/>
      <c r="G319" s="200" t="s">
        <v>3</v>
      </c>
      <c r="H319" s="200"/>
      <c r="I319" s="210" t="str">
        <f>IF('{Equipment Data Entry}'!C139="","",'{Equipment Data Entry}'!C139)</f>
        <v/>
      </c>
      <c r="J319" s="210"/>
      <c r="K319" s="210"/>
      <c r="L319" s="210"/>
      <c r="M319" s="210"/>
      <c r="P319" s="265" t="s">
        <v>224</v>
      </c>
      <c r="Q319" s="266"/>
      <c r="R319" s="266"/>
      <c r="S319" s="266"/>
      <c r="T319" s="266"/>
      <c r="U319" s="266"/>
      <c r="V319" s="266"/>
      <c r="W319" s="266"/>
      <c r="X319" s="266"/>
      <c r="Y319" s="266"/>
      <c r="Z319" s="267"/>
    </row>
    <row r="320" spans="2:26" ht="13.35" customHeight="1" x14ac:dyDescent="0.25">
      <c r="B320" s="200"/>
      <c r="C320" s="200"/>
      <c r="D320" s="209"/>
      <c r="E320" s="209"/>
      <c r="F320" s="209"/>
      <c r="G320" s="200"/>
      <c r="H320" s="200"/>
      <c r="I320" s="210"/>
      <c r="J320" s="210"/>
      <c r="K320" s="210"/>
      <c r="L320" s="210"/>
      <c r="M320" s="210"/>
      <c r="P320" s="260"/>
      <c r="Q320" s="238"/>
      <c r="R320" s="238"/>
      <c r="S320" s="238"/>
      <c r="T320" s="238"/>
      <c r="U320" s="238"/>
      <c r="V320" s="238"/>
      <c r="W320" s="238"/>
      <c r="X320" s="238"/>
      <c r="Y320" s="238"/>
      <c r="Z320" s="261"/>
    </row>
    <row r="321" spans="2:26" ht="13.35" customHeight="1" x14ac:dyDescent="0.25">
      <c r="B321" s="5"/>
      <c r="C321" s="5"/>
      <c r="P321" s="260"/>
      <c r="Q321" s="238"/>
      <c r="R321" s="238"/>
      <c r="S321" s="238"/>
      <c r="T321" s="238"/>
      <c r="U321" s="238"/>
      <c r="V321" s="238"/>
      <c r="W321" s="238"/>
      <c r="X321" s="238"/>
      <c r="Y321" s="238"/>
      <c r="Z321" s="261"/>
    </row>
    <row r="322" spans="2:26" ht="13.35" customHeight="1" x14ac:dyDescent="0.25">
      <c r="B322" s="188" t="s">
        <v>103</v>
      </c>
      <c r="C322" s="188"/>
      <c r="D322" s="188"/>
      <c r="E322" s="188"/>
      <c r="F322" s="188"/>
      <c r="G322" s="188"/>
      <c r="I322" s="188" t="s">
        <v>107</v>
      </c>
      <c r="J322" s="188"/>
      <c r="K322" s="188"/>
      <c r="L322" s="188"/>
      <c r="M322" s="188"/>
      <c r="P322" s="260"/>
      <c r="Q322" s="238"/>
      <c r="R322" s="238"/>
      <c r="S322" s="238"/>
      <c r="T322" s="238"/>
      <c r="U322" s="238"/>
      <c r="V322" s="238"/>
      <c r="W322" s="238"/>
      <c r="X322" s="238"/>
      <c r="Y322" s="238"/>
      <c r="Z322" s="261"/>
    </row>
    <row r="323" spans="2:26" ht="13.35" customHeight="1" x14ac:dyDescent="0.25">
      <c r="B323" s="289" t="s">
        <v>110</v>
      </c>
      <c r="C323" s="289"/>
      <c r="D323" s="289"/>
      <c r="E323" s="288"/>
      <c r="F323" s="288"/>
      <c r="G323" s="288"/>
      <c r="I323" s="290" t="s">
        <v>106</v>
      </c>
      <c r="J323" s="290" t="s">
        <v>108</v>
      </c>
      <c r="K323" s="290" t="s">
        <v>105</v>
      </c>
      <c r="L323" s="290" t="s">
        <v>109</v>
      </c>
      <c r="M323" s="290" t="s">
        <v>104</v>
      </c>
      <c r="P323" s="260"/>
      <c r="Q323" s="238"/>
      <c r="R323" s="238"/>
      <c r="S323" s="238"/>
      <c r="T323" s="238"/>
      <c r="U323" s="238"/>
      <c r="V323" s="238"/>
      <c r="W323" s="238"/>
      <c r="X323" s="238"/>
      <c r="Y323" s="238"/>
      <c r="Z323" s="261"/>
    </row>
    <row r="324" spans="2:26" ht="13.35" customHeight="1" x14ac:dyDescent="0.25">
      <c r="B324" s="289" t="s">
        <v>111</v>
      </c>
      <c r="C324" s="289"/>
      <c r="D324" s="289"/>
      <c r="E324" s="288"/>
      <c r="F324" s="288"/>
      <c r="G324" s="288"/>
      <c r="I324" s="290"/>
      <c r="J324" s="290"/>
      <c r="K324" s="290"/>
      <c r="L324" s="290"/>
      <c r="M324" s="290"/>
      <c r="P324" s="260"/>
      <c r="Q324" s="238"/>
      <c r="R324" s="238"/>
      <c r="S324" s="238"/>
      <c r="T324" s="238"/>
      <c r="U324" s="238"/>
      <c r="V324" s="238"/>
      <c r="W324" s="238"/>
      <c r="X324" s="238"/>
      <c r="Y324" s="238"/>
      <c r="Z324" s="261"/>
    </row>
    <row r="325" spans="2:26" ht="13.35" customHeight="1" x14ac:dyDescent="0.25">
      <c r="B325" s="289" t="s">
        <v>112</v>
      </c>
      <c r="C325" s="289"/>
      <c r="D325" s="289"/>
      <c r="E325" s="288"/>
      <c r="F325" s="288"/>
      <c r="G325" s="288"/>
      <c r="I325" s="47"/>
      <c r="J325" s="72"/>
      <c r="K325" s="72" t="str">
        <f t="shared" ref="K325:K338" si="26">IF(J325=0,"",J325*(I325*$E$333/144))</f>
        <v/>
      </c>
      <c r="L325" s="72"/>
      <c r="M325" s="72" t="str">
        <f t="shared" ref="M325:M338" si="27">IF(L325=0,"",L325*(I325*$E$333/144))</f>
        <v/>
      </c>
      <c r="P325" s="260"/>
      <c r="Q325" s="238"/>
      <c r="R325" s="238"/>
      <c r="S325" s="238"/>
      <c r="T325" s="238"/>
      <c r="U325" s="238"/>
      <c r="V325" s="238"/>
      <c r="W325" s="238"/>
      <c r="X325" s="238"/>
      <c r="Y325" s="238"/>
      <c r="Z325" s="261"/>
    </row>
    <row r="326" spans="2:26" ht="13.35" customHeight="1" x14ac:dyDescent="0.25">
      <c r="I326" s="47"/>
      <c r="J326" s="72"/>
      <c r="K326" s="72" t="str">
        <f t="shared" si="26"/>
        <v/>
      </c>
      <c r="L326" s="72"/>
      <c r="M326" s="72" t="str">
        <f t="shared" si="27"/>
        <v/>
      </c>
      <c r="P326" s="260"/>
      <c r="Q326" s="238"/>
      <c r="R326" s="238"/>
      <c r="S326" s="238"/>
      <c r="T326" s="238"/>
      <c r="U326" s="238"/>
      <c r="V326" s="238"/>
      <c r="W326" s="238"/>
      <c r="X326" s="238"/>
      <c r="Y326" s="238"/>
      <c r="Z326" s="261"/>
    </row>
    <row r="327" spans="2:26" ht="13.35" customHeight="1" x14ac:dyDescent="0.25">
      <c r="B327" s="188" t="s">
        <v>113</v>
      </c>
      <c r="C327" s="188"/>
      <c r="D327" s="188"/>
      <c r="E327" s="188"/>
      <c r="F327" s="188"/>
      <c r="G327" s="188"/>
      <c r="I327" s="47"/>
      <c r="J327" s="72"/>
      <c r="K327" s="72" t="str">
        <f t="shared" si="26"/>
        <v/>
      </c>
      <c r="L327" s="72"/>
      <c r="M327" s="72" t="str">
        <f t="shared" si="27"/>
        <v/>
      </c>
      <c r="P327" s="260"/>
      <c r="Q327" s="238"/>
      <c r="R327" s="238"/>
      <c r="S327" s="238"/>
      <c r="T327" s="238"/>
      <c r="U327" s="238"/>
      <c r="V327" s="238"/>
      <c r="W327" s="238"/>
      <c r="X327" s="238"/>
      <c r="Y327" s="238"/>
      <c r="Z327" s="261"/>
    </row>
    <row r="328" spans="2:26" ht="13.35" customHeight="1" x14ac:dyDescent="0.25">
      <c r="B328" s="289" t="s">
        <v>32</v>
      </c>
      <c r="C328" s="289"/>
      <c r="D328" s="289"/>
      <c r="E328" s="288"/>
      <c r="F328" s="288"/>
      <c r="G328" s="288"/>
      <c r="I328" s="47"/>
      <c r="J328" s="72"/>
      <c r="K328" s="72" t="str">
        <f t="shared" si="26"/>
        <v/>
      </c>
      <c r="L328" s="72"/>
      <c r="M328" s="72" t="str">
        <f t="shared" si="27"/>
        <v/>
      </c>
      <c r="P328" s="260"/>
      <c r="Q328" s="238"/>
      <c r="R328" s="238"/>
      <c r="S328" s="238"/>
      <c r="T328" s="238"/>
      <c r="U328" s="238"/>
      <c r="V328" s="238"/>
      <c r="W328" s="238"/>
      <c r="X328" s="238"/>
      <c r="Y328" s="238"/>
      <c r="Z328" s="261"/>
    </row>
    <row r="329" spans="2:26" ht="13.35" customHeight="1" x14ac:dyDescent="0.25">
      <c r="B329" s="289" t="s">
        <v>33</v>
      </c>
      <c r="C329" s="289"/>
      <c r="D329" s="289"/>
      <c r="E329" s="288"/>
      <c r="F329" s="288"/>
      <c r="G329" s="288"/>
      <c r="I329" s="47"/>
      <c r="J329" s="72"/>
      <c r="K329" s="72" t="str">
        <f t="shared" si="26"/>
        <v/>
      </c>
      <c r="L329" s="72"/>
      <c r="M329" s="72" t="str">
        <f t="shared" si="27"/>
        <v/>
      </c>
      <c r="P329" s="260"/>
      <c r="Q329" s="238"/>
      <c r="R329" s="238"/>
      <c r="S329" s="238"/>
      <c r="T329" s="238"/>
      <c r="U329" s="238"/>
      <c r="V329" s="238"/>
      <c r="W329" s="238"/>
      <c r="X329" s="238"/>
      <c r="Y329" s="238"/>
      <c r="Z329" s="261"/>
    </row>
    <row r="330" spans="2:26" ht="13.35" customHeight="1" x14ac:dyDescent="0.25">
      <c r="B330" s="289" t="s">
        <v>34</v>
      </c>
      <c r="C330" s="289"/>
      <c r="D330" s="289"/>
      <c r="E330" s="288"/>
      <c r="F330" s="288"/>
      <c r="G330" s="288"/>
      <c r="I330" s="47"/>
      <c r="J330" s="72"/>
      <c r="K330" s="72" t="str">
        <f t="shared" si="26"/>
        <v/>
      </c>
      <c r="L330" s="72"/>
      <c r="M330" s="72" t="str">
        <f t="shared" si="27"/>
        <v/>
      </c>
      <c r="P330" s="260"/>
      <c r="Q330" s="238"/>
      <c r="R330" s="238"/>
      <c r="S330" s="238"/>
      <c r="T330" s="238"/>
      <c r="U330" s="238"/>
      <c r="V330" s="238"/>
      <c r="W330" s="238"/>
      <c r="X330" s="238"/>
      <c r="Y330" s="238"/>
      <c r="Z330" s="261"/>
    </row>
    <row r="331" spans="2:26" ht="13.35" customHeight="1" x14ac:dyDescent="0.25">
      <c r="B331" s="289" t="s">
        <v>114</v>
      </c>
      <c r="C331" s="289"/>
      <c r="D331" s="289"/>
      <c r="E331" s="288"/>
      <c r="F331" s="288"/>
      <c r="G331" s="288"/>
      <c r="I331" s="47"/>
      <c r="J331" s="72"/>
      <c r="K331" s="72" t="str">
        <f t="shared" si="26"/>
        <v/>
      </c>
      <c r="L331" s="72"/>
      <c r="M331" s="72" t="str">
        <f t="shared" si="27"/>
        <v/>
      </c>
      <c r="P331" s="260"/>
      <c r="Q331" s="238"/>
      <c r="R331" s="238"/>
      <c r="S331" s="238"/>
      <c r="T331" s="238"/>
      <c r="U331" s="238"/>
      <c r="V331" s="238"/>
      <c r="W331" s="238"/>
      <c r="X331" s="238"/>
      <c r="Y331" s="238"/>
      <c r="Z331" s="261"/>
    </row>
    <row r="332" spans="2:26" ht="13.35" customHeight="1" x14ac:dyDescent="0.25">
      <c r="B332" s="289" t="s">
        <v>115</v>
      </c>
      <c r="C332" s="289"/>
      <c r="D332" s="289"/>
      <c r="E332" s="288"/>
      <c r="F332" s="288"/>
      <c r="G332" s="288"/>
      <c r="I332" s="47"/>
      <c r="J332" s="72"/>
      <c r="K332" s="72" t="str">
        <f t="shared" si="26"/>
        <v/>
      </c>
      <c r="L332" s="72"/>
      <c r="M332" s="72" t="str">
        <f t="shared" si="27"/>
        <v/>
      </c>
      <c r="P332" s="260"/>
      <c r="Q332" s="238"/>
      <c r="R332" s="238"/>
      <c r="S332" s="238"/>
      <c r="T332" s="238"/>
      <c r="U332" s="238"/>
      <c r="V332" s="238"/>
      <c r="W332" s="238"/>
      <c r="X332" s="238"/>
      <c r="Y332" s="238"/>
      <c r="Z332" s="261"/>
    </row>
    <row r="333" spans="2:26" ht="13.35" customHeight="1" x14ac:dyDescent="0.25">
      <c r="B333" s="289" t="s">
        <v>116</v>
      </c>
      <c r="C333" s="289"/>
      <c r="D333" s="289"/>
      <c r="E333" s="291"/>
      <c r="F333" s="291"/>
      <c r="G333" s="291"/>
      <c r="I333" s="47"/>
      <c r="J333" s="72"/>
      <c r="K333" s="72" t="str">
        <f t="shared" si="26"/>
        <v/>
      </c>
      <c r="L333" s="72"/>
      <c r="M333" s="72" t="str">
        <f t="shared" si="27"/>
        <v/>
      </c>
      <c r="P333" s="260"/>
      <c r="Q333" s="238"/>
      <c r="R333" s="238"/>
      <c r="S333" s="238"/>
      <c r="T333" s="238"/>
      <c r="U333" s="238"/>
      <c r="V333" s="238"/>
      <c r="W333" s="238"/>
      <c r="X333" s="238"/>
      <c r="Y333" s="238"/>
      <c r="Z333" s="261"/>
    </row>
    <row r="334" spans="2:26" ht="13.35" customHeight="1" x14ac:dyDescent="0.25">
      <c r="I334" s="47"/>
      <c r="J334" s="72"/>
      <c r="K334" s="72" t="str">
        <f t="shared" si="26"/>
        <v/>
      </c>
      <c r="L334" s="72"/>
      <c r="M334" s="72" t="str">
        <f t="shared" si="27"/>
        <v/>
      </c>
      <c r="P334" s="260"/>
      <c r="Q334" s="238"/>
      <c r="R334" s="238"/>
      <c r="S334" s="238"/>
      <c r="T334" s="238"/>
      <c r="U334" s="238"/>
      <c r="V334" s="238"/>
      <c r="W334" s="238"/>
      <c r="X334" s="238"/>
      <c r="Y334" s="238"/>
      <c r="Z334" s="261"/>
    </row>
    <row r="335" spans="2:26" ht="13.35" customHeight="1" x14ac:dyDescent="0.25">
      <c r="B335" s="188" t="s">
        <v>117</v>
      </c>
      <c r="C335" s="188"/>
      <c r="D335" s="188"/>
      <c r="E335" s="188"/>
      <c r="F335" s="188"/>
      <c r="G335" s="188"/>
      <c r="I335" s="47"/>
      <c r="J335" s="72"/>
      <c r="K335" s="72" t="str">
        <f t="shared" si="26"/>
        <v/>
      </c>
      <c r="L335" s="72"/>
      <c r="M335" s="72" t="str">
        <f t="shared" si="27"/>
        <v/>
      </c>
      <c r="P335" s="260"/>
      <c r="Q335" s="238"/>
      <c r="R335" s="238"/>
      <c r="S335" s="238"/>
      <c r="T335" s="238"/>
      <c r="U335" s="238"/>
      <c r="V335" s="238"/>
      <c r="W335" s="238"/>
      <c r="X335" s="238"/>
      <c r="Y335" s="238"/>
      <c r="Z335" s="261"/>
    </row>
    <row r="336" spans="2:26" ht="13.35" customHeight="1" x14ac:dyDescent="0.25">
      <c r="B336" s="292" t="s">
        <v>42</v>
      </c>
      <c r="C336" s="292"/>
      <c r="D336" s="292" t="s">
        <v>67</v>
      </c>
      <c r="E336" s="292"/>
      <c r="F336" s="292" t="s">
        <v>68</v>
      </c>
      <c r="G336" s="292"/>
      <c r="I336" s="47"/>
      <c r="J336" s="72"/>
      <c r="K336" s="72" t="str">
        <f t="shared" si="26"/>
        <v/>
      </c>
      <c r="L336" s="72"/>
      <c r="M336" s="72" t="str">
        <f t="shared" si="27"/>
        <v/>
      </c>
      <c r="P336" s="260"/>
      <c r="Q336" s="238"/>
      <c r="R336" s="238"/>
      <c r="S336" s="238"/>
      <c r="T336" s="238"/>
      <c r="U336" s="238"/>
      <c r="V336" s="238"/>
      <c r="W336" s="238"/>
      <c r="X336" s="238"/>
      <c r="Y336" s="238"/>
      <c r="Z336" s="261"/>
    </row>
    <row r="337" spans="2:26" ht="13.35" customHeight="1" x14ac:dyDescent="0.25">
      <c r="B337" s="195" t="str">
        <f>IF(E324=0,"", E324)</f>
        <v/>
      </c>
      <c r="C337" s="195"/>
      <c r="D337" s="195" t="str">
        <f>IF(SUM(K325:K338)=0,"",SUM(K325:K338))</f>
        <v/>
      </c>
      <c r="E337" s="195"/>
      <c r="F337" s="195" t="str">
        <f>IF(SUM(M325:M338)=0,"",SUM(M325:M338))</f>
        <v/>
      </c>
      <c r="G337" s="195"/>
      <c r="H337" s="68" t="e">
        <f>IF(F337="", D337/B337, F337/B337)</f>
        <v>#VALUE!</v>
      </c>
      <c r="I337" s="47"/>
      <c r="J337" s="72"/>
      <c r="K337" s="72" t="str">
        <f t="shared" si="26"/>
        <v/>
      </c>
      <c r="L337" s="72"/>
      <c r="M337" s="72" t="str">
        <f t="shared" si="27"/>
        <v/>
      </c>
      <c r="P337" s="262"/>
      <c r="Q337" s="263"/>
      <c r="R337" s="263"/>
      <c r="S337" s="263"/>
      <c r="T337" s="263"/>
      <c r="U337" s="263"/>
      <c r="V337" s="263"/>
      <c r="W337" s="263"/>
      <c r="X337" s="263"/>
      <c r="Y337" s="263"/>
      <c r="Z337" s="264"/>
    </row>
    <row r="338" spans="2:26" ht="13.35" customHeight="1" x14ac:dyDescent="0.25">
      <c r="I338" s="47"/>
      <c r="J338" s="72"/>
      <c r="K338" s="72" t="str">
        <f t="shared" si="26"/>
        <v/>
      </c>
      <c r="L338" s="72"/>
      <c r="M338" s="72" t="str">
        <f t="shared" si="27"/>
        <v/>
      </c>
    </row>
    <row r="341" spans="2:26" ht="13.35" customHeight="1" x14ac:dyDescent="0.25">
      <c r="B341" s="293" t="s">
        <v>100</v>
      </c>
      <c r="C341" s="294"/>
      <c r="D341" s="121"/>
      <c r="E341" s="121"/>
      <c r="F341" s="121"/>
      <c r="G341" s="121"/>
      <c r="H341" s="121"/>
      <c r="I341" s="121"/>
      <c r="J341" s="121"/>
      <c r="K341" s="121"/>
      <c r="L341" s="121"/>
      <c r="M341" s="234"/>
    </row>
    <row r="342" spans="2:26" ht="13.35" customHeight="1" x14ac:dyDescent="0.25">
      <c r="B342" s="120"/>
      <c r="C342" s="121"/>
      <c r="D342" s="121"/>
      <c r="E342" s="121"/>
      <c r="F342" s="121"/>
      <c r="G342" s="121"/>
      <c r="H342" s="121"/>
      <c r="I342" s="121"/>
      <c r="J342" s="121"/>
      <c r="K342" s="121"/>
      <c r="L342" s="121"/>
      <c r="M342" s="234"/>
    </row>
    <row r="343" spans="2:26" ht="13.35" customHeight="1" x14ac:dyDescent="0.25">
      <c r="B343" s="120"/>
      <c r="C343" s="121"/>
      <c r="D343" s="121"/>
      <c r="E343" s="121"/>
      <c r="F343" s="121"/>
      <c r="G343" s="121"/>
      <c r="H343" s="121"/>
      <c r="I343" s="121"/>
      <c r="J343" s="121"/>
      <c r="K343" s="121"/>
      <c r="L343" s="121"/>
      <c r="M343" s="234"/>
    </row>
    <row r="344" spans="2:26" ht="13.35" customHeight="1" x14ac:dyDescent="0.25">
      <c r="B344" s="120"/>
      <c r="C344" s="121"/>
      <c r="D344" s="121"/>
      <c r="E344" s="121"/>
      <c r="F344" s="121"/>
      <c r="G344" s="121"/>
      <c r="H344" s="121"/>
      <c r="I344" s="121"/>
      <c r="J344" s="121"/>
      <c r="K344" s="121"/>
      <c r="L344" s="121"/>
      <c r="M344" s="234"/>
    </row>
    <row r="345" spans="2:26" ht="13.35" customHeight="1" x14ac:dyDescent="0.25">
      <c r="B345" s="120"/>
      <c r="C345" s="121"/>
      <c r="D345" s="121"/>
      <c r="E345" s="121"/>
      <c r="F345" s="121"/>
      <c r="G345" s="121"/>
      <c r="H345" s="121"/>
      <c r="I345" s="121"/>
      <c r="J345" s="121"/>
      <c r="K345" s="121"/>
      <c r="L345" s="121"/>
      <c r="M345" s="234"/>
    </row>
    <row r="347" spans="2:26" ht="13.35" customHeight="1" x14ac:dyDescent="0.25">
      <c r="B347" s="200" t="s">
        <v>2</v>
      </c>
      <c r="C347" s="200"/>
      <c r="D347" s="209">
        <f>'{Equipment Data Entry}'!B140</f>
        <v>0</v>
      </c>
      <c r="E347" s="209"/>
      <c r="F347" s="209"/>
      <c r="G347" s="200" t="s">
        <v>3</v>
      </c>
      <c r="H347" s="200"/>
      <c r="I347" s="210" t="str">
        <f>IF('{Equipment Data Entry}'!C140="","",'{Equipment Data Entry}'!C140)</f>
        <v/>
      </c>
      <c r="J347" s="210"/>
      <c r="K347" s="210"/>
      <c r="L347" s="210"/>
      <c r="M347" s="210"/>
      <c r="P347" s="265" t="s">
        <v>224</v>
      </c>
      <c r="Q347" s="266"/>
      <c r="R347" s="266"/>
      <c r="S347" s="266"/>
      <c r="T347" s="266"/>
      <c r="U347" s="266"/>
      <c r="V347" s="266"/>
      <c r="W347" s="266"/>
      <c r="X347" s="266"/>
      <c r="Y347" s="266"/>
      <c r="Z347" s="267"/>
    </row>
    <row r="348" spans="2:26" ht="13.35" customHeight="1" x14ac:dyDescent="0.25">
      <c r="B348" s="200"/>
      <c r="C348" s="200"/>
      <c r="D348" s="209"/>
      <c r="E348" s="209"/>
      <c r="F348" s="209"/>
      <c r="G348" s="200"/>
      <c r="H348" s="200"/>
      <c r="I348" s="210"/>
      <c r="J348" s="210"/>
      <c r="K348" s="210"/>
      <c r="L348" s="210"/>
      <c r="M348" s="210"/>
      <c r="P348" s="260"/>
      <c r="Q348" s="238"/>
      <c r="R348" s="238"/>
      <c r="S348" s="238"/>
      <c r="T348" s="238"/>
      <c r="U348" s="238"/>
      <c r="V348" s="238"/>
      <c r="W348" s="238"/>
      <c r="X348" s="238"/>
      <c r="Y348" s="238"/>
      <c r="Z348" s="261"/>
    </row>
    <row r="349" spans="2:26" ht="13.35" customHeight="1" x14ac:dyDescent="0.25">
      <c r="B349" s="5"/>
      <c r="C349" s="5"/>
      <c r="P349" s="260"/>
      <c r="Q349" s="238"/>
      <c r="R349" s="238"/>
      <c r="S349" s="238"/>
      <c r="T349" s="238"/>
      <c r="U349" s="238"/>
      <c r="V349" s="238"/>
      <c r="W349" s="238"/>
      <c r="X349" s="238"/>
      <c r="Y349" s="238"/>
      <c r="Z349" s="261"/>
    </row>
    <row r="350" spans="2:26" ht="13.35" customHeight="1" x14ac:dyDescent="0.25">
      <c r="B350" s="188" t="s">
        <v>103</v>
      </c>
      <c r="C350" s="188"/>
      <c r="D350" s="188"/>
      <c r="E350" s="188"/>
      <c r="F350" s="188"/>
      <c r="G350" s="188"/>
      <c r="I350" s="188" t="s">
        <v>107</v>
      </c>
      <c r="J350" s="188"/>
      <c r="K350" s="188"/>
      <c r="L350" s="188"/>
      <c r="M350" s="188"/>
      <c r="P350" s="260"/>
      <c r="Q350" s="238"/>
      <c r="R350" s="238"/>
      <c r="S350" s="238"/>
      <c r="T350" s="238"/>
      <c r="U350" s="238"/>
      <c r="V350" s="238"/>
      <c r="W350" s="238"/>
      <c r="X350" s="238"/>
      <c r="Y350" s="238"/>
      <c r="Z350" s="261"/>
    </row>
    <row r="351" spans="2:26" ht="13.35" customHeight="1" x14ac:dyDescent="0.25">
      <c r="B351" s="289" t="s">
        <v>110</v>
      </c>
      <c r="C351" s="289"/>
      <c r="D351" s="289"/>
      <c r="E351" s="288"/>
      <c r="F351" s="288"/>
      <c r="G351" s="288"/>
      <c r="I351" s="290" t="s">
        <v>106</v>
      </c>
      <c r="J351" s="290" t="s">
        <v>108</v>
      </c>
      <c r="K351" s="290" t="s">
        <v>105</v>
      </c>
      <c r="L351" s="290" t="s">
        <v>109</v>
      </c>
      <c r="M351" s="290" t="s">
        <v>104</v>
      </c>
      <c r="P351" s="260"/>
      <c r="Q351" s="238"/>
      <c r="R351" s="238"/>
      <c r="S351" s="238"/>
      <c r="T351" s="238"/>
      <c r="U351" s="238"/>
      <c r="V351" s="238"/>
      <c r="W351" s="238"/>
      <c r="X351" s="238"/>
      <c r="Y351" s="238"/>
      <c r="Z351" s="261"/>
    </row>
    <row r="352" spans="2:26" ht="13.35" customHeight="1" x14ac:dyDescent="0.25">
      <c r="B352" s="289" t="s">
        <v>111</v>
      </c>
      <c r="C352" s="289"/>
      <c r="D352" s="289"/>
      <c r="E352" s="288"/>
      <c r="F352" s="288"/>
      <c r="G352" s="288"/>
      <c r="I352" s="290"/>
      <c r="J352" s="290"/>
      <c r="K352" s="290"/>
      <c r="L352" s="290"/>
      <c r="M352" s="290"/>
      <c r="P352" s="260"/>
      <c r="Q352" s="238"/>
      <c r="R352" s="238"/>
      <c r="S352" s="238"/>
      <c r="T352" s="238"/>
      <c r="U352" s="238"/>
      <c r="V352" s="238"/>
      <c r="W352" s="238"/>
      <c r="X352" s="238"/>
      <c r="Y352" s="238"/>
      <c r="Z352" s="261"/>
    </row>
    <row r="353" spans="2:26" ht="13.35" customHeight="1" x14ac:dyDescent="0.25">
      <c r="B353" s="289" t="s">
        <v>112</v>
      </c>
      <c r="C353" s="289"/>
      <c r="D353" s="289"/>
      <c r="E353" s="288"/>
      <c r="F353" s="288"/>
      <c r="G353" s="288"/>
      <c r="I353" s="47"/>
      <c r="J353" s="72"/>
      <c r="K353" s="72" t="str">
        <f t="shared" ref="K353:K366" si="28">IF(J353=0,"",J353*(I353*$E$361/144))</f>
        <v/>
      </c>
      <c r="L353" s="72"/>
      <c r="M353" s="72" t="str">
        <f t="shared" ref="M353:M366" si="29">IF(L353=0,"",L353*(I353*$E$361/144))</f>
        <v/>
      </c>
      <c r="P353" s="260"/>
      <c r="Q353" s="238"/>
      <c r="R353" s="238"/>
      <c r="S353" s="238"/>
      <c r="T353" s="238"/>
      <c r="U353" s="238"/>
      <c r="V353" s="238"/>
      <c r="W353" s="238"/>
      <c r="X353" s="238"/>
      <c r="Y353" s="238"/>
      <c r="Z353" s="261"/>
    </row>
    <row r="354" spans="2:26" ht="13.35" customHeight="1" x14ac:dyDescent="0.25">
      <c r="I354" s="47"/>
      <c r="J354" s="72"/>
      <c r="K354" s="72" t="str">
        <f t="shared" si="28"/>
        <v/>
      </c>
      <c r="L354" s="72"/>
      <c r="M354" s="72" t="str">
        <f t="shared" si="29"/>
        <v/>
      </c>
      <c r="P354" s="260"/>
      <c r="Q354" s="238"/>
      <c r="R354" s="238"/>
      <c r="S354" s="238"/>
      <c r="T354" s="238"/>
      <c r="U354" s="238"/>
      <c r="V354" s="238"/>
      <c r="W354" s="238"/>
      <c r="X354" s="238"/>
      <c r="Y354" s="238"/>
      <c r="Z354" s="261"/>
    </row>
    <row r="355" spans="2:26" ht="13.35" customHeight="1" x14ac:dyDescent="0.25">
      <c r="B355" s="188" t="s">
        <v>113</v>
      </c>
      <c r="C355" s="188"/>
      <c r="D355" s="188"/>
      <c r="E355" s="188"/>
      <c r="F355" s="188"/>
      <c r="G355" s="188"/>
      <c r="I355" s="47"/>
      <c r="J355" s="72"/>
      <c r="K355" s="72" t="str">
        <f t="shared" si="28"/>
        <v/>
      </c>
      <c r="L355" s="72"/>
      <c r="M355" s="72" t="str">
        <f t="shared" si="29"/>
        <v/>
      </c>
      <c r="P355" s="260"/>
      <c r="Q355" s="238"/>
      <c r="R355" s="238"/>
      <c r="S355" s="238"/>
      <c r="T355" s="238"/>
      <c r="U355" s="238"/>
      <c r="V355" s="238"/>
      <c r="W355" s="238"/>
      <c r="X355" s="238"/>
      <c r="Y355" s="238"/>
      <c r="Z355" s="261"/>
    </row>
    <row r="356" spans="2:26" ht="13.35" customHeight="1" x14ac:dyDescent="0.25">
      <c r="B356" s="289" t="s">
        <v>32</v>
      </c>
      <c r="C356" s="289"/>
      <c r="D356" s="289"/>
      <c r="E356" s="288"/>
      <c r="F356" s="288"/>
      <c r="G356" s="288"/>
      <c r="I356" s="47"/>
      <c r="J356" s="72"/>
      <c r="K356" s="72" t="str">
        <f t="shared" si="28"/>
        <v/>
      </c>
      <c r="L356" s="72"/>
      <c r="M356" s="72" t="str">
        <f t="shared" si="29"/>
        <v/>
      </c>
      <c r="P356" s="260"/>
      <c r="Q356" s="238"/>
      <c r="R356" s="238"/>
      <c r="S356" s="238"/>
      <c r="T356" s="238"/>
      <c r="U356" s="238"/>
      <c r="V356" s="238"/>
      <c r="W356" s="238"/>
      <c r="X356" s="238"/>
      <c r="Y356" s="238"/>
      <c r="Z356" s="261"/>
    </row>
    <row r="357" spans="2:26" ht="13.35" customHeight="1" x14ac:dyDescent="0.25">
      <c r="B357" s="289" t="s">
        <v>33</v>
      </c>
      <c r="C357" s="289"/>
      <c r="D357" s="289"/>
      <c r="E357" s="288"/>
      <c r="F357" s="288"/>
      <c r="G357" s="288"/>
      <c r="I357" s="47"/>
      <c r="J357" s="72"/>
      <c r="K357" s="72" t="str">
        <f t="shared" si="28"/>
        <v/>
      </c>
      <c r="L357" s="72"/>
      <c r="M357" s="72" t="str">
        <f t="shared" si="29"/>
        <v/>
      </c>
      <c r="P357" s="260"/>
      <c r="Q357" s="238"/>
      <c r="R357" s="238"/>
      <c r="S357" s="238"/>
      <c r="T357" s="238"/>
      <c r="U357" s="238"/>
      <c r="V357" s="238"/>
      <c r="W357" s="238"/>
      <c r="X357" s="238"/>
      <c r="Y357" s="238"/>
      <c r="Z357" s="261"/>
    </row>
    <row r="358" spans="2:26" ht="13.35" customHeight="1" x14ac:dyDescent="0.25">
      <c r="B358" s="289" t="s">
        <v>34</v>
      </c>
      <c r="C358" s="289"/>
      <c r="D358" s="289"/>
      <c r="E358" s="288"/>
      <c r="F358" s="288"/>
      <c r="G358" s="288"/>
      <c r="I358" s="47"/>
      <c r="J358" s="72"/>
      <c r="K358" s="72" t="str">
        <f t="shared" si="28"/>
        <v/>
      </c>
      <c r="L358" s="72"/>
      <c r="M358" s="72" t="str">
        <f t="shared" si="29"/>
        <v/>
      </c>
      <c r="P358" s="260"/>
      <c r="Q358" s="238"/>
      <c r="R358" s="238"/>
      <c r="S358" s="238"/>
      <c r="T358" s="238"/>
      <c r="U358" s="238"/>
      <c r="V358" s="238"/>
      <c r="W358" s="238"/>
      <c r="X358" s="238"/>
      <c r="Y358" s="238"/>
      <c r="Z358" s="261"/>
    </row>
    <row r="359" spans="2:26" ht="13.35" customHeight="1" x14ac:dyDescent="0.25">
      <c r="B359" s="289" t="s">
        <v>114</v>
      </c>
      <c r="C359" s="289"/>
      <c r="D359" s="289"/>
      <c r="E359" s="288"/>
      <c r="F359" s="288"/>
      <c r="G359" s="288"/>
      <c r="I359" s="47"/>
      <c r="J359" s="72"/>
      <c r="K359" s="72" t="str">
        <f t="shared" si="28"/>
        <v/>
      </c>
      <c r="L359" s="72"/>
      <c r="M359" s="72" t="str">
        <f t="shared" si="29"/>
        <v/>
      </c>
      <c r="P359" s="260"/>
      <c r="Q359" s="238"/>
      <c r="R359" s="238"/>
      <c r="S359" s="238"/>
      <c r="T359" s="238"/>
      <c r="U359" s="238"/>
      <c r="V359" s="238"/>
      <c r="W359" s="238"/>
      <c r="X359" s="238"/>
      <c r="Y359" s="238"/>
      <c r="Z359" s="261"/>
    </row>
    <row r="360" spans="2:26" ht="13.35" customHeight="1" x14ac:dyDescent="0.25">
      <c r="B360" s="289" t="s">
        <v>115</v>
      </c>
      <c r="C360" s="289"/>
      <c r="D360" s="289"/>
      <c r="E360" s="288"/>
      <c r="F360" s="288"/>
      <c r="G360" s="288"/>
      <c r="I360" s="47"/>
      <c r="J360" s="72"/>
      <c r="K360" s="72" t="str">
        <f t="shared" si="28"/>
        <v/>
      </c>
      <c r="L360" s="72"/>
      <c r="M360" s="72" t="str">
        <f t="shared" si="29"/>
        <v/>
      </c>
      <c r="P360" s="260"/>
      <c r="Q360" s="238"/>
      <c r="R360" s="238"/>
      <c r="S360" s="238"/>
      <c r="T360" s="238"/>
      <c r="U360" s="238"/>
      <c r="V360" s="238"/>
      <c r="W360" s="238"/>
      <c r="X360" s="238"/>
      <c r="Y360" s="238"/>
      <c r="Z360" s="261"/>
    </row>
    <row r="361" spans="2:26" ht="13.35" customHeight="1" x14ac:dyDescent="0.25">
      <c r="B361" s="289" t="s">
        <v>116</v>
      </c>
      <c r="C361" s="289"/>
      <c r="D361" s="289"/>
      <c r="E361" s="291"/>
      <c r="F361" s="291"/>
      <c r="G361" s="291"/>
      <c r="I361" s="47"/>
      <c r="J361" s="72"/>
      <c r="K361" s="72" t="str">
        <f t="shared" si="28"/>
        <v/>
      </c>
      <c r="L361" s="72"/>
      <c r="M361" s="72" t="str">
        <f t="shared" si="29"/>
        <v/>
      </c>
      <c r="P361" s="260"/>
      <c r="Q361" s="238"/>
      <c r="R361" s="238"/>
      <c r="S361" s="238"/>
      <c r="T361" s="238"/>
      <c r="U361" s="238"/>
      <c r="V361" s="238"/>
      <c r="W361" s="238"/>
      <c r="X361" s="238"/>
      <c r="Y361" s="238"/>
      <c r="Z361" s="261"/>
    </row>
    <row r="362" spans="2:26" ht="13.35" customHeight="1" x14ac:dyDescent="0.25">
      <c r="I362" s="47"/>
      <c r="J362" s="72"/>
      <c r="K362" s="72" t="str">
        <f t="shared" si="28"/>
        <v/>
      </c>
      <c r="L362" s="72"/>
      <c r="M362" s="72" t="str">
        <f t="shared" si="29"/>
        <v/>
      </c>
      <c r="P362" s="260"/>
      <c r="Q362" s="238"/>
      <c r="R362" s="238"/>
      <c r="S362" s="238"/>
      <c r="T362" s="238"/>
      <c r="U362" s="238"/>
      <c r="V362" s="238"/>
      <c r="W362" s="238"/>
      <c r="X362" s="238"/>
      <c r="Y362" s="238"/>
      <c r="Z362" s="261"/>
    </row>
    <row r="363" spans="2:26" ht="13.35" customHeight="1" x14ac:dyDescent="0.25">
      <c r="B363" s="188" t="s">
        <v>117</v>
      </c>
      <c r="C363" s="188"/>
      <c r="D363" s="188"/>
      <c r="E363" s="188"/>
      <c r="F363" s="188"/>
      <c r="G363" s="188"/>
      <c r="I363" s="47"/>
      <c r="J363" s="72"/>
      <c r="K363" s="72" t="str">
        <f t="shared" si="28"/>
        <v/>
      </c>
      <c r="L363" s="72"/>
      <c r="M363" s="72" t="str">
        <f t="shared" si="29"/>
        <v/>
      </c>
      <c r="P363" s="260"/>
      <c r="Q363" s="238"/>
      <c r="R363" s="238"/>
      <c r="S363" s="238"/>
      <c r="T363" s="238"/>
      <c r="U363" s="238"/>
      <c r="V363" s="238"/>
      <c r="W363" s="238"/>
      <c r="X363" s="238"/>
      <c r="Y363" s="238"/>
      <c r="Z363" s="261"/>
    </row>
    <row r="364" spans="2:26" ht="13.35" customHeight="1" x14ac:dyDescent="0.25">
      <c r="B364" s="292" t="s">
        <v>42</v>
      </c>
      <c r="C364" s="292"/>
      <c r="D364" s="292" t="s">
        <v>67</v>
      </c>
      <c r="E364" s="292"/>
      <c r="F364" s="292" t="s">
        <v>68</v>
      </c>
      <c r="G364" s="292"/>
      <c r="I364" s="47"/>
      <c r="J364" s="72"/>
      <c r="K364" s="72" t="str">
        <f t="shared" si="28"/>
        <v/>
      </c>
      <c r="L364" s="72"/>
      <c r="M364" s="72" t="str">
        <f t="shared" si="29"/>
        <v/>
      </c>
      <c r="P364" s="260"/>
      <c r="Q364" s="238"/>
      <c r="R364" s="238"/>
      <c r="S364" s="238"/>
      <c r="T364" s="238"/>
      <c r="U364" s="238"/>
      <c r="V364" s="238"/>
      <c r="W364" s="238"/>
      <c r="X364" s="238"/>
      <c r="Y364" s="238"/>
      <c r="Z364" s="261"/>
    </row>
    <row r="365" spans="2:26" ht="13.35" customHeight="1" x14ac:dyDescent="0.25">
      <c r="B365" s="195" t="str">
        <f>IF(E352=0,"", E352)</f>
        <v/>
      </c>
      <c r="C365" s="195"/>
      <c r="D365" s="195" t="str">
        <f>IF(SUM(K353:K366)=0,"",SUM(K353:K366))</f>
        <v/>
      </c>
      <c r="E365" s="195"/>
      <c r="F365" s="195" t="str">
        <f>IF(SUM(M353:M366)=0,"",SUM(M353:M366))</f>
        <v/>
      </c>
      <c r="G365" s="195"/>
      <c r="H365" s="68" t="e">
        <f>IF(F365="", D365/B365, F365/B365)</f>
        <v>#VALUE!</v>
      </c>
      <c r="I365" s="47"/>
      <c r="J365" s="72"/>
      <c r="K365" s="72" t="str">
        <f t="shared" si="28"/>
        <v/>
      </c>
      <c r="L365" s="72"/>
      <c r="M365" s="72" t="str">
        <f t="shared" si="29"/>
        <v/>
      </c>
      <c r="P365" s="262"/>
      <c r="Q365" s="263"/>
      <c r="R365" s="263"/>
      <c r="S365" s="263"/>
      <c r="T365" s="263"/>
      <c r="U365" s="263"/>
      <c r="V365" s="263"/>
      <c r="W365" s="263"/>
      <c r="X365" s="263"/>
      <c r="Y365" s="263"/>
      <c r="Z365" s="264"/>
    </row>
    <row r="366" spans="2:26" ht="13.35" customHeight="1" x14ac:dyDescent="0.25">
      <c r="I366" s="47"/>
      <c r="J366" s="72"/>
      <c r="K366" s="72" t="str">
        <f t="shared" si="28"/>
        <v/>
      </c>
      <c r="L366" s="72"/>
      <c r="M366" s="72" t="str">
        <f t="shared" si="29"/>
        <v/>
      </c>
    </row>
    <row r="368" spans="2:26" ht="13.35" customHeight="1" x14ac:dyDescent="0.25">
      <c r="B368" s="200" t="s">
        <v>2</v>
      </c>
      <c r="C368" s="200"/>
      <c r="D368" s="209">
        <f>'{Equipment Data Entry}'!B141</f>
        <v>0</v>
      </c>
      <c r="E368" s="209"/>
      <c r="F368" s="209"/>
      <c r="G368" s="200" t="s">
        <v>3</v>
      </c>
      <c r="H368" s="200"/>
      <c r="I368" s="210" t="str">
        <f>IF('{Equipment Data Entry}'!C141="","",'{Equipment Data Entry}'!C141)</f>
        <v/>
      </c>
      <c r="J368" s="210"/>
      <c r="K368" s="210"/>
      <c r="L368" s="210"/>
      <c r="M368" s="210"/>
      <c r="P368" s="265" t="s">
        <v>224</v>
      </c>
      <c r="Q368" s="266"/>
      <c r="R368" s="266"/>
      <c r="S368" s="266"/>
      <c r="T368" s="266"/>
      <c r="U368" s="266"/>
      <c r="V368" s="266"/>
      <c r="W368" s="266"/>
      <c r="X368" s="266"/>
      <c r="Y368" s="266"/>
      <c r="Z368" s="267"/>
    </row>
    <row r="369" spans="2:26" ht="13.35" customHeight="1" x14ac:dyDescent="0.25">
      <c r="B369" s="200"/>
      <c r="C369" s="200"/>
      <c r="D369" s="209"/>
      <c r="E369" s="209"/>
      <c r="F369" s="209"/>
      <c r="G369" s="200"/>
      <c r="H369" s="200"/>
      <c r="I369" s="210"/>
      <c r="J369" s="210"/>
      <c r="K369" s="210"/>
      <c r="L369" s="210"/>
      <c r="M369" s="210"/>
      <c r="P369" s="260"/>
      <c r="Q369" s="238"/>
      <c r="R369" s="238"/>
      <c r="S369" s="238"/>
      <c r="T369" s="238"/>
      <c r="U369" s="238"/>
      <c r="V369" s="238"/>
      <c r="W369" s="238"/>
      <c r="X369" s="238"/>
      <c r="Y369" s="238"/>
      <c r="Z369" s="261"/>
    </row>
    <row r="370" spans="2:26" ht="13.35" customHeight="1" x14ac:dyDescent="0.25">
      <c r="B370" s="5"/>
      <c r="C370" s="5"/>
      <c r="P370" s="260"/>
      <c r="Q370" s="238"/>
      <c r="R370" s="238"/>
      <c r="S370" s="238"/>
      <c r="T370" s="238"/>
      <c r="U370" s="238"/>
      <c r="V370" s="238"/>
      <c r="W370" s="238"/>
      <c r="X370" s="238"/>
      <c r="Y370" s="238"/>
      <c r="Z370" s="261"/>
    </row>
    <row r="371" spans="2:26" ht="13.35" customHeight="1" x14ac:dyDescent="0.25">
      <c r="B371" s="188" t="s">
        <v>103</v>
      </c>
      <c r="C371" s="188"/>
      <c r="D371" s="188"/>
      <c r="E371" s="188"/>
      <c r="F371" s="188"/>
      <c r="G371" s="188"/>
      <c r="I371" s="188" t="s">
        <v>107</v>
      </c>
      <c r="J371" s="188"/>
      <c r="K371" s="188"/>
      <c r="L371" s="188"/>
      <c r="M371" s="188"/>
      <c r="P371" s="260"/>
      <c r="Q371" s="238"/>
      <c r="R371" s="238"/>
      <c r="S371" s="238"/>
      <c r="T371" s="238"/>
      <c r="U371" s="238"/>
      <c r="V371" s="238"/>
      <c r="W371" s="238"/>
      <c r="X371" s="238"/>
      <c r="Y371" s="238"/>
      <c r="Z371" s="261"/>
    </row>
    <row r="372" spans="2:26" ht="13.35" customHeight="1" x14ac:dyDescent="0.25">
      <c r="B372" s="289" t="s">
        <v>110</v>
      </c>
      <c r="C372" s="289"/>
      <c r="D372" s="289"/>
      <c r="E372" s="288"/>
      <c r="F372" s="288"/>
      <c r="G372" s="288"/>
      <c r="I372" s="290" t="s">
        <v>106</v>
      </c>
      <c r="J372" s="290" t="s">
        <v>108</v>
      </c>
      <c r="K372" s="290" t="s">
        <v>105</v>
      </c>
      <c r="L372" s="290" t="s">
        <v>109</v>
      </c>
      <c r="M372" s="290" t="s">
        <v>104</v>
      </c>
      <c r="P372" s="260"/>
      <c r="Q372" s="238"/>
      <c r="R372" s="238"/>
      <c r="S372" s="238"/>
      <c r="T372" s="238"/>
      <c r="U372" s="238"/>
      <c r="V372" s="238"/>
      <c r="W372" s="238"/>
      <c r="X372" s="238"/>
      <c r="Y372" s="238"/>
      <c r="Z372" s="261"/>
    </row>
    <row r="373" spans="2:26" ht="13.35" customHeight="1" x14ac:dyDescent="0.25">
      <c r="B373" s="289" t="s">
        <v>111</v>
      </c>
      <c r="C373" s="289"/>
      <c r="D373" s="289"/>
      <c r="E373" s="288"/>
      <c r="F373" s="288"/>
      <c r="G373" s="288"/>
      <c r="I373" s="290"/>
      <c r="J373" s="290"/>
      <c r="K373" s="290"/>
      <c r="L373" s="290"/>
      <c r="M373" s="290"/>
      <c r="P373" s="260"/>
      <c r="Q373" s="238"/>
      <c r="R373" s="238"/>
      <c r="S373" s="238"/>
      <c r="T373" s="238"/>
      <c r="U373" s="238"/>
      <c r="V373" s="238"/>
      <c r="W373" s="238"/>
      <c r="X373" s="238"/>
      <c r="Y373" s="238"/>
      <c r="Z373" s="261"/>
    </row>
    <row r="374" spans="2:26" ht="13.35" customHeight="1" x14ac:dyDescent="0.25">
      <c r="B374" s="289" t="s">
        <v>112</v>
      </c>
      <c r="C374" s="289"/>
      <c r="D374" s="289"/>
      <c r="E374" s="288"/>
      <c r="F374" s="288"/>
      <c r="G374" s="288"/>
      <c r="I374" s="47"/>
      <c r="J374" s="72"/>
      <c r="K374" s="72" t="str">
        <f t="shared" ref="K374:K387" si="30">IF(J374=0,"",J374*(I374*$E$382/144))</f>
        <v/>
      </c>
      <c r="L374" s="72"/>
      <c r="M374" s="72" t="str">
        <f t="shared" ref="M374:M387" si="31">IF(L374=0,"",L374*(I374*$E$382/144))</f>
        <v/>
      </c>
      <c r="P374" s="260"/>
      <c r="Q374" s="238"/>
      <c r="R374" s="238"/>
      <c r="S374" s="238"/>
      <c r="T374" s="238"/>
      <c r="U374" s="238"/>
      <c r="V374" s="238"/>
      <c r="W374" s="238"/>
      <c r="X374" s="238"/>
      <c r="Y374" s="238"/>
      <c r="Z374" s="261"/>
    </row>
    <row r="375" spans="2:26" ht="13.35" customHeight="1" x14ac:dyDescent="0.25">
      <c r="I375" s="47"/>
      <c r="J375" s="72"/>
      <c r="K375" s="72" t="str">
        <f t="shared" si="30"/>
        <v/>
      </c>
      <c r="L375" s="72"/>
      <c r="M375" s="72" t="str">
        <f t="shared" si="31"/>
        <v/>
      </c>
      <c r="P375" s="260"/>
      <c r="Q375" s="238"/>
      <c r="R375" s="238"/>
      <c r="S375" s="238"/>
      <c r="T375" s="238"/>
      <c r="U375" s="238"/>
      <c r="V375" s="238"/>
      <c r="W375" s="238"/>
      <c r="X375" s="238"/>
      <c r="Y375" s="238"/>
      <c r="Z375" s="261"/>
    </row>
    <row r="376" spans="2:26" ht="13.35" customHeight="1" x14ac:dyDescent="0.25">
      <c r="B376" s="188" t="s">
        <v>113</v>
      </c>
      <c r="C376" s="188"/>
      <c r="D376" s="188"/>
      <c r="E376" s="188"/>
      <c r="F376" s="188"/>
      <c r="G376" s="188"/>
      <c r="I376" s="47"/>
      <c r="J376" s="72"/>
      <c r="K376" s="72" t="str">
        <f t="shared" si="30"/>
        <v/>
      </c>
      <c r="L376" s="72"/>
      <c r="M376" s="72" t="str">
        <f t="shared" si="31"/>
        <v/>
      </c>
      <c r="P376" s="260"/>
      <c r="Q376" s="238"/>
      <c r="R376" s="238"/>
      <c r="S376" s="238"/>
      <c r="T376" s="238"/>
      <c r="U376" s="238"/>
      <c r="V376" s="238"/>
      <c r="W376" s="238"/>
      <c r="X376" s="238"/>
      <c r="Y376" s="238"/>
      <c r="Z376" s="261"/>
    </row>
    <row r="377" spans="2:26" ht="13.35" customHeight="1" x14ac:dyDescent="0.25">
      <c r="B377" s="289" t="s">
        <v>32</v>
      </c>
      <c r="C377" s="289"/>
      <c r="D377" s="289"/>
      <c r="E377" s="288"/>
      <c r="F377" s="288"/>
      <c r="G377" s="288"/>
      <c r="I377" s="47"/>
      <c r="J377" s="72"/>
      <c r="K377" s="72" t="str">
        <f t="shared" si="30"/>
        <v/>
      </c>
      <c r="L377" s="72"/>
      <c r="M377" s="72" t="str">
        <f t="shared" si="31"/>
        <v/>
      </c>
      <c r="P377" s="260"/>
      <c r="Q377" s="238"/>
      <c r="R377" s="238"/>
      <c r="S377" s="238"/>
      <c r="T377" s="238"/>
      <c r="U377" s="238"/>
      <c r="V377" s="238"/>
      <c r="W377" s="238"/>
      <c r="X377" s="238"/>
      <c r="Y377" s="238"/>
      <c r="Z377" s="261"/>
    </row>
    <row r="378" spans="2:26" ht="13.35" customHeight="1" x14ac:dyDescent="0.25">
      <c r="B378" s="289" t="s">
        <v>33</v>
      </c>
      <c r="C378" s="289"/>
      <c r="D378" s="289"/>
      <c r="E378" s="288"/>
      <c r="F378" s="288"/>
      <c r="G378" s="288"/>
      <c r="I378" s="47"/>
      <c r="J378" s="72"/>
      <c r="K378" s="72" t="str">
        <f t="shared" si="30"/>
        <v/>
      </c>
      <c r="L378" s="72"/>
      <c r="M378" s="72" t="str">
        <f t="shared" si="31"/>
        <v/>
      </c>
      <c r="P378" s="260"/>
      <c r="Q378" s="238"/>
      <c r="R378" s="238"/>
      <c r="S378" s="238"/>
      <c r="T378" s="238"/>
      <c r="U378" s="238"/>
      <c r="V378" s="238"/>
      <c r="W378" s="238"/>
      <c r="X378" s="238"/>
      <c r="Y378" s="238"/>
      <c r="Z378" s="261"/>
    </row>
    <row r="379" spans="2:26" ht="13.35" customHeight="1" x14ac:dyDescent="0.25">
      <c r="B379" s="289" t="s">
        <v>34</v>
      </c>
      <c r="C379" s="289"/>
      <c r="D379" s="289"/>
      <c r="E379" s="288"/>
      <c r="F379" s="288"/>
      <c r="G379" s="288"/>
      <c r="I379" s="47"/>
      <c r="J379" s="72"/>
      <c r="K379" s="72" t="str">
        <f t="shared" si="30"/>
        <v/>
      </c>
      <c r="L379" s="72"/>
      <c r="M379" s="72" t="str">
        <f t="shared" si="31"/>
        <v/>
      </c>
      <c r="P379" s="260"/>
      <c r="Q379" s="238"/>
      <c r="R379" s="238"/>
      <c r="S379" s="238"/>
      <c r="T379" s="238"/>
      <c r="U379" s="238"/>
      <c r="V379" s="238"/>
      <c r="W379" s="238"/>
      <c r="X379" s="238"/>
      <c r="Y379" s="238"/>
      <c r="Z379" s="261"/>
    </row>
    <row r="380" spans="2:26" ht="13.35" customHeight="1" x14ac:dyDescent="0.25">
      <c r="B380" s="289" t="s">
        <v>114</v>
      </c>
      <c r="C380" s="289"/>
      <c r="D380" s="289"/>
      <c r="E380" s="288"/>
      <c r="F380" s="288"/>
      <c r="G380" s="288"/>
      <c r="I380" s="47"/>
      <c r="J380" s="72"/>
      <c r="K380" s="72" t="str">
        <f t="shared" si="30"/>
        <v/>
      </c>
      <c r="L380" s="72"/>
      <c r="M380" s="72" t="str">
        <f t="shared" si="31"/>
        <v/>
      </c>
      <c r="P380" s="260"/>
      <c r="Q380" s="238"/>
      <c r="R380" s="238"/>
      <c r="S380" s="238"/>
      <c r="T380" s="238"/>
      <c r="U380" s="238"/>
      <c r="V380" s="238"/>
      <c r="W380" s="238"/>
      <c r="X380" s="238"/>
      <c r="Y380" s="238"/>
      <c r="Z380" s="261"/>
    </row>
    <row r="381" spans="2:26" ht="13.35" customHeight="1" x14ac:dyDescent="0.25">
      <c r="B381" s="289" t="s">
        <v>115</v>
      </c>
      <c r="C381" s="289"/>
      <c r="D381" s="289"/>
      <c r="E381" s="288"/>
      <c r="F381" s="288"/>
      <c r="G381" s="288"/>
      <c r="I381" s="47"/>
      <c r="J381" s="72"/>
      <c r="K381" s="72" t="str">
        <f t="shared" si="30"/>
        <v/>
      </c>
      <c r="L381" s="72"/>
      <c r="M381" s="72" t="str">
        <f t="shared" si="31"/>
        <v/>
      </c>
      <c r="P381" s="260"/>
      <c r="Q381" s="238"/>
      <c r="R381" s="238"/>
      <c r="S381" s="238"/>
      <c r="T381" s="238"/>
      <c r="U381" s="238"/>
      <c r="V381" s="238"/>
      <c r="W381" s="238"/>
      <c r="X381" s="238"/>
      <c r="Y381" s="238"/>
      <c r="Z381" s="261"/>
    </row>
    <row r="382" spans="2:26" ht="13.35" customHeight="1" x14ac:dyDescent="0.25">
      <c r="B382" s="289" t="s">
        <v>116</v>
      </c>
      <c r="C382" s="289"/>
      <c r="D382" s="289"/>
      <c r="E382" s="291"/>
      <c r="F382" s="291"/>
      <c r="G382" s="291"/>
      <c r="I382" s="47"/>
      <c r="J382" s="72"/>
      <c r="K382" s="72" t="str">
        <f t="shared" si="30"/>
        <v/>
      </c>
      <c r="L382" s="72"/>
      <c r="M382" s="72" t="str">
        <f t="shared" si="31"/>
        <v/>
      </c>
      <c r="P382" s="260"/>
      <c r="Q382" s="238"/>
      <c r="R382" s="238"/>
      <c r="S382" s="238"/>
      <c r="T382" s="238"/>
      <c r="U382" s="238"/>
      <c r="V382" s="238"/>
      <c r="W382" s="238"/>
      <c r="X382" s="238"/>
      <c r="Y382" s="238"/>
      <c r="Z382" s="261"/>
    </row>
    <row r="383" spans="2:26" ht="13.35" customHeight="1" x14ac:dyDescent="0.25">
      <c r="I383" s="47"/>
      <c r="J383" s="72"/>
      <c r="K383" s="72" t="str">
        <f t="shared" si="30"/>
        <v/>
      </c>
      <c r="L383" s="72"/>
      <c r="M383" s="72" t="str">
        <f t="shared" si="31"/>
        <v/>
      </c>
      <c r="P383" s="260"/>
      <c r="Q383" s="238"/>
      <c r="R383" s="238"/>
      <c r="S383" s="238"/>
      <c r="T383" s="238"/>
      <c r="U383" s="238"/>
      <c r="V383" s="238"/>
      <c r="W383" s="238"/>
      <c r="X383" s="238"/>
      <c r="Y383" s="238"/>
      <c r="Z383" s="261"/>
    </row>
    <row r="384" spans="2:26" ht="13.35" customHeight="1" x14ac:dyDescent="0.25">
      <c r="B384" s="188" t="s">
        <v>117</v>
      </c>
      <c r="C384" s="188"/>
      <c r="D384" s="188"/>
      <c r="E384" s="188"/>
      <c r="F384" s="188"/>
      <c r="G384" s="188"/>
      <c r="I384" s="47"/>
      <c r="J384" s="72"/>
      <c r="K384" s="72" t="str">
        <f t="shared" si="30"/>
        <v/>
      </c>
      <c r="L384" s="72"/>
      <c r="M384" s="72" t="str">
        <f t="shared" si="31"/>
        <v/>
      </c>
      <c r="P384" s="260"/>
      <c r="Q384" s="238"/>
      <c r="R384" s="238"/>
      <c r="S384" s="238"/>
      <c r="T384" s="238"/>
      <c r="U384" s="238"/>
      <c r="V384" s="238"/>
      <c r="W384" s="238"/>
      <c r="X384" s="238"/>
      <c r="Y384" s="238"/>
      <c r="Z384" s="261"/>
    </row>
    <row r="385" spans="2:26" ht="13.35" customHeight="1" x14ac:dyDescent="0.25">
      <c r="B385" s="292" t="s">
        <v>42</v>
      </c>
      <c r="C385" s="292"/>
      <c r="D385" s="292" t="s">
        <v>67</v>
      </c>
      <c r="E385" s="292"/>
      <c r="F385" s="292" t="s">
        <v>68</v>
      </c>
      <c r="G385" s="292"/>
      <c r="I385" s="47"/>
      <c r="J385" s="72"/>
      <c r="K385" s="72" t="str">
        <f t="shared" si="30"/>
        <v/>
      </c>
      <c r="L385" s="72"/>
      <c r="M385" s="72" t="str">
        <f t="shared" si="31"/>
        <v/>
      </c>
      <c r="P385" s="260"/>
      <c r="Q385" s="238"/>
      <c r="R385" s="238"/>
      <c r="S385" s="238"/>
      <c r="T385" s="238"/>
      <c r="U385" s="238"/>
      <c r="V385" s="238"/>
      <c r="W385" s="238"/>
      <c r="X385" s="238"/>
      <c r="Y385" s="238"/>
      <c r="Z385" s="261"/>
    </row>
    <row r="386" spans="2:26" ht="13.35" customHeight="1" x14ac:dyDescent="0.25">
      <c r="B386" s="195" t="str">
        <f>IF(E373=0,"", E373)</f>
        <v/>
      </c>
      <c r="C386" s="195"/>
      <c r="D386" s="195" t="str">
        <f>IF(SUM(K374:K387)=0,"",SUM(K374:K387))</f>
        <v/>
      </c>
      <c r="E386" s="195"/>
      <c r="F386" s="195" t="str">
        <f>IF(SUM(M374:M387)=0,"",SUM(M374:M387))</f>
        <v/>
      </c>
      <c r="G386" s="195"/>
      <c r="H386" s="68" t="e">
        <f>IF(F386="", D386/B386, F386/B386)</f>
        <v>#VALUE!</v>
      </c>
      <c r="I386" s="47"/>
      <c r="J386" s="72"/>
      <c r="K386" s="72" t="str">
        <f t="shared" si="30"/>
        <v/>
      </c>
      <c r="L386" s="72"/>
      <c r="M386" s="72" t="str">
        <f t="shared" si="31"/>
        <v/>
      </c>
      <c r="P386" s="262"/>
      <c r="Q386" s="263"/>
      <c r="R386" s="263"/>
      <c r="S386" s="263"/>
      <c r="T386" s="263"/>
      <c r="U386" s="263"/>
      <c r="V386" s="263"/>
      <c r="W386" s="263"/>
      <c r="X386" s="263"/>
      <c r="Y386" s="263"/>
      <c r="Z386" s="264"/>
    </row>
    <row r="387" spans="2:26" ht="13.35" customHeight="1" x14ac:dyDescent="0.25">
      <c r="I387" s="47"/>
      <c r="J387" s="72"/>
      <c r="K387" s="72" t="str">
        <f t="shared" si="30"/>
        <v/>
      </c>
      <c r="L387" s="72"/>
      <c r="M387" s="72" t="str">
        <f t="shared" si="31"/>
        <v/>
      </c>
    </row>
    <row r="390" spans="2:26" ht="13.35" customHeight="1" x14ac:dyDescent="0.25">
      <c r="B390" s="293" t="s">
        <v>100</v>
      </c>
      <c r="C390" s="294"/>
      <c r="D390" s="121"/>
      <c r="E390" s="121"/>
      <c r="F390" s="121"/>
      <c r="G390" s="121"/>
      <c r="H390" s="121"/>
      <c r="I390" s="121"/>
      <c r="J390" s="121"/>
      <c r="K390" s="121"/>
      <c r="L390" s="121"/>
      <c r="M390" s="234"/>
    </row>
    <row r="391" spans="2:26" ht="13.35" customHeight="1" x14ac:dyDescent="0.25">
      <c r="B391" s="120"/>
      <c r="C391" s="121"/>
      <c r="D391" s="121"/>
      <c r="E391" s="121"/>
      <c r="F391" s="121"/>
      <c r="G391" s="121"/>
      <c r="H391" s="121"/>
      <c r="I391" s="121"/>
      <c r="J391" s="121"/>
      <c r="K391" s="121"/>
      <c r="L391" s="121"/>
      <c r="M391" s="234"/>
    </row>
    <row r="392" spans="2:26" ht="13.35" customHeight="1" x14ac:dyDescent="0.25">
      <c r="B392" s="120"/>
      <c r="C392" s="121"/>
      <c r="D392" s="121"/>
      <c r="E392" s="121"/>
      <c r="F392" s="121"/>
      <c r="G392" s="121"/>
      <c r="H392" s="121"/>
      <c r="I392" s="121"/>
      <c r="J392" s="121"/>
      <c r="K392" s="121"/>
      <c r="L392" s="121"/>
      <c r="M392" s="234"/>
    </row>
    <row r="393" spans="2:26" ht="13.35" customHeight="1" x14ac:dyDescent="0.25">
      <c r="B393" s="120"/>
      <c r="C393" s="121"/>
      <c r="D393" s="121"/>
      <c r="E393" s="121"/>
      <c r="F393" s="121"/>
      <c r="G393" s="121"/>
      <c r="H393" s="121"/>
      <c r="I393" s="121"/>
      <c r="J393" s="121"/>
      <c r="K393" s="121"/>
      <c r="L393" s="121"/>
      <c r="M393" s="234"/>
    </row>
    <row r="394" spans="2:26" ht="13.35" customHeight="1" x14ac:dyDescent="0.25">
      <c r="B394" s="120"/>
      <c r="C394" s="121"/>
      <c r="D394" s="121"/>
      <c r="E394" s="121"/>
      <c r="F394" s="121"/>
      <c r="G394" s="121"/>
      <c r="H394" s="121"/>
      <c r="I394" s="121"/>
      <c r="J394" s="121"/>
      <c r="K394" s="121"/>
      <c r="L394" s="121"/>
      <c r="M394" s="234"/>
    </row>
    <row r="396" spans="2:26" ht="13.35" customHeight="1" x14ac:dyDescent="0.25">
      <c r="B396" s="200" t="s">
        <v>2</v>
      </c>
      <c r="C396" s="200"/>
      <c r="D396" s="209">
        <f>'{Equipment Data Entry}'!B142</f>
        <v>0</v>
      </c>
      <c r="E396" s="209"/>
      <c r="F396" s="209"/>
      <c r="G396" s="200" t="s">
        <v>3</v>
      </c>
      <c r="H396" s="200"/>
      <c r="I396" s="210" t="str">
        <f>IF('{Equipment Data Entry}'!C142="","",'{Equipment Data Entry}'!C142)</f>
        <v/>
      </c>
      <c r="J396" s="210"/>
      <c r="K396" s="210"/>
      <c r="L396" s="210"/>
      <c r="M396" s="210"/>
      <c r="P396" s="265" t="s">
        <v>224</v>
      </c>
      <c r="Q396" s="266"/>
      <c r="R396" s="266"/>
      <c r="S396" s="266"/>
      <c r="T396" s="266"/>
      <c r="U396" s="266"/>
      <c r="V396" s="266"/>
      <c r="W396" s="266"/>
      <c r="X396" s="266"/>
      <c r="Y396" s="266"/>
      <c r="Z396" s="267"/>
    </row>
    <row r="397" spans="2:26" ht="13.35" customHeight="1" x14ac:dyDescent="0.25">
      <c r="B397" s="200"/>
      <c r="C397" s="200"/>
      <c r="D397" s="209"/>
      <c r="E397" s="209"/>
      <c r="F397" s="209"/>
      <c r="G397" s="200"/>
      <c r="H397" s="200"/>
      <c r="I397" s="210"/>
      <c r="J397" s="210"/>
      <c r="K397" s="210"/>
      <c r="L397" s="210"/>
      <c r="M397" s="210"/>
      <c r="P397" s="260"/>
      <c r="Q397" s="238"/>
      <c r="R397" s="238"/>
      <c r="S397" s="238"/>
      <c r="T397" s="238"/>
      <c r="U397" s="238"/>
      <c r="V397" s="238"/>
      <c r="W397" s="238"/>
      <c r="X397" s="238"/>
      <c r="Y397" s="238"/>
      <c r="Z397" s="261"/>
    </row>
    <row r="398" spans="2:26" ht="13.35" customHeight="1" x14ac:dyDescent="0.25">
      <c r="B398" s="5"/>
      <c r="C398" s="5"/>
      <c r="P398" s="260"/>
      <c r="Q398" s="238"/>
      <c r="R398" s="238"/>
      <c r="S398" s="238"/>
      <c r="T398" s="238"/>
      <c r="U398" s="238"/>
      <c r="V398" s="238"/>
      <c r="W398" s="238"/>
      <c r="X398" s="238"/>
      <c r="Y398" s="238"/>
      <c r="Z398" s="261"/>
    </row>
    <row r="399" spans="2:26" ht="13.35" customHeight="1" x14ac:dyDescent="0.25">
      <c r="B399" s="188" t="s">
        <v>103</v>
      </c>
      <c r="C399" s="188"/>
      <c r="D399" s="188"/>
      <c r="E399" s="188"/>
      <c r="F399" s="188"/>
      <c r="G399" s="188"/>
      <c r="I399" s="188" t="s">
        <v>107</v>
      </c>
      <c r="J399" s="188"/>
      <c r="K399" s="188"/>
      <c r="L399" s="188"/>
      <c r="M399" s="188"/>
      <c r="P399" s="260"/>
      <c r="Q399" s="238"/>
      <c r="R399" s="238"/>
      <c r="S399" s="238"/>
      <c r="T399" s="238"/>
      <c r="U399" s="238"/>
      <c r="V399" s="238"/>
      <c r="W399" s="238"/>
      <c r="X399" s="238"/>
      <c r="Y399" s="238"/>
      <c r="Z399" s="261"/>
    </row>
    <row r="400" spans="2:26" ht="13.35" customHeight="1" x14ac:dyDescent="0.25">
      <c r="B400" s="289" t="s">
        <v>110</v>
      </c>
      <c r="C400" s="289"/>
      <c r="D400" s="289"/>
      <c r="E400" s="288"/>
      <c r="F400" s="288"/>
      <c r="G400" s="288"/>
      <c r="I400" s="290" t="s">
        <v>106</v>
      </c>
      <c r="J400" s="290" t="s">
        <v>108</v>
      </c>
      <c r="K400" s="290" t="s">
        <v>105</v>
      </c>
      <c r="L400" s="290" t="s">
        <v>109</v>
      </c>
      <c r="M400" s="290" t="s">
        <v>104</v>
      </c>
      <c r="P400" s="260"/>
      <c r="Q400" s="238"/>
      <c r="R400" s="238"/>
      <c r="S400" s="238"/>
      <c r="T400" s="238"/>
      <c r="U400" s="238"/>
      <c r="V400" s="238"/>
      <c r="W400" s="238"/>
      <c r="X400" s="238"/>
      <c r="Y400" s="238"/>
      <c r="Z400" s="261"/>
    </row>
    <row r="401" spans="2:26" ht="13.35" customHeight="1" x14ac:dyDescent="0.25">
      <c r="B401" s="289" t="s">
        <v>111</v>
      </c>
      <c r="C401" s="289"/>
      <c r="D401" s="289"/>
      <c r="E401" s="288"/>
      <c r="F401" s="288"/>
      <c r="G401" s="288"/>
      <c r="I401" s="290"/>
      <c r="J401" s="290"/>
      <c r="K401" s="290"/>
      <c r="L401" s="290"/>
      <c r="M401" s="290"/>
      <c r="P401" s="260"/>
      <c r="Q401" s="238"/>
      <c r="R401" s="238"/>
      <c r="S401" s="238"/>
      <c r="T401" s="238"/>
      <c r="U401" s="238"/>
      <c r="V401" s="238"/>
      <c r="W401" s="238"/>
      <c r="X401" s="238"/>
      <c r="Y401" s="238"/>
      <c r="Z401" s="261"/>
    </row>
    <row r="402" spans="2:26" ht="13.35" customHeight="1" x14ac:dyDescent="0.25">
      <c r="B402" s="289" t="s">
        <v>112</v>
      </c>
      <c r="C402" s="289"/>
      <c r="D402" s="289"/>
      <c r="E402" s="288"/>
      <c r="F402" s="288"/>
      <c r="G402" s="288"/>
      <c r="I402" s="47"/>
      <c r="J402" s="72"/>
      <c r="K402" s="72" t="str">
        <f t="shared" ref="K402:K415" si="32">IF(J402=0,"",J402*(I402*$E$410/144))</f>
        <v/>
      </c>
      <c r="L402" s="72"/>
      <c r="M402" s="72" t="str">
        <f t="shared" ref="M402:M415" si="33">IF(L402=0,"",L402*(I402*$E$410/144))</f>
        <v/>
      </c>
      <c r="P402" s="260"/>
      <c r="Q402" s="238"/>
      <c r="R402" s="238"/>
      <c r="S402" s="238"/>
      <c r="T402" s="238"/>
      <c r="U402" s="238"/>
      <c r="V402" s="238"/>
      <c r="W402" s="238"/>
      <c r="X402" s="238"/>
      <c r="Y402" s="238"/>
      <c r="Z402" s="261"/>
    </row>
    <row r="403" spans="2:26" ht="13.35" customHeight="1" x14ac:dyDescent="0.25">
      <c r="I403" s="47"/>
      <c r="J403" s="72"/>
      <c r="K403" s="72" t="str">
        <f t="shared" si="32"/>
        <v/>
      </c>
      <c r="L403" s="72"/>
      <c r="M403" s="72" t="str">
        <f t="shared" si="33"/>
        <v/>
      </c>
      <c r="P403" s="260"/>
      <c r="Q403" s="238"/>
      <c r="R403" s="238"/>
      <c r="S403" s="238"/>
      <c r="T403" s="238"/>
      <c r="U403" s="238"/>
      <c r="V403" s="238"/>
      <c r="W403" s="238"/>
      <c r="X403" s="238"/>
      <c r="Y403" s="238"/>
      <c r="Z403" s="261"/>
    </row>
    <row r="404" spans="2:26" ht="13.35" customHeight="1" x14ac:dyDescent="0.25">
      <c r="B404" s="188" t="s">
        <v>113</v>
      </c>
      <c r="C404" s="188"/>
      <c r="D404" s="188"/>
      <c r="E404" s="188"/>
      <c r="F404" s="188"/>
      <c r="G404" s="188"/>
      <c r="I404" s="47"/>
      <c r="J404" s="72"/>
      <c r="K404" s="72" t="str">
        <f t="shared" si="32"/>
        <v/>
      </c>
      <c r="L404" s="72"/>
      <c r="M404" s="72" t="str">
        <f t="shared" si="33"/>
        <v/>
      </c>
      <c r="P404" s="260"/>
      <c r="Q404" s="238"/>
      <c r="R404" s="238"/>
      <c r="S404" s="238"/>
      <c r="T404" s="238"/>
      <c r="U404" s="238"/>
      <c r="V404" s="238"/>
      <c r="W404" s="238"/>
      <c r="X404" s="238"/>
      <c r="Y404" s="238"/>
      <c r="Z404" s="261"/>
    </row>
    <row r="405" spans="2:26" ht="13.35" customHeight="1" x14ac:dyDescent="0.25">
      <c r="B405" s="289" t="s">
        <v>32</v>
      </c>
      <c r="C405" s="289"/>
      <c r="D405" s="289"/>
      <c r="E405" s="288"/>
      <c r="F405" s="288"/>
      <c r="G405" s="288"/>
      <c r="I405" s="47"/>
      <c r="J405" s="72"/>
      <c r="K405" s="72" t="str">
        <f t="shared" si="32"/>
        <v/>
      </c>
      <c r="L405" s="72"/>
      <c r="M405" s="72" t="str">
        <f t="shared" si="33"/>
        <v/>
      </c>
      <c r="P405" s="260"/>
      <c r="Q405" s="238"/>
      <c r="R405" s="238"/>
      <c r="S405" s="238"/>
      <c r="T405" s="238"/>
      <c r="U405" s="238"/>
      <c r="V405" s="238"/>
      <c r="W405" s="238"/>
      <c r="X405" s="238"/>
      <c r="Y405" s="238"/>
      <c r="Z405" s="261"/>
    </row>
    <row r="406" spans="2:26" ht="13.35" customHeight="1" x14ac:dyDescent="0.25">
      <c r="B406" s="289" t="s">
        <v>33</v>
      </c>
      <c r="C406" s="289"/>
      <c r="D406" s="289"/>
      <c r="E406" s="288"/>
      <c r="F406" s="288"/>
      <c r="G406" s="288"/>
      <c r="I406" s="47"/>
      <c r="J406" s="72"/>
      <c r="K406" s="72" t="str">
        <f t="shared" si="32"/>
        <v/>
      </c>
      <c r="L406" s="72"/>
      <c r="M406" s="72" t="str">
        <f t="shared" si="33"/>
        <v/>
      </c>
      <c r="P406" s="260"/>
      <c r="Q406" s="238"/>
      <c r="R406" s="238"/>
      <c r="S406" s="238"/>
      <c r="T406" s="238"/>
      <c r="U406" s="238"/>
      <c r="V406" s="238"/>
      <c r="W406" s="238"/>
      <c r="X406" s="238"/>
      <c r="Y406" s="238"/>
      <c r="Z406" s="261"/>
    </row>
    <row r="407" spans="2:26" ht="13.35" customHeight="1" x14ac:dyDescent="0.25">
      <c r="B407" s="289" t="s">
        <v>34</v>
      </c>
      <c r="C407" s="289"/>
      <c r="D407" s="289"/>
      <c r="E407" s="288"/>
      <c r="F407" s="288"/>
      <c r="G407" s="288"/>
      <c r="I407" s="47"/>
      <c r="J407" s="72"/>
      <c r="K407" s="72" t="str">
        <f t="shared" si="32"/>
        <v/>
      </c>
      <c r="L407" s="72"/>
      <c r="M407" s="72" t="str">
        <f t="shared" si="33"/>
        <v/>
      </c>
      <c r="P407" s="260"/>
      <c r="Q407" s="238"/>
      <c r="R407" s="238"/>
      <c r="S407" s="238"/>
      <c r="T407" s="238"/>
      <c r="U407" s="238"/>
      <c r="V407" s="238"/>
      <c r="W407" s="238"/>
      <c r="X407" s="238"/>
      <c r="Y407" s="238"/>
      <c r="Z407" s="261"/>
    </row>
    <row r="408" spans="2:26" ht="13.35" customHeight="1" x14ac:dyDescent="0.25">
      <c r="B408" s="289" t="s">
        <v>114</v>
      </c>
      <c r="C408" s="289"/>
      <c r="D408" s="289"/>
      <c r="E408" s="288"/>
      <c r="F408" s="288"/>
      <c r="G408" s="288"/>
      <c r="I408" s="47"/>
      <c r="J408" s="72"/>
      <c r="K408" s="72" t="str">
        <f t="shared" si="32"/>
        <v/>
      </c>
      <c r="L408" s="72"/>
      <c r="M408" s="72" t="str">
        <f t="shared" si="33"/>
        <v/>
      </c>
      <c r="P408" s="260"/>
      <c r="Q408" s="238"/>
      <c r="R408" s="238"/>
      <c r="S408" s="238"/>
      <c r="T408" s="238"/>
      <c r="U408" s="238"/>
      <c r="V408" s="238"/>
      <c r="W408" s="238"/>
      <c r="X408" s="238"/>
      <c r="Y408" s="238"/>
      <c r="Z408" s="261"/>
    </row>
    <row r="409" spans="2:26" ht="13.35" customHeight="1" x14ac:dyDescent="0.25">
      <c r="B409" s="289" t="s">
        <v>115</v>
      </c>
      <c r="C409" s="289"/>
      <c r="D409" s="289"/>
      <c r="E409" s="288"/>
      <c r="F409" s="288"/>
      <c r="G409" s="288"/>
      <c r="I409" s="47"/>
      <c r="J409" s="72"/>
      <c r="K409" s="72" t="str">
        <f t="shared" si="32"/>
        <v/>
      </c>
      <c r="L409" s="72"/>
      <c r="M409" s="72" t="str">
        <f t="shared" si="33"/>
        <v/>
      </c>
      <c r="P409" s="260"/>
      <c r="Q409" s="238"/>
      <c r="R409" s="238"/>
      <c r="S409" s="238"/>
      <c r="T409" s="238"/>
      <c r="U409" s="238"/>
      <c r="V409" s="238"/>
      <c r="W409" s="238"/>
      <c r="X409" s="238"/>
      <c r="Y409" s="238"/>
      <c r="Z409" s="261"/>
    </row>
    <row r="410" spans="2:26" ht="13.35" customHeight="1" x14ac:dyDescent="0.25">
      <c r="B410" s="289" t="s">
        <v>116</v>
      </c>
      <c r="C410" s="289"/>
      <c r="D410" s="289"/>
      <c r="E410" s="291"/>
      <c r="F410" s="291"/>
      <c r="G410" s="291"/>
      <c r="I410" s="47"/>
      <c r="J410" s="72"/>
      <c r="K410" s="72" t="str">
        <f t="shared" si="32"/>
        <v/>
      </c>
      <c r="L410" s="72"/>
      <c r="M410" s="72" t="str">
        <f t="shared" si="33"/>
        <v/>
      </c>
      <c r="P410" s="260"/>
      <c r="Q410" s="238"/>
      <c r="R410" s="238"/>
      <c r="S410" s="238"/>
      <c r="T410" s="238"/>
      <c r="U410" s="238"/>
      <c r="V410" s="238"/>
      <c r="W410" s="238"/>
      <c r="X410" s="238"/>
      <c r="Y410" s="238"/>
      <c r="Z410" s="261"/>
    </row>
    <row r="411" spans="2:26" ht="13.35" customHeight="1" x14ac:dyDescent="0.25">
      <c r="I411" s="47"/>
      <c r="J411" s="72"/>
      <c r="K411" s="72" t="str">
        <f t="shared" si="32"/>
        <v/>
      </c>
      <c r="L411" s="72"/>
      <c r="M411" s="72" t="str">
        <f t="shared" si="33"/>
        <v/>
      </c>
      <c r="P411" s="260"/>
      <c r="Q411" s="238"/>
      <c r="R411" s="238"/>
      <c r="S411" s="238"/>
      <c r="T411" s="238"/>
      <c r="U411" s="238"/>
      <c r="V411" s="238"/>
      <c r="W411" s="238"/>
      <c r="X411" s="238"/>
      <c r="Y411" s="238"/>
      <c r="Z411" s="261"/>
    </row>
    <row r="412" spans="2:26" ht="13.35" customHeight="1" x14ac:dyDescent="0.25">
      <c r="B412" s="188" t="s">
        <v>117</v>
      </c>
      <c r="C412" s="188"/>
      <c r="D412" s="188"/>
      <c r="E412" s="188"/>
      <c r="F412" s="188"/>
      <c r="G412" s="188"/>
      <c r="I412" s="47"/>
      <c r="J412" s="72"/>
      <c r="K412" s="72" t="str">
        <f t="shared" si="32"/>
        <v/>
      </c>
      <c r="L412" s="72"/>
      <c r="M412" s="72" t="str">
        <f t="shared" si="33"/>
        <v/>
      </c>
      <c r="P412" s="260"/>
      <c r="Q412" s="238"/>
      <c r="R412" s="238"/>
      <c r="S412" s="238"/>
      <c r="T412" s="238"/>
      <c r="U412" s="238"/>
      <c r="V412" s="238"/>
      <c r="W412" s="238"/>
      <c r="X412" s="238"/>
      <c r="Y412" s="238"/>
      <c r="Z412" s="261"/>
    </row>
    <row r="413" spans="2:26" ht="13.35" customHeight="1" x14ac:dyDescent="0.25">
      <c r="B413" s="292" t="s">
        <v>42</v>
      </c>
      <c r="C413" s="292"/>
      <c r="D413" s="292" t="s">
        <v>67</v>
      </c>
      <c r="E413" s="292"/>
      <c r="F413" s="292" t="s">
        <v>68</v>
      </c>
      <c r="G413" s="292"/>
      <c r="I413" s="47"/>
      <c r="J413" s="72"/>
      <c r="K413" s="72" t="str">
        <f t="shared" si="32"/>
        <v/>
      </c>
      <c r="L413" s="72"/>
      <c r="M413" s="72" t="str">
        <f t="shared" si="33"/>
        <v/>
      </c>
      <c r="P413" s="260"/>
      <c r="Q413" s="238"/>
      <c r="R413" s="238"/>
      <c r="S413" s="238"/>
      <c r="T413" s="238"/>
      <c r="U413" s="238"/>
      <c r="V413" s="238"/>
      <c r="W413" s="238"/>
      <c r="X413" s="238"/>
      <c r="Y413" s="238"/>
      <c r="Z413" s="261"/>
    </row>
    <row r="414" spans="2:26" ht="13.35" customHeight="1" x14ac:dyDescent="0.25">
      <c r="B414" s="195" t="str">
        <f>IF(E401=0,"", E401)</f>
        <v/>
      </c>
      <c r="C414" s="195"/>
      <c r="D414" s="195" t="str">
        <f>IF(SUM(K402:K415)=0,"",SUM(K402:K415))</f>
        <v/>
      </c>
      <c r="E414" s="195"/>
      <c r="F414" s="195" t="str">
        <f>IF(SUM(M402:M415)=0,"",SUM(M402:M415))</f>
        <v/>
      </c>
      <c r="G414" s="195"/>
      <c r="H414" s="68" t="e">
        <f>IF(F414="", D414/B414, F414/B414)</f>
        <v>#VALUE!</v>
      </c>
      <c r="I414" s="47"/>
      <c r="J414" s="72"/>
      <c r="K414" s="72" t="str">
        <f t="shared" si="32"/>
        <v/>
      </c>
      <c r="L414" s="72"/>
      <c r="M414" s="72" t="str">
        <f t="shared" si="33"/>
        <v/>
      </c>
      <c r="P414" s="262"/>
      <c r="Q414" s="263"/>
      <c r="R414" s="263"/>
      <c r="S414" s="263"/>
      <c r="T414" s="263"/>
      <c r="U414" s="263"/>
      <c r="V414" s="263"/>
      <c r="W414" s="263"/>
      <c r="X414" s="263"/>
      <c r="Y414" s="263"/>
      <c r="Z414" s="264"/>
    </row>
    <row r="415" spans="2:26" ht="13.35" customHeight="1" x14ac:dyDescent="0.25">
      <c r="I415" s="47"/>
      <c r="J415" s="72"/>
      <c r="K415" s="72" t="str">
        <f t="shared" si="32"/>
        <v/>
      </c>
      <c r="L415" s="72"/>
      <c r="M415" s="72" t="str">
        <f t="shared" si="33"/>
        <v/>
      </c>
    </row>
    <row r="417" spans="2:26" ht="13.35" customHeight="1" x14ac:dyDescent="0.25">
      <c r="B417" s="200" t="s">
        <v>2</v>
      </c>
      <c r="C417" s="200"/>
      <c r="D417" s="209">
        <f>'{Equipment Data Entry}'!B143</f>
        <v>0</v>
      </c>
      <c r="E417" s="209"/>
      <c r="F417" s="209"/>
      <c r="G417" s="200" t="s">
        <v>3</v>
      </c>
      <c r="H417" s="200"/>
      <c r="I417" s="210" t="str">
        <f>IF('{Equipment Data Entry}'!C143="","",'{Equipment Data Entry}'!C143)</f>
        <v/>
      </c>
      <c r="J417" s="210"/>
      <c r="K417" s="210"/>
      <c r="L417" s="210"/>
      <c r="M417" s="210"/>
      <c r="P417" s="265" t="s">
        <v>224</v>
      </c>
      <c r="Q417" s="266"/>
      <c r="R417" s="266"/>
      <c r="S417" s="266"/>
      <c r="T417" s="266"/>
      <c r="U417" s="266"/>
      <c r="V417" s="266"/>
      <c r="W417" s="266"/>
      <c r="X417" s="266"/>
      <c r="Y417" s="266"/>
      <c r="Z417" s="267"/>
    </row>
    <row r="418" spans="2:26" ht="13.35" customHeight="1" x14ac:dyDescent="0.25">
      <c r="B418" s="200"/>
      <c r="C418" s="200"/>
      <c r="D418" s="209"/>
      <c r="E418" s="209"/>
      <c r="F418" s="209"/>
      <c r="G418" s="200"/>
      <c r="H418" s="200"/>
      <c r="I418" s="210"/>
      <c r="J418" s="210"/>
      <c r="K418" s="210"/>
      <c r="L418" s="210"/>
      <c r="M418" s="210"/>
      <c r="P418" s="260"/>
      <c r="Q418" s="238"/>
      <c r="R418" s="238"/>
      <c r="S418" s="238"/>
      <c r="T418" s="238"/>
      <c r="U418" s="238"/>
      <c r="V418" s="238"/>
      <c r="W418" s="238"/>
      <c r="X418" s="238"/>
      <c r="Y418" s="238"/>
      <c r="Z418" s="261"/>
    </row>
    <row r="419" spans="2:26" ht="13.35" customHeight="1" x14ac:dyDescent="0.25">
      <c r="B419" s="5"/>
      <c r="C419" s="5"/>
      <c r="P419" s="260"/>
      <c r="Q419" s="238"/>
      <c r="R419" s="238"/>
      <c r="S419" s="238"/>
      <c r="T419" s="238"/>
      <c r="U419" s="238"/>
      <c r="V419" s="238"/>
      <c r="W419" s="238"/>
      <c r="X419" s="238"/>
      <c r="Y419" s="238"/>
      <c r="Z419" s="261"/>
    </row>
    <row r="420" spans="2:26" ht="13.35" customHeight="1" x14ac:dyDescent="0.25">
      <c r="B420" s="188" t="s">
        <v>103</v>
      </c>
      <c r="C420" s="188"/>
      <c r="D420" s="188"/>
      <c r="E420" s="188"/>
      <c r="F420" s="188"/>
      <c r="G420" s="188"/>
      <c r="I420" s="188" t="s">
        <v>107</v>
      </c>
      <c r="J420" s="188"/>
      <c r="K420" s="188"/>
      <c r="L420" s="188"/>
      <c r="M420" s="188"/>
      <c r="P420" s="260"/>
      <c r="Q420" s="238"/>
      <c r="R420" s="238"/>
      <c r="S420" s="238"/>
      <c r="T420" s="238"/>
      <c r="U420" s="238"/>
      <c r="V420" s="238"/>
      <c r="W420" s="238"/>
      <c r="X420" s="238"/>
      <c r="Y420" s="238"/>
      <c r="Z420" s="261"/>
    </row>
    <row r="421" spans="2:26" ht="13.35" customHeight="1" x14ac:dyDescent="0.25">
      <c r="B421" s="289" t="s">
        <v>110</v>
      </c>
      <c r="C421" s="289"/>
      <c r="D421" s="289"/>
      <c r="E421" s="288"/>
      <c r="F421" s="288"/>
      <c r="G421" s="288"/>
      <c r="I421" s="290" t="s">
        <v>106</v>
      </c>
      <c r="J421" s="290" t="s">
        <v>108</v>
      </c>
      <c r="K421" s="290" t="s">
        <v>105</v>
      </c>
      <c r="L421" s="290" t="s">
        <v>109</v>
      </c>
      <c r="M421" s="290" t="s">
        <v>104</v>
      </c>
      <c r="P421" s="260"/>
      <c r="Q421" s="238"/>
      <c r="R421" s="238"/>
      <c r="S421" s="238"/>
      <c r="T421" s="238"/>
      <c r="U421" s="238"/>
      <c r="V421" s="238"/>
      <c r="W421" s="238"/>
      <c r="X421" s="238"/>
      <c r="Y421" s="238"/>
      <c r="Z421" s="261"/>
    </row>
    <row r="422" spans="2:26" ht="13.35" customHeight="1" x14ac:dyDescent="0.25">
      <c r="B422" s="289" t="s">
        <v>111</v>
      </c>
      <c r="C422" s="289"/>
      <c r="D422" s="289"/>
      <c r="E422" s="288"/>
      <c r="F422" s="288"/>
      <c r="G422" s="288"/>
      <c r="I422" s="290"/>
      <c r="J422" s="290"/>
      <c r="K422" s="290"/>
      <c r="L422" s="290"/>
      <c r="M422" s="290"/>
      <c r="P422" s="260"/>
      <c r="Q422" s="238"/>
      <c r="R422" s="238"/>
      <c r="S422" s="238"/>
      <c r="T422" s="238"/>
      <c r="U422" s="238"/>
      <c r="V422" s="238"/>
      <c r="W422" s="238"/>
      <c r="X422" s="238"/>
      <c r="Y422" s="238"/>
      <c r="Z422" s="261"/>
    </row>
    <row r="423" spans="2:26" ht="13.35" customHeight="1" x14ac:dyDescent="0.25">
      <c r="B423" s="289" t="s">
        <v>112</v>
      </c>
      <c r="C423" s="289"/>
      <c r="D423" s="289"/>
      <c r="E423" s="288"/>
      <c r="F423" s="288"/>
      <c r="G423" s="288"/>
      <c r="I423" s="47"/>
      <c r="J423" s="72"/>
      <c r="K423" s="72" t="str">
        <f t="shared" ref="K423:K436" si="34">IF(J423=0,"",J423*(I423*$E$431/144))</f>
        <v/>
      </c>
      <c r="L423" s="72"/>
      <c r="M423" s="72" t="str">
        <f t="shared" ref="M423:M436" si="35">IF(L423=0,"",L423*(I423*$E$431/144))</f>
        <v/>
      </c>
      <c r="P423" s="260"/>
      <c r="Q423" s="238"/>
      <c r="R423" s="238"/>
      <c r="S423" s="238"/>
      <c r="T423" s="238"/>
      <c r="U423" s="238"/>
      <c r="V423" s="238"/>
      <c r="W423" s="238"/>
      <c r="X423" s="238"/>
      <c r="Y423" s="238"/>
      <c r="Z423" s="261"/>
    </row>
    <row r="424" spans="2:26" ht="13.35" customHeight="1" x14ac:dyDescent="0.25">
      <c r="I424" s="47"/>
      <c r="J424" s="72"/>
      <c r="K424" s="72" t="str">
        <f t="shared" si="34"/>
        <v/>
      </c>
      <c r="L424" s="72"/>
      <c r="M424" s="72" t="str">
        <f t="shared" si="35"/>
        <v/>
      </c>
      <c r="P424" s="260"/>
      <c r="Q424" s="238"/>
      <c r="R424" s="238"/>
      <c r="S424" s="238"/>
      <c r="T424" s="238"/>
      <c r="U424" s="238"/>
      <c r="V424" s="238"/>
      <c r="W424" s="238"/>
      <c r="X424" s="238"/>
      <c r="Y424" s="238"/>
      <c r="Z424" s="261"/>
    </row>
    <row r="425" spans="2:26" ht="13.35" customHeight="1" x14ac:dyDescent="0.25">
      <c r="B425" s="188" t="s">
        <v>113</v>
      </c>
      <c r="C425" s="188"/>
      <c r="D425" s="188"/>
      <c r="E425" s="188"/>
      <c r="F425" s="188"/>
      <c r="G425" s="188"/>
      <c r="I425" s="47"/>
      <c r="J425" s="72"/>
      <c r="K425" s="72" t="str">
        <f t="shared" si="34"/>
        <v/>
      </c>
      <c r="L425" s="72"/>
      <c r="M425" s="72" t="str">
        <f t="shared" si="35"/>
        <v/>
      </c>
      <c r="P425" s="260"/>
      <c r="Q425" s="238"/>
      <c r="R425" s="238"/>
      <c r="S425" s="238"/>
      <c r="T425" s="238"/>
      <c r="U425" s="238"/>
      <c r="V425" s="238"/>
      <c r="W425" s="238"/>
      <c r="X425" s="238"/>
      <c r="Y425" s="238"/>
      <c r="Z425" s="261"/>
    </row>
    <row r="426" spans="2:26" ht="13.35" customHeight="1" x14ac:dyDescent="0.25">
      <c r="B426" s="289" t="s">
        <v>32</v>
      </c>
      <c r="C426" s="289"/>
      <c r="D426" s="289"/>
      <c r="E426" s="288"/>
      <c r="F426" s="288"/>
      <c r="G426" s="288"/>
      <c r="I426" s="47"/>
      <c r="J426" s="72"/>
      <c r="K426" s="72" t="str">
        <f t="shared" si="34"/>
        <v/>
      </c>
      <c r="L426" s="72"/>
      <c r="M426" s="72" t="str">
        <f t="shared" si="35"/>
        <v/>
      </c>
      <c r="P426" s="260"/>
      <c r="Q426" s="238"/>
      <c r="R426" s="238"/>
      <c r="S426" s="238"/>
      <c r="T426" s="238"/>
      <c r="U426" s="238"/>
      <c r="V426" s="238"/>
      <c r="W426" s="238"/>
      <c r="X426" s="238"/>
      <c r="Y426" s="238"/>
      <c r="Z426" s="261"/>
    </row>
    <row r="427" spans="2:26" ht="13.35" customHeight="1" x14ac:dyDescent="0.25">
      <c r="B427" s="289" t="s">
        <v>33</v>
      </c>
      <c r="C427" s="289"/>
      <c r="D427" s="289"/>
      <c r="E427" s="288"/>
      <c r="F427" s="288"/>
      <c r="G427" s="288"/>
      <c r="I427" s="47"/>
      <c r="J427" s="72"/>
      <c r="K427" s="72" t="str">
        <f t="shared" si="34"/>
        <v/>
      </c>
      <c r="L427" s="72"/>
      <c r="M427" s="72" t="str">
        <f t="shared" si="35"/>
        <v/>
      </c>
      <c r="P427" s="260"/>
      <c r="Q427" s="238"/>
      <c r="R427" s="238"/>
      <c r="S427" s="238"/>
      <c r="T427" s="238"/>
      <c r="U427" s="238"/>
      <c r="V427" s="238"/>
      <c r="W427" s="238"/>
      <c r="X427" s="238"/>
      <c r="Y427" s="238"/>
      <c r="Z427" s="261"/>
    </row>
    <row r="428" spans="2:26" ht="13.35" customHeight="1" x14ac:dyDescent="0.25">
      <c r="B428" s="289" t="s">
        <v>34</v>
      </c>
      <c r="C428" s="289"/>
      <c r="D428" s="289"/>
      <c r="E428" s="288"/>
      <c r="F428" s="288"/>
      <c r="G428" s="288"/>
      <c r="I428" s="47"/>
      <c r="J428" s="72"/>
      <c r="K428" s="72" t="str">
        <f t="shared" si="34"/>
        <v/>
      </c>
      <c r="L428" s="72"/>
      <c r="M428" s="72" t="str">
        <f t="shared" si="35"/>
        <v/>
      </c>
      <c r="P428" s="260"/>
      <c r="Q428" s="238"/>
      <c r="R428" s="238"/>
      <c r="S428" s="238"/>
      <c r="T428" s="238"/>
      <c r="U428" s="238"/>
      <c r="V428" s="238"/>
      <c r="W428" s="238"/>
      <c r="X428" s="238"/>
      <c r="Y428" s="238"/>
      <c r="Z428" s="261"/>
    </row>
    <row r="429" spans="2:26" ht="13.35" customHeight="1" x14ac:dyDescent="0.25">
      <c r="B429" s="289" t="s">
        <v>114</v>
      </c>
      <c r="C429" s="289"/>
      <c r="D429" s="289"/>
      <c r="E429" s="288"/>
      <c r="F429" s="288"/>
      <c r="G429" s="288"/>
      <c r="I429" s="47"/>
      <c r="J429" s="72"/>
      <c r="K429" s="72" t="str">
        <f t="shared" si="34"/>
        <v/>
      </c>
      <c r="L429" s="72"/>
      <c r="M429" s="72" t="str">
        <f t="shared" si="35"/>
        <v/>
      </c>
      <c r="P429" s="260"/>
      <c r="Q429" s="238"/>
      <c r="R429" s="238"/>
      <c r="S429" s="238"/>
      <c r="T429" s="238"/>
      <c r="U429" s="238"/>
      <c r="V429" s="238"/>
      <c r="W429" s="238"/>
      <c r="X429" s="238"/>
      <c r="Y429" s="238"/>
      <c r="Z429" s="261"/>
    </row>
    <row r="430" spans="2:26" ht="13.35" customHeight="1" x14ac:dyDescent="0.25">
      <c r="B430" s="289" t="s">
        <v>115</v>
      </c>
      <c r="C430" s="289"/>
      <c r="D430" s="289"/>
      <c r="E430" s="288"/>
      <c r="F430" s="288"/>
      <c r="G430" s="288"/>
      <c r="I430" s="47"/>
      <c r="J430" s="72"/>
      <c r="K430" s="72" t="str">
        <f t="shared" si="34"/>
        <v/>
      </c>
      <c r="L430" s="72"/>
      <c r="M430" s="72" t="str">
        <f t="shared" si="35"/>
        <v/>
      </c>
      <c r="P430" s="260"/>
      <c r="Q430" s="238"/>
      <c r="R430" s="238"/>
      <c r="S430" s="238"/>
      <c r="T430" s="238"/>
      <c r="U430" s="238"/>
      <c r="V430" s="238"/>
      <c r="W430" s="238"/>
      <c r="X430" s="238"/>
      <c r="Y430" s="238"/>
      <c r="Z430" s="261"/>
    </row>
    <row r="431" spans="2:26" ht="13.35" customHeight="1" x14ac:dyDescent="0.25">
      <c r="B431" s="289" t="s">
        <v>116</v>
      </c>
      <c r="C431" s="289"/>
      <c r="D431" s="289"/>
      <c r="E431" s="291"/>
      <c r="F431" s="291"/>
      <c r="G431" s="291"/>
      <c r="I431" s="47"/>
      <c r="J431" s="72"/>
      <c r="K431" s="72" t="str">
        <f t="shared" si="34"/>
        <v/>
      </c>
      <c r="L431" s="72"/>
      <c r="M431" s="72" t="str">
        <f t="shared" si="35"/>
        <v/>
      </c>
      <c r="P431" s="260"/>
      <c r="Q431" s="238"/>
      <c r="R431" s="238"/>
      <c r="S431" s="238"/>
      <c r="T431" s="238"/>
      <c r="U431" s="238"/>
      <c r="V431" s="238"/>
      <c r="W431" s="238"/>
      <c r="X431" s="238"/>
      <c r="Y431" s="238"/>
      <c r="Z431" s="261"/>
    </row>
    <row r="432" spans="2:26" ht="13.35" customHeight="1" x14ac:dyDescent="0.25">
      <c r="I432" s="47"/>
      <c r="J432" s="72"/>
      <c r="K432" s="72" t="str">
        <f t="shared" si="34"/>
        <v/>
      </c>
      <c r="L432" s="72"/>
      <c r="M432" s="72" t="str">
        <f t="shared" si="35"/>
        <v/>
      </c>
      <c r="P432" s="260"/>
      <c r="Q432" s="238"/>
      <c r="R432" s="238"/>
      <c r="S432" s="238"/>
      <c r="T432" s="238"/>
      <c r="U432" s="238"/>
      <c r="V432" s="238"/>
      <c r="W432" s="238"/>
      <c r="X432" s="238"/>
      <c r="Y432" s="238"/>
      <c r="Z432" s="261"/>
    </row>
    <row r="433" spans="2:26" ht="13.35" customHeight="1" x14ac:dyDescent="0.25">
      <c r="B433" s="188" t="s">
        <v>117</v>
      </c>
      <c r="C433" s="188"/>
      <c r="D433" s="188"/>
      <c r="E433" s="188"/>
      <c r="F433" s="188"/>
      <c r="G433" s="188"/>
      <c r="I433" s="47"/>
      <c r="J433" s="72"/>
      <c r="K433" s="72" t="str">
        <f t="shared" si="34"/>
        <v/>
      </c>
      <c r="L433" s="72"/>
      <c r="M433" s="72" t="str">
        <f t="shared" si="35"/>
        <v/>
      </c>
      <c r="P433" s="260"/>
      <c r="Q433" s="238"/>
      <c r="R433" s="238"/>
      <c r="S433" s="238"/>
      <c r="T433" s="238"/>
      <c r="U433" s="238"/>
      <c r="V433" s="238"/>
      <c r="W433" s="238"/>
      <c r="X433" s="238"/>
      <c r="Y433" s="238"/>
      <c r="Z433" s="261"/>
    </row>
    <row r="434" spans="2:26" ht="13.35" customHeight="1" x14ac:dyDescent="0.25">
      <c r="B434" s="292" t="s">
        <v>42</v>
      </c>
      <c r="C434" s="292"/>
      <c r="D434" s="292" t="s">
        <v>67</v>
      </c>
      <c r="E434" s="292"/>
      <c r="F434" s="292" t="s">
        <v>68</v>
      </c>
      <c r="G434" s="292"/>
      <c r="I434" s="47"/>
      <c r="J434" s="72"/>
      <c r="K434" s="72" t="str">
        <f t="shared" si="34"/>
        <v/>
      </c>
      <c r="L434" s="72"/>
      <c r="M434" s="72" t="str">
        <f t="shared" si="35"/>
        <v/>
      </c>
      <c r="P434" s="260"/>
      <c r="Q434" s="238"/>
      <c r="R434" s="238"/>
      <c r="S434" s="238"/>
      <c r="T434" s="238"/>
      <c r="U434" s="238"/>
      <c r="V434" s="238"/>
      <c r="W434" s="238"/>
      <c r="X434" s="238"/>
      <c r="Y434" s="238"/>
      <c r="Z434" s="261"/>
    </row>
    <row r="435" spans="2:26" ht="13.35" customHeight="1" x14ac:dyDescent="0.25">
      <c r="B435" s="195" t="str">
        <f>IF(E422=0,"", E422)</f>
        <v/>
      </c>
      <c r="C435" s="195"/>
      <c r="D435" s="195" t="str">
        <f>IF(SUM(K423:K436)=0,"",SUM(K423:K436))</f>
        <v/>
      </c>
      <c r="E435" s="195"/>
      <c r="F435" s="195" t="str">
        <f>IF(SUM(M423:M436)=0,"",SUM(M423:M436))</f>
        <v/>
      </c>
      <c r="G435" s="195"/>
      <c r="H435" s="68" t="e">
        <f>IF(F435="", D435/B435, F435/B435)</f>
        <v>#VALUE!</v>
      </c>
      <c r="I435" s="47"/>
      <c r="J435" s="72"/>
      <c r="K435" s="72" t="str">
        <f t="shared" si="34"/>
        <v/>
      </c>
      <c r="L435" s="72"/>
      <c r="M435" s="72" t="str">
        <f t="shared" si="35"/>
        <v/>
      </c>
      <c r="P435" s="262"/>
      <c r="Q435" s="263"/>
      <c r="R435" s="263"/>
      <c r="S435" s="263"/>
      <c r="T435" s="263"/>
      <c r="U435" s="263"/>
      <c r="V435" s="263"/>
      <c r="W435" s="263"/>
      <c r="X435" s="263"/>
      <c r="Y435" s="263"/>
      <c r="Z435" s="264"/>
    </row>
    <row r="436" spans="2:26" ht="13.35" customHeight="1" x14ac:dyDescent="0.25">
      <c r="I436" s="47"/>
      <c r="J436" s="72"/>
      <c r="K436" s="72" t="str">
        <f t="shared" si="34"/>
        <v/>
      </c>
      <c r="L436" s="72"/>
      <c r="M436" s="72" t="str">
        <f t="shared" si="35"/>
        <v/>
      </c>
    </row>
    <row r="439" spans="2:26" ht="13.35" customHeight="1" x14ac:dyDescent="0.25">
      <c r="B439" s="293" t="s">
        <v>100</v>
      </c>
      <c r="C439" s="294"/>
      <c r="D439" s="121"/>
      <c r="E439" s="121"/>
      <c r="F439" s="121"/>
      <c r="G439" s="121"/>
      <c r="H439" s="121"/>
      <c r="I439" s="121"/>
      <c r="J439" s="121"/>
      <c r="K439" s="121"/>
      <c r="L439" s="121"/>
      <c r="M439" s="234"/>
    </row>
    <row r="440" spans="2:26" ht="13.35" customHeight="1" x14ac:dyDescent="0.25">
      <c r="B440" s="120"/>
      <c r="C440" s="121"/>
      <c r="D440" s="121"/>
      <c r="E440" s="121"/>
      <c r="F440" s="121"/>
      <c r="G440" s="121"/>
      <c r="H440" s="121"/>
      <c r="I440" s="121"/>
      <c r="J440" s="121"/>
      <c r="K440" s="121"/>
      <c r="L440" s="121"/>
      <c r="M440" s="234"/>
    </row>
    <row r="441" spans="2:26" ht="13.35" customHeight="1" x14ac:dyDescent="0.25">
      <c r="B441" s="120"/>
      <c r="C441" s="121"/>
      <c r="D441" s="121"/>
      <c r="E441" s="121"/>
      <c r="F441" s="121"/>
      <c r="G441" s="121"/>
      <c r="H441" s="121"/>
      <c r="I441" s="121"/>
      <c r="J441" s="121"/>
      <c r="K441" s="121"/>
      <c r="L441" s="121"/>
      <c r="M441" s="234"/>
    </row>
    <row r="442" spans="2:26" ht="13.35" customHeight="1" x14ac:dyDescent="0.25">
      <c r="B442" s="120"/>
      <c r="C442" s="121"/>
      <c r="D442" s="121"/>
      <c r="E442" s="121"/>
      <c r="F442" s="121"/>
      <c r="G442" s="121"/>
      <c r="H442" s="121"/>
      <c r="I442" s="121"/>
      <c r="J442" s="121"/>
      <c r="K442" s="121"/>
      <c r="L442" s="121"/>
      <c r="M442" s="234"/>
    </row>
    <row r="443" spans="2:26" ht="13.35" customHeight="1" x14ac:dyDescent="0.25">
      <c r="B443" s="120"/>
      <c r="C443" s="121"/>
      <c r="D443" s="121"/>
      <c r="E443" s="121"/>
      <c r="F443" s="121"/>
      <c r="G443" s="121"/>
      <c r="H443" s="121"/>
      <c r="I443" s="121"/>
      <c r="J443" s="121"/>
      <c r="K443" s="121"/>
      <c r="L443" s="121"/>
      <c r="M443" s="234"/>
    </row>
    <row r="445" spans="2:26" ht="13.35" customHeight="1" x14ac:dyDescent="0.25">
      <c r="B445" s="200" t="s">
        <v>2</v>
      </c>
      <c r="C445" s="200"/>
      <c r="D445" s="209">
        <f>'{Equipment Data Entry}'!B144</f>
        <v>0</v>
      </c>
      <c r="E445" s="209"/>
      <c r="F445" s="209"/>
      <c r="G445" s="200" t="s">
        <v>3</v>
      </c>
      <c r="H445" s="200"/>
      <c r="I445" s="210" t="str">
        <f>IF('{Equipment Data Entry}'!C144="","",'{Equipment Data Entry}'!C144)</f>
        <v/>
      </c>
      <c r="J445" s="210"/>
      <c r="K445" s="210"/>
      <c r="L445" s="210"/>
      <c r="M445" s="210"/>
      <c r="P445" s="265" t="s">
        <v>224</v>
      </c>
      <c r="Q445" s="266"/>
      <c r="R445" s="266"/>
      <c r="S445" s="266"/>
      <c r="T445" s="266"/>
      <c r="U445" s="266"/>
      <c r="V445" s="266"/>
      <c r="W445" s="266"/>
      <c r="X445" s="266"/>
      <c r="Y445" s="266"/>
      <c r="Z445" s="267"/>
    </row>
    <row r="446" spans="2:26" ht="13.35" customHeight="1" x14ac:dyDescent="0.25">
      <c r="B446" s="200"/>
      <c r="C446" s="200"/>
      <c r="D446" s="209"/>
      <c r="E446" s="209"/>
      <c r="F446" s="209"/>
      <c r="G446" s="200"/>
      <c r="H446" s="200"/>
      <c r="I446" s="210"/>
      <c r="J446" s="210"/>
      <c r="K446" s="210"/>
      <c r="L446" s="210"/>
      <c r="M446" s="210"/>
      <c r="P446" s="260"/>
      <c r="Q446" s="238"/>
      <c r="R446" s="238"/>
      <c r="S446" s="238"/>
      <c r="T446" s="238"/>
      <c r="U446" s="238"/>
      <c r="V446" s="238"/>
      <c r="W446" s="238"/>
      <c r="X446" s="238"/>
      <c r="Y446" s="238"/>
      <c r="Z446" s="261"/>
    </row>
    <row r="447" spans="2:26" ht="13.35" customHeight="1" x14ac:dyDescent="0.25">
      <c r="B447" s="5"/>
      <c r="C447" s="5"/>
      <c r="P447" s="260"/>
      <c r="Q447" s="238"/>
      <c r="R447" s="238"/>
      <c r="S447" s="238"/>
      <c r="T447" s="238"/>
      <c r="U447" s="238"/>
      <c r="V447" s="238"/>
      <c r="W447" s="238"/>
      <c r="X447" s="238"/>
      <c r="Y447" s="238"/>
      <c r="Z447" s="261"/>
    </row>
    <row r="448" spans="2:26" ht="13.35" customHeight="1" x14ac:dyDescent="0.25">
      <c r="B448" s="227" t="s">
        <v>103</v>
      </c>
      <c r="C448" s="232"/>
      <c r="D448" s="232"/>
      <c r="E448" s="232"/>
      <c r="F448" s="232"/>
      <c r="G448" s="228"/>
      <c r="I448" s="227" t="s">
        <v>107</v>
      </c>
      <c r="J448" s="232"/>
      <c r="K448" s="232"/>
      <c r="L448" s="232"/>
      <c r="M448" s="228"/>
      <c r="P448" s="260"/>
      <c r="Q448" s="238"/>
      <c r="R448" s="238"/>
      <c r="S448" s="238"/>
      <c r="T448" s="238"/>
      <c r="U448" s="238"/>
      <c r="V448" s="238"/>
      <c r="W448" s="238"/>
      <c r="X448" s="238"/>
      <c r="Y448" s="238"/>
      <c r="Z448" s="261"/>
    </row>
    <row r="449" spans="2:26" ht="13.35" customHeight="1" x14ac:dyDescent="0.25">
      <c r="B449" s="295" t="s">
        <v>110</v>
      </c>
      <c r="C449" s="296"/>
      <c r="D449" s="297"/>
      <c r="E449" s="120"/>
      <c r="F449" s="121"/>
      <c r="G449" s="234"/>
      <c r="I449" s="298" t="s">
        <v>106</v>
      </c>
      <c r="J449" s="298" t="s">
        <v>108</v>
      </c>
      <c r="K449" s="298" t="s">
        <v>105</v>
      </c>
      <c r="L449" s="298" t="s">
        <v>109</v>
      </c>
      <c r="M449" s="298" t="s">
        <v>104</v>
      </c>
      <c r="P449" s="260"/>
      <c r="Q449" s="238"/>
      <c r="R449" s="238"/>
      <c r="S449" s="238"/>
      <c r="T449" s="238"/>
      <c r="U449" s="238"/>
      <c r="V449" s="238"/>
      <c r="W449" s="238"/>
      <c r="X449" s="238"/>
      <c r="Y449" s="238"/>
      <c r="Z449" s="261"/>
    </row>
    <row r="450" spans="2:26" ht="13.35" customHeight="1" x14ac:dyDescent="0.25">
      <c r="B450" s="295" t="s">
        <v>111</v>
      </c>
      <c r="C450" s="296"/>
      <c r="D450" s="297"/>
      <c r="E450" s="120"/>
      <c r="F450" s="121"/>
      <c r="G450" s="234"/>
      <c r="I450" s="299"/>
      <c r="J450" s="299"/>
      <c r="K450" s="299"/>
      <c r="L450" s="299"/>
      <c r="M450" s="299"/>
      <c r="P450" s="260"/>
      <c r="Q450" s="238"/>
      <c r="R450" s="238"/>
      <c r="S450" s="238"/>
      <c r="T450" s="238"/>
      <c r="U450" s="238"/>
      <c r="V450" s="238"/>
      <c r="W450" s="238"/>
      <c r="X450" s="238"/>
      <c r="Y450" s="238"/>
      <c r="Z450" s="261"/>
    </row>
    <row r="451" spans="2:26" ht="13.35" customHeight="1" x14ac:dyDescent="0.25">
      <c r="B451" s="295" t="s">
        <v>112</v>
      </c>
      <c r="C451" s="296"/>
      <c r="D451" s="297"/>
      <c r="E451" s="120"/>
      <c r="F451" s="121"/>
      <c r="G451" s="234"/>
      <c r="I451" s="47"/>
      <c r="J451" s="72"/>
      <c r="K451" s="72" t="str">
        <f t="shared" ref="K451:K464" si="36">IF(J451=0,"",J451*(I451*$E$459/144))</f>
        <v/>
      </c>
      <c r="L451" s="72"/>
      <c r="M451" s="72" t="str">
        <f t="shared" ref="M451:M464" si="37">IF(L451=0,"",L451*(I451*$E$459/144))</f>
        <v/>
      </c>
      <c r="P451" s="260"/>
      <c r="Q451" s="238"/>
      <c r="R451" s="238"/>
      <c r="S451" s="238"/>
      <c r="T451" s="238"/>
      <c r="U451" s="238"/>
      <c r="V451" s="238"/>
      <c r="W451" s="238"/>
      <c r="X451" s="238"/>
      <c r="Y451" s="238"/>
      <c r="Z451" s="261"/>
    </row>
    <row r="452" spans="2:26" ht="13.35" customHeight="1" x14ac:dyDescent="0.25">
      <c r="I452" s="47"/>
      <c r="J452" s="72"/>
      <c r="K452" s="72" t="str">
        <f t="shared" si="36"/>
        <v/>
      </c>
      <c r="L452" s="72"/>
      <c r="M452" s="72" t="str">
        <f t="shared" si="37"/>
        <v/>
      </c>
      <c r="P452" s="260"/>
      <c r="Q452" s="238"/>
      <c r="R452" s="238"/>
      <c r="S452" s="238"/>
      <c r="T452" s="238"/>
      <c r="U452" s="238"/>
      <c r="V452" s="238"/>
      <c r="W452" s="238"/>
      <c r="X452" s="238"/>
      <c r="Y452" s="238"/>
      <c r="Z452" s="261"/>
    </row>
    <row r="453" spans="2:26" ht="13.35" customHeight="1" x14ac:dyDescent="0.25">
      <c r="B453" s="227" t="s">
        <v>113</v>
      </c>
      <c r="C453" s="232"/>
      <c r="D453" s="232"/>
      <c r="E453" s="232"/>
      <c r="F453" s="232"/>
      <c r="G453" s="228"/>
      <c r="I453" s="47"/>
      <c r="J453" s="72"/>
      <c r="K453" s="72" t="str">
        <f t="shared" si="36"/>
        <v/>
      </c>
      <c r="L453" s="72"/>
      <c r="M453" s="72" t="str">
        <f t="shared" si="37"/>
        <v/>
      </c>
      <c r="P453" s="260"/>
      <c r="Q453" s="238"/>
      <c r="R453" s="238"/>
      <c r="S453" s="238"/>
      <c r="T453" s="238"/>
      <c r="U453" s="238"/>
      <c r="V453" s="238"/>
      <c r="W453" s="238"/>
      <c r="X453" s="238"/>
      <c r="Y453" s="238"/>
      <c r="Z453" s="261"/>
    </row>
    <row r="454" spans="2:26" ht="13.35" customHeight="1" x14ac:dyDescent="0.25">
      <c r="B454" s="295" t="s">
        <v>32</v>
      </c>
      <c r="C454" s="296"/>
      <c r="D454" s="297"/>
      <c r="E454" s="120"/>
      <c r="F454" s="121"/>
      <c r="G454" s="234"/>
      <c r="I454" s="47"/>
      <c r="J454" s="72"/>
      <c r="K454" s="72" t="str">
        <f t="shared" si="36"/>
        <v/>
      </c>
      <c r="L454" s="72"/>
      <c r="M454" s="72" t="str">
        <f t="shared" si="37"/>
        <v/>
      </c>
      <c r="P454" s="260"/>
      <c r="Q454" s="238"/>
      <c r="R454" s="238"/>
      <c r="S454" s="238"/>
      <c r="T454" s="238"/>
      <c r="U454" s="238"/>
      <c r="V454" s="238"/>
      <c r="W454" s="238"/>
      <c r="X454" s="238"/>
      <c r="Y454" s="238"/>
      <c r="Z454" s="261"/>
    </row>
    <row r="455" spans="2:26" ht="13.35" customHeight="1" x14ac:dyDescent="0.25">
      <c r="B455" s="295" t="s">
        <v>33</v>
      </c>
      <c r="C455" s="296"/>
      <c r="D455" s="297"/>
      <c r="E455" s="120"/>
      <c r="F455" s="121"/>
      <c r="G455" s="234"/>
      <c r="I455" s="47"/>
      <c r="J455" s="72"/>
      <c r="K455" s="72" t="str">
        <f t="shared" si="36"/>
        <v/>
      </c>
      <c r="L455" s="72"/>
      <c r="M455" s="72" t="str">
        <f t="shared" si="37"/>
        <v/>
      </c>
      <c r="P455" s="260"/>
      <c r="Q455" s="238"/>
      <c r="R455" s="238"/>
      <c r="S455" s="238"/>
      <c r="T455" s="238"/>
      <c r="U455" s="238"/>
      <c r="V455" s="238"/>
      <c r="W455" s="238"/>
      <c r="X455" s="238"/>
      <c r="Y455" s="238"/>
      <c r="Z455" s="261"/>
    </row>
    <row r="456" spans="2:26" ht="13.35" customHeight="1" x14ac:dyDescent="0.25">
      <c r="B456" s="295" t="s">
        <v>34</v>
      </c>
      <c r="C456" s="296"/>
      <c r="D456" s="297"/>
      <c r="E456" s="120"/>
      <c r="F456" s="121"/>
      <c r="G456" s="234"/>
      <c r="I456" s="47"/>
      <c r="J456" s="72"/>
      <c r="K456" s="72" t="str">
        <f t="shared" si="36"/>
        <v/>
      </c>
      <c r="L456" s="72"/>
      <c r="M456" s="72" t="str">
        <f t="shared" si="37"/>
        <v/>
      </c>
      <c r="P456" s="260"/>
      <c r="Q456" s="238"/>
      <c r="R456" s="238"/>
      <c r="S456" s="238"/>
      <c r="T456" s="238"/>
      <c r="U456" s="238"/>
      <c r="V456" s="238"/>
      <c r="W456" s="238"/>
      <c r="X456" s="238"/>
      <c r="Y456" s="238"/>
      <c r="Z456" s="261"/>
    </row>
    <row r="457" spans="2:26" ht="13.35" customHeight="1" x14ac:dyDescent="0.25">
      <c r="B457" s="295" t="s">
        <v>114</v>
      </c>
      <c r="C457" s="296"/>
      <c r="D457" s="297"/>
      <c r="E457" s="120"/>
      <c r="F457" s="121"/>
      <c r="G457" s="234"/>
      <c r="I457" s="47"/>
      <c r="J457" s="72"/>
      <c r="K457" s="72" t="str">
        <f t="shared" si="36"/>
        <v/>
      </c>
      <c r="L457" s="72"/>
      <c r="M457" s="72" t="str">
        <f t="shared" si="37"/>
        <v/>
      </c>
      <c r="P457" s="260"/>
      <c r="Q457" s="238"/>
      <c r="R457" s="238"/>
      <c r="S457" s="238"/>
      <c r="T457" s="238"/>
      <c r="U457" s="238"/>
      <c r="V457" s="238"/>
      <c r="W457" s="238"/>
      <c r="X457" s="238"/>
      <c r="Y457" s="238"/>
      <c r="Z457" s="261"/>
    </row>
    <row r="458" spans="2:26" ht="13.35" customHeight="1" x14ac:dyDescent="0.25">
      <c r="B458" s="295" t="s">
        <v>115</v>
      </c>
      <c r="C458" s="296"/>
      <c r="D458" s="297"/>
      <c r="E458" s="120"/>
      <c r="F458" s="121"/>
      <c r="G458" s="234"/>
      <c r="I458" s="47"/>
      <c r="J458" s="72"/>
      <c r="K458" s="72" t="str">
        <f t="shared" si="36"/>
        <v/>
      </c>
      <c r="L458" s="72"/>
      <c r="M458" s="72" t="str">
        <f t="shared" si="37"/>
        <v/>
      </c>
      <c r="P458" s="260"/>
      <c r="Q458" s="238"/>
      <c r="R458" s="238"/>
      <c r="S458" s="238"/>
      <c r="T458" s="238"/>
      <c r="U458" s="238"/>
      <c r="V458" s="238"/>
      <c r="W458" s="238"/>
      <c r="X458" s="238"/>
      <c r="Y458" s="238"/>
      <c r="Z458" s="261"/>
    </row>
    <row r="459" spans="2:26" ht="13.35" customHeight="1" x14ac:dyDescent="0.25">
      <c r="B459" s="295" t="s">
        <v>116</v>
      </c>
      <c r="C459" s="296"/>
      <c r="D459" s="297"/>
      <c r="E459" s="304"/>
      <c r="F459" s="305"/>
      <c r="G459" s="306"/>
      <c r="I459" s="47"/>
      <c r="J459" s="72"/>
      <c r="K459" s="72" t="str">
        <f t="shared" si="36"/>
        <v/>
      </c>
      <c r="L459" s="72"/>
      <c r="M459" s="72" t="str">
        <f t="shared" si="37"/>
        <v/>
      </c>
      <c r="P459" s="260"/>
      <c r="Q459" s="238"/>
      <c r="R459" s="238"/>
      <c r="S459" s="238"/>
      <c r="T459" s="238"/>
      <c r="U459" s="238"/>
      <c r="V459" s="238"/>
      <c r="W459" s="238"/>
      <c r="X459" s="238"/>
      <c r="Y459" s="238"/>
      <c r="Z459" s="261"/>
    </row>
    <row r="460" spans="2:26" ht="13.35" customHeight="1" x14ac:dyDescent="0.25">
      <c r="I460" s="47"/>
      <c r="J460" s="72"/>
      <c r="K460" s="72" t="str">
        <f t="shared" si="36"/>
        <v/>
      </c>
      <c r="L460" s="72"/>
      <c r="M460" s="72" t="str">
        <f t="shared" si="37"/>
        <v/>
      </c>
      <c r="P460" s="260"/>
      <c r="Q460" s="238"/>
      <c r="R460" s="238"/>
      <c r="S460" s="238"/>
      <c r="T460" s="238"/>
      <c r="U460" s="238"/>
      <c r="V460" s="238"/>
      <c r="W460" s="238"/>
      <c r="X460" s="238"/>
      <c r="Y460" s="238"/>
      <c r="Z460" s="261"/>
    </row>
    <row r="461" spans="2:26" ht="13.35" customHeight="1" x14ac:dyDescent="0.25">
      <c r="B461" s="227" t="s">
        <v>117</v>
      </c>
      <c r="C461" s="232"/>
      <c r="D461" s="232"/>
      <c r="E461" s="232"/>
      <c r="F461" s="232"/>
      <c r="G461" s="228"/>
      <c r="I461" s="47"/>
      <c r="J461" s="72"/>
      <c r="K461" s="72" t="str">
        <f t="shared" si="36"/>
        <v/>
      </c>
      <c r="L461" s="72"/>
      <c r="M461" s="72" t="str">
        <f t="shared" si="37"/>
        <v/>
      </c>
      <c r="P461" s="260"/>
      <c r="Q461" s="238"/>
      <c r="R461" s="238"/>
      <c r="S461" s="238"/>
      <c r="T461" s="238"/>
      <c r="U461" s="238"/>
      <c r="V461" s="238"/>
      <c r="W461" s="238"/>
      <c r="X461" s="238"/>
      <c r="Y461" s="238"/>
      <c r="Z461" s="261"/>
    </row>
    <row r="462" spans="2:26" ht="13.35" customHeight="1" x14ac:dyDescent="0.25">
      <c r="B462" s="300" t="s">
        <v>42</v>
      </c>
      <c r="C462" s="301"/>
      <c r="D462" s="300" t="s">
        <v>67</v>
      </c>
      <c r="E462" s="301"/>
      <c r="F462" s="300" t="s">
        <v>68</v>
      </c>
      <c r="G462" s="301"/>
      <c r="I462" s="47"/>
      <c r="J462" s="72"/>
      <c r="K462" s="72" t="str">
        <f t="shared" si="36"/>
        <v/>
      </c>
      <c r="L462" s="72"/>
      <c r="M462" s="72" t="str">
        <f t="shared" si="37"/>
        <v/>
      </c>
      <c r="P462" s="260"/>
      <c r="Q462" s="238"/>
      <c r="R462" s="238"/>
      <c r="S462" s="238"/>
      <c r="T462" s="238"/>
      <c r="U462" s="238"/>
      <c r="V462" s="238"/>
      <c r="W462" s="238"/>
      <c r="X462" s="238"/>
      <c r="Y462" s="238"/>
      <c r="Z462" s="261"/>
    </row>
    <row r="463" spans="2:26" ht="13.35" customHeight="1" x14ac:dyDescent="0.25">
      <c r="B463" s="302" t="str">
        <f>IF(E450=0,"", E450)</f>
        <v/>
      </c>
      <c r="C463" s="303"/>
      <c r="D463" s="302" t="str">
        <f>IF(SUM(K451:K464)=0,"",SUM(K451:K464))</f>
        <v/>
      </c>
      <c r="E463" s="303"/>
      <c r="F463" s="302" t="str">
        <f>IF(SUM(M451:M464)=0,"",SUM(M451:M464))</f>
        <v/>
      </c>
      <c r="G463" s="303"/>
      <c r="I463" s="47"/>
      <c r="J463" s="72"/>
      <c r="K463" s="72" t="str">
        <f t="shared" si="36"/>
        <v/>
      </c>
      <c r="L463" s="72"/>
      <c r="M463" s="72" t="str">
        <f t="shared" si="37"/>
        <v/>
      </c>
      <c r="P463" s="262"/>
      <c r="Q463" s="263"/>
      <c r="R463" s="263"/>
      <c r="S463" s="263"/>
      <c r="T463" s="263"/>
      <c r="U463" s="263"/>
      <c r="V463" s="263"/>
      <c r="W463" s="263"/>
      <c r="X463" s="263"/>
      <c r="Y463" s="263"/>
      <c r="Z463" s="264"/>
    </row>
    <row r="464" spans="2:26" ht="13.35" customHeight="1" x14ac:dyDescent="0.25">
      <c r="I464" s="47"/>
      <c r="J464" s="72"/>
      <c r="K464" s="72" t="str">
        <f t="shared" si="36"/>
        <v/>
      </c>
      <c r="L464" s="72"/>
      <c r="M464" s="72" t="str">
        <f t="shared" si="37"/>
        <v/>
      </c>
    </row>
    <row r="466" spans="2:26" ht="13.35" customHeight="1" x14ac:dyDescent="0.25">
      <c r="B466" s="200" t="s">
        <v>2</v>
      </c>
      <c r="C466" s="200"/>
      <c r="D466" s="209">
        <f>'{Equipment Data Entry}'!B145</f>
        <v>0</v>
      </c>
      <c r="E466" s="209"/>
      <c r="F466" s="209"/>
      <c r="G466" s="200" t="s">
        <v>3</v>
      </c>
      <c r="H466" s="200"/>
      <c r="I466" s="210" t="str">
        <f>IF('{Equipment Data Entry}'!C145="","",'{Equipment Data Entry}'!C145)</f>
        <v/>
      </c>
      <c r="J466" s="210"/>
      <c r="K466" s="210"/>
      <c r="L466" s="210"/>
      <c r="M466" s="210"/>
      <c r="P466" s="265" t="s">
        <v>224</v>
      </c>
      <c r="Q466" s="266"/>
      <c r="R466" s="266"/>
      <c r="S466" s="266"/>
      <c r="T466" s="266"/>
      <c r="U466" s="266"/>
      <c r="V466" s="266"/>
      <c r="W466" s="266"/>
      <c r="X466" s="266"/>
      <c r="Y466" s="266"/>
      <c r="Z466" s="267"/>
    </row>
    <row r="467" spans="2:26" ht="13.35" customHeight="1" x14ac:dyDescent="0.25">
      <c r="B467" s="200"/>
      <c r="C467" s="200"/>
      <c r="D467" s="209"/>
      <c r="E467" s="209"/>
      <c r="F467" s="209"/>
      <c r="G467" s="200"/>
      <c r="H467" s="200"/>
      <c r="I467" s="210"/>
      <c r="J467" s="210"/>
      <c r="K467" s="210"/>
      <c r="L467" s="210"/>
      <c r="M467" s="210"/>
      <c r="P467" s="260"/>
      <c r="Q467" s="238"/>
      <c r="R467" s="238"/>
      <c r="S467" s="238"/>
      <c r="T467" s="238"/>
      <c r="U467" s="238"/>
      <c r="V467" s="238"/>
      <c r="W467" s="238"/>
      <c r="X467" s="238"/>
      <c r="Y467" s="238"/>
      <c r="Z467" s="261"/>
    </row>
    <row r="468" spans="2:26" ht="13.35" customHeight="1" x14ac:dyDescent="0.25">
      <c r="B468" s="5"/>
      <c r="C468" s="5"/>
      <c r="P468" s="260"/>
      <c r="Q468" s="238"/>
      <c r="R468" s="238"/>
      <c r="S468" s="238"/>
      <c r="T468" s="238"/>
      <c r="U468" s="238"/>
      <c r="V468" s="238"/>
      <c r="W468" s="238"/>
      <c r="X468" s="238"/>
      <c r="Y468" s="238"/>
      <c r="Z468" s="261"/>
    </row>
    <row r="469" spans="2:26" ht="13.35" customHeight="1" x14ac:dyDescent="0.25">
      <c r="B469" s="188" t="s">
        <v>103</v>
      </c>
      <c r="C469" s="188"/>
      <c r="D469" s="188"/>
      <c r="E469" s="188"/>
      <c r="F469" s="188"/>
      <c r="G469" s="188"/>
      <c r="I469" s="188" t="s">
        <v>107</v>
      </c>
      <c r="J469" s="188"/>
      <c r="K469" s="188"/>
      <c r="L469" s="188"/>
      <c r="M469" s="188"/>
      <c r="P469" s="260"/>
      <c r="Q469" s="238"/>
      <c r="R469" s="238"/>
      <c r="S469" s="238"/>
      <c r="T469" s="238"/>
      <c r="U469" s="238"/>
      <c r="V469" s="238"/>
      <c r="W469" s="238"/>
      <c r="X469" s="238"/>
      <c r="Y469" s="238"/>
      <c r="Z469" s="261"/>
    </row>
    <row r="470" spans="2:26" ht="13.35" customHeight="1" x14ac:dyDescent="0.25">
      <c r="B470" s="289" t="s">
        <v>110</v>
      </c>
      <c r="C470" s="289"/>
      <c r="D470" s="289"/>
      <c r="E470" s="288"/>
      <c r="F470" s="288"/>
      <c r="G470" s="288"/>
      <c r="I470" s="290" t="s">
        <v>106</v>
      </c>
      <c r="J470" s="290" t="s">
        <v>108</v>
      </c>
      <c r="K470" s="290" t="s">
        <v>105</v>
      </c>
      <c r="L470" s="290" t="s">
        <v>109</v>
      </c>
      <c r="M470" s="290" t="s">
        <v>104</v>
      </c>
      <c r="P470" s="260"/>
      <c r="Q470" s="238"/>
      <c r="R470" s="238"/>
      <c r="S470" s="238"/>
      <c r="T470" s="238"/>
      <c r="U470" s="238"/>
      <c r="V470" s="238"/>
      <c r="W470" s="238"/>
      <c r="X470" s="238"/>
      <c r="Y470" s="238"/>
      <c r="Z470" s="261"/>
    </row>
    <row r="471" spans="2:26" ht="13.35" customHeight="1" x14ac:dyDescent="0.25">
      <c r="B471" s="289" t="s">
        <v>111</v>
      </c>
      <c r="C471" s="289"/>
      <c r="D471" s="289"/>
      <c r="E471" s="288"/>
      <c r="F471" s="288"/>
      <c r="G471" s="288"/>
      <c r="I471" s="290"/>
      <c r="J471" s="290"/>
      <c r="K471" s="290"/>
      <c r="L471" s="290"/>
      <c r="M471" s="290"/>
      <c r="P471" s="260"/>
      <c r="Q471" s="238"/>
      <c r="R471" s="238"/>
      <c r="S471" s="238"/>
      <c r="T471" s="238"/>
      <c r="U471" s="238"/>
      <c r="V471" s="238"/>
      <c r="W471" s="238"/>
      <c r="X471" s="238"/>
      <c r="Y471" s="238"/>
      <c r="Z471" s="261"/>
    </row>
    <row r="472" spans="2:26" ht="13.35" customHeight="1" x14ac:dyDescent="0.25">
      <c r="B472" s="289" t="s">
        <v>112</v>
      </c>
      <c r="C472" s="289"/>
      <c r="D472" s="289"/>
      <c r="E472" s="288"/>
      <c r="F472" s="288"/>
      <c r="G472" s="288"/>
      <c r="I472" s="47"/>
      <c r="J472" s="72"/>
      <c r="K472" s="72" t="str">
        <f t="shared" ref="K472:K485" si="38">IF(J472=0,"",J472*(I472*$E$480/144))</f>
        <v/>
      </c>
      <c r="L472" s="72"/>
      <c r="M472" s="72" t="str">
        <f t="shared" ref="M472:M485" si="39">IF(L472=0,"",L472*(I472*$E$480/144))</f>
        <v/>
      </c>
      <c r="P472" s="260"/>
      <c r="Q472" s="238"/>
      <c r="R472" s="238"/>
      <c r="S472" s="238"/>
      <c r="T472" s="238"/>
      <c r="U472" s="238"/>
      <c r="V472" s="238"/>
      <c r="W472" s="238"/>
      <c r="X472" s="238"/>
      <c r="Y472" s="238"/>
      <c r="Z472" s="261"/>
    </row>
    <row r="473" spans="2:26" ht="13.35" customHeight="1" x14ac:dyDescent="0.25">
      <c r="I473" s="47"/>
      <c r="J473" s="72"/>
      <c r="K473" s="72" t="str">
        <f t="shared" si="38"/>
        <v/>
      </c>
      <c r="L473" s="72"/>
      <c r="M473" s="72" t="str">
        <f t="shared" si="39"/>
        <v/>
      </c>
      <c r="P473" s="260"/>
      <c r="Q473" s="238"/>
      <c r="R473" s="238"/>
      <c r="S473" s="238"/>
      <c r="T473" s="238"/>
      <c r="U473" s="238"/>
      <c r="V473" s="238"/>
      <c r="W473" s="238"/>
      <c r="X473" s="238"/>
      <c r="Y473" s="238"/>
      <c r="Z473" s="261"/>
    </row>
    <row r="474" spans="2:26" ht="13.35" customHeight="1" x14ac:dyDescent="0.25">
      <c r="B474" s="188" t="s">
        <v>113</v>
      </c>
      <c r="C474" s="188"/>
      <c r="D474" s="188"/>
      <c r="E474" s="188"/>
      <c r="F474" s="188"/>
      <c r="G474" s="188"/>
      <c r="I474" s="47"/>
      <c r="J474" s="72"/>
      <c r="K474" s="72" t="str">
        <f t="shared" si="38"/>
        <v/>
      </c>
      <c r="L474" s="72"/>
      <c r="M474" s="72" t="str">
        <f t="shared" si="39"/>
        <v/>
      </c>
      <c r="P474" s="260"/>
      <c r="Q474" s="238"/>
      <c r="R474" s="238"/>
      <c r="S474" s="238"/>
      <c r="T474" s="238"/>
      <c r="U474" s="238"/>
      <c r="V474" s="238"/>
      <c r="W474" s="238"/>
      <c r="X474" s="238"/>
      <c r="Y474" s="238"/>
      <c r="Z474" s="261"/>
    </row>
    <row r="475" spans="2:26" ht="13.35" customHeight="1" x14ac:dyDescent="0.25">
      <c r="B475" s="289" t="s">
        <v>32</v>
      </c>
      <c r="C475" s="289"/>
      <c r="D475" s="289"/>
      <c r="E475" s="288"/>
      <c r="F475" s="288"/>
      <c r="G475" s="288"/>
      <c r="I475" s="47"/>
      <c r="J475" s="72"/>
      <c r="K475" s="72" t="str">
        <f t="shared" si="38"/>
        <v/>
      </c>
      <c r="L475" s="72"/>
      <c r="M475" s="72" t="str">
        <f t="shared" si="39"/>
        <v/>
      </c>
      <c r="P475" s="260"/>
      <c r="Q475" s="238"/>
      <c r="R475" s="238"/>
      <c r="S475" s="238"/>
      <c r="T475" s="238"/>
      <c r="U475" s="238"/>
      <c r="V475" s="238"/>
      <c r="W475" s="238"/>
      <c r="X475" s="238"/>
      <c r="Y475" s="238"/>
      <c r="Z475" s="261"/>
    </row>
    <row r="476" spans="2:26" ht="13.35" customHeight="1" x14ac:dyDescent="0.25">
      <c r="B476" s="289" t="s">
        <v>33</v>
      </c>
      <c r="C476" s="289"/>
      <c r="D476" s="289"/>
      <c r="E476" s="288"/>
      <c r="F476" s="288"/>
      <c r="G476" s="288"/>
      <c r="I476" s="47"/>
      <c r="J476" s="72"/>
      <c r="K476" s="72" t="str">
        <f t="shared" si="38"/>
        <v/>
      </c>
      <c r="L476" s="72"/>
      <c r="M476" s="72" t="str">
        <f t="shared" si="39"/>
        <v/>
      </c>
      <c r="P476" s="260"/>
      <c r="Q476" s="238"/>
      <c r="R476" s="238"/>
      <c r="S476" s="238"/>
      <c r="T476" s="238"/>
      <c r="U476" s="238"/>
      <c r="V476" s="238"/>
      <c r="W476" s="238"/>
      <c r="X476" s="238"/>
      <c r="Y476" s="238"/>
      <c r="Z476" s="261"/>
    </row>
    <row r="477" spans="2:26" ht="13.35" customHeight="1" x14ac:dyDescent="0.25">
      <c r="B477" s="289" t="s">
        <v>34</v>
      </c>
      <c r="C477" s="289"/>
      <c r="D477" s="289"/>
      <c r="E477" s="288"/>
      <c r="F477" s="288"/>
      <c r="G477" s="288"/>
      <c r="I477" s="47"/>
      <c r="J477" s="72"/>
      <c r="K477" s="72" t="str">
        <f t="shared" si="38"/>
        <v/>
      </c>
      <c r="L477" s="72"/>
      <c r="M477" s="72" t="str">
        <f t="shared" si="39"/>
        <v/>
      </c>
      <c r="P477" s="260"/>
      <c r="Q477" s="238"/>
      <c r="R477" s="238"/>
      <c r="S477" s="238"/>
      <c r="T477" s="238"/>
      <c r="U477" s="238"/>
      <c r="V477" s="238"/>
      <c r="W477" s="238"/>
      <c r="X477" s="238"/>
      <c r="Y477" s="238"/>
      <c r="Z477" s="261"/>
    </row>
    <row r="478" spans="2:26" ht="13.35" customHeight="1" x14ac:dyDescent="0.25">
      <c r="B478" s="289" t="s">
        <v>114</v>
      </c>
      <c r="C478" s="289"/>
      <c r="D478" s="289"/>
      <c r="E478" s="288"/>
      <c r="F478" s="288"/>
      <c r="G478" s="288"/>
      <c r="I478" s="47"/>
      <c r="J478" s="72"/>
      <c r="K478" s="72" t="str">
        <f t="shared" si="38"/>
        <v/>
      </c>
      <c r="L478" s="72"/>
      <c r="M478" s="72" t="str">
        <f t="shared" si="39"/>
        <v/>
      </c>
      <c r="P478" s="260"/>
      <c r="Q478" s="238"/>
      <c r="R478" s="238"/>
      <c r="S478" s="238"/>
      <c r="T478" s="238"/>
      <c r="U478" s="238"/>
      <c r="V478" s="238"/>
      <c r="W478" s="238"/>
      <c r="X478" s="238"/>
      <c r="Y478" s="238"/>
      <c r="Z478" s="261"/>
    </row>
    <row r="479" spans="2:26" ht="13.35" customHeight="1" x14ac:dyDescent="0.25">
      <c r="B479" s="289" t="s">
        <v>115</v>
      </c>
      <c r="C479" s="289"/>
      <c r="D479" s="289"/>
      <c r="E479" s="288"/>
      <c r="F479" s="288"/>
      <c r="G479" s="288"/>
      <c r="I479" s="47"/>
      <c r="J479" s="72"/>
      <c r="K479" s="72" t="str">
        <f t="shared" si="38"/>
        <v/>
      </c>
      <c r="L479" s="72"/>
      <c r="M479" s="72" t="str">
        <f t="shared" si="39"/>
        <v/>
      </c>
      <c r="P479" s="260"/>
      <c r="Q479" s="238"/>
      <c r="R479" s="238"/>
      <c r="S479" s="238"/>
      <c r="T479" s="238"/>
      <c r="U479" s="238"/>
      <c r="V479" s="238"/>
      <c r="W479" s="238"/>
      <c r="X479" s="238"/>
      <c r="Y479" s="238"/>
      <c r="Z479" s="261"/>
    </row>
    <row r="480" spans="2:26" ht="13.35" customHeight="1" x14ac:dyDescent="0.25">
      <c r="B480" s="289" t="s">
        <v>116</v>
      </c>
      <c r="C480" s="289"/>
      <c r="D480" s="289"/>
      <c r="E480" s="291"/>
      <c r="F480" s="291"/>
      <c r="G480" s="291"/>
      <c r="I480" s="47"/>
      <c r="J480" s="72"/>
      <c r="K480" s="72" t="str">
        <f t="shared" si="38"/>
        <v/>
      </c>
      <c r="L480" s="72"/>
      <c r="M480" s="72" t="str">
        <f t="shared" si="39"/>
        <v/>
      </c>
      <c r="P480" s="260"/>
      <c r="Q480" s="238"/>
      <c r="R480" s="238"/>
      <c r="S480" s="238"/>
      <c r="T480" s="238"/>
      <c r="U480" s="238"/>
      <c r="V480" s="238"/>
      <c r="W480" s="238"/>
      <c r="X480" s="238"/>
      <c r="Y480" s="238"/>
      <c r="Z480" s="261"/>
    </row>
    <row r="481" spans="2:26" ht="13.35" customHeight="1" x14ac:dyDescent="0.25">
      <c r="I481" s="47"/>
      <c r="J481" s="72"/>
      <c r="K481" s="72" t="str">
        <f t="shared" si="38"/>
        <v/>
      </c>
      <c r="L481" s="72"/>
      <c r="M481" s="72" t="str">
        <f t="shared" si="39"/>
        <v/>
      </c>
      <c r="P481" s="260"/>
      <c r="Q481" s="238"/>
      <c r="R481" s="238"/>
      <c r="S481" s="238"/>
      <c r="T481" s="238"/>
      <c r="U481" s="238"/>
      <c r="V481" s="238"/>
      <c r="W481" s="238"/>
      <c r="X481" s="238"/>
      <c r="Y481" s="238"/>
      <c r="Z481" s="261"/>
    </row>
    <row r="482" spans="2:26" ht="13.35" customHeight="1" x14ac:dyDescent="0.25">
      <c r="B482" s="188" t="s">
        <v>117</v>
      </c>
      <c r="C482" s="188"/>
      <c r="D482" s="188"/>
      <c r="E482" s="188"/>
      <c r="F482" s="188"/>
      <c r="G482" s="188"/>
      <c r="I482" s="47"/>
      <c r="J482" s="72"/>
      <c r="K482" s="72" t="str">
        <f t="shared" si="38"/>
        <v/>
      </c>
      <c r="L482" s="72"/>
      <c r="M482" s="72" t="str">
        <f t="shared" si="39"/>
        <v/>
      </c>
      <c r="P482" s="260"/>
      <c r="Q482" s="238"/>
      <c r="R482" s="238"/>
      <c r="S482" s="238"/>
      <c r="T482" s="238"/>
      <c r="U482" s="238"/>
      <c r="V482" s="238"/>
      <c r="W482" s="238"/>
      <c r="X482" s="238"/>
      <c r="Y482" s="238"/>
      <c r="Z482" s="261"/>
    </row>
    <row r="483" spans="2:26" ht="13.35" customHeight="1" x14ac:dyDescent="0.25">
      <c r="B483" s="292" t="s">
        <v>42</v>
      </c>
      <c r="C483" s="292"/>
      <c r="D483" s="292" t="s">
        <v>67</v>
      </c>
      <c r="E483" s="292"/>
      <c r="F483" s="292" t="s">
        <v>68</v>
      </c>
      <c r="G483" s="292"/>
      <c r="I483" s="47"/>
      <c r="J483" s="72"/>
      <c r="K483" s="72" t="str">
        <f t="shared" si="38"/>
        <v/>
      </c>
      <c r="L483" s="72"/>
      <c r="M483" s="72" t="str">
        <f t="shared" si="39"/>
        <v/>
      </c>
      <c r="P483" s="260"/>
      <c r="Q483" s="238"/>
      <c r="R483" s="238"/>
      <c r="S483" s="238"/>
      <c r="T483" s="238"/>
      <c r="U483" s="238"/>
      <c r="V483" s="238"/>
      <c r="W483" s="238"/>
      <c r="X483" s="238"/>
      <c r="Y483" s="238"/>
      <c r="Z483" s="261"/>
    </row>
    <row r="484" spans="2:26" ht="13.35" customHeight="1" x14ac:dyDescent="0.25">
      <c r="B484" s="195" t="str">
        <f>IF(E471=0,"", E471)</f>
        <v/>
      </c>
      <c r="C484" s="195"/>
      <c r="D484" s="195" t="str">
        <f>IF(SUM(K472:K485)=0,"",SUM(K472:K485))</f>
        <v/>
      </c>
      <c r="E484" s="195"/>
      <c r="F484" s="195" t="str">
        <f>IF(SUM(M472:M485)=0,"",SUM(M472:M485))</f>
        <v/>
      </c>
      <c r="G484" s="195"/>
      <c r="H484" s="68" t="e">
        <f>IF(F484="", D484/B484, F484/B484)</f>
        <v>#VALUE!</v>
      </c>
      <c r="I484" s="47"/>
      <c r="J484" s="72"/>
      <c r="K484" s="72" t="str">
        <f t="shared" si="38"/>
        <v/>
      </c>
      <c r="L484" s="72"/>
      <c r="M484" s="72" t="str">
        <f t="shared" si="39"/>
        <v/>
      </c>
      <c r="P484" s="262"/>
      <c r="Q484" s="263"/>
      <c r="R484" s="263"/>
      <c r="S484" s="263"/>
      <c r="T484" s="263"/>
      <c r="U484" s="263"/>
      <c r="V484" s="263"/>
      <c r="W484" s="263"/>
      <c r="X484" s="263"/>
      <c r="Y484" s="263"/>
      <c r="Z484" s="264"/>
    </row>
    <row r="485" spans="2:26" ht="13.35" customHeight="1" x14ac:dyDescent="0.25">
      <c r="I485" s="47"/>
      <c r="J485" s="72"/>
      <c r="K485" s="72" t="str">
        <f t="shared" si="38"/>
        <v/>
      </c>
      <c r="L485" s="72"/>
      <c r="M485" s="72" t="str">
        <f t="shared" si="39"/>
        <v/>
      </c>
    </row>
    <row r="488" spans="2:26" ht="13.35" customHeight="1" x14ac:dyDescent="0.25">
      <c r="B488" s="293" t="s">
        <v>100</v>
      </c>
      <c r="C488" s="294"/>
      <c r="D488" s="121"/>
      <c r="E488" s="121"/>
      <c r="F488" s="121"/>
      <c r="G488" s="121"/>
      <c r="H488" s="121"/>
      <c r="I488" s="121"/>
      <c r="J488" s="121"/>
      <c r="K488" s="121"/>
      <c r="L488" s="121"/>
      <c r="M488" s="234"/>
    </row>
    <row r="489" spans="2:26" ht="13.35" customHeight="1" x14ac:dyDescent="0.25">
      <c r="B489" s="120"/>
      <c r="C489" s="121"/>
      <c r="D489" s="121"/>
      <c r="E489" s="121"/>
      <c r="F489" s="121"/>
      <c r="G489" s="121"/>
      <c r="H489" s="121"/>
      <c r="I489" s="121"/>
      <c r="J489" s="121"/>
      <c r="K489" s="121"/>
      <c r="L489" s="121"/>
      <c r="M489" s="234"/>
    </row>
    <row r="490" spans="2:26" ht="13.35" customHeight="1" x14ac:dyDescent="0.25">
      <c r="B490" s="120"/>
      <c r="C490" s="121"/>
      <c r="D490" s="121"/>
      <c r="E490" s="121"/>
      <c r="F490" s="121"/>
      <c r="G490" s="121"/>
      <c r="H490" s="121"/>
      <c r="I490" s="121"/>
      <c r="J490" s="121"/>
      <c r="K490" s="121"/>
      <c r="L490" s="121"/>
      <c r="M490" s="234"/>
    </row>
    <row r="491" spans="2:26" ht="13.35" customHeight="1" x14ac:dyDescent="0.25">
      <c r="B491" s="120"/>
      <c r="C491" s="121"/>
      <c r="D491" s="121"/>
      <c r="E491" s="121"/>
      <c r="F491" s="121"/>
      <c r="G491" s="121"/>
      <c r="H491" s="121"/>
      <c r="I491" s="121"/>
      <c r="J491" s="121"/>
      <c r="K491" s="121"/>
      <c r="L491" s="121"/>
      <c r="M491" s="234"/>
    </row>
    <row r="492" spans="2:26" ht="13.35" customHeight="1" x14ac:dyDescent="0.25">
      <c r="B492" s="120"/>
      <c r="C492" s="121"/>
      <c r="D492" s="121"/>
      <c r="E492" s="121"/>
      <c r="F492" s="121"/>
      <c r="G492" s="121"/>
      <c r="H492" s="121"/>
      <c r="I492" s="121"/>
      <c r="J492" s="121"/>
      <c r="K492" s="121"/>
      <c r="L492" s="121"/>
      <c r="M492" s="234"/>
    </row>
  </sheetData>
  <mergeCells count="1188">
    <mergeCell ref="P483:Z483"/>
    <mergeCell ref="P484:Z484"/>
    <mergeCell ref="P474:Z474"/>
    <mergeCell ref="P475:Z475"/>
    <mergeCell ref="P476:Z476"/>
    <mergeCell ref="P477:Z477"/>
    <mergeCell ref="P478:Z478"/>
    <mergeCell ref="P479:Z479"/>
    <mergeCell ref="P480:Z480"/>
    <mergeCell ref="P481:Z481"/>
    <mergeCell ref="P482:Z482"/>
    <mergeCell ref="P463:Z463"/>
    <mergeCell ref="P466:Z466"/>
    <mergeCell ref="P467:Z467"/>
    <mergeCell ref="P468:Z468"/>
    <mergeCell ref="P469:Z469"/>
    <mergeCell ref="P470:Z470"/>
    <mergeCell ref="P471:Z471"/>
    <mergeCell ref="P472:Z472"/>
    <mergeCell ref="P473:Z473"/>
    <mergeCell ref="P454:Z454"/>
    <mergeCell ref="P455:Z455"/>
    <mergeCell ref="P456:Z456"/>
    <mergeCell ref="P457:Z457"/>
    <mergeCell ref="P458:Z458"/>
    <mergeCell ref="P459:Z459"/>
    <mergeCell ref="P460:Z460"/>
    <mergeCell ref="P461:Z461"/>
    <mergeCell ref="P462:Z462"/>
    <mergeCell ref="P445:Z445"/>
    <mergeCell ref="P446:Z446"/>
    <mergeCell ref="P447:Z447"/>
    <mergeCell ref="P448:Z448"/>
    <mergeCell ref="P449:Z449"/>
    <mergeCell ref="P450:Z450"/>
    <mergeCell ref="P451:Z451"/>
    <mergeCell ref="P452:Z452"/>
    <mergeCell ref="P453:Z453"/>
    <mergeCell ref="P427:Z427"/>
    <mergeCell ref="P428:Z428"/>
    <mergeCell ref="P429:Z429"/>
    <mergeCell ref="P430:Z430"/>
    <mergeCell ref="P431:Z431"/>
    <mergeCell ref="P432:Z432"/>
    <mergeCell ref="P433:Z433"/>
    <mergeCell ref="P434:Z434"/>
    <mergeCell ref="P435:Z435"/>
    <mergeCell ref="P418:Z418"/>
    <mergeCell ref="P419:Z419"/>
    <mergeCell ref="P420:Z420"/>
    <mergeCell ref="P421:Z421"/>
    <mergeCell ref="P422:Z422"/>
    <mergeCell ref="P423:Z423"/>
    <mergeCell ref="P424:Z424"/>
    <mergeCell ref="P425:Z425"/>
    <mergeCell ref="P426:Z426"/>
    <mergeCell ref="P407:Z407"/>
    <mergeCell ref="P408:Z408"/>
    <mergeCell ref="P409:Z409"/>
    <mergeCell ref="P410:Z410"/>
    <mergeCell ref="P411:Z411"/>
    <mergeCell ref="P412:Z412"/>
    <mergeCell ref="P413:Z413"/>
    <mergeCell ref="P414:Z414"/>
    <mergeCell ref="P417:Z417"/>
    <mergeCell ref="P398:Z398"/>
    <mergeCell ref="P399:Z399"/>
    <mergeCell ref="P400:Z400"/>
    <mergeCell ref="P401:Z401"/>
    <mergeCell ref="P402:Z402"/>
    <mergeCell ref="P403:Z403"/>
    <mergeCell ref="P404:Z404"/>
    <mergeCell ref="P405:Z405"/>
    <mergeCell ref="P406:Z406"/>
    <mergeCell ref="P380:Z380"/>
    <mergeCell ref="P381:Z381"/>
    <mergeCell ref="P382:Z382"/>
    <mergeCell ref="P383:Z383"/>
    <mergeCell ref="P384:Z384"/>
    <mergeCell ref="P385:Z385"/>
    <mergeCell ref="P386:Z386"/>
    <mergeCell ref="P396:Z396"/>
    <mergeCell ref="P397:Z397"/>
    <mergeCell ref="P371:Z371"/>
    <mergeCell ref="P372:Z372"/>
    <mergeCell ref="P373:Z373"/>
    <mergeCell ref="P374:Z374"/>
    <mergeCell ref="P375:Z375"/>
    <mergeCell ref="P376:Z376"/>
    <mergeCell ref="P377:Z377"/>
    <mergeCell ref="P378:Z378"/>
    <mergeCell ref="P379:Z379"/>
    <mergeCell ref="P360:Z360"/>
    <mergeCell ref="P361:Z361"/>
    <mergeCell ref="P362:Z362"/>
    <mergeCell ref="P363:Z363"/>
    <mergeCell ref="P364:Z364"/>
    <mergeCell ref="P365:Z365"/>
    <mergeCell ref="P368:Z368"/>
    <mergeCell ref="P369:Z369"/>
    <mergeCell ref="P370:Z370"/>
    <mergeCell ref="P351:Z351"/>
    <mergeCell ref="P352:Z352"/>
    <mergeCell ref="P353:Z353"/>
    <mergeCell ref="P354:Z354"/>
    <mergeCell ref="P355:Z355"/>
    <mergeCell ref="P356:Z356"/>
    <mergeCell ref="P357:Z357"/>
    <mergeCell ref="P358:Z358"/>
    <mergeCell ref="P359:Z359"/>
    <mergeCell ref="P333:Z333"/>
    <mergeCell ref="P334:Z334"/>
    <mergeCell ref="P335:Z335"/>
    <mergeCell ref="P336:Z336"/>
    <mergeCell ref="P337:Z337"/>
    <mergeCell ref="P347:Z347"/>
    <mergeCell ref="P348:Z348"/>
    <mergeCell ref="P349:Z349"/>
    <mergeCell ref="P350:Z350"/>
    <mergeCell ref="P324:Z324"/>
    <mergeCell ref="P325:Z325"/>
    <mergeCell ref="P326:Z326"/>
    <mergeCell ref="P327:Z327"/>
    <mergeCell ref="P328:Z328"/>
    <mergeCell ref="P329:Z329"/>
    <mergeCell ref="P330:Z330"/>
    <mergeCell ref="P331:Z331"/>
    <mergeCell ref="P332:Z332"/>
    <mergeCell ref="P313:Z313"/>
    <mergeCell ref="P314:Z314"/>
    <mergeCell ref="P315:Z315"/>
    <mergeCell ref="P316:Z316"/>
    <mergeCell ref="P319:Z319"/>
    <mergeCell ref="P320:Z320"/>
    <mergeCell ref="P321:Z321"/>
    <mergeCell ref="P322:Z322"/>
    <mergeCell ref="P323:Z323"/>
    <mergeCell ref="P304:Z304"/>
    <mergeCell ref="P305:Z305"/>
    <mergeCell ref="P306:Z306"/>
    <mergeCell ref="P307:Z307"/>
    <mergeCell ref="P308:Z308"/>
    <mergeCell ref="P309:Z309"/>
    <mergeCell ref="P310:Z310"/>
    <mergeCell ref="P311:Z311"/>
    <mergeCell ref="P312:Z312"/>
    <mergeCell ref="P286:Z286"/>
    <mergeCell ref="P287:Z287"/>
    <mergeCell ref="P288:Z288"/>
    <mergeCell ref="P298:Z298"/>
    <mergeCell ref="P299:Z299"/>
    <mergeCell ref="P300:Z300"/>
    <mergeCell ref="P301:Z301"/>
    <mergeCell ref="P302:Z302"/>
    <mergeCell ref="P303:Z303"/>
    <mergeCell ref="P277:Z277"/>
    <mergeCell ref="P278:Z278"/>
    <mergeCell ref="P279:Z279"/>
    <mergeCell ref="P280:Z280"/>
    <mergeCell ref="P281:Z281"/>
    <mergeCell ref="P282:Z282"/>
    <mergeCell ref="P283:Z283"/>
    <mergeCell ref="P284:Z284"/>
    <mergeCell ref="P285:Z285"/>
    <mergeCell ref="P266:Z266"/>
    <mergeCell ref="P267:Z267"/>
    <mergeCell ref="P270:Z270"/>
    <mergeCell ref="P271:Z271"/>
    <mergeCell ref="P272:Z272"/>
    <mergeCell ref="P273:Z273"/>
    <mergeCell ref="P274:Z274"/>
    <mergeCell ref="P275:Z275"/>
    <mergeCell ref="P276:Z276"/>
    <mergeCell ref="P257:Z257"/>
    <mergeCell ref="P258:Z258"/>
    <mergeCell ref="P259:Z259"/>
    <mergeCell ref="P260:Z260"/>
    <mergeCell ref="P261:Z261"/>
    <mergeCell ref="P262:Z262"/>
    <mergeCell ref="P263:Z263"/>
    <mergeCell ref="P264:Z264"/>
    <mergeCell ref="P265:Z265"/>
    <mergeCell ref="P239:Z239"/>
    <mergeCell ref="P249:Z249"/>
    <mergeCell ref="P250:Z250"/>
    <mergeCell ref="P251:Z251"/>
    <mergeCell ref="P252:Z252"/>
    <mergeCell ref="P253:Z253"/>
    <mergeCell ref="P254:Z254"/>
    <mergeCell ref="P255:Z255"/>
    <mergeCell ref="P256:Z256"/>
    <mergeCell ref="P230:Z230"/>
    <mergeCell ref="P231:Z231"/>
    <mergeCell ref="P232:Z232"/>
    <mergeCell ref="P233:Z233"/>
    <mergeCell ref="P234:Z234"/>
    <mergeCell ref="P235:Z235"/>
    <mergeCell ref="P236:Z236"/>
    <mergeCell ref="P237:Z237"/>
    <mergeCell ref="P238:Z238"/>
    <mergeCell ref="P221:Z221"/>
    <mergeCell ref="P222:Z222"/>
    <mergeCell ref="P223:Z223"/>
    <mergeCell ref="P224:Z224"/>
    <mergeCell ref="P225:Z225"/>
    <mergeCell ref="P226:Z226"/>
    <mergeCell ref="P227:Z227"/>
    <mergeCell ref="P228:Z228"/>
    <mergeCell ref="P229:Z229"/>
    <mergeCell ref="P210:Z210"/>
    <mergeCell ref="P211:Z211"/>
    <mergeCell ref="P212:Z212"/>
    <mergeCell ref="P213:Z213"/>
    <mergeCell ref="P214:Z214"/>
    <mergeCell ref="P215:Z215"/>
    <mergeCell ref="P216:Z216"/>
    <mergeCell ref="P217:Z217"/>
    <mergeCell ref="P218:Z218"/>
    <mergeCell ref="P201:Z201"/>
    <mergeCell ref="P202:Z202"/>
    <mergeCell ref="P203:Z203"/>
    <mergeCell ref="P204:Z204"/>
    <mergeCell ref="P205:Z205"/>
    <mergeCell ref="P206:Z206"/>
    <mergeCell ref="P207:Z207"/>
    <mergeCell ref="P208:Z208"/>
    <mergeCell ref="P209:Z209"/>
    <mergeCell ref="P183:Z183"/>
    <mergeCell ref="P184:Z184"/>
    <mergeCell ref="P185:Z185"/>
    <mergeCell ref="P186:Z186"/>
    <mergeCell ref="P187:Z187"/>
    <mergeCell ref="P188:Z188"/>
    <mergeCell ref="P189:Z189"/>
    <mergeCell ref="P190:Z190"/>
    <mergeCell ref="P200:Z200"/>
    <mergeCell ref="P174:Z174"/>
    <mergeCell ref="P175:Z175"/>
    <mergeCell ref="P176:Z176"/>
    <mergeCell ref="P177:Z177"/>
    <mergeCell ref="P178:Z178"/>
    <mergeCell ref="P179:Z179"/>
    <mergeCell ref="P180:Z180"/>
    <mergeCell ref="P181:Z181"/>
    <mergeCell ref="P182:Z182"/>
    <mergeCell ref="P163:Z163"/>
    <mergeCell ref="P164:Z164"/>
    <mergeCell ref="P165:Z165"/>
    <mergeCell ref="P166:Z166"/>
    <mergeCell ref="P167:Z167"/>
    <mergeCell ref="P168:Z168"/>
    <mergeCell ref="P169:Z169"/>
    <mergeCell ref="P172:Z172"/>
    <mergeCell ref="P173:Z173"/>
    <mergeCell ref="P154:Z154"/>
    <mergeCell ref="P155:Z155"/>
    <mergeCell ref="P156:Z156"/>
    <mergeCell ref="P157:Z157"/>
    <mergeCell ref="P158:Z158"/>
    <mergeCell ref="P159:Z159"/>
    <mergeCell ref="P160:Z160"/>
    <mergeCell ref="P161:Z161"/>
    <mergeCell ref="P162:Z162"/>
    <mergeCell ref="P136:Z136"/>
    <mergeCell ref="P137:Z137"/>
    <mergeCell ref="P138:Z138"/>
    <mergeCell ref="P139:Z139"/>
    <mergeCell ref="P140:Z140"/>
    <mergeCell ref="P141:Z141"/>
    <mergeCell ref="P151:Z151"/>
    <mergeCell ref="P152:Z152"/>
    <mergeCell ref="P153:Z153"/>
    <mergeCell ref="P127:Z127"/>
    <mergeCell ref="P128:Z128"/>
    <mergeCell ref="P129:Z129"/>
    <mergeCell ref="P130:Z130"/>
    <mergeCell ref="P131:Z131"/>
    <mergeCell ref="P132:Z132"/>
    <mergeCell ref="P133:Z133"/>
    <mergeCell ref="P134:Z134"/>
    <mergeCell ref="P135:Z135"/>
    <mergeCell ref="P116:Z116"/>
    <mergeCell ref="P117:Z117"/>
    <mergeCell ref="P118:Z118"/>
    <mergeCell ref="P119:Z119"/>
    <mergeCell ref="P120:Z120"/>
    <mergeCell ref="P123:Z123"/>
    <mergeCell ref="P124:Z124"/>
    <mergeCell ref="P125:Z125"/>
    <mergeCell ref="P126:Z126"/>
    <mergeCell ref="P107:Z107"/>
    <mergeCell ref="P108:Z108"/>
    <mergeCell ref="P109:Z109"/>
    <mergeCell ref="P110:Z110"/>
    <mergeCell ref="P111:Z111"/>
    <mergeCell ref="P112:Z112"/>
    <mergeCell ref="P113:Z113"/>
    <mergeCell ref="P114:Z114"/>
    <mergeCell ref="P115:Z115"/>
    <mergeCell ref="P89:Z89"/>
    <mergeCell ref="P90:Z90"/>
    <mergeCell ref="P91:Z91"/>
    <mergeCell ref="P92:Z92"/>
    <mergeCell ref="P102:Z102"/>
    <mergeCell ref="P103:Z103"/>
    <mergeCell ref="P104:Z104"/>
    <mergeCell ref="P105:Z105"/>
    <mergeCell ref="P106:Z106"/>
    <mergeCell ref="P80:Z80"/>
    <mergeCell ref="P81:Z81"/>
    <mergeCell ref="P82:Z82"/>
    <mergeCell ref="P83:Z83"/>
    <mergeCell ref="P84:Z84"/>
    <mergeCell ref="P85:Z85"/>
    <mergeCell ref="P86:Z86"/>
    <mergeCell ref="P87:Z87"/>
    <mergeCell ref="P88:Z88"/>
    <mergeCell ref="P69:Z69"/>
    <mergeCell ref="P70:Z70"/>
    <mergeCell ref="P71:Z71"/>
    <mergeCell ref="P74:Z74"/>
    <mergeCell ref="P75:Z75"/>
    <mergeCell ref="P76:Z76"/>
    <mergeCell ref="P77:Z77"/>
    <mergeCell ref="P78:Z78"/>
    <mergeCell ref="P79:Z79"/>
    <mergeCell ref="P60:Z60"/>
    <mergeCell ref="P61:Z61"/>
    <mergeCell ref="P62:Z62"/>
    <mergeCell ref="P63:Z63"/>
    <mergeCell ref="P64:Z64"/>
    <mergeCell ref="P65:Z65"/>
    <mergeCell ref="P66:Z66"/>
    <mergeCell ref="P67:Z67"/>
    <mergeCell ref="P68:Z68"/>
    <mergeCell ref="P42:Z42"/>
    <mergeCell ref="P43:Z43"/>
    <mergeCell ref="P53:Z53"/>
    <mergeCell ref="P54:Z54"/>
    <mergeCell ref="P55:Z55"/>
    <mergeCell ref="P56:Z56"/>
    <mergeCell ref="P57:Z57"/>
    <mergeCell ref="P58:Z58"/>
    <mergeCell ref="P59:Z59"/>
    <mergeCell ref="P33:Z33"/>
    <mergeCell ref="P34:Z34"/>
    <mergeCell ref="P35:Z35"/>
    <mergeCell ref="P36:Z36"/>
    <mergeCell ref="P37:Z37"/>
    <mergeCell ref="P38:Z38"/>
    <mergeCell ref="P39:Z39"/>
    <mergeCell ref="P40:Z40"/>
    <mergeCell ref="P41:Z41"/>
    <mergeCell ref="P22:Z22"/>
    <mergeCell ref="P25:Z25"/>
    <mergeCell ref="P26:Z26"/>
    <mergeCell ref="P27:Z27"/>
    <mergeCell ref="P28:Z28"/>
    <mergeCell ref="P29:Z29"/>
    <mergeCell ref="P30:Z30"/>
    <mergeCell ref="P31:Z31"/>
    <mergeCell ref="P32:Z32"/>
    <mergeCell ref="P13:Z13"/>
    <mergeCell ref="P14:Z14"/>
    <mergeCell ref="P15:Z15"/>
    <mergeCell ref="P16:Z16"/>
    <mergeCell ref="P17:Z17"/>
    <mergeCell ref="P18:Z18"/>
    <mergeCell ref="P19:Z19"/>
    <mergeCell ref="P20:Z20"/>
    <mergeCell ref="P21:Z21"/>
    <mergeCell ref="P4:Z4"/>
    <mergeCell ref="P5:Z5"/>
    <mergeCell ref="P6:Z6"/>
    <mergeCell ref="P7:Z7"/>
    <mergeCell ref="P8:Z8"/>
    <mergeCell ref="P9:Z9"/>
    <mergeCell ref="P10:Z10"/>
    <mergeCell ref="P11:Z11"/>
    <mergeCell ref="P12:Z12"/>
    <mergeCell ref="B489:M489"/>
    <mergeCell ref="B490:M490"/>
    <mergeCell ref="B491:M491"/>
    <mergeCell ref="B492:M492"/>
    <mergeCell ref="B484:C484"/>
    <mergeCell ref="D484:E484"/>
    <mergeCell ref="F484:G484"/>
    <mergeCell ref="B488:C488"/>
    <mergeCell ref="D488:M488"/>
    <mergeCell ref="B480:D480"/>
    <mergeCell ref="E480:G480"/>
    <mergeCell ref="B482:G482"/>
    <mergeCell ref="B483:C483"/>
    <mergeCell ref="D483:E483"/>
    <mergeCell ref="F483:G483"/>
    <mergeCell ref="B477:D477"/>
    <mergeCell ref="E477:G477"/>
    <mergeCell ref="B478:D478"/>
    <mergeCell ref="E478:G478"/>
    <mergeCell ref="B479:D479"/>
    <mergeCell ref="E479:G479"/>
    <mergeCell ref="B474:G474"/>
    <mergeCell ref="B475:D475"/>
    <mergeCell ref="E475:G475"/>
    <mergeCell ref="B476:D476"/>
    <mergeCell ref="E476:G476"/>
    <mergeCell ref="L470:L471"/>
    <mergeCell ref="M470:M471"/>
    <mergeCell ref="B471:D471"/>
    <mergeCell ref="E471:G471"/>
    <mergeCell ref="B472:D472"/>
    <mergeCell ref="E472:G472"/>
    <mergeCell ref="B470:D470"/>
    <mergeCell ref="E470:G470"/>
    <mergeCell ref="I470:I471"/>
    <mergeCell ref="J470:J471"/>
    <mergeCell ref="K470:K471"/>
    <mergeCell ref="B466:C467"/>
    <mergeCell ref="D466:F467"/>
    <mergeCell ref="G466:H467"/>
    <mergeCell ref="I466:M467"/>
    <mergeCell ref="B469:G469"/>
    <mergeCell ref="I469:M469"/>
    <mergeCell ref="B462:C462"/>
    <mergeCell ref="D462:E462"/>
    <mergeCell ref="F462:G462"/>
    <mergeCell ref="B463:C463"/>
    <mergeCell ref="D463:E463"/>
    <mergeCell ref="F463:G463"/>
    <mergeCell ref="B458:D458"/>
    <mergeCell ref="E458:G458"/>
    <mergeCell ref="B459:D459"/>
    <mergeCell ref="E459:G459"/>
    <mergeCell ref="B461:G461"/>
    <mergeCell ref="B455:D455"/>
    <mergeCell ref="E455:G455"/>
    <mergeCell ref="B456:D456"/>
    <mergeCell ref="E456:G456"/>
    <mergeCell ref="B457:D457"/>
    <mergeCell ref="E457:G457"/>
    <mergeCell ref="B451:D451"/>
    <mergeCell ref="E451:G451"/>
    <mergeCell ref="B453:G453"/>
    <mergeCell ref="B454:D454"/>
    <mergeCell ref="E454:G454"/>
    <mergeCell ref="B448:G448"/>
    <mergeCell ref="I448:M448"/>
    <mergeCell ref="B449:D449"/>
    <mergeCell ref="E449:G449"/>
    <mergeCell ref="I449:I450"/>
    <mergeCell ref="J449:J450"/>
    <mergeCell ref="K449:K450"/>
    <mergeCell ref="L449:L450"/>
    <mergeCell ref="M449:M450"/>
    <mergeCell ref="B450:D450"/>
    <mergeCell ref="E450:G450"/>
    <mergeCell ref="B440:M440"/>
    <mergeCell ref="B441:M441"/>
    <mergeCell ref="B442:M442"/>
    <mergeCell ref="B443:M443"/>
    <mergeCell ref="B445:C446"/>
    <mergeCell ref="D445:F446"/>
    <mergeCell ref="G445:H446"/>
    <mergeCell ref="I445:M446"/>
    <mergeCell ref="B435:C435"/>
    <mergeCell ref="D435:E435"/>
    <mergeCell ref="F435:G435"/>
    <mergeCell ref="B439:C439"/>
    <mergeCell ref="D439:M439"/>
    <mergeCell ref="B431:D431"/>
    <mergeCell ref="E431:G431"/>
    <mergeCell ref="B433:G433"/>
    <mergeCell ref="B434:C434"/>
    <mergeCell ref="D434:E434"/>
    <mergeCell ref="F434:G434"/>
    <mergeCell ref="B428:D428"/>
    <mergeCell ref="E428:G428"/>
    <mergeCell ref="B429:D429"/>
    <mergeCell ref="E429:G429"/>
    <mergeCell ref="B430:D430"/>
    <mergeCell ref="E430:G430"/>
    <mergeCell ref="B425:G425"/>
    <mergeCell ref="B426:D426"/>
    <mergeCell ref="E426:G426"/>
    <mergeCell ref="B427:D427"/>
    <mergeCell ref="E427:G427"/>
    <mergeCell ref="L421:L422"/>
    <mergeCell ref="M421:M422"/>
    <mergeCell ref="B422:D422"/>
    <mergeCell ref="E422:G422"/>
    <mergeCell ref="B423:D423"/>
    <mergeCell ref="E423:G423"/>
    <mergeCell ref="B421:D421"/>
    <mergeCell ref="E421:G421"/>
    <mergeCell ref="I421:I422"/>
    <mergeCell ref="J421:J422"/>
    <mergeCell ref="K421:K422"/>
    <mergeCell ref="B417:C418"/>
    <mergeCell ref="D417:F418"/>
    <mergeCell ref="G417:H418"/>
    <mergeCell ref="I417:M418"/>
    <mergeCell ref="B420:G420"/>
    <mergeCell ref="I420:M420"/>
    <mergeCell ref="B413:C413"/>
    <mergeCell ref="D413:E413"/>
    <mergeCell ref="F413:G413"/>
    <mergeCell ref="B414:C414"/>
    <mergeCell ref="D414:E414"/>
    <mergeCell ref="F414:G414"/>
    <mergeCell ref="B409:D409"/>
    <mergeCell ref="E409:G409"/>
    <mergeCell ref="B410:D410"/>
    <mergeCell ref="E410:G410"/>
    <mergeCell ref="B412:G412"/>
    <mergeCell ref="B406:D406"/>
    <mergeCell ref="E406:G406"/>
    <mergeCell ref="B407:D407"/>
    <mergeCell ref="E407:G407"/>
    <mergeCell ref="B408:D408"/>
    <mergeCell ref="E408:G408"/>
    <mergeCell ref="B402:D402"/>
    <mergeCell ref="E402:G402"/>
    <mergeCell ref="B404:G404"/>
    <mergeCell ref="B405:D405"/>
    <mergeCell ref="E405:G405"/>
    <mergeCell ref="B399:G399"/>
    <mergeCell ref="I399:M399"/>
    <mergeCell ref="B400:D400"/>
    <mergeCell ref="E400:G400"/>
    <mergeCell ref="I400:I401"/>
    <mergeCell ref="J400:J401"/>
    <mergeCell ref="K400:K401"/>
    <mergeCell ref="L400:L401"/>
    <mergeCell ref="M400:M401"/>
    <mergeCell ref="B401:D401"/>
    <mergeCell ref="E401:G401"/>
    <mergeCell ref="B391:M391"/>
    <mergeCell ref="B392:M392"/>
    <mergeCell ref="B393:M393"/>
    <mergeCell ref="B394:M394"/>
    <mergeCell ref="B396:C397"/>
    <mergeCell ref="D396:F397"/>
    <mergeCell ref="G396:H397"/>
    <mergeCell ref="I396:M397"/>
    <mergeCell ref="B386:C386"/>
    <mergeCell ref="D386:E386"/>
    <mergeCell ref="F386:G386"/>
    <mergeCell ref="B390:C390"/>
    <mergeCell ref="D390:M390"/>
    <mergeCell ref="B382:D382"/>
    <mergeCell ref="E382:G382"/>
    <mergeCell ref="B384:G384"/>
    <mergeCell ref="B385:C385"/>
    <mergeCell ref="D385:E385"/>
    <mergeCell ref="F385:G385"/>
    <mergeCell ref="B379:D379"/>
    <mergeCell ref="E379:G379"/>
    <mergeCell ref="B380:D380"/>
    <mergeCell ref="E380:G380"/>
    <mergeCell ref="B381:D381"/>
    <mergeCell ref="E381:G381"/>
    <mergeCell ref="B376:G376"/>
    <mergeCell ref="B377:D377"/>
    <mergeCell ref="E377:G377"/>
    <mergeCell ref="B378:D378"/>
    <mergeCell ref="E378:G378"/>
    <mergeCell ref="L372:L373"/>
    <mergeCell ref="M372:M373"/>
    <mergeCell ref="B373:D373"/>
    <mergeCell ref="E373:G373"/>
    <mergeCell ref="B374:D374"/>
    <mergeCell ref="E374:G374"/>
    <mergeCell ref="B372:D372"/>
    <mergeCell ref="E372:G372"/>
    <mergeCell ref="I372:I373"/>
    <mergeCell ref="J372:J373"/>
    <mergeCell ref="K372:K373"/>
    <mergeCell ref="B368:C369"/>
    <mergeCell ref="D368:F369"/>
    <mergeCell ref="G368:H369"/>
    <mergeCell ref="I368:M369"/>
    <mergeCell ref="B371:G371"/>
    <mergeCell ref="I371:M371"/>
    <mergeCell ref="B364:C364"/>
    <mergeCell ref="D364:E364"/>
    <mergeCell ref="F364:G364"/>
    <mergeCell ref="B365:C365"/>
    <mergeCell ref="D365:E365"/>
    <mergeCell ref="F365:G365"/>
    <mergeCell ref="B360:D360"/>
    <mergeCell ref="E360:G360"/>
    <mergeCell ref="B361:D361"/>
    <mergeCell ref="E361:G361"/>
    <mergeCell ref="B363:G363"/>
    <mergeCell ref="B357:D357"/>
    <mergeCell ref="E357:G357"/>
    <mergeCell ref="B358:D358"/>
    <mergeCell ref="E358:G358"/>
    <mergeCell ref="B359:D359"/>
    <mergeCell ref="E359:G359"/>
    <mergeCell ref="B353:D353"/>
    <mergeCell ref="E353:G353"/>
    <mergeCell ref="B355:G355"/>
    <mergeCell ref="B356:D356"/>
    <mergeCell ref="E356:G356"/>
    <mergeCell ref="B350:G350"/>
    <mergeCell ref="I350:M350"/>
    <mergeCell ref="B351:D351"/>
    <mergeCell ref="E351:G351"/>
    <mergeCell ref="I351:I352"/>
    <mergeCell ref="J351:J352"/>
    <mergeCell ref="K351:K352"/>
    <mergeCell ref="L351:L352"/>
    <mergeCell ref="M351:M352"/>
    <mergeCell ref="B352:D352"/>
    <mergeCell ref="E352:G352"/>
    <mergeCell ref="B342:M342"/>
    <mergeCell ref="B343:M343"/>
    <mergeCell ref="B344:M344"/>
    <mergeCell ref="B345:M345"/>
    <mergeCell ref="B347:C348"/>
    <mergeCell ref="D347:F348"/>
    <mergeCell ref="G347:H348"/>
    <mergeCell ref="I347:M348"/>
    <mergeCell ref="B337:C337"/>
    <mergeCell ref="D337:E337"/>
    <mergeCell ref="F337:G337"/>
    <mergeCell ref="B341:C341"/>
    <mergeCell ref="D341:M341"/>
    <mergeCell ref="B333:D333"/>
    <mergeCell ref="E333:G333"/>
    <mergeCell ref="B335:G335"/>
    <mergeCell ref="B336:C336"/>
    <mergeCell ref="D336:E336"/>
    <mergeCell ref="F336:G336"/>
    <mergeCell ref="B330:D330"/>
    <mergeCell ref="E330:G330"/>
    <mergeCell ref="B331:D331"/>
    <mergeCell ref="E331:G331"/>
    <mergeCell ref="B332:D332"/>
    <mergeCell ref="E332:G332"/>
    <mergeCell ref="B327:G327"/>
    <mergeCell ref="B328:D328"/>
    <mergeCell ref="E328:G328"/>
    <mergeCell ref="B329:D329"/>
    <mergeCell ref="E329:G329"/>
    <mergeCell ref="L323:L324"/>
    <mergeCell ref="M323:M324"/>
    <mergeCell ref="B324:D324"/>
    <mergeCell ref="E324:G324"/>
    <mergeCell ref="B325:D325"/>
    <mergeCell ref="E325:G325"/>
    <mergeCell ref="B323:D323"/>
    <mergeCell ref="E323:G323"/>
    <mergeCell ref="I323:I324"/>
    <mergeCell ref="J323:J324"/>
    <mergeCell ref="K323:K324"/>
    <mergeCell ref="B319:C320"/>
    <mergeCell ref="D319:F320"/>
    <mergeCell ref="G319:H320"/>
    <mergeCell ref="I319:M320"/>
    <mergeCell ref="B322:G322"/>
    <mergeCell ref="I322:M322"/>
    <mergeCell ref="B315:C315"/>
    <mergeCell ref="D315:E315"/>
    <mergeCell ref="F315:G315"/>
    <mergeCell ref="B316:C316"/>
    <mergeCell ref="D316:E316"/>
    <mergeCell ref="F316:G316"/>
    <mergeCell ref="B311:D311"/>
    <mergeCell ref="E311:G311"/>
    <mergeCell ref="B312:D312"/>
    <mergeCell ref="E312:G312"/>
    <mergeCell ref="B314:G314"/>
    <mergeCell ref="B308:D308"/>
    <mergeCell ref="E308:G308"/>
    <mergeCell ref="B309:D309"/>
    <mergeCell ref="E309:G309"/>
    <mergeCell ref="B310:D310"/>
    <mergeCell ref="E310:G310"/>
    <mergeCell ref="B304:D304"/>
    <mergeCell ref="E304:G304"/>
    <mergeCell ref="B306:G306"/>
    <mergeCell ref="B307:D307"/>
    <mergeCell ref="E307:G307"/>
    <mergeCell ref="B301:G301"/>
    <mergeCell ref="I301:M301"/>
    <mergeCell ref="B302:D302"/>
    <mergeCell ref="E302:G302"/>
    <mergeCell ref="I302:I303"/>
    <mergeCell ref="J302:J303"/>
    <mergeCell ref="K302:K303"/>
    <mergeCell ref="L302:L303"/>
    <mergeCell ref="M302:M303"/>
    <mergeCell ref="B303:D303"/>
    <mergeCell ref="E303:G303"/>
    <mergeCell ref="B293:M293"/>
    <mergeCell ref="B294:M294"/>
    <mergeCell ref="B295:M295"/>
    <mergeCell ref="B296:M296"/>
    <mergeCell ref="B298:C299"/>
    <mergeCell ref="D298:F299"/>
    <mergeCell ref="G298:H299"/>
    <mergeCell ref="I298:M299"/>
    <mergeCell ref="B288:C288"/>
    <mergeCell ref="D288:E288"/>
    <mergeCell ref="F288:G288"/>
    <mergeCell ref="B292:C292"/>
    <mergeCell ref="D292:M292"/>
    <mergeCell ref="B284:D284"/>
    <mergeCell ref="E284:G284"/>
    <mergeCell ref="B286:G286"/>
    <mergeCell ref="B287:C287"/>
    <mergeCell ref="D287:E287"/>
    <mergeCell ref="F287:G287"/>
    <mergeCell ref="B281:D281"/>
    <mergeCell ref="E281:G281"/>
    <mergeCell ref="B282:D282"/>
    <mergeCell ref="E282:G282"/>
    <mergeCell ref="B283:D283"/>
    <mergeCell ref="E283:G283"/>
    <mergeCell ref="B278:G278"/>
    <mergeCell ref="B279:D279"/>
    <mergeCell ref="E279:G279"/>
    <mergeCell ref="B280:D280"/>
    <mergeCell ref="E280:G280"/>
    <mergeCell ref="L274:L275"/>
    <mergeCell ref="M274:M275"/>
    <mergeCell ref="B275:D275"/>
    <mergeCell ref="E275:G275"/>
    <mergeCell ref="B276:D276"/>
    <mergeCell ref="E276:G276"/>
    <mergeCell ref="B274:D274"/>
    <mergeCell ref="E274:G274"/>
    <mergeCell ref="I274:I275"/>
    <mergeCell ref="J274:J275"/>
    <mergeCell ref="K274:K275"/>
    <mergeCell ref="B270:C271"/>
    <mergeCell ref="D270:F271"/>
    <mergeCell ref="G270:H271"/>
    <mergeCell ref="I270:M271"/>
    <mergeCell ref="B273:G273"/>
    <mergeCell ref="I273:M273"/>
    <mergeCell ref="B266:C266"/>
    <mergeCell ref="D266:E266"/>
    <mergeCell ref="F266:G266"/>
    <mergeCell ref="B267:C267"/>
    <mergeCell ref="D267:E267"/>
    <mergeCell ref="F267:G267"/>
    <mergeCell ref="B262:D262"/>
    <mergeCell ref="E262:G262"/>
    <mergeCell ref="B263:D263"/>
    <mergeCell ref="E263:G263"/>
    <mergeCell ref="B265:G265"/>
    <mergeCell ref="B259:D259"/>
    <mergeCell ref="E259:G259"/>
    <mergeCell ref="B260:D260"/>
    <mergeCell ref="E260:G260"/>
    <mergeCell ref="B261:D261"/>
    <mergeCell ref="E261:G261"/>
    <mergeCell ref="B255:D255"/>
    <mergeCell ref="E255:G255"/>
    <mergeCell ref="B257:G257"/>
    <mergeCell ref="B258:D258"/>
    <mergeCell ref="E258:G258"/>
    <mergeCell ref="B252:G252"/>
    <mergeCell ref="I252:M252"/>
    <mergeCell ref="B253:D253"/>
    <mergeCell ref="E253:G253"/>
    <mergeCell ref="I253:I254"/>
    <mergeCell ref="J253:J254"/>
    <mergeCell ref="K253:K254"/>
    <mergeCell ref="L253:L254"/>
    <mergeCell ref="M253:M254"/>
    <mergeCell ref="B254:D254"/>
    <mergeCell ref="E254:G254"/>
    <mergeCell ref="B244:M244"/>
    <mergeCell ref="B245:M245"/>
    <mergeCell ref="B246:M246"/>
    <mergeCell ref="B247:M247"/>
    <mergeCell ref="B249:C250"/>
    <mergeCell ref="D249:F250"/>
    <mergeCell ref="G249:H250"/>
    <mergeCell ref="I249:M250"/>
    <mergeCell ref="B239:C239"/>
    <mergeCell ref="D239:E239"/>
    <mergeCell ref="F239:G239"/>
    <mergeCell ref="B243:C243"/>
    <mergeCell ref="D243:M243"/>
    <mergeCell ref="B235:D235"/>
    <mergeCell ref="E235:G235"/>
    <mergeCell ref="B237:G237"/>
    <mergeCell ref="B238:C238"/>
    <mergeCell ref="D238:E238"/>
    <mergeCell ref="F238:G238"/>
    <mergeCell ref="B232:D232"/>
    <mergeCell ref="E232:G232"/>
    <mergeCell ref="B233:D233"/>
    <mergeCell ref="E233:G233"/>
    <mergeCell ref="B234:D234"/>
    <mergeCell ref="E234:G234"/>
    <mergeCell ref="B229:G229"/>
    <mergeCell ref="B230:D230"/>
    <mergeCell ref="E230:G230"/>
    <mergeCell ref="B231:D231"/>
    <mergeCell ref="E231:G231"/>
    <mergeCell ref="L225:L226"/>
    <mergeCell ref="M225:M226"/>
    <mergeCell ref="B226:D226"/>
    <mergeCell ref="E226:G226"/>
    <mergeCell ref="B227:D227"/>
    <mergeCell ref="E227:G227"/>
    <mergeCell ref="B225:D225"/>
    <mergeCell ref="E225:G225"/>
    <mergeCell ref="I225:I226"/>
    <mergeCell ref="J225:J226"/>
    <mergeCell ref="K225:K226"/>
    <mergeCell ref="B221:C222"/>
    <mergeCell ref="D221:F222"/>
    <mergeCell ref="G221:H222"/>
    <mergeCell ref="I221:M222"/>
    <mergeCell ref="B224:G224"/>
    <mergeCell ref="I224:M224"/>
    <mergeCell ref="B217:C217"/>
    <mergeCell ref="D217:E217"/>
    <mergeCell ref="F217:G217"/>
    <mergeCell ref="B218:C218"/>
    <mergeCell ref="D218:E218"/>
    <mergeCell ref="F218:G218"/>
    <mergeCell ref="B213:D213"/>
    <mergeCell ref="E213:G213"/>
    <mergeCell ref="B214:D214"/>
    <mergeCell ref="E214:G214"/>
    <mergeCell ref="B216:G216"/>
    <mergeCell ref="B210:D210"/>
    <mergeCell ref="E210:G210"/>
    <mergeCell ref="B211:D211"/>
    <mergeCell ref="E211:G211"/>
    <mergeCell ref="B212:D212"/>
    <mergeCell ref="E212:G212"/>
    <mergeCell ref="B206:D206"/>
    <mergeCell ref="E206:G206"/>
    <mergeCell ref="B208:G208"/>
    <mergeCell ref="B209:D209"/>
    <mergeCell ref="E209:G209"/>
    <mergeCell ref="B203:G203"/>
    <mergeCell ref="I203:M203"/>
    <mergeCell ref="B204:D204"/>
    <mergeCell ref="E204:G204"/>
    <mergeCell ref="I204:I205"/>
    <mergeCell ref="J204:J205"/>
    <mergeCell ref="K204:K205"/>
    <mergeCell ref="L204:L205"/>
    <mergeCell ref="M204:M205"/>
    <mergeCell ref="B205:D205"/>
    <mergeCell ref="E205:G205"/>
    <mergeCell ref="B195:M195"/>
    <mergeCell ref="B196:M196"/>
    <mergeCell ref="B197:M197"/>
    <mergeCell ref="B198:M198"/>
    <mergeCell ref="B200:C201"/>
    <mergeCell ref="D200:F201"/>
    <mergeCell ref="G200:H201"/>
    <mergeCell ref="I200:M201"/>
    <mergeCell ref="B190:C190"/>
    <mergeCell ref="D190:E190"/>
    <mergeCell ref="F190:G190"/>
    <mergeCell ref="B194:C194"/>
    <mergeCell ref="D194:M194"/>
    <mergeCell ref="B186:D186"/>
    <mergeCell ref="E186:G186"/>
    <mergeCell ref="B188:G188"/>
    <mergeCell ref="B189:C189"/>
    <mergeCell ref="D189:E189"/>
    <mergeCell ref="F189:G189"/>
    <mergeCell ref="B183:D183"/>
    <mergeCell ref="E183:G183"/>
    <mergeCell ref="B184:D184"/>
    <mergeCell ref="E184:G184"/>
    <mergeCell ref="B185:D185"/>
    <mergeCell ref="E185:G185"/>
    <mergeCell ref="B180:G180"/>
    <mergeCell ref="B181:D181"/>
    <mergeCell ref="E181:G181"/>
    <mergeCell ref="B182:D182"/>
    <mergeCell ref="E182:G182"/>
    <mergeCell ref="L176:L177"/>
    <mergeCell ref="M176:M177"/>
    <mergeCell ref="B177:D177"/>
    <mergeCell ref="E177:G177"/>
    <mergeCell ref="B178:D178"/>
    <mergeCell ref="E178:G178"/>
    <mergeCell ref="B176:D176"/>
    <mergeCell ref="E176:G176"/>
    <mergeCell ref="I176:I177"/>
    <mergeCell ref="J176:J177"/>
    <mergeCell ref="K176:K177"/>
    <mergeCell ref="B172:C173"/>
    <mergeCell ref="D172:F173"/>
    <mergeCell ref="G172:H173"/>
    <mergeCell ref="I172:M173"/>
    <mergeCell ref="B175:G175"/>
    <mergeCell ref="I175:M175"/>
    <mergeCell ref="B168:C168"/>
    <mergeCell ref="D168:E168"/>
    <mergeCell ref="F168:G168"/>
    <mergeCell ref="B169:C169"/>
    <mergeCell ref="D169:E169"/>
    <mergeCell ref="F169:G169"/>
    <mergeCell ref="B164:D164"/>
    <mergeCell ref="E164:G164"/>
    <mergeCell ref="B165:D165"/>
    <mergeCell ref="E165:G165"/>
    <mergeCell ref="B167:G167"/>
    <mergeCell ref="B161:D161"/>
    <mergeCell ref="E161:G161"/>
    <mergeCell ref="B162:D162"/>
    <mergeCell ref="E162:G162"/>
    <mergeCell ref="B163:D163"/>
    <mergeCell ref="E163:G163"/>
    <mergeCell ref="B157:D157"/>
    <mergeCell ref="E157:G157"/>
    <mergeCell ref="B159:G159"/>
    <mergeCell ref="B160:D160"/>
    <mergeCell ref="E160:G160"/>
    <mergeCell ref="B154:G154"/>
    <mergeCell ref="I154:M154"/>
    <mergeCell ref="B155:D155"/>
    <mergeCell ref="E155:G155"/>
    <mergeCell ref="I155:I156"/>
    <mergeCell ref="J155:J156"/>
    <mergeCell ref="K155:K156"/>
    <mergeCell ref="L155:L156"/>
    <mergeCell ref="M155:M156"/>
    <mergeCell ref="B156:D156"/>
    <mergeCell ref="E156:G156"/>
    <mergeCell ref="B146:M146"/>
    <mergeCell ref="B147:M147"/>
    <mergeCell ref="B148:M148"/>
    <mergeCell ref="B149:M149"/>
    <mergeCell ref="B151:C152"/>
    <mergeCell ref="D151:F152"/>
    <mergeCell ref="G151:H152"/>
    <mergeCell ref="I151:M152"/>
    <mergeCell ref="B141:C141"/>
    <mergeCell ref="D141:E141"/>
    <mergeCell ref="F141:G141"/>
    <mergeCell ref="B145:C145"/>
    <mergeCell ref="D145:M145"/>
    <mergeCell ref="B137:D137"/>
    <mergeCell ref="E137:G137"/>
    <mergeCell ref="B139:G139"/>
    <mergeCell ref="B140:C140"/>
    <mergeCell ref="D140:E140"/>
    <mergeCell ref="F140:G140"/>
    <mergeCell ref="B134:D134"/>
    <mergeCell ref="E134:G134"/>
    <mergeCell ref="B135:D135"/>
    <mergeCell ref="E135:G135"/>
    <mergeCell ref="B136:D136"/>
    <mergeCell ref="E136:G136"/>
    <mergeCell ref="B131:G131"/>
    <mergeCell ref="B132:D132"/>
    <mergeCell ref="E132:G132"/>
    <mergeCell ref="B133:D133"/>
    <mergeCell ref="E133:G133"/>
    <mergeCell ref="L127:L128"/>
    <mergeCell ref="M127:M128"/>
    <mergeCell ref="B128:D128"/>
    <mergeCell ref="E128:G128"/>
    <mergeCell ref="B129:D129"/>
    <mergeCell ref="E129:G129"/>
    <mergeCell ref="B127:D127"/>
    <mergeCell ref="E127:G127"/>
    <mergeCell ref="I127:I128"/>
    <mergeCell ref="J127:J128"/>
    <mergeCell ref="K127:K128"/>
    <mergeCell ref="B123:C124"/>
    <mergeCell ref="D123:F124"/>
    <mergeCell ref="G123:H124"/>
    <mergeCell ref="I123:M124"/>
    <mergeCell ref="B126:G126"/>
    <mergeCell ref="I126:M126"/>
    <mergeCell ref="B119:C119"/>
    <mergeCell ref="D119:E119"/>
    <mergeCell ref="F119:G119"/>
    <mergeCell ref="B120:C120"/>
    <mergeCell ref="D120:E120"/>
    <mergeCell ref="F120:G120"/>
    <mergeCell ref="B115:D115"/>
    <mergeCell ref="E115:G115"/>
    <mergeCell ref="B116:D116"/>
    <mergeCell ref="E116:G116"/>
    <mergeCell ref="B118:G118"/>
    <mergeCell ref="B112:D112"/>
    <mergeCell ref="E112:G112"/>
    <mergeCell ref="B113:D113"/>
    <mergeCell ref="E113:G113"/>
    <mergeCell ref="B114:D114"/>
    <mergeCell ref="E114:G114"/>
    <mergeCell ref="B108:D108"/>
    <mergeCell ref="E108:G108"/>
    <mergeCell ref="B110:G110"/>
    <mergeCell ref="B111:D111"/>
    <mergeCell ref="E111:G111"/>
    <mergeCell ref="B105:G105"/>
    <mergeCell ref="I105:M105"/>
    <mergeCell ref="B106:D106"/>
    <mergeCell ref="E106:G106"/>
    <mergeCell ref="I106:I107"/>
    <mergeCell ref="J106:J107"/>
    <mergeCell ref="K106:K107"/>
    <mergeCell ref="L106:L107"/>
    <mergeCell ref="M106:M107"/>
    <mergeCell ref="B107:D107"/>
    <mergeCell ref="E107:G107"/>
    <mergeCell ref="B100:M100"/>
    <mergeCell ref="B102:C103"/>
    <mergeCell ref="D102:F103"/>
    <mergeCell ref="G102:H103"/>
    <mergeCell ref="I102:M103"/>
    <mergeCell ref="B96:C96"/>
    <mergeCell ref="D96:M96"/>
    <mergeCell ref="B97:M97"/>
    <mergeCell ref="B98:M98"/>
    <mergeCell ref="B99:M99"/>
    <mergeCell ref="B91:C91"/>
    <mergeCell ref="D91:E91"/>
    <mergeCell ref="F91:G91"/>
    <mergeCell ref="B92:C92"/>
    <mergeCell ref="D92:E92"/>
    <mergeCell ref="F92:G92"/>
    <mergeCell ref="B87:D87"/>
    <mergeCell ref="E87:G87"/>
    <mergeCell ref="B88:D88"/>
    <mergeCell ref="E88:G88"/>
    <mergeCell ref="B90:G90"/>
    <mergeCell ref="B84:D84"/>
    <mergeCell ref="E84:G84"/>
    <mergeCell ref="B85:D85"/>
    <mergeCell ref="E85:G85"/>
    <mergeCell ref="B86:D86"/>
    <mergeCell ref="E86:G86"/>
    <mergeCell ref="B80:D80"/>
    <mergeCell ref="E80:G80"/>
    <mergeCell ref="B82:G82"/>
    <mergeCell ref="B83:D83"/>
    <mergeCell ref="E83:G83"/>
    <mergeCell ref="I74:M75"/>
    <mergeCell ref="B77:G77"/>
    <mergeCell ref="I77:M77"/>
    <mergeCell ref="B78:D78"/>
    <mergeCell ref="E78:G78"/>
    <mergeCell ref="I78:I79"/>
    <mergeCell ref="J78:J79"/>
    <mergeCell ref="K78:K79"/>
    <mergeCell ref="L78:L79"/>
    <mergeCell ref="M78:M79"/>
    <mergeCell ref="B79:D79"/>
    <mergeCell ref="E79:G79"/>
    <mergeCell ref="B71:C71"/>
    <mergeCell ref="D71:E71"/>
    <mergeCell ref="F71:G71"/>
    <mergeCell ref="B74:C75"/>
    <mergeCell ref="D74:F75"/>
    <mergeCell ref="G74:H75"/>
    <mergeCell ref="B67:D67"/>
    <mergeCell ref="E67:G67"/>
    <mergeCell ref="B69:G69"/>
    <mergeCell ref="B70:C70"/>
    <mergeCell ref="D70:E70"/>
    <mergeCell ref="F70:G70"/>
    <mergeCell ref="B64:D64"/>
    <mergeCell ref="E64:G64"/>
    <mergeCell ref="B65:D65"/>
    <mergeCell ref="E65:G65"/>
    <mergeCell ref="B66:D66"/>
    <mergeCell ref="E66:G66"/>
    <mergeCell ref="B61:G61"/>
    <mergeCell ref="B62:D62"/>
    <mergeCell ref="E62:G62"/>
    <mergeCell ref="B63:D63"/>
    <mergeCell ref="E63:G63"/>
    <mergeCell ref="L57:L58"/>
    <mergeCell ref="M57:M58"/>
    <mergeCell ref="B58:D58"/>
    <mergeCell ref="E58:G58"/>
    <mergeCell ref="B59:D59"/>
    <mergeCell ref="E59:G59"/>
    <mergeCell ref="B57:D57"/>
    <mergeCell ref="E57:G57"/>
    <mergeCell ref="I57:I58"/>
    <mergeCell ref="J57:J58"/>
    <mergeCell ref="K57:K58"/>
    <mergeCell ref="B53:C54"/>
    <mergeCell ref="D53:F54"/>
    <mergeCell ref="G53:H54"/>
    <mergeCell ref="I53:M54"/>
    <mergeCell ref="B56:G56"/>
    <mergeCell ref="I56:M56"/>
    <mergeCell ref="B50:M50"/>
    <mergeCell ref="B51:M51"/>
    <mergeCell ref="D47:M47"/>
    <mergeCell ref="B47:C47"/>
    <mergeCell ref="B43:C43"/>
    <mergeCell ref="D43:E43"/>
    <mergeCell ref="F43:G43"/>
    <mergeCell ref="B48:M48"/>
    <mergeCell ref="B49:M49"/>
    <mergeCell ref="B39:D39"/>
    <mergeCell ref="E39:G39"/>
    <mergeCell ref="B41:G41"/>
    <mergeCell ref="B42:C42"/>
    <mergeCell ref="D42:E42"/>
    <mergeCell ref="F42:G42"/>
    <mergeCell ref="B36:D36"/>
    <mergeCell ref="E36:G36"/>
    <mergeCell ref="B37:D37"/>
    <mergeCell ref="E37:G37"/>
    <mergeCell ref="B38:D38"/>
    <mergeCell ref="E38:G38"/>
    <mergeCell ref="B33:G33"/>
    <mergeCell ref="B34:D34"/>
    <mergeCell ref="E34:G34"/>
    <mergeCell ref="B35:D35"/>
    <mergeCell ref="E35:G35"/>
    <mergeCell ref="L29:L30"/>
    <mergeCell ref="M29:M30"/>
    <mergeCell ref="B30:D30"/>
    <mergeCell ref="E30:G30"/>
    <mergeCell ref="B31:D31"/>
    <mergeCell ref="E31:G31"/>
    <mergeCell ref="B29:D29"/>
    <mergeCell ref="E29:G29"/>
    <mergeCell ref="I29:I30"/>
    <mergeCell ref="J29:J30"/>
    <mergeCell ref="K29:K30"/>
    <mergeCell ref="B25:C26"/>
    <mergeCell ref="D25:F26"/>
    <mergeCell ref="G25:H26"/>
    <mergeCell ref="I25:M26"/>
    <mergeCell ref="B28:G28"/>
    <mergeCell ref="I28:M28"/>
    <mergeCell ref="B18:D18"/>
    <mergeCell ref="E13:G13"/>
    <mergeCell ref="E14:G14"/>
    <mergeCell ref="E15:G15"/>
    <mergeCell ref="E16:G16"/>
    <mergeCell ref="E17:G17"/>
    <mergeCell ref="E18:G18"/>
    <mergeCell ref="B13:D13"/>
    <mergeCell ref="B14:D14"/>
    <mergeCell ref="B15:D15"/>
    <mergeCell ref="B16:D16"/>
    <mergeCell ref="B17:D17"/>
    <mergeCell ref="B20:G20"/>
    <mergeCell ref="B21:C21"/>
    <mergeCell ref="B22:C22"/>
    <mergeCell ref="D21:E21"/>
    <mergeCell ref="D22:E22"/>
    <mergeCell ref="F21:G21"/>
    <mergeCell ref="F22:G22"/>
    <mergeCell ref="B2:C2"/>
    <mergeCell ref="D2:I2"/>
    <mergeCell ref="J2:K2"/>
    <mergeCell ref="L2:M2"/>
    <mergeCell ref="B3:C3"/>
    <mergeCell ref="D3:I3"/>
    <mergeCell ref="J3:K3"/>
    <mergeCell ref="L3:M3"/>
    <mergeCell ref="E8:G8"/>
    <mergeCell ref="E9:G9"/>
    <mergeCell ref="E10:G10"/>
    <mergeCell ref="B7:G7"/>
    <mergeCell ref="B12:G12"/>
    <mergeCell ref="I7:M7"/>
    <mergeCell ref="B8:D8"/>
    <mergeCell ref="B9:D9"/>
    <mergeCell ref="B10:D10"/>
    <mergeCell ref="I8:I9"/>
    <mergeCell ref="J8:J9"/>
    <mergeCell ref="K8:K9"/>
    <mergeCell ref="L8:L9"/>
    <mergeCell ref="M8:M9"/>
    <mergeCell ref="B4:C5"/>
    <mergeCell ref="D4:F5"/>
    <mergeCell ref="G4:H5"/>
    <mergeCell ref="I4:M5"/>
  </mergeCells>
  <conditionalFormatting sqref="B18:D18">
    <cfRule type="expression" dxfId="87" priority="62">
      <formula>IF(E18="",1,0)</formula>
    </cfRule>
  </conditionalFormatting>
  <conditionalFormatting sqref="B39:D39">
    <cfRule type="expression" dxfId="86" priority="36">
      <formula>IF(E39="",1,0)</formula>
    </cfRule>
  </conditionalFormatting>
  <conditionalFormatting sqref="B67:D67">
    <cfRule type="expression" dxfId="85" priority="34">
      <formula>IF(E67="",1,0)</formula>
    </cfRule>
  </conditionalFormatting>
  <conditionalFormatting sqref="B88:D88">
    <cfRule type="expression" dxfId="84" priority="32">
      <formula>IF(E88="",1,0)</formula>
    </cfRule>
  </conditionalFormatting>
  <conditionalFormatting sqref="B116:D116">
    <cfRule type="expression" dxfId="83" priority="30">
      <formula>IF(E116="",1,0)</formula>
    </cfRule>
  </conditionalFormatting>
  <conditionalFormatting sqref="B137:D137">
    <cfRule type="expression" dxfId="82" priority="28">
      <formula>IF(E137="",1,0)</formula>
    </cfRule>
  </conditionalFormatting>
  <conditionalFormatting sqref="B165:D165">
    <cfRule type="expression" dxfId="81" priority="26">
      <formula>IF(E165="",1,0)</formula>
    </cfRule>
  </conditionalFormatting>
  <conditionalFormatting sqref="B186:D186">
    <cfRule type="expression" dxfId="80" priority="24">
      <formula>IF(E186="",1,0)</formula>
    </cfRule>
  </conditionalFormatting>
  <conditionalFormatting sqref="B214:D214">
    <cfRule type="expression" dxfId="79" priority="22">
      <formula>IF(E214="",1,0)</formula>
    </cfRule>
  </conditionalFormatting>
  <conditionalFormatting sqref="B235:D235">
    <cfRule type="expression" dxfId="78" priority="20">
      <formula>IF(E235="",1,0)</formula>
    </cfRule>
  </conditionalFormatting>
  <conditionalFormatting sqref="B263:D263">
    <cfRule type="expression" dxfId="77" priority="18">
      <formula>IF(E263="",1,0)</formula>
    </cfRule>
  </conditionalFormatting>
  <conditionalFormatting sqref="B284:D284">
    <cfRule type="expression" dxfId="76" priority="16">
      <formula>IF(E284="",1,0)</formula>
    </cfRule>
  </conditionalFormatting>
  <conditionalFormatting sqref="B312:D312">
    <cfRule type="expression" dxfId="75" priority="14">
      <formula>IF(E312="",1,0)</formula>
    </cfRule>
  </conditionalFormatting>
  <conditionalFormatting sqref="B333:D333">
    <cfRule type="expression" dxfId="74" priority="12">
      <formula>IF(E333="",1,0)</formula>
    </cfRule>
  </conditionalFormatting>
  <conditionalFormatting sqref="B361:D361">
    <cfRule type="expression" dxfId="73" priority="10">
      <formula>IF(E361="",1,0)</formula>
    </cfRule>
  </conditionalFormatting>
  <conditionalFormatting sqref="B382:D382">
    <cfRule type="expression" dxfId="72" priority="8">
      <formula>IF(E382="",1,0)</formula>
    </cfRule>
  </conditionalFormatting>
  <conditionalFormatting sqref="B410:D410">
    <cfRule type="expression" dxfId="71" priority="6">
      <formula>IF(E410="",1,0)</formula>
    </cfRule>
  </conditionalFormatting>
  <conditionalFormatting sqref="B431:D431">
    <cfRule type="expression" dxfId="70" priority="4">
      <formula>IF(E431="",1,0)</formula>
    </cfRule>
  </conditionalFormatting>
  <conditionalFormatting sqref="B459:D459">
    <cfRule type="expression" dxfId="69" priority="40">
      <formula>IF(E459="",1,0)</formula>
    </cfRule>
  </conditionalFormatting>
  <conditionalFormatting sqref="B480:D480">
    <cfRule type="expression" dxfId="68" priority="2">
      <formula>IF(E480="",1,0)</formula>
    </cfRule>
  </conditionalFormatting>
  <conditionalFormatting sqref="H22">
    <cfRule type="expression" dxfId="67" priority="38">
      <formula>IF(D22="", 1, 0)</formula>
    </cfRule>
  </conditionalFormatting>
  <conditionalFormatting sqref="H43">
    <cfRule type="expression" dxfId="66" priority="35">
      <formula>IF(D43="", 1, 0)</formula>
    </cfRule>
  </conditionalFormatting>
  <conditionalFormatting sqref="H71">
    <cfRule type="expression" dxfId="65" priority="33">
      <formula>IF(D71="", 1, 0)</formula>
    </cfRule>
  </conditionalFormatting>
  <conditionalFormatting sqref="H92">
    <cfRule type="expression" dxfId="64" priority="31">
      <formula>IF(D92="", 1, 0)</formula>
    </cfRule>
  </conditionalFormatting>
  <conditionalFormatting sqref="H120">
    <cfRule type="expression" dxfId="63" priority="29">
      <formula>IF(D120="", 1, 0)</formula>
    </cfRule>
  </conditionalFormatting>
  <conditionalFormatting sqref="H141">
    <cfRule type="expression" dxfId="62" priority="27">
      <formula>IF(D141="", 1, 0)</formula>
    </cfRule>
  </conditionalFormatting>
  <conditionalFormatting sqref="H169">
    <cfRule type="expression" dxfId="61" priority="25">
      <formula>IF(D169="", 1, 0)</formula>
    </cfRule>
  </conditionalFormatting>
  <conditionalFormatting sqref="H190">
    <cfRule type="expression" dxfId="60" priority="23">
      <formula>IF(D190="", 1, 0)</formula>
    </cfRule>
  </conditionalFormatting>
  <conditionalFormatting sqref="H218">
    <cfRule type="expression" dxfId="59" priority="21">
      <formula>IF(D218="", 1, 0)</formula>
    </cfRule>
  </conditionalFormatting>
  <conditionalFormatting sqref="H239">
    <cfRule type="expression" dxfId="58" priority="19">
      <formula>IF(D239="", 1, 0)</formula>
    </cfRule>
  </conditionalFormatting>
  <conditionalFormatting sqref="H267">
    <cfRule type="expression" dxfId="57" priority="17">
      <formula>IF(D267="", 1, 0)</formula>
    </cfRule>
  </conditionalFormatting>
  <conditionalFormatting sqref="H288">
    <cfRule type="expression" dxfId="56" priority="15">
      <formula>IF(D288="", 1, 0)</formula>
    </cfRule>
  </conditionalFormatting>
  <conditionalFormatting sqref="H316">
    <cfRule type="expression" dxfId="55" priority="13">
      <formula>IF(D316="", 1, 0)</formula>
    </cfRule>
  </conditionalFormatting>
  <conditionalFormatting sqref="H337">
    <cfRule type="expression" dxfId="54" priority="11">
      <formula>IF(D337="", 1, 0)</formula>
    </cfRule>
  </conditionalFormatting>
  <conditionalFormatting sqref="H365">
    <cfRule type="expression" dxfId="53" priority="9">
      <formula>IF(D365="", 1, 0)</formula>
    </cfRule>
  </conditionalFormatting>
  <conditionalFormatting sqref="H386">
    <cfRule type="expression" dxfId="52" priority="7">
      <formula>IF(D386="", 1, 0)</formula>
    </cfRule>
  </conditionalFormatting>
  <conditionalFormatting sqref="H414">
    <cfRule type="expression" dxfId="51" priority="5">
      <formula>IF(D414="", 1, 0)</formula>
    </cfRule>
  </conditionalFormatting>
  <conditionalFormatting sqref="H435">
    <cfRule type="expression" dxfId="50" priority="3">
      <formula>IF(D435="", 1, 0)</formula>
    </cfRule>
  </conditionalFormatting>
  <conditionalFormatting sqref="H484">
    <cfRule type="expression" dxfId="49" priority="1">
      <formula>IF(D484="", 1, 0)</formula>
    </cfRule>
  </conditionalFormatting>
  <dataValidations count="1">
    <dataValidation type="list" allowBlank="1" showInputMessage="1" showErrorMessage="1" sqref="E18:G18 E431:G431 E39:G39 E67:G67 E88:G88 E116:G116 E137:G137 E165:G165 E186:G186 E214:G214 E235:G235 E263:G263 E284:G284 E312:G312 E333:G333 E361:G361 E382:G382 E410:G410 E459:G459 E480:G480" xr:uid="{00000000-0002-0000-1400-000000000000}">
      <formula1>Filter_Size</formula1>
    </dataValidation>
  </dataValidations>
  <pageMargins left="0.7" right="0.7" top="0.75" bottom="0.75" header="0.3" footer="0.3"/>
  <pageSetup scale="99" orientation="portrait" r:id="rId1"/>
  <headerFooter>
    <oddHeader>&amp;L&amp;G&amp;C&amp;"+,Bold"&amp;14Hood Airflow Report</oddHead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00B0F0"/>
  </sheetPr>
  <dimension ref="B2:N345"/>
  <sheetViews>
    <sheetView view="pageBreakPreview" zoomScale="90" zoomScaleNormal="100" zoomScaleSheetLayoutView="90" workbookViewId="0">
      <selection activeCell="B2" sqref="B2:C2"/>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14"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14"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14" ht="13.35" customHeight="1" x14ac:dyDescent="0.25">
      <c r="B4" s="3"/>
      <c r="C4" s="3"/>
      <c r="D4" s="4"/>
      <c r="E4" s="4"/>
      <c r="F4" s="4"/>
      <c r="G4" s="4"/>
      <c r="H4" s="4"/>
      <c r="I4" s="4"/>
      <c r="J4" s="4"/>
      <c r="K4" s="4"/>
      <c r="L4" s="4"/>
      <c r="M4" s="4"/>
    </row>
    <row r="5" spans="2:14" ht="13.35" customHeight="1" x14ac:dyDescent="0.25">
      <c r="B5" s="5"/>
      <c r="C5" s="5"/>
    </row>
    <row r="6" spans="2:14" ht="13.35" customHeight="1" x14ac:dyDescent="0.25">
      <c r="B6" s="188" t="s">
        <v>121</v>
      </c>
      <c r="C6" s="188"/>
      <c r="D6" s="188"/>
      <c r="E6" s="188"/>
      <c r="F6" s="188"/>
      <c r="G6" s="188"/>
      <c r="H6" s="188"/>
      <c r="I6" s="194" t="s">
        <v>82</v>
      </c>
      <c r="J6" s="188" t="s">
        <v>67</v>
      </c>
      <c r="K6" s="188"/>
      <c r="L6" s="188" t="s">
        <v>68</v>
      </c>
      <c r="M6" s="188"/>
    </row>
    <row r="7" spans="2:14" ht="13.35" customHeight="1" x14ac:dyDescent="0.25">
      <c r="B7" s="2" t="s">
        <v>120</v>
      </c>
      <c r="C7" s="188" t="s">
        <v>7</v>
      </c>
      <c r="D7" s="188"/>
      <c r="E7" s="188"/>
      <c r="F7" s="188" t="s">
        <v>87</v>
      </c>
      <c r="G7" s="188"/>
      <c r="H7" s="6" t="s">
        <v>88</v>
      </c>
      <c r="I7" s="194"/>
      <c r="J7" s="6" t="s">
        <v>83</v>
      </c>
      <c r="K7" s="6" t="s">
        <v>84</v>
      </c>
      <c r="L7" s="6" t="s">
        <v>83</v>
      </c>
      <c r="M7" s="6" t="s">
        <v>84</v>
      </c>
    </row>
    <row r="8" spans="2:14" ht="13.35" customHeight="1" x14ac:dyDescent="0.25">
      <c r="B8" s="31" t="s">
        <v>252</v>
      </c>
      <c r="C8" s="307"/>
      <c r="D8" s="307"/>
      <c r="E8" s="307"/>
      <c r="F8" s="307"/>
      <c r="G8" s="307"/>
      <c r="H8" s="69"/>
      <c r="I8" s="70"/>
      <c r="J8" s="70"/>
      <c r="K8" s="70" t="str">
        <f>IF(J8*H8=0,"",J8*H8)</f>
        <v/>
      </c>
      <c r="L8" s="70"/>
      <c r="M8" s="70" t="str">
        <f>IF(L8*H8=0,"",L8*H8)</f>
        <v/>
      </c>
    </row>
    <row r="9" spans="2:14" ht="13.35" customHeight="1" x14ac:dyDescent="0.25">
      <c r="B9" s="188" t="s">
        <v>122</v>
      </c>
      <c r="C9" s="188"/>
      <c r="D9" s="196"/>
      <c r="E9" s="196"/>
      <c r="F9" s="196"/>
      <c r="G9" s="196"/>
      <c r="H9" s="188" t="s">
        <v>123</v>
      </c>
      <c r="I9" s="188"/>
      <c r="J9" s="188"/>
      <c r="K9" s="53"/>
      <c r="L9" s="6" t="s">
        <v>124</v>
      </c>
      <c r="M9" s="52"/>
      <c r="N9" s="51"/>
    </row>
    <row r="12" spans="2:14" ht="13.35" customHeight="1" x14ac:dyDescent="0.25">
      <c r="B12" s="188" t="s">
        <v>121</v>
      </c>
      <c r="C12" s="188"/>
      <c r="D12" s="188"/>
      <c r="E12" s="188"/>
      <c r="F12" s="188"/>
      <c r="G12" s="188"/>
      <c r="H12" s="188"/>
      <c r="I12" s="194" t="s">
        <v>82</v>
      </c>
      <c r="J12" s="188" t="s">
        <v>67</v>
      </c>
      <c r="K12" s="188"/>
      <c r="L12" s="188" t="s">
        <v>68</v>
      </c>
      <c r="M12" s="188"/>
    </row>
    <row r="13" spans="2:14" ht="13.35" customHeight="1" x14ac:dyDescent="0.25">
      <c r="B13" s="2" t="s">
        <v>120</v>
      </c>
      <c r="C13" s="188" t="s">
        <v>7</v>
      </c>
      <c r="D13" s="188"/>
      <c r="E13" s="188"/>
      <c r="F13" s="188" t="s">
        <v>87</v>
      </c>
      <c r="G13" s="188"/>
      <c r="H13" s="6" t="s">
        <v>88</v>
      </c>
      <c r="I13" s="194"/>
      <c r="J13" s="6" t="s">
        <v>83</v>
      </c>
      <c r="K13" s="6" t="s">
        <v>84</v>
      </c>
      <c r="L13" s="6" t="s">
        <v>83</v>
      </c>
      <c r="M13" s="6" t="s">
        <v>84</v>
      </c>
    </row>
    <row r="14" spans="2:14" ht="13.35" customHeight="1" x14ac:dyDescent="0.25">
      <c r="B14" s="31"/>
      <c r="C14" s="307"/>
      <c r="D14" s="307"/>
      <c r="E14" s="307"/>
      <c r="F14" s="307"/>
      <c r="G14" s="307"/>
      <c r="H14" s="69"/>
      <c r="I14" s="70"/>
      <c r="J14" s="70"/>
      <c r="K14" s="70" t="str">
        <f>IF(J14*H14=0,"",J14*H14)</f>
        <v/>
      </c>
      <c r="L14" s="70"/>
      <c r="M14" s="70" t="str">
        <f>IF(L14*H14=0,"",L14*H14)</f>
        <v/>
      </c>
    </row>
    <row r="15" spans="2:14" ht="13.35" customHeight="1" x14ac:dyDescent="0.25">
      <c r="B15" s="188" t="s">
        <v>122</v>
      </c>
      <c r="C15" s="188"/>
      <c r="D15" s="196"/>
      <c r="E15" s="196"/>
      <c r="F15" s="196"/>
      <c r="G15" s="196"/>
      <c r="H15" s="188" t="s">
        <v>123</v>
      </c>
      <c r="I15" s="188"/>
      <c r="J15" s="188"/>
      <c r="K15" s="53"/>
      <c r="L15" s="6" t="s">
        <v>124</v>
      </c>
      <c r="M15" s="52"/>
    </row>
    <row r="18" spans="2:13" ht="13.35" customHeight="1" x14ac:dyDescent="0.25">
      <c r="B18" s="188" t="s">
        <v>121</v>
      </c>
      <c r="C18" s="188"/>
      <c r="D18" s="188"/>
      <c r="E18" s="188"/>
      <c r="F18" s="188"/>
      <c r="G18" s="188"/>
      <c r="H18" s="188"/>
      <c r="I18" s="194" t="s">
        <v>82</v>
      </c>
      <c r="J18" s="188" t="s">
        <v>67</v>
      </c>
      <c r="K18" s="188"/>
      <c r="L18" s="188" t="s">
        <v>68</v>
      </c>
      <c r="M18" s="188"/>
    </row>
    <row r="19" spans="2:13" ht="13.35" customHeight="1" x14ac:dyDescent="0.25">
      <c r="B19" s="2" t="s">
        <v>120</v>
      </c>
      <c r="C19" s="188" t="s">
        <v>7</v>
      </c>
      <c r="D19" s="188"/>
      <c r="E19" s="188"/>
      <c r="F19" s="188" t="s">
        <v>87</v>
      </c>
      <c r="G19" s="188"/>
      <c r="H19" s="6" t="s">
        <v>88</v>
      </c>
      <c r="I19" s="194"/>
      <c r="J19" s="6" t="s">
        <v>83</v>
      </c>
      <c r="K19" s="6" t="s">
        <v>84</v>
      </c>
      <c r="L19" s="6" t="s">
        <v>83</v>
      </c>
      <c r="M19" s="6" t="s">
        <v>84</v>
      </c>
    </row>
    <row r="20" spans="2:13" ht="13.35" customHeight="1" x14ac:dyDescent="0.25">
      <c r="B20" s="31"/>
      <c r="C20" s="307"/>
      <c r="D20" s="307"/>
      <c r="E20" s="307"/>
      <c r="F20" s="307"/>
      <c r="G20" s="307"/>
      <c r="H20" s="69"/>
      <c r="I20" s="70"/>
      <c r="J20" s="70"/>
      <c r="K20" s="70" t="str">
        <f>IF(J20*H20=0,"",J20*H20)</f>
        <v/>
      </c>
      <c r="L20" s="70"/>
      <c r="M20" s="70" t="str">
        <f>IF(L20*H20=0,"",L20*H20)</f>
        <v/>
      </c>
    </row>
    <row r="21" spans="2:13" ht="13.35" customHeight="1" x14ac:dyDescent="0.25">
      <c r="B21" s="188" t="s">
        <v>122</v>
      </c>
      <c r="C21" s="188"/>
      <c r="D21" s="196"/>
      <c r="E21" s="196"/>
      <c r="F21" s="196"/>
      <c r="G21" s="196"/>
      <c r="H21" s="188" t="s">
        <v>123</v>
      </c>
      <c r="I21" s="188"/>
      <c r="J21" s="188"/>
      <c r="K21" s="53"/>
      <c r="L21" s="6" t="s">
        <v>124</v>
      </c>
      <c r="M21" s="52"/>
    </row>
    <row r="24" spans="2:13" ht="13.35" customHeight="1" x14ac:dyDescent="0.25">
      <c r="B24" s="188" t="s">
        <v>121</v>
      </c>
      <c r="C24" s="188"/>
      <c r="D24" s="188"/>
      <c r="E24" s="188"/>
      <c r="F24" s="188"/>
      <c r="G24" s="188"/>
      <c r="H24" s="188"/>
      <c r="I24" s="194" t="s">
        <v>82</v>
      </c>
      <c r="J24" s="188" t="s">
        <v>67</v>
      </c>
      <c r="K24" s="188"/>
      <c r="L24" s="188" t="s">
        <v>68</v>
      </c>
      <c r="M24" s="188"/>
    </row>
    <row r="25" spans="2:13" ht="13.35" customHeight="1" x14ac:dyDescent="0.25">
      <c r="B25" s="2" t="s">
        <v>120</v>
      </c>
      <c r="C25" s="188" t="s">
        <v>7</v>
      </c>
      <c r="D25" s="188"/>
      <c r="E25" s="188"/>
      <c r="F25" s="188" t="s">
        <v>87</v>
      </c>
      <c r="G25" s="188"/>
      <c r="H25" s="6" t="s">
        <v>88</v>
      </c>
      <c r="I25" s="194"/>
      <c r="J25" s="6" t="s">
        <v>83</v>
      </c>
      <c r="K25" s="6" t="s">
        <v>84</v>
      </c>
      <c r="L25" s="6" t="s">
        <v>83</v>
      </c>
      <c r="M25" s="6" t="s">
        <v>84</v>
      </c>
    </row>
    <row r="26" spans="2:13" ht="13.35" customHeight="1" x14ac:dyDescent="0.25">
      <c r="B26" s="31"/>
      <c r="C26" s="307"/>
      <c r="D26" s="307"/>
      <c r="E26" s="307"/>
      <c r="F26" s="307"/>
      <c r="G26" s="307"/>
      <c r="H26" s="69"/>
      <c r="I26" s="70"/>
      <c r="J26" s="70"/>
      <c r="K26" s="70" t="str">
        <f>IF(J26*H26=0,"",J26*H26)</f>
        <v/>
      </c>
      <c r="L26" s="70"/>
      <c r="M26" s="70" t="str">
        <f>IF(L26*H26=0,"",L26*H26)</f>
        <v/>
      </c>
    </row>
    <row r="27" spans="2:13" ht="13.35" customHeight="1" x14ac:dyDescent="0.25">
      <c r="B27" s="188" t="s">
        <v>122</v>
      </c>
      <c r="C27" s="188"/>
      <c r="D27" s="196"/>
      <c r="E27" s="196"/>
      <c r="F27" s="196"/>
      <c r="G27" s="196"/>
      <c r="H27" s="188" t="s">
        <v>123</v>
      </c>
      <c r="I27" s="188"/>
      <c r="J27" s="188"/>
      <c r="K27" s="53"/>
      <c r="L27" s="6" t="s">
        <v>124</v>
      </c>
      <c r="M27" s="52"/>
    </row>
    <row r="30" spans="2:13" ht="13.35" customHeight="1" x14ac:dyDescent="0.25">
      <c r="B30" s="188" t="s">
        <v>121</v>
      </c>
      <c r="C30" s="188"/>
      <c r="D30" s="188"/>
      <c r="E30" s="188"/>
      <c r="F30" s="188"/>
      <c r="G30" s="188"/>
      <c r="H30" s="188"/>
      <c r="I30" s="194" t="s">
        <v>82</v>
      </c>
      <c r="J30" s="188" t="s">
        <v>67</v>
      </c>
      <c r="K30" s="188"/>
      <c r="L30" s="188" t="s">
        <v>68</v>
      </c>
      <c r="M30" s="188"/>
    </row>
    <row r="31" spans="2:13" ht="13.35" customHeight="1" x14ac:dyDescent="0.25">
      <c r="B31" s="2" t="s">
        <v>120</v>
      </c>
      <c r="C31" s="188" t="s">
        <v>7</v>
      </c>
      <c r="D31" s="188"/>
      <c r="E31" s="188"/>
      <c r="F31" s="188" t="s">
        <v>87</v>
      </c>
      <c r="G31" s="188"/>
      <c r="H31" s="6" t="s">
        <v>88</v>
      </c>
      <c r="I31" s="194"/>
      <c r="J31" s="6" t="s">
        <v>83</v>
      </c>
      <c r="K31" s="6" t="s">
        <v>84</v>
      </c>
      <c r="L31" s="6" t="s">
        <v>83</v>
      </c>
      <c r="M31" s="6" t="s">
        <v>84</v>
      </c>
    </row>
    <row r="32" spans="2:13" ht="13.35" customHeight="1" x14ac:dyDescent="0.25">
      <c r="B32" s="31"/>
      <c r="C32" s="307"/>
      <c r="D32" s="307"/>
      <c r="E32" s="307"/>
      <c r="F32" s="307"/>
      <c r="G32" s="307"/>
      <c r="H32" s="69"/>
      <c r="I32" s="70"/>
      <c r="J32" s="70"/>
      <c r="K32" s="70" t="str">
        <f>IF(J32*H32=0,"",J32*H32)</f>
        <v/>
      </c>
      <c r="L32" s="70"/>
      <c r="M32" s="70" t="str">
        <f>IF(L32*H32=0,"",L32*H32)</f>
        <v/>
      </c>
    </row>
    <row r="33" spans="2:13" ht="13.35" customHeight="1" x14ac:dyDescent="0.25">
      <c r="B33" s="188" t="s">
        <v>122</v>
      </c>
      <c r="C33" s="188"/>
      <c r="D33" s="196"/>
      <c r="E33" s="196"/>
      <c r="F33" s="196"/>
      <c r="G33" s="196"/>
      <c r="H33" s="188" t="s">
        <v>123</v>
      </c>
      <c r="I33" s="188"/>
      <c r="J33" s="188"/>
      <c r="K33" s="53"/>
      <c r="L33" s="6" t="s">
        <v>124</v>
      </c>
      <c r="M33" s="52"/>
    </row>
    <row r="36" spans="2:13" ht="13.35" customHeight="1" x14ac:dyDescent="0.25">
      <c r="B36" s="188" t="s">
        <v>121</v>
      </c>
      <c r="C36" s="188"/>
      <c r="D36" s="188"/>
      <c r="E36" s="188"/>
      <c r="F36" s="188"/>
      <c r="G36" s="188"/>
      <c r="H36" s="188"/>
      <c r="I36" s="194" t="s">
        <v>82</v>
      </c>
      <c r="J36" s="188" t="s">
        <v>67</v>
      </c>
      <c r="K36" s="188"/>
      <c r="L36" s="188" t="s">
        <v>68</v>
      </c>
      <c r="M36" s="188"/>
    </row>
    <row r="37" spans="2:13" ht="13.35" customHeight="1" x14ac:dyDescent="0.25">
      <c r="B37" s="2" t="s">
        <v>120</v>
      </c>
      <c r="C37" s="188" t="s">
        <v>7</v>
      </c>
      <c r="D37" s="188"/>
      <c r="E37" s="188"/>
      <c r="F37" s="188" t="s">
        <v>87</v>
      </c>
      <c r="G37" s="188"/>
      <c r="H37" s="6" t="s">
        <v>88</v>
      </c>
      <c r="I37" s="194"/>
      <c r="J37" s="6" t="s">
        <v>83</v>
      </c>
      <c r="K37" s="6" t="s">
        <v>84</v>
      </c>
      <c r="L37" s="6" t="s">
        <v>83</v>
      </c>
      <c r="M37" s="6" t="s">
        <v>84</v>
      </c>
    </row>
    <row r="38" spans="2:13" ht="13.35" customHeight="1" x14ac:dyDescent="0.25">
      <c r="B38" s="31"/>
      <c r="C38" s="307"/>
      <c r="D38" s="307"/>
      <c r="E38" s="307"/>
      <c r="F38" s="307"/>
      <c r="G38" s="307"/>
      <c r="H38" s="69"/>
      <c r="I38" s="70"/>
      <c r="J38" s="70"/>
      <c r="K38" s="70" t="str">
        <f>IF(J38*H38=0,"",J38*H38)</f>
        <v/>
      </c>
      <c r="L38" s="70"/>
      <c r="M38" s="70" t="str">
        <f>IF(L38*H38=0,"",L38*H38)</f>
        <v/>
      </c>
    </row>
    <row r="39" spans="2:13" ht="13.35" customHeight="1" x14ac:dyDescent="0.25">
      <c r="B39" s="188" t="s">
        <v>122</v>
      </c>
      <c r="C39" s="188"/>
      <c r="D39" s="196"/>
      <c r="E39" s="196"/>
      <c r="F39" s="196"/>
      <c r="G39" s="196"/>
      <c r="H39" s="188" t="s">
        <v>123</v>
      </c>
      <c r="I39" s="188"/>
      <c r="J39" s="188"/>
      <c r="K39" s="53"/>
      <c r="L39" s="6" t="s">
        <v>124</v>
      </c>
      <c r="M39" s="52"/>
    </row>
    <row r="42" spans="2:13" ht="13.35" customHeight="1" x14ac:dyDescent="0.25">
      <c r="B42" s="188" t="s">
        <v>121</v>
      </c>
      <c r="C42" s="188"/>
      <c r="D42" s="188"/>
      <c r="E42" s="188"/>
      <c r="F42" s="188"/>
      <c r="G42" s="188"/>
      <c r="H42" s="188"/>
      <c r="I42" s="194" t="s">
        <v>82</v>
      </c>
      <c r="J42" s="188" t="s">
        <v>67</v>
      </c>
      <c r="K42" s="188"/>
      <c r="L42" s="188" t="s">
        <v>68</v>
      </c>
      <c r="M42" s="188"/>
    </row>
    <row r="43" spans="2:13" ht="13.35" customHeight="1" x14ac:dyDescent="0.25">
      <c r="B43" s="2" t="s">
        <v>120</v>
      </c>
      <c r="C43" s="188" t="s">
        <v>7</v>
      </c>
      <c r="D43" s="188"/>
      <c r="E43" s="188"/>
      <c r="F43" s="188" t="s">
        <v>87</v>
      </c>
      <c r="G43" s="188"/>
      <c r="H43" s="6" t="s">
        <v>88</v>
      </c>
      <c r="I43" s="194"/>
      <c r="J43" s="6" t="s">
        <v>83</v>
      </c>
      <c r="K43" s="6" t="s">
        <v>84</v>
      </c>
      <c r="L43" s="6" t="s">
        <v>83</v>
      </c>
      <c r="M43" s="6" t="s">
        <v>84</v>
      </c>
    </row>
    <row r="44" spans="2:13" ht="13.35" customHeight="1" x14ac:dyDescent="0.25">
      <c r="B44" s="31"/>
      <c r="C44" s="307"/>
      <c r="D44" s="307"/>
      <c r="E44" s="307"/>
      <c r="F44" s="307"/>
      <c r="G44" s="307"/>
      <c r="H44" s="69"/>
      <c r="I44" s="70"/>
      <c r="J44" s="70"/>
      <c r="K44" s="70" t="str">
        <f>IF(J44*H44=0,"",J44*H44)</f>
        <v/>
      </c>
      <c r="L44" s="70"/>
      <c r="M44" s="70" t="str">
        <f>IF(L44*H44=0,"",L44*H44)</f>
        <v/>
      </c>
    </row>
    <row r="45" spans="2:13" ht="13.35" customHeight="1" x14ac:dyDescent="0.25">
      <c r="B45" s="188" t="s">
        <v>122</v>
      </c>
      <c r="C45" s="188"/>
      <c r="D45" s="196"/>
      <c r="E45" s="196"/>
      <c r="F45" s="196"/>
      <c r="G45" s="196"/>
      <c r="H45" s="188" t="s">
        <v>123</v>
      </c>
      <c r="I45" s="188"/>
      <c r="J45" s="188"/>
      <c r="K45" s="53"/>
      <c r="L45" s="6" t="s">
        <v>124</v>
      </c>
      <c r="M45" s="52"/>
    </row>
    <row r="47" spans="2:13" ht="13.35" customHeight="1" x14ac:dyDescent="0.25">
      <c r="B47" s="293" t="s">
        <v>100</v>
      </c>
      <c r="C47" s="308"/>
      <c r="D47" s="121"/>
      <c r="E47" s="121"/>
      <c r="F47" s="121"/>
      <c r="G47" s="121"/>
      <c r="H47" s="121"/>
      <c r="I47" s="121"/>
      <c r="J47" s="121"/>
      <c r="K47" s="121"/>
      <c r="L47" s="121"/>
      <c r="M47" s="234"/>
    </row>
    <row r="48" spans="2:13" ht="13.35" customHeight="1" x14ac:dyDescent="0.25">
      <c r="B48" s="120"/>
      <c r="C48" s="121"/>
      <c r="D48" s="121"/>
      <c r="E48" s="121"/>
      <c r="F48" s="121"/>
      <c r="G48" s="121"/>
      <c r="H48" s="121"/>
      <c r="I48" s="121"/>
      <c r="J48" s="121"/>
      <c r="K48" s="121"/>
      <c r="L48" s="121"/>
      <c r="M48" s="234"/>
    </row>
    <row r="49" spans="2:13" ht="13.35" customHeight="1" x14ac:dyDescent="0.25">
      <c r="B49" s="120"/>
      <c r="C49" s="121"/>
      <c r="D49" s="121"/>
      <c r="E49" s="121"/>
      <c r="F49" s="121"/>
      <c r="G49" s="121"/>
      <c r="H49" s="121"/>
      <c r="I49" s="121"/>
      <c r="J49" s="121"/>
      <c r="K49" s="121"/>
      <c r="L49" s="121"/>
      <c r="M49" s="234"/>
    </row>
    <row r="50" spans="2:13" ht="13.35" customHeight="1" x14ac:dyDescent="0.25">
      <c r="B50" s="120"/>
      <c r="C50" s="121"/>
      <c r="D50" s="121"/>
      <c r="E50" s="121"/>
      <c r="F50" s="121"/>
      <c r="G50" s="121"/>
      <c r="H50" s="121"/>
      <c r="I50" s="121"/>
      <c r="J50" s="121"/>
      <c r="K50" s="121"/>
      <c r="L50" s="121"/>
      <c r="M50" s="234"/>
    </row>
    <row r="51" spans="2:13" ht="13.35" customHeight="1" x14ac:dyDescent="0.25">
      <c r="B51" s="120"/>
      <c r="C51" s="121"/>
      <c r="D51" s="121"/>
      <c r="E51" s="121"/>
      <c r="F51" s="121"/>
      <c r="G51" s="121"/>
      <c r="H51" s="121"/>
      <c r="I51" s="121"/>
      <c r="J51" s="121"/>
      <c r="K51" s="121"/>
      <c r="L51" s="121"/>
      <c r="M51" s="234"/>
    </row>
    <row r="53" spans="2:13" ht="13.35" customHeight="1" x14ac:dyDescent="0.25">
      <c r="B53" s="3"/>
      <c r="C53" s="3"/>
      <c r="D53" s="4"/>
      <c r="E53" s="4"/>
      <c r="F53" s="4"/>
      <c r="G53" s="4"/>
      <c r="H53" s="4"/>
      <c r="I53" s="4"/>
      <c r="J53" s="4"/>
      <c r="K53" s="4"/>
      <c r="L53" s="4"/>
      <c r="M53" s="4"/>
    </row>
    <row r="54" spans="2:13" ht="13.35" customHeight="1" x14ac:dyDescent="0.25">
      <c r="B54" s="5"/>
      <c r="C54" s="5"/>
    </row>
    <row r="55" spans="2:13" ht="13.35" customHeight="1" x14ac:dyDescent="0.25">
      <c r="B55" s="188" t="s">
        <v>121</v>
      </c>
      <c r="C55" s="188"/>
      <c r="D55" s="188"/>
      <c r="E55" s="188"/>
      <c r="F55" s="188"/>
      <c r="G55" s="188"/>
      <c r="H55" s="188"/>
      <c r="I55" s="194" t="s">
        <v>82</v>
      </c>
      <c r="J55" s="188" t="s">
        <v>67</v>
      </c>
      <c r="K55" s="188"/>
      <c r="L55" s="188" t="s">
        <v>68</v>
      </c>
      <c r="M55" s="188"/>
    </row>
    <row r="56" spans="2:13" ht="13.35" customHeight="1" x14ac:dyDescent="0.25">
      <c r="B56" s="2" t="s">
        <v>120</v>
      </c>
      <c r="C56" s="188" t="s">
        <v>7</v>
      </c>
      <c r="D56" s="188"/>
      <c r="E56" s="188"/>
      <c r="F56" s="188" t="s">
        <v>87</v>
      </c>
      <c r="G56" s="188"/>
      <c r="H56" s="6" t="s">
        <v>88</v>
      </c>
      <c r="I56" s="194"/>
      <c r="J56" s="6" t="s">
        <v>83</v>
      </c>
      <c r="K56" s="6" t="s">
        <v>84</v>
      </c>
      <c r="L56" s="6" t="s">
        <v>83</v>
      </c>
      <c r="M56" s="6" t="s">
        <v>84</v>
      </c>
    </row>
    <row r="57" spans="2:13" ht="13.35" customHeight="1" x14ac:dyDescent="0.25">
      <c r="B57" s="31"/>
      <c r="C57" s="307"/>
      <c r="D57" s="307"/>
      <c r="E57" s="307"/>
      <c r="F57" s="307"/>
      <c r="G57" s="307"/>
      <c r="H57" s="69"/>
      <c r="I57" s="70"/>
      <c r="J57" s="70"/>
      <c r="K57" s="70" t="str">
        <f>IF(J57*H57=0,"",J57*H57)</f>
        <v/>
      </c>
      <c r="L57" s="70"/>
      <c r="M57" s="70" t="str">
        <f>IF(L57*H57=0,"",L57*H57)</f>
        <v/>
      </c>
    </row>
    <row r="58" spans="2:13" ht="13.35" customHeight="1" x14ac:dyDescent="0.25">
      <c r="B58" s="188" t="s">
        <v>122</v>
      </c>
      <c r="C58" s="188"/>
      <c r="D58" s="196"/>
      <c r="E58" s="196"/>
      <c r="F58" s="196"/>
      <c r="G58" s="196"/>
      <c r="H58" s="188" t="s">
        <v>123</v>
      </c>
      <c r="I58" s="188"/>
      <c r="J58" s="188"/>
      <c r="K58" s="53"/>
      <c r="L58" s="6" t="s">
        <v>124</v>
      </c>
      <c r="M58" s="52"/>
    </row>
    <row r="61" spans="2:13" ht="13.35" customHeight="1" x14ac:dyDescent="0.25">
      <c r="B61" s="188" t="s">
        <v>121</v>
      </c>
      <c r="C61" s="188"/>
      <c r="D61" s="188"/>
      <c r="E61" s="188"/>
      <c r="F61" s="188"/>
      <c r="G61" s="188"/>
      <c r="H61" s="188"/>
      <c r="I61" s="194" t="s">
        <v>82</v>
      </c>
      <c r="J61" s="188" t="s">
        <v>67</v>
      </c>
      <c r="K61" s="188"/>
      <c r="L61" s="188" t="s">
        <v>68</v>
      </c>
      <c r="M61" s="188"/>
    </row>
    <row r="62" spans="2:13" ht="13.35" customHeight="1" x14ac:dyDescent="0.25">
      <c r="B62" s="2" t="s">
        <v>120</v>
      </c>
      <c r="C62" s="188" t="s">
        <v>7</v>
      </c>
      <c r="D62" s="188"/>
      <c r="E62" s="188"/>
      <c r="F62" s="188" t="s">
        <v>87</v>
      </c>
      <c r="G62" s="188"/>
      <c r="H62" s="6" t="s">
        <v>88</v>
      </c>
      <c r="I62" s="194"/>
      <c r="J62" s="6" t="s">
        <v>83</v>
      </c>
      <c r="K62" s="6" t="s">
        <v>84</v>
      </c>
      <c r="L62" s="6" t="s">
        <v>83</v>
      </c>
      <c r="M62" s="6" t="s">
        <v>84</v>
      </c>
    </row>
    <row r="63" spans="2:13" ht="13.35" customHeight="1" x14ac:dyDescent="0.25">
      <c r="B63" s="31"/>
      <c r="C63" s="307"/>
      <c r="D63" s="307"/>
      <c r="E63" s="307"/>
      <c r="F63" s="307"/>
      <c r="G63" s="307"/>
      <c r="H63" s="69"/>
      <c r="I63" s="70"/>
      <c r="J63" s="70"/>
      <c r="K63" s="70" t="str">
        <f>IF(J63*H63=0,"",J63*H63)</f>
        <v/>
      </c>
      <c r="L63" s="70"/>
      <c r="M63" s="70" t="str">
        <f>IF(L63*H63=0,"",L63*H63)</f>
        <v/>
      </c>
    </row>
    <row r="64" spans="2:13" ht="13.35" customHeight="1" x14ac:dyDescent="0.25">
      <c r="B64" s="188" t="s">
        <v>122</v>
      </c>
      <c r="C64" s="188"/>
      <c r="D64" s="196"/>
      <c r="E64" s="196"/>
      <c r="F64" s="196"/>
      <c r="G64" s="196"/>
      <c r="H64" s="188" t="s">
        <v>123</v>
      </c>
      <c r="I64" s="188"/>
      <c r="J64" s="188"/>
      <c r="K64" s="53"/>
      <c r="L64" s="6" t="s">
        <v>124</v>
      </c>
      <c r="M64" s="52"/>
    </row>
    <row r="67" spans="2:13" ht="13.35" customHeight="1" x14ac:dyDescent="0.25">
      <c r="B67" s="188" t="s">
        <v>121</v>
      </c>
      <c r="C67" s="188"/>
      <c r="D67" s="188"/>
      <c r="E67" s="188"/>
      <c r="F67" s="188"/>
      <c r="G67" s="188"/>
      <c r="H67" s="188"/>
      <c r="I67" s="194" t="s">
        <v>82</v>
      </c>
      <c r="J67" s="188" t="s">
        <v>67</v>
      </c>
      <c r="K67" s="188"/>
      <c r="L67" s="188" t="s">
        <v>68</v>
      </c>
      <c r="M67" s="188"/>
    </row>
    <row r="68" spans="2:13" ht="13.35" customHeight="1" x14ac:dyDescent="0.25">
      <c r="B68" s="2" t="s">
        <v>120</v>
      </c>
      <c r="C68" s="188" t="s">
        <v>7</v>
      </c>
      <c r="D68" s="188"/>
      <c r="E68" s="188"/>
      <c r="F68" s="188" t="s">
        <v>87</v>
      </c>
      <c r="G68" s="188"/>
      <c r="H68" s="6" t="s">
        <v>88</v>
      </c>
      <c r="I68" s="194"/>
      <c r="J68" s="6" t="s">
        <v>83</v>
      </c>
      <c r="K68" s="6" t="s">
        <v>84</v>
      </c>
      <c r="L68" s="6" t="s">
        <v>83</v>
      </c>
      <c r="M68" s="6" t="s">
        <v>84</v>
      </c>
    </row>
    <row r="69" spans="2:13" ht="13.35" customHeight="1" x14ac:dyDescent="0.25">
      <c r="B69" s="31"/>
      <c r="C69" s="307"/>
      <c r="D69" s="307"/>
      <c r="E69" s="307"/>
      <c r="F69" s="307"/>
      <c r="G69" s="307"/>
      <c r="H69" s="69"/>
      <c r="I69" s="70"/>
      <c r="J69" s="70"/>
      <c r="K69" s="70" t="str">
        <f>IF(J69*H69=0,"",J69*H69)</f>
        <v/>
      </c>
      <c r="L69" s="70"/>
      <c r="M69" s="70" t="str">
        <f>IF(L69*H69=0,"",L69*H69)</f>
        <v/>
      </c>
    </row>
    <row r="70" spans="2:13" ht="13.35" customHeight="1" x14ac:dyDescent="0.25">
      <c r="B70" s="188" t="s">
        <v>122</v>
      </c>
      <c r="C70" s="188"/>
      <c r="D70" s="196"/>
      <c r="E70" s="196"/>
      <c r="F70" s="196"/>
      <c r="G70" s="196"/>
      <c r="H70" s="188" t="s">
        <v>123</v>
      </c>
      <c r="I70" s="188"/>
      <c r="J70" s="188"/>
      <c r="K70" s="53"/>
      <c r="L70" s="6" t="s">
        <v>124</v>
      </c>
      <c r="M70" s="52"/>
    </row>
    <row r="73" spans="2:13" ht="13.35" customHeight="1" x14ac:dyDescent="0.25">
      <c r="B73" s="188" t="s">
        <v>121</v>
      </c>
      <c r="C73" s="188"/>
      <c r="D73" s="188"/>
      <c r="E73" s="188"/>
      <c r="F73" s="188"/>
      <c r="G73" s="188"/>
      <c r="H73" s="188"/>
      <c r="I73" s="194" t="s">
        <v>82</v>
      </c>
      <c r="J73" s="188" t="s">
        <v>67</v>
      </c>
      <c r="K73" s="188"/>
      <c r="L73" s="188" t="s">
        <v>68</v>
      </c>
      <c r="M73" s="188"/>
    </row>
    <row r="74" spans="2:13" ht="13.35" customHeight="1" x14ac:dyDescent="0.25">
      <c r="B74" s="2" t="s">
        <v>120</v>
      </c>
      <c r="C74" s="188" t="s">
        <v>7</v>
      </c>
      <c r="D74" s="188"/>
      <c r="E74" s="188"/>
      <c r="F74" s="188" t="s">
        <v>87</v>
      </c>
      <c r="G74" s="188"/>
      <c r="H74" s="6" t="s">
        <v>88</v>
      </c>
      <c r="I74" s="194"/>
      <c r="J74" s="6" t="s">
        <v>83</v>
      </c>
      <c r="K74" s="6" t="s">
        <v>84</v>
      </c>
      <c r="L74" s="6" t="s">
        <v>83</v>
      </c>
      <c r="M74" s="6" t="s">
        <v>84</v>
      </c>
    </row>
    <row r="75" spans="2:13" ht="13.35" customHeight="1" x14ac:dyDescent="0.25">
      <c r="B75" s="31"/>
      <c r="C75" s="307"/>
      <c r="D75" s="307"/>
      <c r="E75" s="307"/>
      <c r="F75" s="307"/>
      <c r="G75" s="307"/>
      <c r="H75" s="69"/>
      <c r="I75" s="70"/>
      <c r="J75" s="70"/>
      <c r="K75" s="70" t="str">
        <f>IF(J75*H75=0,"",J75*H75)</f>
        <v/>
      </c>
      <c r="L75" s="70"/>
      <c r="M75" s="70" t="str">
        <f>IF(L75*H75=0,"",L75*H75)</f>
        <v/>
      </c>
    </row>
    <row r="76" spans="2:13" ht="13.35" customHeight="1" x14ac:dyDescent="0.25">
      <c r="B76" s="188" t="s">
        <v>122</v>
      </c>
      <c r="C76" s="188"/>
      <c r="D76" s="196"/>
      <c r="E76" s="196"/>
      <c r="F76" s="196"/>
      <c r="G76" s="196"/>
      <c r="H76" s="188" t="s">
        <v>123</v>
      </c>
      <c r="I76" s="188"/>
      <c r="J76" s="188"/>
      <c r="K76" s="53"/>
      <c r="L76" s="6" t="s">
        <v>124</v>
      </c>
      <c r="M76" s="52"/>
    </row>
    <row r="79" spans="2:13" ht="13.35" customHeight="1" x14ac:dyDescent="0.25">
      <c r="B79" s="188" t="s">
        <v>121</v>
      </c>
      <c r="C79" s="188"/>
      <c r="D79" s="188"/>
      <c r="E79" s="188"/>
      <c r="F79" s="188"/>
      <c r="G79" s="188"/>
      <c r="H79" s="188"/>
      <c r="I79" s="194" t="s">
        <v>82</v>
      </c>
      <c r="J79" s="188" t="s">
        <v>67</v>
      </c>
      <c r="K79" s="188"/>
      <c r="L79" s="188" t="s">
        <v>68</v>
      </c>
      <c r="M79" s="188"/>
    </row>
    <row r="80" spans="2:13" ht="13.35" customHeight="1" x14ac:dyDescent="0.25">
      <c r="B80" s="2" t="s">
        <v>120</v>
      </c>
      <c r="C80" s="188" t="s">
        <v>7</v>
      </c>
      <c r="D80" s="188"/>
      <c r="E80" s="188"/>
      <c r="F80" s="188" t="s">
        <v>87</v>
      </c>
      <c r="G80" s="188"/>
      <c r="H80" s="6" t="s">
        <v>88</v>
      </c>
      <c r="I80" s="194"/>
      <c r="J80" s="6" t="s">
        <v>83</v>
      </c>
      <c r="K80" s="6" t="s">
        <v>84</v>
      </c>
      <c r="L80" s="6" t="s">
        <v>83</v>
      </c>
      <c r="M80" s="6" t="s">
        <v>84</v>
      </c>
    </row>
    <row r="81" spans="2:13" ht="13.35" customHeight="1" x14ac:dyDescent="0.25">
      <c r="B81" s="31"/>
      <c r="C81" s="307"/>
      <c r="D81" s="307"/>
      <c r="E81" s="307"/>
      <c r="F81" s="307"/>
      <c r="G81" s="307"/>
      <c r="H81" s="69"/>
      <c r="I81" s="70"/>
      <c r="J81" s="70"/>
      <c r="K81" s="70" t="str">
        <f>IF(J81*H81=0,"",J81*H81)</f>
        <v/>
      </c>
      <c r="L81" s="70"/>
      <c r="M81" s="70" t="str">
        <f>IF(L81*H81=0,"",L81*H81)</f>
        <v/>
      </c>
    </row>
    <row r="82" spans="2:13" ht="13.35" customHeight="1" x14ac:dyDescent="0.25">
      <c r="B82" s="188" t="s">
        <v>122</v>
      </c>
      <c r="C82" s="188"/>
      <c r="D82" s="196"/>
      <c r="E82" s="196"/>
      <c r="F82" s="196"/>
      <c r="G82" s="196"/>
      <c r="H82" s="188" t="s">
        <v>123</v>
      </c>
      <c r="I82" s="188"/>
      <c r="J82" s="188"/>
      <c r="K82" s="53"/>
      <c r="L82" s="6" t="s">
        <v>124</v>
      </c>
      <c r="M82" s="52"/>
    </row>
    <row r="85" spans="2:13" ht="13.35" customHeight="1" x14ac:dyDescent="0.25">
      <c r="B85" s="188" t="s">
        <v>121</v>
      </c>
      <c r="C85" s="188"/>
      <c r="D85" s="188"/>
      <c r="E85" s="188"/>
      <c r="F85" s="188"/>
      <c r="G85" s="188"/>
      <c r="H85" s="188"/>
      <c r="I85" s="194" t="s">
        <v>82</v>
      </c>
      <c r="J85" s="188" t="s">
        <v>67</v>
      </c>
      <c r="K85" s="188"/>
      <c r="L85" s="188" t="s">
        <v>68</v>
      </c>
      <c r="M85" s="188"/>
    </row>
    <row r="86" spans="2:13" ht="13.35" customHeight="1" x14ac:dyDescent="0.25">
      <c r="B86" s="2" t="s">
        <v>120</v>
      </c>
      <c r="C86" s="188" t="s">
        <v>7</v>
      </c>
      <c r="D86" s="188"/>
      <c r="E86" s="188"/>
      <c r="F86" s="188" t="s">
        <v>87</v>
      </c>
      <c r="G86" s="188"/>
      <c r="H86" s="6" t="s">
        <v>88</v>
      </c>
      <c r="I86" s="194"/>
      <c r="J86" s="6" t="s">
        <v>83</v>
      </c>
      <c r="K86" s="6" t="s">
        <v>84</v>
      </c>
      <c r="L86" s="6" t="s">
        <v>83</v>
      </c>
      <c r="M86" s="6" t="s">
        <v>84</v>
      </c>
    </row>
    <row r="87" spans="2:13" ht="13.35" customHeight="1" x14ac:dyDescent="0.25">
      <c r="B87" s="31"/>
      <c r="C87" s="307"/>
      <c r="D87" s="307"/>
      <c r="E87" s="307"/>
      <c r="F87" s="307"/>
      <c r="G87" s="307"/>
      <c r="H87" s="69"/>
      <c r="I87" s="70"/>
      <c r="J87" s="70"/>
      <c r="K87" s="70" t="str">
        <f>IF(J87*H87=0,"",J87*H87)</f>
        <v/>
      </c>
      <c r="L87" s="70"/>
      <c r="M87" s="70" t="str">
        <f>IF(L87*H87=0,"",L87*H87)</f>
        <v/>
      </c>
    </row>
    <row r="88" spans="2:13" ht="13.35" customHeight="1" x14ac:dyDescent="0.25">
      <c r="B88" s="188" t="s">
        <v>122</v>
      </c>
      <c r="C88" s="188"/>
      <c r="D88" s="196"/>
      <c r="E88" s="196"/>
      <c r="F88" s="196"/>
      <c r="G88" s="196"/>
      <c r="H88" s="188" t="s">
        <v>123</v>
      </c>
      <c r="I88" s="188"/>
      <c r="J88" s="188"/>
      <c r="K88" s="53"/>
      <c r="L88" s="6" t="s">
        <v>124</v>
      </c>
      <c r="M88" s="52"/>
    </row>
    <row r="91" spans="2:13" ht="13.35" customHeight="1" x14ac:dyDescent="0.25">
      <c r="B91" s="188" t="s">
        <v>121</v>
      </c>
      <c r="C91" s="188"/>
      <c r="D91" s="188"/>
      <c r="E91" s="188"/>
      <c r="F91" s="188"/>
      <c r="G91" s="188"/>
      <c r="H91" s="188"/>
      <c r="I91" s="194" t="s">
        <v>82</v>
      </c>
      <c r="J91" s="188" t="s">
        <v>67</v>
      </c>
      <c r="K91" s="188"/>
      <c r="L91" s="188" t="s">
        <v>68</v>
      </c>
      <c r="M91" s="188"/>
    </row>
    <row r="92" spans="2:13" ht="13.35" customHeight="1" x14ac:dyDescent="0.25">
      <c r="B92" s="2" t="s">
        <v>120</v>
      </c>
      <c r="C92" s="188" t="s">
        <v>7</v>
      </c>
      <c r="D92" s="188"/>
      <c r="E92" s="188"/>
      <c r="F92" s="188" t="s">
        <v>87</v>
      </c>
      <c r="G92" s="188"/>
      <c r="H92" s="6" t="s">
        <v>88</v>
      </c>
      <c r="I92" s="194"/>
      <c r="J92" s="6" t="s">
        <v>83</v>
      </c>
      <c r="K92" s="6" t="s">
        <v>84</v>
      </c>
      <c r="L92" s="6" t="s">
        <v>83</v>
      </c>
      <c r="M92" s="6" t="s">
        <v>84</v>
      </c>
    </row>
    <row r="93" spans="2:13" ht="13.35" customHeight="1" x14ac:dyDescent="0.25">
      <c r="B93" s="31"/>
      <c r="C93" s="307"/>
      <c r="D93" s="307"/>
      <c r="E93" s="307"/>
      <c r="F93" s="307"/>
      <c r="G93" s="307"/>
      <c r="H93" s="69"/>
      <c r="I93" s="70"/>
      <c r="J93" s="70"/>
      <c r="K93" s="70" t="str">
        <f>IF(J93*H93=0,"",J93*H93)</f>
        <v/>
      </c>
      <c r="L93" s="70"/>
      <c r="M93" s="70" t="str">
        <f>IF(L93*H93=0,"",L93*H93)</f>
        <v/>
      </c>
    </row>
    <row r="94" spans="2:13" ht="13.35" customHeight="1" x14ac:dyDescent="0.25">
      <c r="B94" s="188" t="s">
        <v>122</v>
      </c>
      <c r="C94" s="188"/>
      <c r="D94" s="196"/>
      <c r="E94" s="196"/>
      <c r="F94" s="196"/>
      <c r="G94" s="196"/>
      <c r="H94" s="188" t="s">
        <v>123</v>
      </c>
      <c r="I94" s="188"/>
      <c r="J94" s="188"/>
      <c r="K94" s="53"/>
      <c r="L94" s="6" t="s">
        <v>124</v>
      </c>
      <c r="M94" s="52"/>
    </row>
    <row r="96" spans="2:13" ht="13.35" customHeight="1" x14ac:dyDescent="0.25">
      <c r="B96" s="293" t="s">
        <v>100</v>
      </c>
      <c r="C96" s="294"/>
      <c r="D96" s="253"/>
      <c r="E96" s="253"/>
      <c r="F96" s="253"/>
      <c r="G96" s="253"/>
      <c r="H96" s="253"/>
      <c r="I96" s="253"/>
      <c r="J96" s="253"/>
      <c r="K96" s="253"/>
      <c r="L96" s="253"/>
      <c r="M96" s="254"/>
    </row>
    <row r="97" spans="2:13" ht="13.35" customHeight="1" x14ac:dyDescent="0.25">
      <c r="B97" s="255"/>
      <c r="C97" s="238"/>
      <c r="D97" s="238"/>
      <c r="E97" s="238"/>
      <c r="F97" s="238"/>
      <c r="G97" s="238"/>
      <c r="H97" s="238"/>
      <c r="I97" s="238"/>
      <c r="J97" s="238"/>
      <c r="K97" s="238"/>
      <c r="L97" s="238"/>
      <c r="M97" s="256"/>
    </row>
    <row r="98" spans="2:13" ht="13.35" customHeight="1" x14ac:dyDescent="0.25">
      <c r="B98" s="255"/>
      <c r="C98" s="238"/>
      <c r="D98" s="238"/>
      <c r="E98" s="238"/>
      <c r="F98" s="238"/>
      <c r="G98" s="238"/>
      <c r="H98" s="238"/>
      <c r="I98" s="238"/>
      <c r="J98" s="238"/>
      <c r="K98" s="238"/>
      <c r="L98" s="238"/>
      <c r="M98" s="256"/>
    </row>
    <row r="99" spans="2:13" ht="13.35" customHeight="1" x14ac:dyDescent="0.25">
      <c r="B99" s="255"/>
      <c r="C99" s="238"/>
      <c r="D99" s="238"/>
      <c r="E99" s="238"/>
      <c r="F99" s="238"/>
      <c r="G99" s="238"/>
      <c r="H99" s="238"/>
      <c r="I99" s="238"/>
      <c r="J99" s="238"/>
      <c r="K99" s="238"/>
      <c r="L99" s="238"/>
      <c r="M99" s="256"/>
    </row>
    <row r="100" spans="2:13" ht="13.35" customHeight="1" x14ac:dyDescent="0.25">
      <c r="B100" s="257"/>
      <c r="C100" s="258"/>
      <c r="D100" s="258"/>
      <c r="E100" s="258"/>
      <c r="F100" s="258"/>
      <c r="G100" s="258"/>
      <c r="H100" s="258"/>
      <c r="I100" s="258"/>
      <c r="J100" s="258"/>
      <c r="K100" s="258"/>
      <c r="L100" s="258"/>
      <c r="M100" s="259"/>
    </row>
    <row r="102" spans="2:13" ht="13.35" customHeight="1" x14ac:dyDescent="0.25">
      <c r="B102" s="3"/>
      <c r="C102" s="3"/>
      <c r="D102" s="4"/>
      <c r="E102" s="4"/>
      <c r="F102" s="4"/>
      <c r="G102" s="4"/>
      <c r="H102" s="4"/>
      <c r="I102" s="4"/>
      <c r="J102" s="4"/>
      <c r="K102" s="4"/>
      <c r="L102" s="4"/>
      <c r="M102" s="4"/>
    </row>
    <row r="103" spans="2:13" ht="13.35" customHeight="1" x14ac:dyDescent="0.25">
      <c r="B103" s="5"/>
      <c r="C103" s="5"/>
    </row>
    <row r="104" spans="2:13" ht="13.35" customHeight="1" x14ac:dyDescent="0.25">
      <c r="B104" s="188" t="s">
        <v>121</v>
      </c>
      <c r="C104" s="188"/>
      <c r="D104" s="188"/>
      <c r="E104" s="188"/>
      <c r="F104" s="188"/>
      <c r="G104" s="188"/>
      <c r="H104" s="188"/>
      <c r="I104" s="194" t="s">
        <v>82</v>
      </c>
      <c r="J104" s="188" t="s">
        <v>67</v>
      </c>
      <c r="K104" s="188"/>
      <c r="L104" s="188" t="s">
        <v>68</v>
      </c>
      <c r="M104" s="188"/>
    </row>
    <row r="105" spans="2:13" ht="13.35" customHeight="1" x14ac:dyDescent="0.25">
      <c r="B105" s="2" t="s">
        <v>120</v>
      </c>
      <c r="C105" s="188" t="s">
        <v>7</v>
      </c>
      <c r="D105" s="188"/>
      <c r="E105" s="188"/>
      <c r="F105" s="188" t="s">
        <v>87</v>
      </c>
      <c r="G105" s="188"/>
      <c r="H105" s="6" t="s">
        <v>88</v>
      </c>
      <c r="I105" s="194"/>
      <c r="J105" s="6" t="s">
        <v>83</v>
      </c>
      <c r="K105" s="6" t="s">
        <v>84</v>
      </c>
      <c r="L105" s="6" t="s">
        <v>83</v>
      </c>
      <c r="M105" s="6" t="s">
        <v>84</v>
      </c>
    </row>
    <row r="106" spans="2:13" ht="13.35" customHeight="1" x14ac:dyDescent="0.25">
      <c r="B106" s="31"/>
      <c r="C106" s="307"/>
      <c r="D106" s="307"/>
      <c r="E106" s="307"/>
      <c r="F106" s="307"/>
      <c r="G106" s="307"/>
      <c r="H106" s="69"/>
      <c r="I106" s="70"/>
      <c r="J106" s="70"/>
      <c r="K106" s="70" t="str">
        <f>IF(J106*H106=0,"",J106*H106)</f>
        <v/>
      </c>
      <c r="L106" s="70"/>
      <c r="M106" s="70" t="str">
        <f>IF(L106*H106=0,"",L106*H106)</f>
        <v/>
      </c>
    </row>
    <row r="107" spans="2:13" ht="13.35" customHeight="1" x14ac:dyDescent="0.25">
      <c r="B107" s="188" t="s">
        <v>122</v>
      </c>
      <c r="C107" s="188"/>
      <c r="D107" s="196"/>
      <c r="E107" s="196"/>
      <c r="F107" s="196"/>
      <c r="G107" s="196"/>
      <c r="H107" s="188" t="s">
        <v>123</v>
      </c>
      <c r="I107" s="188"/>
      <c r="J107" s="188"/>
      <c r="K107" s="53"/>
      <c r="L107" s="6" t="s">
        <v>124</v>
      </c>
      <c r="M107" s="52"/>
    </row>
    <row r="110" spans="2:13" ht="13.35" customHeight="1" x14ac:dyDescent="0.25">
      <c r="B110" s="188" t="s">
        <v>121</v>
      </c>
      <c r="C110" s="188"/>
      <c r="D110" s="188"/>
      <c r="E110" s="188"/>
      <c r="F110" s="188"/>
      <c r="G110" s="188"/>
      <c r="H110" s="188"/>
      <c r="I110" s="194" t="s">
        <v>82</v>
      </c>
      <c r="J110" s="188" t="s">
        <v>67</v>
      </c>
      <c r="K110" s="188"/>
      <c r="L110" s="188" t="s">
        <v>68</v>
      </c>
      <c r="M110" s="188"/>
    </row>
    <row r="111" spans="2:13" ht="13.35" customHeight="1" x14ac:dyDescent="0.25">
      <c r="B111" s="2" t="s">
        <v>120</v>
      </c>
      <c r="C111" s="188" t="s">
        <v>7</v>
      </c>
      <c r="D111" s="188"/>
      <c r="E111" s="188"/>
      <c r="F111" s="188" t="s">
        <v>87</v>
      </c>
      <c r="G111" s="188"/>
      <c r="H111" s="6" t="s">
        <v>88</v>
      </c>
      <c r="I111" s="194"/>
      <c r="J111" s="6" t="s">
        <v>83</v>
      </c>
      <c r="K111" s="6" t="s">
        <v>84</v>
      </c>
      <c r="L111" s="6" t="s">
        <v>83</v>
      </c>
      <c r="M111" s="6" t="s">
        <v>84</v>
      </c>
    </row>
    <row r="112" spans="2:13" ht="13.35" customHeight="1" x14ac:dyDescent="0.25">
      <c r="B112" s="31"/>
      <c r="C112" s="307"/>
      <c r="D112" s="307"/>
      <c r="E112" s="307"/>
      <c r="F112" s="307"/>
      <c r="G112" s="307"/>
      <c r="H112" s="69"/>
      <c r="I112" s="70"/>
      <c r="J112" s="70"/>
      <c r="K112" s="70" t="str">
        <f>IF(J112*H112=0,"",J112*H112)</f>
        <v/>
      </c>
      <c r="L112" s="70"/>
      <c r="M112" s="70" t="str">
        <f>IF(L112*H112=0,"",L112*H112)</f>
        <v/>
      </c>
    </row>
    <row r="113" spans="2:13" ht="13.35" customHeight="1" x14ac:dyDescent="0.25">
      <c r="B113" s="188" t="s">
        <v>122</v>
      </c>
      <c r="C113" s="188"/>
      <c r="D113" s="196"/>
      <c r="E113" s="196"/>
      <c r="F113" s="196"/>
      <c r="G113" s="196"/>
      <c r="H113" s="188" t="s">
        <v>123</v>
      </c>
      <c r="I113" s="188"/>
      <c r="J113" s="188"/>
      <c r="K113" s="53"/>
      <c r="L113" s="6" t="s">
        <v>124</v>
      </c>
      <c r="M113" s="52"/>
    </row>
    <row r="116" spans="2:13" ht="13.35" customHeight="1" x14ac:dyDescent="0.25">
      <c r="B116" s="188" t="s">
        <v>121</v>
      </c>
      <c r="C116" s="188"/>
      <c r="D116" s="188"/>
      <c r="E116" s="188"/>
      <c r="F116" s="188"/>
      <c r="G116" s="188"/>
      <c r="H116" s="188"/>
      <c r="I116" s="194" t="s">
        <v>82</v>
      </c>
      <c r="J116" s="188" t="s">
        <v>67</v>
      </c>
      <c r="K116" s="188"/>
      <c r="L116" s="188" t="s">
        <v>68</v>
      </c>
      <c r="M116" s="188"/>
    </row>
    <row r="117" spans="2:13" ht="13.35" customHeight="1" x14ac:dyDescent="0.25">
      <c r="B117" s="2" t="s">
        <v>120</v>
      </c>
      <c r="C117" s="188" t="s">
        <v>7</v>
      </c>
      <c r="D117" s="188"/>
      <c r="E117" s="188"/>
      <c r="F117" s="188" t="s">
        <v>87</v>
      </c>
      <c r="G117" s="188"/>
      <c r="H117" s="6" t="s">
        <v>88</v>
      </c>
      <c r="I117" s="194"/>
      <c r="J117" s="6" t="s">
        <v>83</v>
      </c>
      <c r="K117" s="6" t="s">
        <v>84</v>
      </c>
      <c r="L117" s="6" t="s">
        <v>83</v>
      </c>
      <c r="M117" s="6" t="s">
        <v>84</v>
      </c>
    </row>
    <row r="118" spans="2:13" ht="13.35" customHeight="1" x14ac:dyDescent="0.25">
      <c r="B118" s="31"/>
      <c r="C118" s="307"/>
      <c r="D118" s="307"/>
      <c r="E118" s="307"/>
      <c r="F118" s="307"/>
      <c r="G118" s="307"/>
      <c r="H118" s="69"/>
      <c r="I118" s="70"/>
      <c r="J118" s="70"/>
      <c r="K118" s="70" t="str">
        <f>IF(J118*H118=0,"",J118*H118)</f>
        <v/>
      </c>
      <c r="L118" s="70"/>
      <c r="M118" s="70" t="str">
        <f>IF(L118*H118=0,"",L118*H118)</f>
        <v/>
      </c>
    </row>
    <row r="119" spans="2:13" ht="13.35" customHeight="1" x14ac:dyDescent="0.25">
      <c r="B119" s="188" t="s">
        <v>122</v>
      </c>
      <c r="C119" s="188"/>
      <c r="D119" s="196"/>
      <c r="E119" s="196"/>
      <c r="F119" s="196"/>
      <c r="G119" s="196"/>
      <c r="H119" s="188" t="s">
        <v>123</v>
      </c>
      <c r="I119" s="188"/>
      <c r="J119" s="188"/>
      <c r="K119" s="53"/>
      <c r="L119" s="6" t="s">
        <v>124</v>
      </c>
      <c r="M119" s="52"/>
    </row>
    <row r="122" spans="2:13" ht="13.35" customHeight="1" x14ac:dyDescent="0.25">
      <c r="B122" s="188" t="s">
        <v>121</v>
      </c>
      <c r="C122" s="188"/>
      <c r="D122" s="188"/>
      <c r="E122" s="188"/>
      <c r="F122" s="188"/>
      <c r="G122" s="188"/>
      <c r="H122" s="188"/>
      <c r="I122" s="194" t="s">
        <v>82</v>
      </c>
      <c r="J122" s="188" t="s">
        <v>67</v>
      </c>
      <c r="K122" s="188"/>
      <c r="L122" s="188" t="s">
        <v>68</v>
      </c>
      <c r="M122" s="188"/>
    </row>
    <row r="123" spans="2:13" ht="13.35" customHeight="1" x14ac:dyDescent="0.25">
      <c r="B123" s="2" t="s">
        <v>120</v>
      </c>
      <c r="C123" s="188" t="s">
        <v>7</v>
      </c>
      <c r="D123" s="188"/>
      <c r="E123" s="188"/>
      <c r="F123" s="188" t="s">
        <v>87</v>
      </c>
      <c r="G123" s="188"/>
      <c r="H123" s="6" t="s">
        <v>88</v>
      </c>
      <c r="I123" s="194"/>
      <c r="J123" s="6" t="s">
        <v>83</v>
      </c>
      <c r="K123" s="6" t="s">
        <v>84</v>
      </c>
      <c r="L123" s="6" t="s">
        <v>83</v>
      </c>
      <c r="M123" s="6" t="s">
        <v>84</v>
      </c>
    </row>
    <row r="124" spans="2:13" ht="13.35" customHeight="1" x14ac:dyDescent="0.25">
      <c r="B124" s="31"/>
      <c r="C124" s="307"/>
      <c r="D124" s="307"/>
      <c r="E124" s="307"/>
      <c r="F124" s="307"/>
      <c r="G124" s="307"/>
      <c r="H124" s="69"/>
      <c r="I124" s="70"/>
      <c r="J124" s="70"/>
      <c r="K124" s="70" t="str">
        <f>IF(J124*H124=0,"",J124*H124)</f>
        <v/>
      </c>
      <c r="L124" s="70"/>
      <c r="M124" s="70" t="str">
        <f>IF(L124*H124=0,"",L124*H124)</f>
        <v/>
      </c>
    </row>
    <row r="125" spans="2:13" ht="13.35" customHeight="1" x14ac:dyDescent="0.25">
      <c r="B125" s="188" t="s">
        <v>122</v>
      </c>
      <c r="C125" s="188"/>
      <c r="D125" s="196"/>
      <c r="E125" s="196"/>
      <c r="F125" s="196"/>
      <c r="G125" s="196"/>
      <c r="H125" s="188" t="s">
        <v>123</v>
      </c>
      <c r="I125" s="188"/>
      <c r="J125" s="188"/>
      <c r="K125" s="53"/>
      <c r="L125" s="6" t="s">
        <v>124</v>
      </c>
      <c r="M125" s="52"/>
    </row>
    <row r="128" spans="2:13" ht="13.35" customHeight="1" x14ac:dyDescent="0.25">
      <c r="B128" s="188" t="s">
        <v>121</v>
      </c>
      <c r="C128" s="188"/>
      <c r="D128" s="188"/>
      <c r="E128" s="188"/>
      <c r="F128" s="188"/>
      <c r="G128" s="188"/>
      <c r="H128" s="188"/>
      <c r="I128" s="194" t="s">
        <v>82</v>
      </c>
      <c r="J128" s="188" t="s">
        <v>67</v>
      </c>
      <c r="K128" s="188"/>
      <c r="L128" s="188" t="s">
        <v>68</v>
      </c>
      <c r="M128" s="188"/>
    </row>
    <row r="129" spans="2:13" ht="13.35" customHeight="1" x14ac:dyDescent="0.25">
      <c r="B129" s="2" t="s">
        <v>120</v>
      </c>
      <c r="C129" s="188" t="s">
        <v>7</v>
      </c>
      <c r="D129" s="188"/>
      <c r="E129" s="188"/>
      <c r="F129" s="188" t="s">
        <v>87</v>
      </c>
      <c r="G129" s="188"/>
      <c r="H129" s="6" t="s">
        <v>88</v>
      </c>
      <c r="I129" s="194"/>
      <c r="J129" s="6" t="s">
        <v>83</v>
      </c>
      <c r="K129" s="6" t="s">
        <v>84</v>
      </c>
      <c r="L129" s="6" t="s">
        <v>83</v>
      </c>
      <c r="M129" s="6" t="s">
        <v>84</v>
      </c>
    </row>
    <row r="130" spans="2:13" ht="13.35" customHeight="1" x14ac:dyDescent="0.25">
      <c r="B130" s="31"/>
      <c r="C130" s="307"/>
      <c r="D130" s="307"/>
      <c r="E130" s="307"/>
      <c r="F130" s="307"/>
      <c r="G130" s="307"/>
      <c r="H130" s="69"/>
      <c r="I130" s="70"/>
      <c r="J130" s="70"/>
      <c r="K130" s="70" t="str">
        <f>IF(J130*H130=0,"",J130*H130)</f>
        <v/>
      </c>
      <c r="L130" s="70"/>
      <c r="M130" s="70" t="str">
        <f>IF(L130*H130=0,"",L130*H130)</f>
        <v/>
      </c>
    </row>
    <row r="131" spans="2:13" ht="13.35" customHeight="1" x14ac:dyDescent="0.25">
      <c r="B131" s="188" t="s">
        <v>122</v>
      </c>
      <c r="C131" s="188"/>
      <c r="D131" s="196"/>
      <c r="E131" s="196"/>
      <c r="F131" s="196"/>
      <c r="G131" s="196"/>
      <c r="H131" s="188" t="s">
        <v>123</v>
      </c>
      <c r="I131" s="188"/>
      <c r="J131" s="188"/>
      <c r="K131" s="53"/>
      <c r="L131" s="6" t="s">
        <v>124</v>
      </c>
      <c r="M131" s="52"/>
    </row>
    <row r="134" spans="2:13" ht="13.35" customHeight="1" x14ac:dyDescent="0.25">
      <c r="B134" s="188" t="s">
        <v>121</v>
      </c>
      <c r="C134" s="188"/>
      <c r="D134" s="188"/>
      <c r="E134" s="188"/>
      <c r="F134" s="188"/>
      <c r="G134" s="188"/>
      <c r="H134" s="188"/>
      <c r="I134" s="194" t="s">
        <v>82</v>
      </c>
      <c r="J134" s="188" t="s">
        <v>67</v>
      </c>
      <c r="K134" s="188"/>
      <c r="L134" s="188" t="s">
        <v>68</v>
      </c>
      <c r="M134" s="188"/>
    </row>
    <row r="135" spans="2:13" ht="13.35" customHeight="1" x14ac:dyDescent="0.25">
      <c r="B135" s="2" t="s">
        <v>120</v>
      </c>
      <c r="C135" s="188" t="s">
        <v>7</v>
      </c>
      <c r="D135" s="188"/>
      <c r="E135" s="188"/>
      <c r="F135" s="188" t="s">
        <v>87</v>
      </c>
      <c r="G135" s="188"/>
      <c r="H135" s="6" t="s">
        <v>88</v>
      </c>
      <c r="I135" s="194"/>
      <c r="J135" s="6" t="s">
        <v>83</v>
      </c>
      <c r="K135" s="6" t="s">
        <v>84</v>
      </c>
      <c r="L135" s="6" t="s">
        <v>83</v>
      </c>
      <c r="M135" s="6" t="s">
        <v>84</v>
      </c>
    </row>
    <row r="136" spans="2:13" ht="13.35" customHeight="1" x14ac:dyDescent="0.25">
      <c r="B136" s="31"/>
      <c r="C136" s="307"/>
      <c r="D136" s="307"/>
      <c r="E136" s="307"/>
      <c r="F136" s="307"/>
      <c r="G136" s="307"/>
      <c r="H136" s="69"/>
      <c r="I136" s="70"/>
      <c r="J136" s="70"/>
      <c r="K136" s="70" t="str">
        <f>IF(J136*H136=0,"",J136*H136)</f>
        <v/>
      </c>
      <c r="L136" s="70"/>
      <c r="M136" s="70" t="str">
        <f>IF(L136*H136=0,"",L136*H136)</f>
        <v/>
      </c>
    </row>
    <row r="137" spans="2:13" ht="13.35" customHeight="1" x14ac:dyDescent="0.25">
      <c r="B137" s="188" t="s">
        <v>122</v>
      </c>
      <c r="C137" s="188"/>
      <c r="D137" s="196"/>
      <c r="E137" s="196"/>
      <c r="F137" s="196"/>
      <c r="G137" s="196"/>
      <c r="H137" s="188" t="s">
        <v>123</v>
      </c>
      <c r="I137" s="188"/>
      <c r="J137" s="188"/>
      <c r="K137" s="53"/>
      <c r="L137" s="6" t="s">
        <v>124</v>
      </c>
      <c r="M137" s="52"/>
    </row>
    <row r="140" spans="2:13" ht="13.35" customHeight="1" x14ac:dyDescent="0.25">
      <c r="B140" s="188" t="s">
        <v>121</v>
      </c>
      <c r="C140" s="188"/>
      <c r="D140" s="188"/>
      <c r="E140" s="188"/>
      <c r="F140" s="188"/>
      <c r="G140" s="188"/>
      <c r="H140" s="188"/>
      <c r="I140" s="194" t="s">
        <v>82</v>
      </c>
      <c r="J140" s="188" t="s">
        <v>67</v>
      </c>
      <c r="K140" s="188"/>
      <c r="L140" s="188" t="s">
        <v>68</v>
      </c>
      <c r="M140" s="188"/>
    </row>
    <row r="141" spans="2:13" ht="13.35" customHeight="1" x14ac:dyDescent="0.25">
      <c r="B141" s="2" t="s">
        <v>120</v>
      </c>
      <c r="C141" s="188" t="s">
        <v>7</v>
      </c>
      <c r="D141" s="188"/>
      <c r="E141" s="188"/>
      <c r="F141" s="188" t="s">
        <v>87</v>
      </c>
      <c r="G141" s="188"/>
      <c r="H141" s="6" t="s">
        <v>88</v>
      </c>
      <c r="I141" s="194"/>
      <c r="J141" s="6" t="s">
        <v>83</v>
      </c>
      <c r="K141" s="6" t="s">
        <v>84</v>
      </c>
      <c r="L141" s="6" t="s">
        <v>83</v>
      </c>
      <c r="M141" s="6" t="s">
        <v>84</v>
      </c>
    </row>
    <row r="142" spans="2:13" ht="13.35" customHeight="1" x14ac:dyDescent="0.25">
      <c r="B142" s="31"/>
      <c r="C142" s="307"/>
      <c r="D142" s="307"/>
      <c r="E142" s="307"/>
      <c r="F142" s="307"/>
      <c r="G142" s="307"/>
      <c r="H142" s="69"/>
      <c r="I142" s="70"/>
      <c r="J142" s="70"/>
      <c r="K142" s="70" t="str">
        <f>IF(J142*H142=0,"",J142*H142)</f>
        <v/>
      </c>
      <c r="L142" s="70"/>
      <c r="M142" s="70" t="str">
        <f>IF(L142*H142=0,"",L142*H142)</f>
        <v/>
      </c>
    </row>
    <row r="143" spans="2:13" ht="13.35" customHeight="1" x14ac:dyDescent="0.25">
      <c r="B143" s="188" t="s">
        <v>122</v>
      </c>
      <c r="C143" s="188"/>
      <c r="D143" s="196"/>
      <c r="E143" s="196"/>
      <c r="F143" s="196"/>
      <c r="G143" s="196"/>
      <c r="H143" s="188" t="s">
        <v>123</v>
      </c>
      <c r="I143" s="188"/>
      <c r="J143" s="188"/>
      <c r="K143" s="53"/>
      <c r="L143" s="6" t="s">
        <v>124</v>
      </c>
      <c r="M143" s="52"/>
    </row>
    <row r="145" spans="2:13" ht="13.35" customHeight="1" x14ac:dyDescent="0.25">
      <c r="B145" s="293" t="s">
        <v>100</v>
      </c>
      <c r="C145" s="294"/>
      <c r="D145" s="253"/>
      <c r="E145" s="253"/>
      <c r="F145" s="253"/>
      <c r="G145" s="253"/>
      <c r="H145" s="253"/>
      <c r="I145" s="253"/>
      <c r="J145" s="253"/>
      <c r="K145" s="253"/>
      <c r="L145" s="253"/>
      <c r="M145" s="254"/>
    </row>
    <row r="146" spans="2:13" ht="13.35" customHeight="1" x14ac:dyDescent="0.25">
      <c r="B146" s="255"/>
      <c r="C146" s="238"/>
      <c r="D146" s="238"/>
      <c r="E146" s="238"/>
      <c r="F146" s="238"/>
      <c r="G146" s="238"/>
      <c r="H146" s="238"/>
      <c r="I146" s="238"/>
      <c r="J146" s="238"/>
      <c r="K146" s="238"/>
      <c r="L146" s="238"/>
      <c r="M146" s="256"/>
    </row>
    <row r="147" spans="2:13" ht="13.35" customHeight="1" x14ac:dyDescent="0.25">
      <c r="B147" s="255"/>
      <c r="C147" s="238"/>
      <c r="D147" s="238"/>
      <c r="E147" s="238"/>
      <c r="F147" s="238"/>
      <c r="G147" s="238"/>
      <c r="H147" s="238"/>
      <c r="I147" s="238"/>
      <c r="J147" s="238"/>
      <c r="K147" s="238"/>
      <c r="L147" s="238"/>
      <c r="M147" s="256"/>
    </row>
    <row r="148" spans="2:13" ht="13.35" customHeight="1" x14ac:dyDescent="0.25">
      <c r="B148" s="255"/>
      <c r="C148" s="238"/>
      <c r="D148" s="238"/>
      <c r="E148" s="238"/>
      <c r="F148" s="238"/>
      <c r="G148" s="238"/>
      <c r="H148" s="238"/>
      <c r="I148" s="238"/>
      <c r="J148" s="238"/>
      <c r="K148" s="238"/>
      <c r="L148" s="238"/>
      <c r="M148" s="256"/>
    </row>
    <row r="149" spans="2:13" ht="13.35" customHeight="1" x14ac:dyDescent="0.25">
      <c r="B149" s="257"/>
      <c r="C149" s="258"/>
      <c r="D149" s="258"/>
      <c r="E149" s="258"/>
      <c r="F149" s="258"/>
      <c r="G149" s="258"/>
      <c r="H149" s="258"/>
      <c r="I149" s="258"/>
      <c r="J149" s="258"/>
      <c r="K149" s="258"/>
      <c r="L149" s="258"/>
      <c r="M149" s="259"/>
    </row>
    <row r="151" spans="2:13" ht="13.35" customHeight="1" x14ac:dyDescent="0.25">
      <c r="B151" s="3"/>
      <c r="C151" s="3"/>
      <c r="D151" s="4"/>
      <c r="E151" s="4"/>
      <c r="F151" s="4"/>
      <c r="G151" s="4"/>
      <c r="H151" s="4"/>
      <c r="I151" s="4"/>
      <c r="J151" s="4"/>
      <c r="K151" s="4"/>
      <c r="L151" s="4"/>
      <c r="M151" s="4"/>
    </row>
    <row r="152" spans="2:13" ht="13.35" customHeight="1" x14ac:dyDescent="0.25">
      <c r="B152" s="5"/>
      <c r="C152" s="5"/>
    </row>
    <row r="153" spans="2:13" ht="13.35" customHeight="1" x14ac:dyDescent="0.25">
      <c r="B153" s="188" t="s">
        <v>121</v>
      </c>
      <c r="C153" s="188"/>
      <c r="D153" s="188"/>
      <c r="E153" s="188"/>
      <c r="F153" s="188"/>
      <c r="G153" s="188"/>
      <c r="H153" s="188"/>
      <c r="I153" s="194" t="s">
        <v>82</v>
      </c>
      <c r="J153" s="188" t="s">
        <v>67</v>
      </c>
      <c r="K153" s="188"/>
      <c r="L153" s="188" t="s">
        <v>68</v>
      </c>
      <c r="M153" s="188"/>
    </row>
    <row r="154" spans="2:13" ht="13.35" customHeight="1" x14ac:dyDescent="0.25">
      <c r="B154" s="2" t="s">
        <v>120</v>
      </c>
      <c r="C154" s="188" t="s">
        <v>7</v>
      </c>
      <c r="D154" s="188"/>
      <c r="E154" s="188"/>
      <c r="F154" s="188" t="s">
        <v>87</v>
      </c>
      <c r="G154" s="188"/>
      <c r="H154" s="6" t="s">
        <v>88</v>
      </c>
      <c r="I154" s="194"/>
      <c r="J154" s="6" t="s">
        <v>83</v>
      </c>
      <c r="K154" s="6" t="s">
        <v>84</v>
      </c>
      <c r="L154" s="6" t="s">
        <v>83</v>
      </c>
      <c r="M154" s="6" t="s">
        <v>84</v>
      </c>
    </row>
    <row r="155" spans="2:13" ht="13.35" customHeight="1" x14ac:dyDescent="0.25">
      <c r="B155" s="31"/>
      <c r="C155" s="307"/>
      <c r="D155" s="307"/>
      <c r="E155" s="307"/>
      <c r="F155" s="307"/>
      <c r="G155" s="307"/>
      <c r="H155" s="69"/>
      <c r="I155" s="70"/>
      <c r="J155" s="70"/>
      <c r="K155" s="70" t="str">
        <f>IF(J155*H155=0,"",J155*H155)</f>
        <v/>
      </c>
      <c r="L155" s="70"/>
      <c r="M155" s="70" t="str">
        <f>IF(L155*H155=0,"",L155*H155)</f>
        <v/>
      </c>
    </row>
    <row r="156" spans="2:13" ht="13.35" customHeight="1" x14ac:dyDescent="0.25">
      <c r="B156" s="188" t="s">
        <v>122</v>
      </c>
      <c r="C156" s="188"/>
      <c r="D156" s="196"/>
      <c r="E156" s="196"/>
      <c r="F156" s="196"/>
      <c r="G156" s="196"/>
      <c r="H156" s="188" t="s">
        <v>123</v>
      </c>
      <c r="I156" s="188"/>
      <c r="J156" s="188"/>
      <c r="K156" s="53"/>
      <c r="L156" s="6" t="s">
        <v>124</v>
      </c>
      <c r="M156" s="52"/>
    </row>
    <row r="159" spans="2:13" ht="13.35" customHeight="1" x14ac:dyDescent="0.25">
      <c r="B159" s="188" t="s">
        <v>121</v>
      </c>
      <c r="C159" s="188"/>
      <c r="D159" s="188"/>
      <c r="E159" s="188"/>
      <c r="F159" s="188"/>
      <c r="G159" s="188"/>
      <c r="H159" s="188"/>
      <c r="I159" s="194" t="s">
        <v>82</v>
      </c>
      <c r="J159" s="188" t="s">
        <v>67</v>
      </c>
      <c r="K159" s="188"/>
      <c r="L159" s="188" t="s">
        <v>68</v>
      </c>
      <c r="M159" s="188"/>
    </row>
    <row r="160" spans="2:13" ht="13.35" customHeight="1" x14ac:dyDescent="0.25">
      <c r="B160" s="2" t="s">
        <v>120</v>
      </c>
      <c r="C160" s="188" t="s">
        <v>7</v>
      </c>
      <c r="D160" s="188"/>
      <c r="E160" s="188"/>
      <c r="F160" s="188" t="s">
        <v>87</v>
      </c>
      <c r="G160" s="188"/>
      <c r="H160" s="6" t="s">
        <v>88</v>
      </c>
      <c r="I160" s="194"/>
      <c r="J160" s="6" t="s">
        <v>83</v>
      </c>
      <c r="K160" s="6" t="s">
        <v>84</v>
      </c>
      <c r="L160" s="6" t="s">
        <v>83</v>
      </c>
      <c r="M160" s="6" t="s">
        <v>84</v>
      </c>
    </row>
    <row r="161" spans="2:13" ht="13.35" customHeight="1" x14ac:dyDescent="0.25">
      <c r="B161" s="31"/>
      <c r="C161" s="307"/>
      <c r="D161" s="307"/>
      <c r="E161" s="307"/>
      <c r="F161" s="307"/>
      <c r="G161" s="307"/>
      <c r="H161" s="69"/>
      <c r="I161" s="70"/>
      <c r="J161" s="70"/>
      <c r="K161" s="70" t="str">
        <f>IF(J161*H161=0,"",J161*H161)</f>
        <v/>
      </c>
      <c r="L161" s="70"/>
      <c r="M161" s="70" t="str">
        <f>IF(L161*H161=0,"",L161*H161)</f>
        <v/>
      </c>
    </row>
    <row r="162" spans="2:13" ht="13.35" customHeight="1" x14ac:dyDescent="0.25">
      <c r="B162" s="188" t="s">
        <v>122</v>
      </c>
      <c r="C162" s="188"/>
      <c r="D162" s="196"/>
      <c r="E162" s="196"/>
      <c r="F162" s="196"/>
      <c r="G162" s="196"/>
      <c r="H162" s="188" t="s">
        <v>123</v>
      </c>
      <c r="I162" s="188"/>
      <c r="J162" s="188"/>
      <c r="K162" s="53"/>
      <c r="L162" s="6" t="s">
        <v>124</v>
      </c>
      <c r="M162" s="52"/>
    </row>
    <row r="165" spans="2:13" ht="13.35" customHeight="1" x14ac:dyDescent="0.25">
      <c r="B165" s="188" t="s">
        <v>121</v>
      </c>
      <c r="C165" s="188"/>
      <c r="D165" s="188"/>
      <c r="E165" s="188"/>
      <c r="F165" s="188"/>
      <c r="G165" s="188"/>
      <c r="H165" s="188"/>
      <c r="I165" s="194" t="s">
        <v>82</v>
      </c>
      <c r="J165" s="188" t="s">
        <v>67</v>
      </c>
      <c r="K165" s="188"/>
      <c r="L165" s="188" t="s">
        <v>68</v>
      </c>
      <c r="M165" s="188"/>
    </row>
    <row r="166" spans="2:13" ht="13.35" customHeight="1" x14ac:dyDescent="0.25">
      <c r="B166" s="2" t="s">
        <v>120</v>
      </c>
      <c r="C166" s="188" t="s">
        <v>7</v>
      </c>
      <c r="D166" s="188"/>
      <c r="E166" s="188"/>
      <c r="F166" s="188" t="s">
        <v>87</v>
      </c>
      <c r="G166" s="188"/>
      <c r="H166" s="6" t="s">
        <v>88</v>
      </c>
      <c r="I166" s="194"/>
      <c r="J166" s="6" t="s">
        <v>83</v>
      </c>
      <c r="K166" s="6" t="s">
        <v>84</v>
      </c>
      <c r="L166" s="6" t="s">
        <v>83</v>
      </c>
      <c r="M166" s="6" t="s">
        <v>84</v>
      </c>
    </row>
    <row r="167" spans="2:13" ht="13.35" customHeight="1" x14ac:dyDescent="0.25">
      <c r="B167" s="31"/>
      <c r="C167" s="307"/>
      <c r="D167" s="307"/>
      <c r="E167" s="307"/>
      <c r="F167" s="307"/>
      <c r="G167" s="307"/>
      <c r="H167" s="69"/>
      <c r="I167" s="70"/>
      <c r="J167" s="70"/>
      <c r="K167" s="70" t="str">
        <f>IF(J167*H167=0,"",J167*H167)</f>
        <v/>
      </c>
      <c r="L167" s="70"/>
      <c r="M167" s="70" t="str">
        <f>IF(L167*H167=0,"",L167*H167)</f>
        <v/>
      </c>
    </row>
    <row r="168" spans="2:13" ht="13.35" customHeight="1" x14ac:dyDescent="0.25">
      <c r="B168" s="188" t="s">
        <v>122</v>
      </c>
      <c r="C168" s="188"/>
      <c r="D168" s="196"/>
      <c r="E168" s="196"/>
      <c r="F168" s="196"/>
      <c r="G168" s="196"/>
      <c r="H168" s="188" t="s">
        <v>123</v>
      </c>
      <c r="I168" s="188"/>
      <c r="J168" s="188"/>
      <c r="K168" s="53"/>
      <c r="L168" s="6" t="s">
        <v>124</v>
      </c>
      <c r="M168" s="52"/>
    </row>
    <row r="171" spans="2:13" ht="13.35" customHeight="1" x14ac:dyDescent="0.25">
      <c r="B171" s="188" t="s">
        <v>121</v>
      </c>
      <c r="C171" s="188"/>
      <c r="D171" s="188"/>
      <c r="E171" s="188"/>
      <c r="F171" s="188"/>
      <c r="G171" s="188"/>
      <c r="H171" s="188"/>
      <c r="I171" s="194" t="s">
        <v>82</v>
      </c>
      <c r="J171" s="188" t="s">
        <v>67</v>
      </c>
      <c r="K171" s="188"/>
      <c r="L171" s="188" t="s">
        <v>68</v>
      </c>
      <c r="M171" s="188"/>
    </row>
    <row r="172" spans="2:13" ht="13.35" customHeight="1" x14ac:dyDescent="0.25">
      <c r="B172" s="2" t="s">
        <v>120</v>
      </c>
      <c r="C172" s="188" t="s">
        <v>7</v>
      </c>
      <c r="D172" s="188"/>
      <c r="E172" s="188"/>
      <c r="F172" s="188" t="s">
        <v>87</v>
      </c>
      <c r="G172" s="188"/>
      <c r="H172" s="6" t="s">
        <v>88</v>
      </c>
      <c r="I172" s="194"/>
      <c r="J172" s="6" t="s">
        <v>83</v>
      </c>
      <c r="K172" s="6" t="s">
        <v>84</v>
      </c>
      <c r="L172" s="6" t="s">
        <v>83</v>
      </c>
      <c r="M172" s="6" t="s">
        <v>84</v>
      </c>
    </row>
    <row r="173" spans="2:13" ht="13.35" customHeight="1" x14ac:dyDescent="0.25">
      <c r="B173" s="31"/>
      <c r="C173" s="307"/>
      <c r="D173" s="307"/>
      <c r="E173" s="307"/>
      <c r="F173" s="307"/>
      <c r="G173" s="307"/>
      <c r="H173" s="69"/>
      <c r="I173" s="70"/>
      <c r="J173" s="70"/>
      <c r="K173" s="70" t="str">
        <f>IF(J173*H173=0,"",J173*H173)</f>
        <v/>
      </c>
      <c r="L173" s="70"/>
      <c r="M173" s="70" t="str">
        <f>IF(L173*H173=0,"",L173*H173)</f>
        <v/>
      </c>
    </row>
    <row r="174" spans="2:13" ht="13.35" customHeight="1" x14ac:dyDescent="0.25">
      <c r="B174" s="188" t="s">
        <v>122</v>
      </c>
      <c r="C174" s="188"/>
      <c r="D174" s="196"/>
      <c r="E174" s="196"/>
      <c r="F174" s="196"/>
      <c r="G174" s="196"/>
      <c r="H174" s="188" t="s">
        <v>123</v>
      </c>
      <c r="I174" s="188"/>
      <c r="J174" s="188"/>
      <c r="K174" s="53"/>
      <c r="L174" s="6" t="s">
        <v>124</v>
      </c>
      <c r="M174" s="52"/>
    </row>
    <row r="177" spans="2:13" ht="13.35" customHeight="1" x14ac:dyDescent="0.25">
      <c r="B177" s="188" t="s">
        <v>121</v>
      </c>
      <c r="C177" s="188"/>
      <c r="D177" s="188"/>
      <c r="E177" s="188"/>
      <c r="F177" s="188"/>
      <c r="G177" s="188"/>
      <c r="H177" s="188"/>
      <c r="I177" s="194" t="s">
        <v>82</v>
      </c>
      <c r="J177" s="188" t="s">
        <v>67</v>
      </c>
      <c r="K177" s="188"/>
      <c r="L177" s="188" t="s">
        <v>68</v>
      </c>
      <c r="M177" s="188"/>
    </row>
    <row r="178" spans="2:13" ht="13.35" customHeight="1" x14ac:dyDescent="0.25">
      <c r="B178" s="2" t="s">
        <v>120</v>
      </c>
      <c r="C178" s="188" t="s">
        <v>7</v>
      </c>
      <c r="D178" s="188"/>
      <c r="E178" s="188"/>
      <c r="F178" s="188" t="s">
        <v>87</v>
      </c>
      <c r="G178" s="188"/>
      <c r="H178" s="6" t="s">
        <v>88</v>
      </c>
      <c r="I178" s="194"/>
      <c r="J178" s="6" t="s">
        <v>83</v>
      </c>
      <c r="K178" s="6" t="s">
        <v>84</v>
      </c>
      <c r="L178" s="6" t="s">
        <v>83</v>
      </c>
      <c r="M178" s="6" t="s">
        <v>84</v>
      </c>
    </row>
    <row r="179" spans="2:13" ht="13.35" customHeight="1" x14ac:dyDescent="0.25">
      <c r="B179" s="31"/>
      <c r="C179" s="307"/>
      <c r="D179" s="307"/>
      <c r="E179" s="307"/>
      <c r="F179" s="307"/>
      <c r="G179" s="307"/>
      <c r="H179" s="69"/>
      <c r="I179" s="70"/>
      <c r="J179" s="70"/>
      <c r="K179" s="70" t="str">
        <f>IF(J179*H179=0,"",J179*H179)</f>
        <v/>
      </c>
      <c r="L179" s="70"/>
      <c r="M179" s="70" t="str">
        <f>IF(L179*H179=0,"",L179*H179)</f>
        <v/>
      </c>
    </row>
    <row r="180" spans="2:13" ht="13.35" customHeight="1" x14ac:dyDescent="0.25">
      <c r="B180" s="188" t="s">
        <v>122</v>
      </c>
      <c r="C180" s="188"/>
      <c r="D180" s="196"/>
      <c r="E180" s="196"/>
      <c r="F180" s="196"/>
      <c r="G180" s="196"/>
      <c r="H180" s="188" t="s">
        <v>123</v>
      </c>
      <c r="I180" s="188"/>
      <c r="J180" s="188"/>
      <c r="K180" s="53"/>
      <c r="L180" s="6" t="s">
        <v>124</v>
      </c>
      <c r="M180" s="52"/>
    </row>
    <row r="183" spans="2:13" ht="13.35" customHeight="1" x14ac:dyDescent="0.25">
      <c r="B183" s="188" t="s">
        <v>121</v>
      </c>
      <c r="C183" s="188"/>
      <c r="D183" s="188"/>
      <c r="E183" s="188"/>
      <c r="F183" s="188"/>
      <c r="G183" s="188"/>
      <c r="H183" s="188"/>
      <c r="I183" s="194" t="s">
        <v>82</v>
      </c>
      <c r="J183" s="188" t="s">
        <v>67</v>
      </c>
      <c r="K183" s="188"/>
      <c r="L183" s="188" t="s">
        <v>68</v>
      </c>
      <c r="M183" s="188"/>
    </row>
    <row r="184" spans="2:13" ht="13.35" customHeight="1" x14ac:dyDescent="0.25">
      <c r="B184" s="2" t="s">
        <v>120</v>
      </c>
      <c r="C184" s="188" t="s">
        <v>7</v>
      </c>
      <c r="D184" s="188"/>
      <c r="E184" s="188"/>
      <c r="F184" s="188" t="s">
        <v>87</v>
      </c>
      <c r="G184" s="188"/>
      <c r="H184" s="6" t="s">
        <v>88</v>
      </c>
      <c r="I184" s="194"/>
      <c r="J184" s="6" t="s">
        <v>83</v>
      </c>
      <c r="K184" s="6" t="s">
        <v>84</v>
      </c>
      <c r="L184" s="6" t="s">
        <v>83</v>
      </c>
      <c r="M184" s="6" t="s">
        <v>84</v>
      </c>
    </row>
    <row r="185" spans="2:13" ht="13.35" customHeight="1" x14ac:dyDescent="0.25">
      <c r="B185" s="31"/>
      <c r="C185" s="307"/>
      <c r="D185" s="307"/>
      <c r="E185" s="307"/>
      <c r="F185" s="307"/>
      <c r="G185" s="307"/>
      <c r="H185" s="69"/>
      <c r="I185" s="70"/>
      <c r="J185" s="70"/>
      <c r="K185" s="70" t="str">
        <f>IF(J185*H185=0,"",J185*H185)</f>
        <v/>
      </c>
      <c r="L185" s="70"/>
      <c r="M185" s="70" t="str">
        <f>IF(L185*H185=0,"",L185*H185)</f>
        <v/>
      </c>
    </row>
    <row r="186" spans="2:13" ht="13.35" customHeight="1" x14ac:dyDescent="0.25">
      <c r="B186" s="188" t="s">
        <v>122</v>
      </c>
      <c r="C186" s="188"/>
      <c r="D186" s="196"/>
      <c r="E186" s="196"/>
      <c r="F186" s="196"/>
      <c r="G186" s="196"/>
      <c r="H186" s="188" t="s">
        <v>123</v>
      </c>
      <c r="I186" s="188"/>
      <c r="J186" s="188"/>
      <c r="K186" s="53"/>
      <c r="L186" s="6" t="s">
        <v>124</v>
      </c>
      <c r="M186" s="52"/>
    </row>
    <row r="189" spans="2:13" ht="13.35" customHeight="1" x14ac:dyDescent="0.25">
      <c r="B189" s="188" t="s">
        <v>121</v>
      </c>
      <c r="C189" s="188"/>
      <c r="D189" s="188"/>
      <c r="E189" s="188"/>
      <c r="F189" s="188"/>
      <c r="G189" s="188"/>
      <c r="H189" s="188"/>
      <c r="I189" s="194" t="s">
        <v>82</v>
      </c>
      <c r="J189" s="188" t="s">
        <v>67</v>
      </c>
      <c r="K189" s="188"/>
      <c r="L189" s="188" t="s">
        <v>68</v>
      </c>
      <c r="M189" s="188"/>
    </row>
    <row r="190" spans="2:13" ht="13.35" customHeight="1" x14ac:dyDescent="0.25">
      <c r="B190" s="2" t="s">
        <v>120</v>
      </c>
      <c r="C190" s="188" t="s">
        <v>7</v>
      </c>
      <c r="D190" s="188"/>
      <c r="E190" s="188"/>
      <c r="F190" s="188" t="s">
        <v>87</v>
      </c>
      <c r="G190" s="188"/>
      <c r="H190" s="6" t="s">
        <v>88</v>
      </c>
      <c r="I190" s="194"/>
      <c r="J190" s="6" t="s">
        <v>83</v>
      </c>
      <c r="K190" s="6" t="s">
        <v>84</v>
      </c>
      <c r="L190" s="6" t="s">
        <v>83</v>
      </c>
      <c r="M190" s="6" t="s">
        <v>84</v>
      </c>
    </row>
    <row r="191" spans="2:13" ht="13.35" customHeight="1" x14ac:dyDescent="0.25">
      <c r="B191" s="31"/>
      <c r="C191" s="307"/>
      <c r="D191" s="307"/>
      <c r="E191" s="307"/>
      <c r="F191" s="307"/>
      <c r="G191" s="307"/>
      <c r="H191" s="69"/>
      <c r="I191" s="70"/>
      <c r="J191" s="70"/>
      <c r="K191" s="70" t="str">
        <f>IF(J191*H191=0,"",J191*H191)</f>
        <v/>
      </c>
      <c r="L191" s="70"/>
      <c r="M191" s="70" t="str">
        <f>IF(L191*H191=0,"",L191*H191)</f>
        <v/>
      </c>
    </row>
    <row r="192" spans="2:13" ht="13.35" customHeight="1" x14ac:dyDescent="0.25">
      <c r="B192" s="188" t="s">
        <v>122</v>
      </c>
      <c r="C192" s="188"/>
      <c r="D192" s="196"/>
      <c r="E192" s="196"/>
      <c r="F192" s="196"/>
      <c r="G192" s="196"/>
      <c r="H192" s="188" t="s">
        <v>123</v>
      </c>
      <c r="I192" s="188"/>
      <c r="J192" s="188"/>
      <c r="K192" s="53"/>
      <c r="L192" s="6" t="s">
        <v>124</v>
      </c>
      <c r="M192" s="52"/>
    </row>
    <row r="194" spans="2:13" ht="13.35" customHeight="1" x14ac:dyDescent="0.25">
      <c r="B194" s="293" t="s">
        <v>100</v>
      </c>
      <c r="C194" s="294"/>
      <c r="D194" s="253"/>
      <c r="E194" s="253"/>
      <c r="F194" s="253"/>
      <c r="G194" s="253"/>
      <c r="H194" s="253"/>
      <c r="I194" s="253"/>
      <c r="J194" s="253"/>
      <c r="K194" s="253"/>
      <c r="L194" s="253"/>
      <c r="M194" s="254"/>
    </row>
    <row r="195" spans="2:13" ht="13.35" customHeight="1" x14ac:dyDescent="0.25">
      <c r="B195" s="255"/>
      <c r="C195" s="238"/>
      <c r="D195" s="238"/>
      <c r="E195" s="238"/>
      <c r="F195" s="238"/>
      <c r="G195" s="238"/>
      <c r="H195" s="238"/>
      <c r="I195" s="238"/>
      <c r="J195" s="238"/>
      <c r="K195" s="238"/>
      <c r="L195" s="238"/>
      <c r="M195" s="256"/>
    </row>
    <row r="196" spans="2:13" ht="13.35" customHeight="1" x14ac:dyDescent="0.25">
      <c r="B196" s="255"/>
      <c r="C196" s="238"/>
      <c r="D196" s="238"/>
      <c r="E196" s="238"/>
      <c r="F196" s="238"/>
      <c r="G196" s="238"/>
      <c r="H196" s="238"/>
      <c r="I196" s="238"/>
      <c r="J196" s="238"/>
      <c r="K196" s="238"/>
      <c r="L196" s="238"/>
      <c r="M196" s="256"/>
    </row>
    <row r="197" spans="2:13" ht="13.35" customHeight="1" x14ac:dyDescent="0.25">
      <c r="B197" s="255"/>
      <c r="C197" s="238"/>
      <c r="D197" s="238"/>
      <c r="E197" s="238"/>
      <c r="F197" s="238"/>
      <c r="G197" s="238"/>
      <c r="H197" s="238"/>
      <c r="I197" s="238"/>
      <c r="J197" s="238"/>
      <c r="K197" s="238"/>
      <c r="L197" s="238"/>
      <c r="M197" s="256"/>
    </row>
    <row r="198" spans="2:13" ht="13.35" customHeight="1" x14ac:dyDescent="0.25">
      <c r="B198" s="257"/>
      <c r="C198" s="258"/>
      <c r="D198" s="258"/>
      <c r="E198" s="258"/>
      <c r="F198" s="258"/>
      <c r="G198" s="258"/>
      <c r="H198" s="258"/>
      <c r="I198" s="258"/>
      <c r="J198" s="258"/>
      <c r="K198" s="258"/>
      <c r="L198" s="258"/>
      <c r="M198" s="259"/>
    </row>
    <row r="200" spans="2:13" ht="13.35" customHeight="1" x14ac:dyDescent="0.25">
      <c r="B200" s="3"/>
      <c r="C200" s="3"/>
      <c r="D200" s="4"/>
      <c r="E200" s="4"/>
      <c r="F200" s="4"/>
      <c r="G200" s="4"/>
      <c r="H200" s="4"/>
      <c r="I200" s="4"/>
      <c r="J200" s="4"/>
      <c r="K200" s="4"/>
      <c r="L200" s="4"/>
      <c r="M200" s="4"/>
    </row>
    <row r="201" spans="2:13" ht="13.35" customHeight="1" x14ac:dyDescent="0.25">
      <c r="B201" s="5"/>
      <c r="C201" s="5"/>
    </row>
    <row r="202" spans="2:13" ht="13.35" customHeight="1" x14ac:dyDescent="0.25">
      <c r="B202" s="188" t="s">
        <v>121</v>
      </c>
      <c r="C202" s="188"/>
      <c r="D202" s="188"/>
      <c r="E202" s="188"/>
      <c r="F202" s="188"/>
      <c r="G202" s="188"/>
      <c r="H202" s="188"/>
      <c r="I202" s="194" t="s">
        <v>82</v>
      </c>
      <c r="J202" s="188" t="s">
        <v>67</v>
      </c>
      <c r="K202" s="188"/>
      <c r="L202" s="188" t="s">
        <v>68</v>
      </c>
      <c r="M202" s="188"/>
    </row>
    <row r="203" spans="2:13" ht="13.35" customHeight="1" x14ac:dyDescent="0.25">
      <c r="B203" s="2" t="s">
        <v>120</v>
      </c>
      <c r="C203" s="188" t="s">
        <v>7</v>
      </c>
      <c r="D203" s="188"/>
      <c r="E203" s="188"/>
      <c r="F203" s="188" t="s">
        <v>87</v>
      </c>
      <c r="G203" s="188"/>
      <c r="H203" s="6" t="s">
        <v>88</v>
      </c>
      <c r="I203" s="194"/>
      <c r="J203" s="6" t="s">
        <v>83</v>
      </c>
      <c r="K203" s="6" t="s">
        <v>84</v>
      </c>
      <c r="L203" s="6" t="s">
        <v>83</v>
      </c>
      <c r="M203" s="6" t="s">
        <v>84</v>
      </c>
    </row>
    <row r="204" spans="2:13" ht="13.35" customHeight="1" x14ac:dyDescent="0.25">
      <c r="B204" s="31"/>
      <c r="C204" s="307"/>
      <c r="D204" s="307"/>
      <c r="E204" s="307"/>
      <c r="F204" s="307"/>
      <c r="G204" s="307"/>
      <c r="H204" s="69"/>
      <c r="I204" s="70"/>
      <c r="J204" s="70"/>
      <c r="K204" s="70" t="str">
        <f>IF(J204*H204=0,"",J204*H204)</f>
        <v/>
      </c>
      <c r="L204" s="70"/>
      <c r="M204" s="70" t="str">
        <f>IF(L204*H204=0,"",L204*H204)</f>
        <v/>
      </c>
    </row>
    <row r="205" spans="2:13" ht="13.35" customHeight="1" x14ac:dyDescent="0.25">
      <c r="B205" s="188" t="s">
        <v>122</v>
      </c>
      <c r="C205" s="188"/>
      <c r="D205" s="196"/>
      <c r="E205" s="196"/>
      <c r="F205" s="196"/>
      <c r="G205" s="196"/>
      <c r="H205" s="188" t="s">
        <v>123</v>
      </c>
      <c r="I205" s="188"/>
      <c r="J205" s="188"/>
      <c r="K205" s="53"/>
      <c r="L205" s="6" t="s">
        <v>124</v>
      </c>
      <c r="M205" s="52"/>
    </row>
    <row r="208" spans="2:13" ht="13.35" customHeight="1" x14ac:dyDescent="0.25">
      <c r="B208" s="188" t="s">
        <v>121</v>
      </c>
      <c r="C208" s="188"/>
      <c r="D208" s="188"/>
      <c r="E208" s="188"/>
      <c r="F208" s="188"/>
      <c r="G208" s="188"/>
      <c r="H208" s="188"/>
      <c r="I208" s="194" t="s">
        <v>82</v>
      </c>
      <c r="J208" s="188" t="s">
        <v>67</v>
      </c>
      <c r="K208" s="188"/>
      <c r="L208" s="188" t="s">
        <v>68</v>
      </c>
      <c r="M208" s="188"/>
    </row>
    <row r="209" spans="2:13" ht="13.35" customHeight="1" x14ac:dyDescent="0.25">
      <c r="B209" s="2" t="s">
        <v>120</v>
      </c>
      <c r="C209" s="188" t="s">
        <v>7</v>
      </c>
      <c r="D209" s="188"/>
      <c r="E209" s="188"/>
      <c r="F209" s="188" t="s">
        <v>87</v>
      </c>
      <c r="G209" s="188"/>
      <c r="H209" s="6" t="s">
        <v>88</v>
      </c>
      <c r="I209" s="194"/>
      <c r="J209" s="6" t="s">
        <v>83</v>
      </c>
      <c r="K209" s="6" t="s">
        <v>84</v>
      </c>
      <c r="L209" s="6" t="s">
        <v>83</v>
      </c>
      <c r="M209" s="6" t="s">
        <v>84</v>
      </c>
    </row>
    <row r="210" spans="2:13" ht="13.35" customHeight="1" x14ac:dyDescent="0.25">
      <c r="B210" s="31"/>
      <c r="C210" s="307"/>
      <c r="D210" s="307"/>
      <c r="E210" s="307"/>
      <c r="F210" s="307"/>
      <c r="G210" s="307"/>
      <c r="H210" s="69"/>
      <c r="I210" s="70"/>
      <c r="J210" s="70"/>
      <c r="K210" s="70" t="str">
        <f>IF(J210*H210=0,"",J210*H210)</f>
        <v/>
      </c>
      <c r="L210" s="70"/>
      <c r="M210" s="70" t="str">
        <f>IF(L210*H210=0,"",L210*H210)</f>
        <v/>
      </c>
    </row>
    <row r="211" spans="2:13" ht="13.35" customHeight="1" x14ac:dyDescent="0.25">
      <c r="B211" s="188" t="s">
        <v>122</v>
      </c>
      <c r="C211" s="188"/>
      <c r="D211" s="196"/>
      <c r="E211" s="196"/>
      <c r="F211" s="196"/>
      <c r="G211" s="196"/>
      <c r="H211" s="188" t="s">
        <v>123</v>
      </c>
      <c r="I211" s="188"/>
      <c r="J211" s="188"/>
      <c r="K211" s="53"/>
      <c r="L211" s="6" t="s">
        <v>124</v>
      </c>
      <c r="M211" s="52"/>
    </row>
    <row r="214" spans="2:13" ht="13.35" customHeight="1" x14ac:dyDescent="0.25">
      <c r="B214" s="188" t="s">
        <v>121</v>
      </c>
      <c r="C214" s="188"/>
      <c r="D214" s="188"/>
      <c r="E214" s="188"/>
      <c r="F214" s="188"/>
      <c r="G214" s="188"/>
      <c r="H214" s="188"/>
      <c r="I214" s="194" t="s">
        <v>82</v>
      </c>
      <c r="J214" s="188" t="s">
        <v>67</v>
      </c>
      <c r="K214" s="188"/>
      <c r="L214" s="188" t="s">
        <v>68</v>
      </c>
      <c r="M214" s="188"/>
    </row>
    <row r="215" spans="2:13" ht="13.35" customHeight="1" x14ac:dyDescent="0.25">
      <c r="B215" s="2" t="s">
        <v>120</v>
      </c>
      <c r="C215" s="188" t="s">
        <v>7</v>
      </c>
      <c r="D215" s="188"/>
      <c r="E215" s="188"/>
      <c r="F215" s="188" t="s">
        <v>87</v>
      </c>
      <c r="G215" s="188"/>
      <c r="H215" s="6" t="s">
        <v>88</v>
      </c>
      <c r="I215" s="194"/>
      <c r="J215" s="6" t="s">
        <v>83</v>
      </c>
      <c r="K215" s="6" t="s">
        <v>84</v>
      </c>
      <c r="L215" s="6" t="s">
        <v>83</v>
      </c>
      <c r="M215" s="6" t="s">
        <v>84</v>
      </c>
    </row>
    <row r="216" spans="2:13" ht="13.35" customHeight="1" x14ac:dyDescent="0.25">
      <c r="B216" s="31"/>
      <c r="C216" s="307"/>
      <c r="D216" s="307"/>
      <c r="E216" s="307"/>
      <c r="F216" s="307"/>
      <c r="G216" s="307"/>
      <c r="H216" s="69"/>
      <c r="I216" s="70"/>
      <c r="J216" s="70"/>
      <c r="K216" s="70" t="str">
        <f>IF(J216*H216=0,"",J216*H216)</f>
        <v/>
      </c>
      <c r="L216" s="70"/>
      <c r="M216" s="70" t="str">
        <f>IF(L216*H216=0,"",L216*H216)</f>
        <v/>
      </c>
    </row>
    <row r="217" spans="2:13" ht="13.35" customHeight="1" x14ac:dyDescent="0.25">
      <c r="B217" s="188" t="s">
        <v>122</v>
      </c>
      <c r="C217" s="188"/>
      <c r="D217" s="196"/>
      <c r="E217" s="196"/>
      <c r="F217" s="196"/>
      <c r="G217" s="196"/>
      <c r="H217" s="188" t="s">
        <v>123</v>
      </c>
      <c r="I217" s="188"/>
      <c r="J217" s="188"/>
      <c r="K217" s="53"/>
      <c r="L217" s="6" t="s">
        <v>124</v>
      </c>
      <c r="M217" s="52"/>
    </row>
    <row r="220" spans="2:13" ht="13.35" customHeight="1" x14ac:dyDescent="0.25">
      <c r="B220" s="188" t="s">
        <v>121</v>
      </c>
      <c r="C220" s="188"/>
      <c r="D220" s="188"/>
      <c r="E220" s="188"/>
      <c r="F220" s="188"/>
      <c r="G220" s="188"/>
      <c r="H220" s="188"/>
      <c r="I220" s="194" t="s">
        <v>82</v>
      </c>
      <c r="J220" s="188" t="s">
        <v>67</v>
      </c>
      <c r="K220" s="188"/>
      <c r="L220" s="188" t="s">
        <v>68</v>
      </c>
      <c r="M220" s="188"/>
    </row>
    <row r="221" spans="2:13" ht="13.35" customHeight="1" x14ac:dyDescent="0.25">
      <c r="B221" s="2" t="s">
        <v>120</v>
      </c>
      <c r="C221" s="188" t="s">
        <v>7</v>
      </c>
      <c r="D221" s="188"/>
      <c r="E221" s="188"/>
      <c r="F221" s="188" t="s">
        <v>87</v>
      </c>
      <c r="G221" s="188"/>
      <c r="H221" s="6" t="s">
        <v>88</v>
      </c>
      <c r="I221" s="194"/>
      <c r="J221" s="6" t="s">
        <v>83</v>
      </c>
      <c r="K221" s="6" t="s">
        <v>84</v>
      </c>
      <c r="L221" s="6" t="s">
        <v>83</v>
      </c>
      <c r="M221" s="6" t="s">
        <v>84</v>
      </c>
    </row>
    <row r="222" spans="2:13" ht="13.35" customHeight="1" x14ac:dyDescent="0.25">
      <c r="B222" s="31"/>
      <c r="C222" s="307"/>
      <c r="D222" s="307"/>
      <c r="E222" s="307"/>
      <c r="F222" s="307"/>
      <c r="G222" s="307"/>
      <c r="H222" s="69"/>
      <c r="I222" s="70"/>
      <c r="J222" s="70"/>
      <c r="K222" s="70" t="str">
        <f>IF(J222*H222=0,"",J222*H222)</f>
        <v/>
      </c>
      <c r="L222" s="70"/>
      <c r="M222" s="70" t="str">
        <f>IF(L222*H222=0,"",L222*H222)</f>
        <v/>
      </c>
    </row>
    <row r="223" spans="2:13" ht="13.35" customHeight="1" x14ac:dyDescent="0.25">
      <c r="B223" s="188" t="s">
        <v>122</v>
      </c>
      <c r="C223" s="188"/>
      <c r="D223" s="196"/>
      <c r="E223" s="196"/>
      <c r="F223" s="196"/>
      <c r="G223" s="196"/>
      <c r="H223" s="188" t="s">
        <v>123</v>
      </c>
      <c r="I223" s="188"/>
      <c r="J223" s="188"/>
      <c r="K223" s="53"/>
      <c r="L223" s="6" t="s">
        <v>124</v>
      </c>
      <c r="M223" s="52"/>
    </row>
    <row r="226" spans="2:13" ht="13.35" customHeight="1" x14ac:dyDescent="0.25">
      <c r="B226" s="188" t="s">
        <v>121</v>
      </c>
      <c r="C226" s="188"/>
      <c r="D226" s="188"/>
      <c r="E226" s="188"/>
      <c r="F226" s="188"/>
      <c r="G226" s="188"/>
      <c r="H226" s="188"/>
      <c r="I226" s="194" t="s">
        <v>82</v>
      </c>
      <c r="J226" s="188" t="s">
        <v>67</v>
      </c>
      <c r="K226" s="188"/>
      <c r="L226" s="188" t="s">
        <v>68</v>
      </c>
      <c r="M226" s="188"/>
    </row>
    <row r="227" spans="2:13" ht="13.35" customHeight="1" x14ac:dyDescent="0.25">
      <c r="B227" s="2" t="s">
        <v>120</v>
      </c>
      <c r="C227" s="188" t="s">
        <v>7</v>
      </c>
      <c r="D227" s="188"/>
      <c r="E227" s="188"/>
      <c r="F227" s="188" t="s">
        <v>87</v>
      </c>
      <c r="G227" s="188"/>
      <c r="H227" s="6" t="s">
        <v>88</v>
      </c>
      <c r="I227" s="194"/>
      <c r="J227" s="6" t="s">
        <v>83</v>
      </c>
      <c r="K227" s="6" t="s">
        <v>84</v>
      </c>
      <c r="L227" s="6" t="s">
        <v>83</v>
      </c>
      <c r="M227" s="6" t="s">
        <v>84</v>
      </c>
    </row>
    <row r="228" spans="2:13" ht="13.35" customHeight="1" x14ac:dyDescent="0.25">
      <c r="B228" s="31"/>
      <c r="C228" s="307"/>
      <c r="D228" s="307"/>
      <c r="E228" s="307"/>
      <c r="F228" s="307"/>
      <c r="G228" s="307"/>
      <c r="H228" s="69"/>
      <c r="I228" s="70"/>
      <c r="J228" s="70"/>
      <c r="K228" s="70" t="str">
        <f>IF(J228*H228=0,"",J228*H228)</f>
        <v/>
      </c>
      <c r="L228" s="70"/>
      <c r="M228" s="70" t="str">
        <f>IF(L228*H228=0,"",L228*H228)</f>
        <v/>
      </c>
    </row>
    <row r="229" spans="2:13" ht="13.35" customHeight="1" x14ac:dyDescent="0.25">
      <c r="B229" s="188" t="s">
        <v>122</v>
      </c>
      <c r="C229" s="188"/>
      <c r="D229" s="196"/>
      <c r="E229" s="196"/>
      <c r="F229" s="196"/>
      <c r="G229" s="196"/>
      <c r="H229" s="188" t="s">
        <v>123</v>
      </c>
      <c r="I229" s="188"/>
      <c r="J229" s="188"/>
      <c r="K229" s="53"/>
      <c r="L229" s="6" t="s">
        <v>124</v>
      </c>
      <c r="M229" s="52"/>
    </row>
    <row r="232" spans="2:13" ht="13.35" customHeight="1" x14ac:dyDescent="0.25">
      <c r="B232" s="188" t="s">
        <v>121</v>
      </c>
      <c r="C232" s="188"/>
      <c r="D232" s="188"/>
      <c r="E232" s="188"/>
      <c r="F232" s="188"/>
      <c r="G232" s="188"/>
      <c r="H232" s="188"/>
      <c r="I232" s="194" t="s">
        <v>82</v>
      </c>
      <c r="J232" s="188" t="s">
        <v>67</v>
      </c>
      <c r="K232" s="188"/>
      <c r="L232" s="188" t="s">
        <v>68</v>
      </c>
      <c r="M232" s="188"/>
    </row>
    <row r="233" spans="2:13" ht="13.35" customHeight="1" x14ac:dyDescent="0.25">
      <c r="B233" s="2" t="s">
        <v>120</v>
      </c>
      <c r="C233" s="188" t="s">
        <v>7</v>
      </c>
      <c r="D233" s="188"/>
      <c r="E233" s="188"/>
      <c r="F233" s="188" t="s">
        <v>87</v>
      </c>
      <c r="G233" s="188"/>
      <c r="H233" s="6" t="s">
        <v>88</v>
      </c>
      <c r="I233" s="194"/>
      <c r="J233" s="6" t="s">
        <v>83</v>
      </c>
      <c r="K233" s="6" t="s">
        <v>84</v>
      </c>
      <c r="L233" s="6" t="s">
        <v>83</v>
      </c>
      <c r="M233" s="6" t="s">
        <v>84</v>
      </c>
    </row>
    <row r="234" spans="2:13" ht="13.35" customHeight="1" x14ac:dyDescent="0.25">
      <c r="B234" s="31"/>
      <c r="C234" s="307"/>
      <c r="D234" s="307"/>
      <c r="E234" s="307"/>
      <c r="F234" s="307"/>
      <c r="G234" s="307"/>
      <c r="H234" s="69"/>
      <c r="I234" s="70"/>
      <c r="J234" s="70"/>
      <c r="K234" s="70" t="str">
        <f>IF(J234*H234=0,"",J234*H234)</f>
        <v/>
      </c>
      <c r="L234" s="70"/>
      <c r="M234" s="70" t="str">
        <f>IF(L234*H234=0,"",L234*H234)</f>
        <v/>
      </c>
    </row>
    <row r="235" spans="2:13" ht="13.35" customHeight="1" x14ac:dyDescent="0.25">
      <c r="B235" s="188" t="s">
        <v>122</v>
      </c>
      <c r="C235" s="188"/>
      <c r="D235" s="196"/>
      <c r="E235" s="196"/>
      <c r="F235" s="196"/>
      <c r="G235" s="196"/>
      <c r="H235" s="188" t="s">
        <v>123</v>
      </c>
      <c r="I235" s="188"/>
      <c r="J235" s="188"/>
      <c r="K235" s="53"/>
      <c r="L235" s="6" t="s">
        <v>124</v>
      </c>
      <c r="M235" s="52"/>
    </row>
    <row r="238" spans="2:13" ht="13.35" customHeight="1" x14ac:dyDescent="0.25">
      <c r="B238" s="188" t="s">
        <v>121</v>
      </c>
      <c r="C238" s="188"/>
      <c r="D238" s="188"/>
      <c r="E238" s="188"/>
      <c r="F238" s="188"/>
      <c r="G238" s="188"/>
      <c r="H238" s="188"/>
      <c r="I238" s="194" t="s">
        <v>82</v>
      </c>
      <c r="J238" s="188" t="s">
        <v>67</v>
      </c>
      <c r="K238" s="188"/>
      <c r="L238" s="188" t="s">
        <v>68</v>
      </c>
      <c r="M238" s="188"/>
    </row>
    <row r="239" spans="2:13" ht="13.35" customHeight="1" x14ac:dyDescent="0.25">
      <c r="B239" s="2" t="s">
        <v>120</v>
      </c>
      <c r="C239" s="188" t="s">
        <v>7</v>
      </c>
      <c r="D239" s="188"/>
      <c r="E239" s="188"/>
      <c r="F239" s="188" t="s">
        <v>87</v>
      </c>
      <c r="G239" s="188"/>
      <c r="H239" s="6" t="s">
        <v>88</v>
      </c>
      <c r="I239" s="194"/>
      <c r="J239" s="6" t="s">
        <v>83</v>
      </c>
      <c r="K239" s="6" t="s">
        <v>84</v>
      </c>
      <c r="L239" s="6" t="s">
        <v>83</v>
      </c>
      <c r="M239" s="6" t="s">
        <v>84</v>
      </c>
    </row>
    <row r="240" spans="2:13" ht="13.35" customHeight="1" x14ac:dyDescent="0.25">
      <c r="B240" s="31"/>
      <c r="C240" s="307"/>
      <c r="D240" s="307"/>
      <c r="E240" s="307"/>
      <c r="F240" s="307"/>
      <c r="G240" s="307"/>
      <c r="H240" s="69"/>
      <c r="I240" s="70"/>
      <c r="J240" s="70"/>
      <c r="K240" s="70" t="str">
        <f>IF(J240*H240=0,"",J240*H240)</f>
        <v/>
      </c>
      <c r="L240" s="70"/>
      <c r="M240" s="70" t="str">
        <f>IF(L240*H240=0,"",L240*H240)</f>
        <v/>
      </c>
    </row>
    <row r="241" spans="2:13" ht="13.35" customHeight="1" x14ac:dyDescent="0.25">
      <c r="B241" s="188" t="s">
        <v>122</v>
      </c>
      <c r="C241" s="188"/>
      <c r="D241" s="196"/>
      <c r="E241" s="196"/>
      <c r="F241" s="196"/>
      <c r="G241" s="196"/>
      <c r="H241" s="188" t="s">
        <v>123</v>
      </c>
      <c r="I241" s="188"/>
      <c r="J241" s="188"/>
      <c r="K241" s="53"/>
      <c r="L241" s="6" t="s">
        <v>124</v>
      </c>
      <c r="M241" s="52"/>
    </row>
    <row r="243" spans="2:13" ht="13.35" customHeight="1" x14ac:dyDescent="0.25">
      <c r="B243" s="293" t="s">
        <v>100</v>
      </c>
      <c r="C243" s="294"/>
      <c r="D243" s="253"/>
      <c r="E243" s="253"/>
      <c r="F243" s="253"/>
      <c r="G243" s="253"/>
      <c r="H243" s="253"/>
      <c r="I243" s="253"/>
      <c r="J243" s="253"/>
      <c r="K243" s="253"/>
      <c r="L243" s="253"/>
      <c r="M243" s="254"/>
    </row>
    <row r="244" spans="2:13" ht="13.35" customHeight="1" x14ac:dyDescent="0.25">
      <c r="B244" s="255"/>
      <c r="C244" s="238"/>
      <c r="D244" s="238"/>
      <c r="E244" s="238"/>
      <c r="F244" s="238"/>
      <c r="G244" s="238"/>
      <c r="H244" s="238"/>
      <c r="I244" s="238"/>
      <c r="J244" s="238"/>
      <c r="K244" s="238"/>
      <c r="L244" s="238"/>
      <c r="M244" s="256"/>
    </row>
    <row r="245" spans="2:13" ht="13.35" customHeight="1" x14ac:dyDescent="0.25">
      <c r="B245" s="255"/>
      <c r="C245" s="238"/>
      <c r="D245" s="238"/>
      <c r="E245" s="238"/>
      <c r="F245" s="238"/>
      <c r="G245" s="238"/>
      <c r="H245" s="238"/>
      <c r="I245" s="238"/>
      <c r="J245" s="238"/>
      <c r="K245" s="238"/>
      <c r="L245" s="238"/>
      <c r="M245" s="256"/>
    </row>
    <row r="246" spans="2:13" ht="13.35" customHeight="1" x14ac:dyDescent="0.25">
      <c r="B246" s="255"/>
      <c r="C246" s="238"/>
      <c r="D246" s="238"/>
      <c r="E246" s="238"/>
      <c r="F246" s="238"/>
      <c r="G246" s="238"/>
      <c r="H246" s="238"/>
      <c r="I246" s="238"/>
      <c r="J246" s="238"/>
      <c r="K246" s="238"/>
      <c r="L246" s="238"/>
      <c r="M246" s="256"/>
    </row>
    <row r="247" spans="2:13" ht="13.35" customHeight="1" x14ac:dyDescent="0.25">
      <c r="B247" s="257"/>
      <c r="C247" s="258"/>
      <c r="D247" s="258"/>
      <c r="E247" s="258"/>
      <c r="F247" s="258"/>
      <c r="G247" s="258"/>
      <c r="H247" s="258"/>
      <c r="I247" s="258"/>
      <c r="J247" s="258"/>
      <c r="K247" s="258"/>
      <c r="L247" s="258"/>
      <c r="M247" s="259"/>
    </row>
    <row r="249" spans="2:13" ht="13.35" customHeight="1" x14ac:dyDescent="0.25">
      <c r="B249" s="3"/>
      <c r="C249" s="3"/>
      <c r="D249" s="4"/>
      <c r="E249" s="4"/>
      <c r="F249" s="4"/>
      <c r="G249" s="4"/>
      <c r="H249" s="4"/>
      <c r="I249" s="4"/>
      <c r="J249" s="4"/>
      <c r="K249" s="4"/>
      <c r="L249" s="4"/>
      <c r="M249" s="4"/>
    </row>
    <row r="250" spans="2:13" ht="13.35" customHeight="1" x14ac:dyDescent="0.25">
      <c r="B250" s="5"/>
      <c r="C250" s="5"/>
    </row>
    <row r="251" spans="2:13" ht="13.35" customHeight="1" x14ac:dyDescent="0.25">
      <c r="B251" s="188" t="s">
        <v>121</v>
      </c>
      <c r="C251" s="188"/>
      <c r="D251" s="188"/>
      <c r="E251" s="188"/>
      <c r="F251" s="188"/>
      <c r="G251" s="188"/>
      <c r="H251" s="188"/>
      <c r="I251" s="194" t="s">
        <v>82</v>
      </c>
      <c r="J251" s="188" t="s">
        <v>67</v>
      </c>
      <c r="K251" s="188"/>
      <c r="L251" s="188" t="s">
        <v>68</v>
      </c>
      <c r="M251" s="188"/>
    </row>
    <row r="252" spans="2:13" ht="13.35" customHeight="1" x14ac:dyDescent="0.25">
      <c r="B252" s="2" t="s">
        <v>120</v>
      </c>
      <c r="C252" s="188" t="s">
        <v>7</v>
      </c>
      <c r="D252" s="188"/>
      <c r="E252" s="188"/>
      <c r="F252" s="188" t="s">
        <v>87</v>
      </c>
      <c r="G252" s="188"/>
      <c r="H252" s="6" t="s">
        <v>88</v>
      </c>
      <c r="I252" s="194"/>
      <c r="J252" s="6" t="s">
        <v>83</v>
      </c>
      <c r="K252" s="6" t="s">
        <v>84</v>
      </c>
      <c r="L252" s="6" t="s">
        <v>83</v>
      </c>
      <c r="M252" s="6" t="s">
        <v>84</v>
      </c>
    </row>
    <row r="253" spans="2:13" ht="13.35" customHeight="1" x14ac:dyDescent="0.25">
      <c r="B253" s="31"/>
      <c r="C253" s="307"/>
      <c r="D253" s="307"/>
      <c r="E253" s="307"/>
      <c r="F253" s="307"/>
      <c r="G253" s="307"/>
      <c r="H253" s="69"/>
      <c r="I253" s="70"/>
      <c r="J253" s="70"/>
      <c r="K253" s="70" t="str">
        <f>IF(J253*H253=0,"",J253*H253)</f>
        <v/>
      </c>
      <c r="L253" s="70"/>
      <c r="M253" s="70" t="str">
        <f>IF(L253*H253=0,"",L253*H253)</f>
        <v/>
      </c>
    </row>
    <row r="254" spans="2:13" ht="13.35" customHeight="1" x14ac:dyDescent="0.25">
      <c r="B254" s="188" t="s">
        <v>122</v>
      </c>
      <c r="C254" s="188"/>
      <c r="D254" s="196"/>
      <c r="E254" s="196"/>
      <c r="F254" s="196"/>
      <c r="G254" s="196"/>
      <c r="H254" s="188" t="s">
        <v>123</v>
      </c>
      <c r="I254" s="188"/>
      <c r="J254" s="188"/>
      <c r="K254" s="53"/>
      <c r="L254" s="6" t="s">
        <v>124</v>
      </c>
      <c r="M254" s="52"/>
    </row>
    <row r="257" spans="2:13" ht="13.35" customHeight="1" x14ac:dyDescent="0.25">
      <c r="B257" s="188" t="s">
        <v>121</v>
      </c>
      <c r="C257" s="188"/>
      <c r="D257" s="188"/>
      <c r="E257" s="188"/>
      <c r="F257" s="188"/>
      <c r="G257" s="188"/>
      <c r="H257" s="188"/>
      <c r="I257" s="194" t="s">
        <v>82</v>
      </c>
      <c r="J257" s="188" t="s">
        <v>67</v>
      </c>
      <c r="K257" s="188"/>
      <c r="L257" s="188" t="s">
        <v>68</v>
      </c>
      <c r="M257" s="188"/>
    </row>
    <row r="258" spans="2:13" ht="13.35" customHeight="1" x14ac:dyDescent="0.25">
      <c r="B258" s="2" t="s">
        <v>120</v>
      </c>
      <c r="C258" s="188" t="s">
        <v>7</v>
      </c>
      <c r="D258" s="188"/>
      <c r="E258" s="188"/>
      <c r="F258" s="188" t="s">
        <v>87</v>
      </c>
      <c r="G258" s="188"/>
      <c r="H258" s="6" t="s">
        <v>88</v>
      </c>
      <c r="I258" s="194"/>
      <c r="J258" s="6" t="s">
        <v>83</v>
      </c>
      <c r="K258" s="6" t="s">
        <v>84</v>
      </c>
      <c r="L258" s="6" t="s">
        <v>83</v>
      </c>
      <c r="M258" s="6" t="s">
        <v>84</v>
      </c>
    </row>
    <row r="259" spans="2:13" ht="13.35" customHeight="1" x14ac:dyDescent="0.25">
      <c r="B259" s="31"/>
      <c r="C259" s="307"/>
      <c r="D259" s="307"/>
      <c r="E259" s="307"/>
      <c r="F259" s="307"/>
      <c r="G259" s="307"/>
      <c r="H259" s="69"/>
      <c r="I259" s="70"/>
      <c r="J259" s="70"/>
      <c r="K259" s="70" t="str">
        <f>IF(J259*H259=0,"",J259*H259)</f>
        <v/>
      </c>
      <c r="L259" s="70"/>
      <c r="M259" s="70" t="str">
        <f>IF(L259*H259=0,"",L259*H259)</f>
        <v/>
      </c>
    </row>
    <row r="260" spans="2:13" ht="13.35" customHeight="1" x14ac:dyDescent="0.25">
      <c r="B260" s="188" t="s">
        <v>122</v>
      </c>
      <c r="C260" s="188"/>
      <c r="D260" s="196"/>
      <c r="E260" s="196"/>
      <c r="F260" s="196"/>
      <c r="G260" s="196"/>
      <c r="H260" s="188" t="s">
        <v>123</v>
      </c>
      <c r="I260" s="188"/>
      <c r="J260" s="188"/>
      <c r="K260" s="53"/>
      <c r="L260" s="6" t="s">
        <v>124</v>
      </c>
      <c r="M260" s="52"/>
    </row>
    <row r="263" spans="2:13" ht="13.35" customHeight="1" x14ac:dyDescent="0.25">
      <c r="B263" s="188" t="s">
        <v>121</v>
      </c>
      <c r="C263" s="188"/>
      <c r="D263" s="188"/>
      <c r="E263" s="188"/>
      <c r="F263" s="188"/>
      <c r="G263" s="188"/>
      <c r="H263" s="188"/>
      <c r="I263" s="194" t="s">
        <v>82</v>
      </c>
      <c r="J263" s="188" t="s">
        <v>67</v>
      </c>
      <c r="K263" s="188"/>
      <c r="L263" s="188" t="s">
        <v>68</v>
      </c>
      <c r="M263" s="188"/>
    </row>
    <row r="264" spans="2:13" ht="13.35" customHeight="1" x14ac:dyDescent="0.25">
      <c r="B264" s="2" t="s">
        <v>120</v>
      </c>
      <c r="C264" s="188" t="s">
        <v>7</v>
      </c>
      <c r="D264" s="188"/>
      <c r="E264" s="188"/>
      <c r="F264" s="188" t="s">
        <v>87</v>
      </c>
      <c r="G264" s="188"/>
      <c r="H264" s="6" t="s">
        <v>88</v>
      </c>
      <c r="I264" s="194"/>
      <c r="J264" s="6" t="s">
        <v>83</v>
      </c>
      <c r="K264" s="6" t="s">
        <v>84</v>
      </c>
      <c r="L264" s="6" t="s">
        <v>83</v>
      </c>
      <c r="M264" s="6" t="s">
        <v>84</v>
      </c>
    </row>
    <row r="265" spans="2:13" ht="13.35" customHeight="1" x14ac:dyDescent="0.25">
      <c r="B265" s="31"/>
      <c r="C265" s="307"/>
      <c r="D265" s="307"/>
      <c r="E265" s="307"/>
      <c r="F265" s="307"/>
      <c r="G265" s="307"/>
      <c r="H265" s="69"/>
      <c r="I265" s="70"/>
      <c r="J265" s="70"/>
      <c r="K265" s="70" t="str">
        <f>IF(J265*H265=0,"",J265*H265)</f>
        <v/>
      </c>
      <c r="L265" s="70"/>
      <c r="M265" s="70" t="str">
        <f>IF(L265*H265=0,"",L265*H265)</f>
        <v/>
      </c>
    </row>
    <row r="266" spans="2:13" ht="13.35" customHeight="1" x14ac:dyDescent="0.25">
      <c r="B266" s="188" t="s">
        <v>122</v>
      </c>
      <c r="C266" s="188"/>
      <c r="D266" s="196"/>
      <c r="E266" s="196"/>
      <c r="F266" s="196"/>
      <c r="G266" s="196"/>
      <c r="H266" s="188" t="s">
        <v>123</v>
      </c>
      <c r="I266" s="188"/>
      <c r="J266" s="188"/>
      <c r="K266" s="53"/>
      <c r="L266" s="6" t="s">
        <v>124</v>
      </c>
      <c r="M266" s="52"/>
    </row>
    <row r="269" spans="2:13" ht="13.35" customHeight="1" x14ac:dyDescent="0.25">
      <c r="B269" s="188" t="s">
        <v>121</v>
      </c>
      <c r="C269" s="188"/>
      <c r="D269" s="188"/>
      <c r="E269" s="188"/>
      <c r="F269" s="188"/>
      <c r="G269" s="188"/>
      <c r="H269" s="188"/>
      <c r="I269" s="194" t="s">
        <v>82</v>
      </c>
      <c r="J269" s="188" t="s">
        <v>67</v>
      </c>
      <c r="K269" s="188"/>
      <c r="L269" s="188" t="s">
        <v>68</v>
      </c>
      <c r="M269" s="188"/>
    </row>
    <row r="270" spans="2:13" ht="13.35" customHeight="1" x14ac:dyDescent="0.25">
      <c r="B270" s="2" t="s">
        <v>120</v>
      </c>
      <c r="C270" s="188" t="s">
        <v>7</v>
      </c>
      <c r="D270" s="188"/>
      <c r="E270" s="188"/>
      <c r="F270" s="188" t="s">
        <v>87</v>
      </c>
      <c r="G270" s="188"/>
      <c r="H270" s="6" t="s">
        <v>88</v>
      </c>
      <c r="I270" s="194"/>
      <c r="J270" s="6" t="s">
        <v>83</v>
      </c>
      <c r="K270" s="6" t="s">
        <v>84</v>
      </c>
      <c r="L270" s="6" t="s">
        <v>83</v>
      </c>
      <c r="M270" s="6" t="s">
        <v>84</v>
      </c>
    </row>
    <row r="271" spans="2:13" ht="13.35" customHeight="1" x14ac:dyDescent="0.25">
      <c r="B271" s="31"/>
      <c r="C271" s="307"/>
      <c r="D271" s="307"/>
      <c r="E271" s="307"/>
      <c r="F271" s="307"/>
      <c r="G271" s="307"/>
      <c r="H271" s="69"/>
      <c r="I271" s="70"/>
      <c r="J271" s="70"/>
      <c r="K271" s="70" t="str">
        <f>IF(J271*H271=0,"",J271*H271)</f>
        <v/>
      </c>
      <c r="L271" s="70"/>
      <c r="M271" s="70" t="str">
        <f>IF(L271*H271=0,"",L271*H271)</f>
        <v/>
      </c>
    </row>
    <row r="272" spans="2:13" ht="13.35" customHeight="1" x14ac:dyDescent="0.25">
      <c r="B272" s="188" t="s">
        <v>122</v>
      </c>
      <c r="C272" s="188"/>
      <c r="D272" s="196"/>
      <c r="E272" s="196"/>
      <c r="F272" s="196"/>
      <c r="G272" s="196"/>
      <c r="H272" s="188" t="s">
        <v>123</v>
      </c>
      <c r="I272" s="188"/>
      <c r="J272" s="188"/>
      <c r="K272" s="53"/>
      <c r="L272" s="6" t="s">
        <v>124</v>
      </c>
      <c r="M272" s="52"/>
    </row>
    <row r="275" spans="2:13" ht="13.35" customHeight="1" x14ac:dyDescent="0.25">
      <c r="B275" s="188" t="s">
        <v>121</v>
      </c>
      <c r="C275" s="188"/>
      <c r="D275" s="188"/>
      <c r="E275" s="188"/>
      <c r="F275" s="188"/>
      <c r="G275" s="188"/>
      <c r="H275" s="188"/>
      <c r="I275" s="194" t="s">
        <v>82</v>
      </c>
      <c r="J275" s="188" t="s">
        <v>67</v>
      </c>
      <c r="K275" s="188"/>
      <c r="L275" s="188" t="s">
        <v>68</v>
      </c>
      <c r="M275" s="188"/>
    </row>
    <row r="276" spans="2:13" ht="13.35" customHeight="1" x14ac:dyDescent="0.25">
      <c r="B276" s="2" t="s">
        <v>120</v>
      </c>
      <c r="C276" s="188" t="s">
        <v>7</v>
      </c>
      <c r="D276" s="188"/>
      <c r="E276" s="188"/>
      <c r="F276" s="188" t="s">
        <v>87</v>
      </c>
      <c r="G276" s="188"/>
      <c r="H276" s="6" t="s">
        <v>88</v>
      </c>
      <c r="I276" s="194"/>
      <c r="J276" s="6" t="s">
        <v>83</v>
      </c>
      <c r="K276" s="6" t="s">
        <v>84</v>
      </c>
      <c r="L276" s="6" t="s">
        <v>83</v>
      </c>
      <c r="M276" s="6" t="s">
        <v>84</v>
      </c>
    </row>
    <row r="277" spans="2:13" ht="13.35" customHeight="1" x14ac:dyDescent="0.25">
      <c r="B277" s="31"/>
      <c r="C277" s="307"/>
      <c r="D277" s="307"/>
      <c r="E277" s="307"/>
      <c r="F277" s="307"/>
      <c r="G277" s="307"/>
      <c r="H277" s="69"/>
      <c r="I277" s="70"/>
      <c r="J277" s="70"/>
      <c r="K277" s="70" t="str">
        <f>IF(J277*H277=0,"",J277*H277)</f>
        <v/>
      </c>
      <c r="L277" s="70"/>
      <c r="M277" s="70" t="str">
        <f>IF(L277*H277=0,"",L277*H277)</f>
        <v/>
      </c>
    </row>
    <row r="278" spans="2:13" ht="13.35" customHeight="1" x14ac:dyDescent="0.25">
      <c r="B278" s="188" t="s">
        <v>122</v>
      </c>
      <c r="C278" s="188"/>
      <c r="D278" s="196"/>
      <c r="E278" s="196"/>
      <c r="F278" s="196"/>
      <c r="G278" s="196"/>
      <c r="H278" s="188" t="s">
        <v>123</v>
      </c>
      <c r="I278" s="188"/>
      <c r="J278" s="188"/>
      <c r="K278" s="53"/>
      <c r="L278" s="6" t="s">
        <v>124</v>
      </c>
      <c r="M278" s="52"/>
    </row>
    <row r="281" spans="2:13" ht="13.35" customHeight="1" x14ac:dyDescent="0.25">
      <c r="B281" s="188" t="s">
        <v>121</v>
      </c>
      <c r="C281" s="188"/>
      <c r="D281" s="188"/>
      <c r="E281" s="188"/>
      <c r="F281" s="188"/>
      <c r="G281" s="188"/>
      <c r="H281" s="188"/>
      <c r="I281" s="194" t="s">
        <v>82</v>
      </c>
      <c r="J281" s="188" t="s">
        <v>67</v>
      </c>
      <c r="K281" s="188"/>
      <c r="L281" s="188" t="s">
        <v>68</v>
      </c>
      <c r="M281" s="188"/>
    </row>
    <row r="282" spans="2:13" ht="13.35" customHeight="1" x14ac:dyDescent="0.25">
      <c r="B282" s="2" t="s">
        <v>120</v>
      </c>
      <c r="C282" s="188" t="s">
        <v>7</v>
      </c>
      <c r="D282" s="188"/>
      <c r="E282" s="188"/>
      <c r="F282" s="188" t="s">
        <v>87</v>
      </c>
      <c r="G282" s="188"/>
      <c r="H282" s="6" t="s">
        <v>88</v>
      </c>
      <c r="I282" s="194"/>
      <c r="J282" s="6" t="s">
        <v>83</v>
      </c>
      <c r="K282" s="6" t="s">
        <v>84</v>
      </c>
      <c r="L282" s="6" t="s">
        <v>83</v>
      </c>
      <c r="M282" s="6" t="s">
        <v>84</v>
      </c>
    </row>
    <row r="283" spans="2:13" ht="13.35" customHeight="1" x14ac:dyDescent="0.25">
      <c r="B283" s="31"/>
      <c r="C283" s="307"/>
      <c r="D283" s="307"/>
      <c r="E283" s="307"/>
      <c r="F283" s="307"/>
      <c r="G283" s="307"/>
      <c r="H283" s="69"/>
      <c r="I283" s="70"/>
      <c r="J283" s="70"/>
      <c r="K283" s="70" t="str">
        <f>IF(J283*H283=0,"",J283*H283)</f>
        <v/>
      </c>
      <c r="L283" s="70"/>
      <c r="M283" s="70" t="str">
        <f>IF(L283*H283=0,"",L283*H283)</f>
        <v/>
      </c>
    </row>
    <row r="284" spans="2:13" ht="13.35" customHeight="1" x14ac:dyDescent="0.25">
      <c r="B284" s="188" t="s">
        <v>122</v>
      </c>
      <c r="C284" s="188"/>
      <c r="D284" s="196"/>
      <c r="E284" s="196"/>
      <c r="F284" s="196"/>
      <c r="G284" s="196"/>
      <c r="H284" s="188" t="s">
        <v>123</v>
      </c>
      <c r="I284" s="188"/>
      <c r="J284" s="188"/>
      <c r="K284" s="53"/>
      <c r="L284" s="6" t="s">
        <v>124</v>
      </c>
      <c r="M284" s="52"/>
    </row>
    <row r="287" spans="2:13" ht="13.35" customHeight="1" x14ac:dyDescent="0.25">
      <c r="B287" s="188" t="s">
        <v>121</v>
      </c>
      <c r="C287" s="188"/>
      <c r="D287" s="188"/>
      <c r="E287" s="188"/>
      <c r="F287" s="188"/>
      <c r="G287" s="188"/>
      <c r="H287" s="188"/>
      <c r="I287" s="194" t="s">
        <v>82</v>
      </c>
      <c r="J287" s="188" t="s">
        <v>67</v>
      </c>
      <c r="K287" s="188"/>
      <c r="L287" s="188" t="s">
        <v>68</v>
      </c>
      <c r="M287" s="188"/>
    </row>
    <row r="288" spans="2:13" ht="13.35" customHeight="1" x14ac:dyDescent="0.25">
      <c r="B288" s="2" t="s">
        <v>120</v>
      </c>
      <c r="C288" s="188" t="s">
        <v>7</v>
      </c>
      <c r="D288" s="188"/>
      <c r="E288" s="188"/>
      <c r="F288" s="188" t="s">
        <v>87</v>
      </c>
      <c r="G288" s="188"/>
      <c r="H288" s="6" t="s">
        <v>88</v>
      </c>
      <c r="I288" s="194"/>
      <c r="J288" s="6" t="s">
        <v>83</v>
      </c>
      <c r="K288" s="6" t="s">
        <v>84</v>
      </c>
      <c r="L288" s="6" t="s">
        <v>83</v>
      </c>
      <c r="M288" s="6" t="s">
        <v>84</v>
      </c>
    </row>
    <row r="289" spans="2:13" ht="13.35" customHeight="1" x14ac:dyDescent="0.25">
      <c r="B289" s="31"/>
      <c r="C289" s="307"/>
      <c r="D289" s="307"/>
      <c r="E289" s="307"/>
      <c r="F289" s="307"/>
      <c r="G289" s="307"/>
      <c r="H289" s="69"/>
      <c r="I289" s="70"/>
      <c r="J289" s="70"/>
      <c r="K289" s="70" t="str">
        <f>IF(J289*H289=0,"",J289*H289)</f>
        <v/>
      </c>
      <c r="L289" s="70"/>
      <c r="M289" s="70" t="str">
        <f>IF(L289*H289=0,"",L289*H289)</f>
        <v/>
      </c>
    </row>
    <row r="290" spans="2:13" ht="13.35" customHeight="1" x14ac:dyDescent="0.25">
      <c r="B290" s="188" t="s">
        <v>122</v>
      </c>
      <c r="C290" s="188"/>
      <c r="D290" s="196"/>
      <c r="E290" s="196"/>
      <c r="F290" s="196"/>
      <c r="G290" s="196"/>
      <c r="H290" s="188" t="s">
        <v>123</v>
      </c>
      <c r="I290" s="188"/>
      <c r="J290" s="188"/>
      <c r="K290" s="53"/>
      <c r="L290" s="6" t="s">
        <v>124</v>
      </c>
      <c r="M290" s="52"/>
    </row>
    <row r="292" spans="2:13" ht="13.35" customHeight="1" x14ac:dyDescent="0.25">
      <c r="B292" s="293" t="s">
        <v>100</v>
      </c>
      <c r="C292" s="294"/>
      <c r="D292" s="253"/>
      <c r="E292" s="253"/>
      <c r="F292" s="253"/>
      <c r="G292" s="253"/>
      <c r="H292" s="253"/>
      <c r="I292" s="253"/>
      <c r="J292" s="253"/>
      <c r="K292" s="253"/>
      <c r="L292" s="253"/>
      <c r="M292" s="254"/>
    </row>
    <row r="293" spans="2:13" ht="13.35" customHeight="1" x14ac:dyDescent="0.25">
      <c r="B293" s="255"/>
      <c r="C293" s="238"/>
      <c r="D293" s="238"/>
      <c r="E293" s="238"/>
      <c r="F293" s="238"/>
      <c r="G293" s="238"/>
      <c r="H293" s="238"/>
      <c r="I293" s="238"/>
      <c r="J293" s="238"/>
      <c r="K293" s="238"/>
      <c r="L293" s="238"/>
      <c r="M293" s="256"/>
    </row>
    <row r="294" spans="2:13" ht="13.35" customHeight="1" x14ac:dyDescent="0.25">
      <c r="B294" s="255"/>
      <c r="C294" s="238"/>
      <c r="D294" s="238"/>
      <c r="E294" s="238"/>
      <c r="F294" s="238"/>
      <c r="G294" s="238"/>
      <c r="H294" s="238"/>
      <c r="I294" s="238"/>
      <c r="J294" s="238"/>
      <c r="K294" s="238"/>
      <c r="L294" s="238"/>
      <c r="M294" s="256"/>
    </row>
    <row r="295" spans="2:13" ht="13.35" customHeight="1" x14ac:dyDescent="0.25">
      <c r="B295" s="255"/>
      <c r="C295" s="238"/>
      <c r="D295" s="238"/>
      <c r="E295" s="238"/>
      <c r="F295" s="238"/>
      <c r="G295" s="238"/>
      <c r="H295" s="238"/>
      <c r="I295" s="238"/>
      <c r="J295" s="238"/>
      <c r="K295" s="238"/>
      <c r="L295" s="238"/>
      <c r="M295" s="256"/>
    </row>
    <row r="296" spans="2:13" ht="13.35" customHeight="1" x14ac:dyDescent="0.25">
      <c r="B296" s="257"/>
      <c r="C296" s="258"/>
      <c r="D296" s="258"/>
      <c r="E296" s="258"/>
      <c r="F296" s="258"/>
      <c r="G296" s="258"/>
      <c r="H296" s="258"/>
      <c r="I296" s="258"/>
      <c r="J296" s="258"/>
      <c r="K296" s="258"/>
      <c r="L296" s="258"/>
      <c r="M296" s="259"/>
    </row>
    <row r="298" spans="2:13" ht="13.35" customHeight="1" x14ac:dyDescent="0.25">
      <c r="B298" s="3"/>
      <c r="C298" s="3"/>
      <c r="D298" s="4"/>
      <c r="E298" s="4"/>
      <c r="F298" s="4"/>
      <c r="G298" s="4"/>
      <c r="H298" s="4"/>
      <c r="I298" s="4"/>
      <c r="J298" s="4"/>
      <c r="K298" s="4"/>
      <c r="L298" s="4"/>
      <c r="M298" s="4"/>
    </row>
    <row r="299" spans="2:13" ht="13.35" customHeight="1" x14ac:dyDescent="0.25">
      <c r="B299" s="5"/>
      <c r="C299" s="5"/>
    </row>
    <row r="300" spans="2:13" ht="13.35" customHeight="1" x14ac:dyDescent="0.25">
      <c r="B300" s="188" t="s">
        <v>121</v>
      </c>
      <c r="C300" s="188"/>
      <c r="D300" s="188"/>
      <c r="E300" s="188"/>
      <c r="F300" s="188"/>
      <c r="G300" s="188"/>
      <c r="H300" s="188"/>
      <c r="I300" s="194" t="s">
        <v>82</v>
      </c>
      <c r="J300" s="188" t="s">
        <v>67</v>
      </c>
      <c r="K300" s="188"/>
      <c r="L300" s="188" t="s">
        <v>68</v>
      </c>
      <c r="M300" s="188"/>
    </row>
    <row r="301" spans="2:13" ht="13.35" customHeight="1" x14ac:dyDescent="0.25">
      <c r="B301" s="2" t="s">
        <v>120</v>
      </c>
      <c r="C301" s="188" t="s">
        <v>7</v>
      </c>
      <c r="D301" s="188"/>
      <c r="E301" s="188"/>
      <c r="F301" s="188" t="s">
        <v>87</v>
      </c>
      <c r="G301" s="188"/>
      <c r="H301" s="6" t="s">
        <v>88</v>
      </c>
      <c r="I301" s="194"/>
      <c r="J301" s="6" t="s">
        <v>83</v>
      </c>
      <c r="K301" s="6" t="s">
        <v>84</v>
      </c>
      <c r="L301" s="6" t="s">
        <v>83</v>
      </c>
      <c r="M301" s="6" t="s">
        <v>84</v>
      </c>
    </row>
    <row r="302" spans="2:13" ht="13.35" customHeight="1" x14ac:dyDescent="0.25">
      <c r="B302" s="31"/>
      <c r="C302" s="307"/>
      <c r="D302" s="307"/>
      <c r="E302" s="307"/>
      <c r="F302" s="307"/>
      <c r="G302" s="307"/>
      <c r="H302" s="69"/>
      <c r="I302" s="70"/>
      <c r="J302" s="70"/>
      <c r="K302" s="70" t="str">
        <f>IF(J302*H302=0,"",J302*H302)</f>
        <v/>
      </c>
      <c r="L302" s="70"/>
      <c r="M302" s="70" t="str">
        <f>IF(L302*H302=0,"",L302*H302)</f>
        <v/>
      </c>
    </row>
    <row r="303" spans="2:13" ht="13.35" customHeight="1" x14ac:dyDescent="0.25">
      <c r="B303" s="188" t="s">
        <v>122</v>
      </c>
      <c r="C303" s="188"/>
      <c r="D303" s="196"/>
      <c r="E303" s="196"/>
      <c r="F303" s="196"/>
      <c r="G303" s="196"/>
      <c r="H303" s="188" t="s">
        <v>123</v>
      </c>
      <c r="I303" s="188"/>
      <c r="J303" s="188"/>
      <c r="K303" s="53"/>
      <c r="L303" s="6" t="s">
        <v>124</v>
      </c>
      <c r="M303" s="52"/>
    </row>
    <row r="306" spans="2:13" ht="13.35" customHeight="1" x14ac:dyDescent="0.25">
      <c r="B306" s="188" t="s">
        <v>121</v>
      </c>
      <c r="C306" s="188"/>
      <c r="D306" s="188"/>
      <c r="E306" s="188"/>
      <c r="F306" s="188"/>
      <c r="G306" s="188"/>
      <c r="H306" s="188"/>
      <c r="I306" s="194" t="s">
        <v>82</v>
      </c>
      <c r="J306" s="188" t="s">
        <v>67</v>
      </c>
      <c r="K306" s="188"/>
      <c r="L306" s="188" t="s">
        <v>68</v>
      </c>
      <c r="M306" s="188"/>
    </row>
    <row r="307" spans="2:13" ht="13.35" customHeight="1" x14ac:dyDescent="0.25">
      <c r="B307" s="2" t="s">
        <v>120</v>
      </c>
      <c r="C307" s="188" t="s">
        <v>7</v>
      </c>
      <c r="D307" s="188"/>
      <c r="E307" s="188"/>
      <c r="F307" s="188" t="s">
        <v>87</v>
      </c>
      <c r="G307" s="188"/>
      <c r="H307" s="6" t="s">
        <v>88</v>
      </c>
      <c r="I307" s="194"/>
      <c r="J307" s="6" t="s">
        <v>83</v>
      </c>
      <c r="K307" s="6" t="s">
        <v>84</v>
      </c>
      <c r="L307" s="6" t="s">
        <v>83</v>
      </c>
      <c r="M307" s="6" t="s">
        <v>84</v>
      </c>
    </row>
    <row r="308" spans="2:13" ht="13.35" customHeight="1" x14ac:dyDescent="0.25">
      <c r="B308" s="31"/>
      <c r="C308" s="307"/>
      <c r="D308" s="307"/>
      <c r="E308" s="307"/>
      <c r="F308" s="307"/>
      <c r="G308" s="307"/>
      <c r="H308" s="69"/>
      <c r="I308" s="70"/>
      <c r="J308" s="70"/>
      <c r="K308" s="70" t="str">
        <f>IF(J308*H308=0,"",J308*H308)</f>
        <v/>
      </c>
      <c r="L308" s="70"/>
      <c r="M308" s="70" t="str">
        <f>IF(L308*H308=0,"",L308*H308)</f>
        <v/>
      </c>
    </row>
    <row r="309" spans="2:13" ht="13.35" customHeight="1" x14ac:dyDescent="0.25">
      <c r="B309" s="188" t="s">
        <v>122</v>
      </c>
      <c r="C309" s="188"/>
      <c r="D309" s="196"/>
      <c r="E309" s="196"/>
      <c r="F309" s="196"/>
      <c r="G309" s="196"/>
      <c r="H309" s="188" t="s">
        <v>123</v>
      </c>
      <c r="I309" s="188"/>
      <c r="J309" s="188"/>
      <c r="K309" s="53"/>
      <c r="L309" s="6" t="s">
        <v>124</v>
      </c>
      <c r="M309" s="52"/>
    </row>
    <row r="312" spans="2:13" ht="13.35" customHeight="1" x14ac:dyDescent="0.25">
      <c r="B312" s="188" t="s">
        <v>121</v>
      </c>
      <c r="C312" s="188"/>
      <c r="D312" s="188"/>
      <c r="E312" s="188"/>
      <c r="F312" s="188"/>
      <c r="G312" s="188"/>
      <c r="H312" s="188"/>
      <c r="I312" s="194" t="s">
        <v>82</v>
      </c>
      <c r="J312" s="188" t="s">
        <v>67</v>
      </c>
      <c r="K312" s="188"/>
      <c r="L312" s="188" t="s">
        <v>68</v>
      </c>
      <c r="M312" s="188"/>
    </row>
    <row r="313" spans="2:13" ht="13.35" customHeight="1" x14ac:dyDescent="0.25">
      <c r="B313" s="2" t="s">
        <v>120</v>
      </c>
      <c r="C313" s="188" t="s">
        <v>7</v>
      </c>
      <c r="D313" s="188"/>
      <c r="E313" s="188"/>
      <c r="F313" s="188" t="s">
        <v>87</v>
      </c>
      <c r="G313" s="188"/>
      <c r="H313" s="6" t="s">
        <v>88</v>
      </c>
      <c r="I313" s="194"/>
      <c r="J313" s="6" t="s">
        <v>83</v>
      </c>
      <c r="K313" s="6" t="s">
        <v>84</v>
      </c>
      <c r="L313" s="6" t="s">
        <v>83</v>
      </c>
      <c r="M313" s="6" t="s">
        <v>84</v>
      </c>
    </row>
    <row r="314" spans="2:13" ht="13.35" customHeight="1" x14ac:dyDescent="0.25">
      <c r="B314" s="31"/>
      <c r="C314" s="307"/>
      <c r="D314" s="307"/>
      <c r="E314" s="307"/>
      <c r="F314" s="307"/>
      <c r="G314" s="307"/>
      <c r="H314" s="69"/>
      <c r="I314" s="70"/>
      <c r="J314" s="70"/>
      <c r="K314" s="70" t="str">
        <f>IF(J314*H314=0,"",J314*H314)</f>
        <v/>
      </c>
      <c r="L314" s="70"/>
      <c r="M314" s="70" t="str">
        <f>IF(L314*H314=0,"",L314*H314)</f>
        <v/>
      </c>
    </row>
    <row r="315" spans="2:13" ht="13.35" customHeight="1" x14ac:dyDescent="0.25">
      <c r="B315" s="188" t="s">
        <v>122</v>
      </c>
      <c r="C315" s="188"/>
      <c r="D315" s="196"/>
      <c r="E315" s="196"/>
      <c r="F315" s="196"/>
      <c r="G315" s="196"/>
      <c r="H315" s="188" t="s">
        <v>123</v>
      </c>
      <c r="I315" s="188"/>
      <c r="J315" s="188"/>
      <c r="K315" s="53"/>
      <c r="L315" s="6" t="s">
        <v>124</v>
      </c>
      <c r="M315" s="52"/>
    </row>
    <row r="318" spans="2:13" ht="13.35" customHeight="1" x14ac:dyDescent="0.25">
      <c r="B318" s="188" t="s">
        <v>121</v>
      </c>
      <c r="C318" s="188"/>
      <c r="D318" s="188"/>
      <c r="E318" s="188"/>
      <c r="F318" s="188"/>
      <c r="G318" s="188"/>
      <c r="H318" s="188"/>
      <c r="I318" s="194" t="s">
        <v>82</v>
      </c>
      <c r="J318" s="188" t="s">
        <v>67</v>
      </c>
      <c r="K318" s="188"/>
      <c r="L318" s="188" t="s">
        <v>68</v>
      </c>
      <c r="M318" s="188"/>
    </row>
    <row r="319" spans="2:13" ht="13.35" customHeight="1" x14ac:dyDescent="0.25">
      <c r="B319" s="2" t="s">
        <v>120</v>
      </c>
      <c r="C319" s="188" t="s">
        <v>7</v>
      </c>
      <c r="D319" s="188"/>
      <c r="E319" s="188"/>
      <c r="F319" s="188" t="s">
        <v>87</v>
      </c>
      <c r="G319" s="188"/>
      <c r="H319" s="6" t="s">
        <v>88</v>
      </c>
      <c r="I319" s="194"/>
      <c r="J319" s="6" t="s">
        <v>83</v>
      </c>
      <c r="K319" s="6" t="s">
        <v>84</v>
      </c>
      <c r="L319" s="6" t="s">
        <v>83</v>
      </c>
      <c r="M319" s="6" t="s">
        <v>84</v>
      </c>
    </row>
    <row r="320" spans="2:13" ht="13.35" customHeight="1" x14ac:dyDescent="0.25">
      <c r="B320" s="31"/>
      <c r="C320" s="307"/>
      <c r="D320" s="307"/>
      <c r="E320" s="307"/>
      <c r="F320" s="307"/>
      <c r="G320" s="307"/>
      <c r="H320" s="69"/>
      <c r="I320" s="70"/>
      <c r="J320" s="70"/>
      <c r="K320" s="70" t="str">
        <f>IF(J320*H320=0,"",J320*H320)</f>
        <v/>
      </c>
      <c r="L320" s="70"/>
      <c r="M320" s="70" t="str">
        <f>IF(L320*H320=0,"",L320*H320)</f>
        <v/>
      </c>
    </row>
    <row r="321" spans="2:13" ht="13.35" customHeight="1" x14ac:dyDescent="0.25">
      <c r="B321" s="188" t="s">
        <v>122</v>
      </c>
      <c r="C321" s="188"/>
      <c r="D321" s="196"/>
      <c r="E321" s="196"/>
      <c r="F321" s="196"/>
      <c r="G321" s="196"/>
      <c r="H321" s="188" t="s">
        <v>123</v>
      </c>
      <c r="I321" s="188"/>
      <c r="J321" s="188"/>
      <c r="K321" s="53"/>
      <c r="L321" s="6" t="s">
        <v>124</v>
      </c>
      <c r="M321" s="52"/>
    </row>
    <row r="324" spans="2:13" ht="13.35" customHeight="1" x14ac:dyDescent="0.25">
      <c r="B324" s="188" t="s">
        <v>121</v>
      </c>
      <c r="C324" s="188"/>
      <c r="D324" s="188"/>
      <c r="E324" s="188"/>
      <c r="F324" s="188"/>
      <c r="G324" s="188"/>
      <c r="H324" s="188"/>
      <c r="I324" s="194" t="s">
        <v>82</v>
      </c>
      <c r="J324" s="188" t="s">
        <v>67</v>
      </c>
      <c r="K324" s="188"/>
      <c r="L324" s="188" t="s">
        <v>68</v>
      </c>
      <c r="M324" s="188"/>
    </row>
    <row r="325" spans="2:13" ht="13.35" customHeight="1" x14ac:dyDescent="0.25">
      <c r="B325" s="2" t="s">
        <v>120</v>
      </c>
      <c r="C325" s="188" t="s">
        <v>7</v>
      </c>
      <c r="D325" s="188"/>
      <c r="E325" s="188"/>
      <c r="F325" s="188" t="s">
        <v>87</v>
      </c>
      <c r="G325" s="188"/>
      <c r="H325" s="6" t="s">
        <v>88</v>
      </c>
      <c r="I325" s="194"/>
      <c r="J325" s="6" t="s">
        <v>83</v>
      </c>
      <c r="K325" s="6" t="s">
        <v>84</v>
      </c>
      <c r="L325" s="6" t="s">
        <v>83</v>
      </c>
      <c r="M325" s="6" t="s">
        <v>84</v>
      </c>
    </row>
    <row r="326" spans="2:13" ht="13.35" customHeight="1" x14ac:dyDescent="0.25">
      <c r="B326" s="31"/>
      <c r="C326" s="307"/>
      <c r="D326" s="307"/>
      <c r="E326" s="307"/>
      <c r="F326" s="307"/>
      <c r="G326" s="307"/>
      <c r="H326" s="69"/>
      <c r="I326" s="70"/>
      <c r="J326" s="70"/>
      <c r="K326" s="70" t="str">
        <f>IF(J326*H326=0,"",J326*H326)</f>
        <v/>
      </c>
      <c r="L326" s="70"/>
      <c r="M326" s="70" t="str">
        <f>IF(L326*H326=0,"",L326*H326)</f>
        <v/>
      </c>
    </row>
    <row r="327" spans="2:13" ht="13.35" customHeight="1" x14ac:dyDescent="0.25">
      <c r="B327" s="188" t="s">
        <v>122</v>
      </c>
      <c r="C327" s="188"/>
      <c r="D327" s="196"/>
      <c r="E327" s="196"/>
      <c r="F327" s="196"/>
      <c r="G327" s="196"/>
      <c r="H327" s="188" t="s">
        <v>123</v>
      </c>
      <c r="I327" s="188"/>
      <c r="J327" s="188"/>
      <c r="K327" s="53"/>
      <c r="L327" s="6" t="s">
        <v>124</v>
      </c>
      <c r="M327" s="52"/>
    </row>
    <row r="330" spans="2:13" ht="13.35" customHeight="1" x14ac:dyDescent="0.25">
      <c r="B330" s="188" t="s">
        <v>121</v>
      </c>
      <c r="C330" s="188"/>
      <c r="D330" s="188"/>
      <c r="E330" s="188"/>
      <c r="F330" s="188"/>
      <c r="G330" s="188"/>
      <c r="H330" s="188"/>
      <c r="I330" s="194" t="s">
        <v>82</v>
      </c>
      <c r="J330" s="188" t="s">
        <v>67</v>
      </c>
      <c r="K330" s="188"/>
      <c r="L330" s="188" t="s">
        <v>68</v>
      </c>
      <c r="M330" s="188"/>
    </row>
    <row r="331" spans="2:13" ht="13.35" customHeight="1" x14ac:dyDescent="0.25">
      <c r="B331" s="2" t="s">
        <v>120</v>
      </c>
      <c r="C331" s="188" t="s">
        <v>7</v>
      </c>
      <c r="D331" s="188"/>
      <c r="E331" s="188"/>
      <c r="F331" s="188" t="s">
        <v>87</v>
      </c>
      <c r="G331" s="188"/>
      <c r="H331" s="6" t="s">
        <v>88</v>
      </c>
      <c r="I331" s="194"/>
      <c r="J331" s="6" t="s">
        <v>83</v>
      </c>
      <c r="K331" s="6" t="s">
        <v>84</v>
      </c>
      <c r="L331" s="6" t="s">
        <v>83</v>
      </c>
      <c r="M331" s="6" t="s">
        <v>84</v>
      </c>
    </row>
    <row r="332" spans="2:13" ht="13.35" customHeight="1" x14ac:dyDescent="0.25">
      <c r="B332" s="31"/>
      <c r="C332" s="307"/>
      <c r="D332" s="307"/>
      <c r="E332" s="307"/>
      <c r="F332" s="307"/>
      <c r="G332" s="307"/>
      <c r="H332" s="69"/>
      <c r="I332" s="70"/>
      <c r="J332" s="70"/>
      <c r="K332" s="70" t="str">
        <f>IF(J332*H332=0,"",J332*H332)</f>
        <v/>
      </c>
      <c r="L332" s="70"/>
      <c r="M332" s="70" t="str">
        <f>IF(L332*H332=0,"",L332*H332)</f>
        <v/>
      </c>
    </row>
    <row r="333" spans="2:13" ht="13.35" customHeight="1" x14ac:dyDescent="0.25">
      <c r="B333" s="188" t="s">
        <v>122</v>
      </c>
      <c r="C333" s="188"/>
      <c r="D333" s="196"/>
      <c r="E333" s="196"/>
      <c r="F333" s="196"/>
      <c r="G333" s="196"/>
      <c r="H333" s="188" t="s">
        <v>123</v>
      </c>
      <c r="I333" s="188"/>
      <c r="J333" s="188"/>
      <c r="K333" s="53"/>
      <c r="L333" s="6" t="s">
        <v>124</v>
      </c>
      <c r="M333" s="52"/>
    </row>
    <row r="336" spans="2:13" ht="13.35" customHeight="1" x14ac:dyDescent="0.25">
      <c r="B336" s="188" t="s">
        <v>121</v>
      </c>
      <c r="C336" s="188"/>
      <c r="D336" s="188"/>
      <c r="E336" s="188"/>
      <c r="F336" s="188"/>
      <c r="G336" s="188"/>
      <c r="H336" s="188"/>
      <c r="I336" s="194" t="s">
        <v>82</v>
      </c>
      <c r="J336" s="188" t="s">
        <v>67</v>
      </c>
      <c r="K336" s="188"/>
      <c r="L336" s="188" t="s">
        <v>68</v>
      </c>
      <c r="M336" s="188"/>
    </row>
    <row r="337" spans="2:13" ht="13.35" customHeight="1" x14ac:dyDescent="0.25">
      <c r="B337" s="2" t="s">
        <v>120</v>
      </c>
      <c r="C337" s="188" t="s">
        <v>7</v>
      </c>
      <c r="D337" s="188"/>
      <c r="E337" s="188"/>
      <c r="F337" s="188" t="s">
        <v>87</v>
      </c>
      <c r="G337" s="188"/>
      <c r="H337" s="6" t="s">
        <v>88</v>
      </c>
      <c r="I337" s="194"/>
      <c r="J337" s="6" t="s">
        <v>83</v>
      </c>
      <c r="K337" s="6" t="s">
        <v>84</v>
      </c>
      <c r="L337" s="6" t="s">
        <v>83</v>
      </c>
      <c r="M337" s="6" t="s">
        <v>84</v>
      </c>
    </row>
    <row r="338" spans="2:13" ht="13.35" customHeight="1" x14ac:dyDescent="0.25">
      <c r="B338" s="31"/>
      <c r="C338" s="307"/>
      <c r="D338" s="307"/>
      <c r="E338" s="307"/>
      <c r="F338" s="307"/>
      <c r="G338" s="307"/>
      <c r="H338" s="69"/>
      <c r="I338" s="70"/>
      <c r="J338" s="70"/>
      <c r="K338" s="70" t="str">
        <f>IF(J338*H338=0,"",J338*H338)</f>
        <v/>
      </c>
      <c r="L338" s="70"/>
      <c r="M338" s="70" t="str">
        <f>IF(L338*H338=0,"",L338*H338)</f>
        <v/>
      </c>
    </row>
    <row r="339" spans="2:13" ht="13.35" customHeight="1" x14ac:dyDescent="0.25">
      <c r="B339" s="188" t="s">
        <v>122</v>
      </c>
      <c r="C339" s="188"/>
      <c r="D339" s="196"/>
      <c r="E339" s="196"/>
      <c r="F339" s="196"/>
      <c r="G339" s="196"/>
      <c r="H339" s="188" t="s">
        <v>123</v>
      </c>
      <c r="I339" s="188"/>
      <c r="J339" s="188"/>
      <c r="K339" s="53"/>
      <c r="L339" s="6" t="s">
        <v>124</v>
      </c>
      <c r="M339" s="52"/>
    </row>
    <row r="341" spans="2:13" ht="13.35" customHeight="1" x14ac:dyDescent="0.25">
      <c r="B341" s="293" t="s">
        <v>100</v>
      </c>
      <c r="C341" s="294"/>
      <c r="D341" s="253"/>
      <c r="E341" s="253"/>
      <c r="F341" s="253"/>
      <c r="G341" s="253"/>
      <c r="H341" s="253"/>
      <c r="I341" s="253"/>
      <c r="J341" s="253"/>
      <c r="K341" s="253"/>
      <c r="L341" s="253"/>
      <c r="M341" s="254"/>
    </row>
    <row r="342" spans="2:13" ht="13.35" customHeight="1" x14ac:dyDescent="0.25">
      <c r="B342" s="255"/>
      <c r="C342" s="238"/>
      <c r="D342" s="238"/>
      <c r="E342" s="238"/>
      <c r="F342" s="238"/>
      <c r="G342" s="238"/>
      <c r="H342" s="238"/>
      <c r="I342" s="238"/>
      <c r="J342" s="238"/>
      <c r="K342" s="238"/>
      <c r="L342" s="238"/>
      <c r="M342" s="256"/>
    </row>
    <row r="343" spans="2:13" ht="13.35" customHeight="1" x14ac:dyDescent="0.25">
      <c r="B343" s="255"/>
      <c r="C343" s="238"/>
      <c r="D343" s="238"/>
      <c r="E343" s="238"/>
      <c r="F343" s="238"/>
      <c r="G343" s="238"/>
      <c r="H343" s="238"/>
      <c r="I343" s="238"/>
      <c r="J343" s="238"/>
      <c r="K343" s="238"/>
      <c r="L343" s="238"/>
      <c r="M343" s="256"/>
    </row>
    <row r="344" spans="2:13" ht="13.35" customHeight="1" x14ac:dyDescent="0.25">
      <c r="B344" s="255"/>
      <c r="C344" s="238"/>
      <c r="D344" s="238"/>
      <c r="E344" s="238"/>
      <c r="F344" s="238"/>
      <c r="G344" s="238"/>
      <c r="H344" s="238"/>
      <c r="I344" s="238"/>
      <c r="J344" s="238"/>
      <c r="K344" s="238"/>
      <c r="L344" s="238"/>
      <c r="M344" s="256"/>
    </row>
    <row r="345" spans="2:13" ht="13.35" customHeight="1" x14ac:dyDescent="0.25">
      <c r="B345" s="257"/>
      <c r="C345" s="258"/>
      <c r="D345" s="258"/>
      <c r="E345" s="258"/>
      <c r="F345" s="258"/>
      <c r="G345" s="258"/>
      <c r="H345" s="258"/>
      <c r="I345" s="258"/>
      <c r="J345" s="258"/>
      <c r="K345" s="258"/>
      <c r="L345" s="258"/>
      <c r="M345" s="259"/>
    </row>
  </sheetData>
  <mergeCells count="589">
    <mergeCell ref="B345:M345"/>
    <mergeCell ref="B341:C341"/>
    <mergeCell ref="D341:M341"/>
    <mergeCell ref="B342:M342"/>
    <mergeCell ref="B343:M343"/>
    <mergeCell ref="B344:M344"/>
    <mergeCell ref="C338:E338"/>
    <mergeCell ref="F338:G338"/>
    <mergeCell ref="B339:C339"/>
    <mergeCell ref="D339:G339"/>
    <mergeCell ref="H339:J339"/>
    <mergeCell ref="B336:H336"/>
    <mergeCell ref="I336:I337"/>
    <mergeCell ref="J336:K336"/>
    <mergeCell ref="L336:M336"/>
    <mergeCell ref="C337:E337"/>
    <mergeCell ref="F337:G337"/>
    <mergeCell ref="C332:E332"/>
    <mergeCell ref="F332:G332"/>
    <mergeCell ref="B333:C333"/>
    <mergeCell ref="D333:G333"/>
    <mergeCell ref="H333:J333"/>
    <mergeCell ref="B330:H330"/>
    <mergeCell ref="I330:I331"/>
    <mergeCell ref="J330:K330"/>
    <mergeCell ref="L330:M330"/>
    <mergeCell ref="C331:E331"/>
    <mergeCell ref="F331:G331"/>
    <mergeCell ref="C326:E326"/>
    <mergeCell ref="F326:G326"/>
    <mergeCell ref="B327:C327"/>
    <mergeCell ref="D327:G327"/>
    <mergeCell ref="H327:J327"/>
    <mergeCell ref="B324:H324"/>
    <mergeCell ref="I324:I325"/>
    <mergeCell ref="J324:K324"/>
    <mergeCell ref="L324:M324"/>
    <mergeCell ref="C325:E325"/>
    <mergeCell ref="F325:G325"/>
    <mergeCell ref="C320:E320"/>
    <mergeCell ref="F320:G320"/>
    <mergeCell ref="B321:C321"/>
    <mergeCell ref="D321:G321"/>
    <mergeCell ref="H321:J321"/>
    <mergeCell ref="B318:H318"/>
    <mergeCell ref="I318:I319"/>
    <mergeCell ref="J318:K318"/>
    <mergeCell ref="L318:M318"/>
    <mergeCell ref="C319:E319"/>
    <mergeCell ref="F319:G319"/>
    <mergeCell ref="C314:E314"/>
    <mergeCell ref="F314:G314"/>
    <mergeCell ref="B315:C315"/>
    <mergeCell ref="D315:G315"/>
    <mergeCell ref="H315:J315"/>
    <mergeCell ref="B312:H312"/>
    <mergeCell ref="I312:I313"/>
    <mergeCell ref="J312:K312"/>
    <mergeCell ref="L312:M312"/>
    <mergeCell ref="C313:E313"/>
    <mergeCell ref="F313:G313"/>
    <mergeCell ref="C308:E308"/>
    <mergeCell ref="F308:G308"/>
    <mergeCell ref="B309:C309"/>
    <mergeCell ref="D309:G309"/>
    <mergeCell ref="H309:J309"/>
    <mergeCell ref="B306:H306"/>
    <mergeCell ref="I306:I307"/>
    <mergeCell ref="J306:K306"/>
    <mergeCell ref="L306:M306"/>
    <mergeCell ref="C307:E307"/>
    <mergeCell ref="F307:G307"/>
    <mergeCell ref="C302:E302"/>
    <mergeCell ref="F302:G302"/>
    <mergeCell ref="B303:C303"/>
    <mergeCell ref="D303:G303"/>
    <mergeCell ref="H303:J303"/>
    <mergeCell ref="B296:M296"/>
    <mergeCell ref="B300:H300"/>
    <mergeCell ref="I300:I301"/>
    <mergeCell ref="J300:K300"/>
    <mergeCell ref="L300:M300"/>
    <mergeCell ref="C301:E301"/>
    <mergeCell ref="F301:G301"/>
    <mergeCell ref="B292:C292"/>
    <mergeCell ref="D292:M292"/>
    <mergeCell ref="B293:M293"/>
    <mergeCell ref="B294:M294"/>
    <mergeCell ref="B295:M295"/>
    <mergeCell ref="C289:E289"/>
    <mergeCell ref="F289:G289"/>
    <mergeCell ref="B290:C290"/>
    <mergeCell ref="D290:G290"/>
    <mergeCell ref="H290:J290"/>
    <mergeCell ref="B287:H287"/>
    <mergeCell ref="I287:I288"/>
    <mergeCell ref="J287:K287"/>
    <mergeCell ref="L287:M287"/>
    <mergeCell ref="C288:E288"/>
    <mergeCell ref="F288:G288"/>
    <mergeCell ref="C283:E283"/>
    <mergeCell ref="F283:G283"/>
    <mergeCell ref="B284:C284"/>
    <mergeCell ref="D284:G284"/>
    <mergeCell ref="H284:J284"/>
    <mergeCell ref="B281:H281"/>
    <mergeCell ref="I281:I282"/>
    <mergeCell ref="J281:K281"/>
    <mergeCell ref="L281:M281"/>
    <mergeCell ref="C282:E282"/>
    <mergeCell ref="F282:G282"/>
    <mergeCell ref="C277:E277"/>
    <mergeCell ref="F277:G277"/>
    <mergeCell ref="B278:C278"/>
    <mergeCell ref="D278:G278"/>
    <mergeCell ref="H278:J278"/>
    <mergeCell ref="B275:H275"/>
    <mergeCell ref="I275:I276"/>
    <mergeCell ref="J275:K275"/>
    <mergeCell ref="L275:M275"/>
    <mergeCell ref="C276:E276"/>
    <mergeCell ref="F276:G276"/>
    <mergeCell ref="C271:E271"/>
    <mergeCell ref="F271:G271"/>
    <mergeCell ref="B272:C272"/>
    <mergeCell ref="D272:G272"/>
    <mergeCell ref="H272:J272"/>
    <mergeCell ref="B269:H269"/>
    <mergeCell ref="I269:I270"/>
    <mergeCell ref="J269:K269"/>
    <mergeCell ref="L269:M269"/>
    <mergeCell ref="C270:E270"/>
    <mergeCell ref="F270:G270"/>
    <mergeCell ref="C265:E265"/>
    <mergeCell ref="F265:G265"/>
    <mergeCell ref="B266:C266"/>
    <mergeCell ref="D266:G266"/>
    <mergeCell ref="H266:J266"/>
    <mergeCell ref="B263:H263"/>
    <mergeCell ref="I263:I264"/>
    <mergeCell ref="J263:K263"/>
    <mergeCell ref="L263:M263"/>
    <mergeCell ref="C264:E264"/>
    <mergeCell ref="F264:G264"/>
    <mergeCell ref="C259:E259"/>
    <mergeCell ref="F259:G259"/>
    <mergeCell ref="B260:C260"/>
    <mergeCell ref="D260:G260"/>
    <mergeCell ref="H260:J260"/>
    <mergeCell ref="B257:H257"/>
    <mergeCell ref="I257:I258"/>
    <mergeCell ref="J257:K257"/>
    <mergeCell ref="L257:M257"/>
    <mergeCell ref="C258:E258"/>
    <mergeCell ref="F258:G258"/>
    <mergeCell ref="C253:E253"/>
    <mergeCell ref="F253:G253"/>
    <mergeCell ref="B254:C254"/>
    <mergeCell ref="D254:G254"/>
    <mergeCell ref="H254:J254"/>
    <mergeCell ref="B247:M247"/>
    <mergeCell ref="B251:H251"/>
    <mergeCell ref="I251:I252"/>
    <mergeCell ref="J251:K251"/>
    <mergeCell ref="L251:M251"/>
    <mergeCell ref="C252:E252"/>
    <mergeCell ref="F252:G252"/>
    <mergeCell ref="B243:C243"/>
    <mergeCell ref="D243:M243"/>
    <mergeCell ref="B244:M244"/>
    <mergeCell ref="B245:M245"/>
    <mergeCell ref="B246:M246"/>
    <mergeCell ref="C240:E240"/>
    <mergeCell ref="F240:G240"/>
    <mergeCell ref="B241:C241"/>
    <mergeCell ref="D241:G241"/>
    <mergeCell ref="H241:J241"/>
    <mergeCell ref="B238:H238"/>
    <mergeCell ref="I238:I239"/>
    <mergeCell ref="J238:K238"/>
    <mergeCell ref="L238:M238"/>
    <mergeCell ref="C239:E239"/>
    <mergeCell ref="F239:G239"/>
    <mergeCell ref="C234:E234"/>
    <mergeCell ref="F234:G234"/>
    <mergeCell ref="B235:C235"/>
    <mergeCell ref="D235:G235"/>
    <mergeCell ref="H235:J235"/>
    <mergeCell ref="B232:H232"/>
    <mergeCell ref="I232:I233"/>
    <mergeCell ref="J232:K232"/>
    <mergeCell ref="L232:M232"/>
    <mergeCell ref="C233:E233"/>
    <mergeCell ref="F233:G233"/>
    <mergeCell ref="C228:E228"/>
    <mergeCell ref="F228:G228"/>
    <mergeCell ref="B229:C229"/>
    <mergeCell ref="D229:G229"/>
    <mergeCell ref="H229:J229"/>
    <mergeCell ref="B226:H226"/>
    <mergeCell ref="I226:I227"/>
    <mergeCell ref="J226:K226"/>
    <mergeCell ref="L226:M226"/>
    <mergeCell ref="C227:E227"/>
    <mergeCell ref="F227:G227"/>
    <mergeCell ref="C222:E222"/>
    <mergeCell ref="F222:G222"/>
    <mergeCell ref="B223:C223"/>
    <mergeCell ref="D223:G223"/>
    <mergeCell ref="H223:J223"/>
    <mergeCell ref="B220:H220"/>
    <mergeCell ref="I220:I221"/>
    <mergeCell ref="J220:K220"/>
    <mergeCell ref="L220:M220"/>
    <mergeCell ref="C221:E221"/>
    <mergeCell ref="F221:G221"/>
    <mergeCell ref="C216:E216"/>
    <mergeCell ref="F216:G216"/>
    <mergeCell ref="B217:C217"/>
    <mergeCell ref="D217:G217"/>
    <mergeCell ref="H217:J217"/>
    <mergeCell ref="B214:H214"/>
    <mergeCell ref="I214:I215"/>
    <mergeCell ref="J214:K214"/>
    <mergeCell ref="L214:M214"/>
    <mergeCell ref="C215:E215"/>
    <mergeCell ref="F215:G215"/>
    <mergeCell ref="C210:E210"/>
    <mergeCell ref="F210:G210"/>
    <mergeCell ref="B211:C211"/>
    <mergeCell ref="D211:G211"/>
    <mergeCell ref="H211:J211"/>
    <mergeCell ref="B208:H208"/>
    <mergeCell ref="I208:I209"/>
    <mergeCell ref="J208:K208"/>
    <mergeCell ref="L208:M208"/>
    <mergeCell ref="C209:E209"/>
    <mergeCell ref="F209:G209"/>
    <mergeCell ref="C204:E204"/>
    <mergeCell ref="F204:G204"/>
    <mergeCell ref="B205:C205"/>
    <mergeCell ref="D205:G205"/>
    <mergeCell ref="H205:J205"/>
    <mergeCell ref="B198:M198"/>
    <mergeCell ref="B202:H202"/>
    <mergeCell ref="I202:I203"/>
    <mergeCell ref="J202:K202"/>
    <mergeCell ref="L202:M202"/>
    <mergeCell ref="C203:E203"/>
    <mergeCell ref="F203:G203"/>
    <mergeCell ref="B194:C194"/>
    <mergeCell ref="D194:M194"/>
    <mergeCell ref="B195:M195"/>
    <mergeCell ref="B196:M196"/>
    <mergeCell ref="B197:M197"/>
    <mergeCell ref="C191:E191"/>
    <mergeCell ref="F191:G191"/>
    <mergeCell ref="B192:C192"/>
    <mergeCell ref="D192:G192"/>
    <mergeCell ref="H192:J192"/>
    <mergeCell ref="B189:H189"/>
    <mergeCell ref="I189:I190"/>
    <mergeCell ref="J189:K189"/>
    <mergeCell ref="L189:M189"/>
    <mergeCell ref="C190:E190"/>
    <mergeCell ref="F190:G190"/>
    <mergeCell ref="C185:E185"/>
    <mergeCell ref="F185:G185"/>
    <mergeCell ref="B186:C186"/>
    <mergeCell ref="D186:G186"/>
    <mergeCell ref="H186:J186"/>
    <mergeCell ref="B183:H183"/>
    <mergeCell ref="I183:I184"/>
    <mergeCell ref="J183:K183"/>
    <mergeCell ref="L183:M183"/>
    <mergeCell ref="C184:E184"/>
    <mergeCell ref="F184:G184"/>
    <mergeCell ref="C179:E179"/>
    <mergeCell ref="F179:G179"/>
    <mergeCell ref="B180:C180"/>
    <mergeCell ref="D180:G180"/>
    <mergeCell ref="H180:J180"/>
    <mergeCell ref="B177:H177"/>
    <mergeCell ref="I177:I178"/>
    <mergeCell ref="J177:K177"/>
    <mergeCell ref="L177:M177"/>
    <mergeCell ref="C178:E178"/>
    <mergeCell ref="F178:G178"/>
    <mergeCell ref="C173:E173"/>
    <mergeCell ref="F173:G173"/>
    <mergeCell ref="B174:C174"/>
    <mergeCell ref="D174:G174"/>
    <mergeCell ref="H174:J174"/>
    <mergeCell ref="B171:H171"/>
    <mergeCell ref="I171:I172"/>
    <mergeCell ref="J171:K171"/>
    <mergeCell ref="L171:M171"/>
    <mergeCell ref="C172:E172"/>
    <mergeCell ref="F172:G172"/>
    <mergeCell ref="C167:E167"/>
    <mergeCell ref="F167:G167"/>
    <mergeCell ref="B168:C168"/>
    <mergeCell ref="D168:G168"/>
    <mergeCell ref="H168:J168"/>
    <mergeCell ref="B165:H165"/>
    <mergeCell ref="I165:I166"/>
    <mergeCell ref="J165:K165"/>
    <mergeCell ref="L165:M165"/>
    <mergeCell ref="C166:E166"/>
    <mergeCell ref="F166:G166"/>
    <mergeCell ref="C161:E161"/>
    <mergeCell ref="F161:G161"/>
    <mergeCell ref="B162:C162"/>
    <mergeCell ref="D162:G162"/>
    <mergeCell ref="H162:J162"/>
    <mergeCell ref="B159:H159"/>
    <mergeCell ref="I159:I160"/>
    <mergeCell ref="J159:K159"/>
    <mergeCell ref="L159:M159"/>
    <mergeCell ref="C160:E160"/>
    <mergeCell ref="F160:G160"/>
    <mergeCell ref="C155:E155"/>
    <mergeCell ref="F155:G155"/>
    <mergeCell ref="B156:C156"/>
    <mergeCell ref="D156:G156"/>
    <mergeCell ref="H156:J156"/>
    <mergeCell ref="B149:M149"/>
    <mergeCell ref="B153:H153"/>
    <mergeCell ref="I153:I154"/>
    <mergeCell ref="J153:K153"/>
    <mergeCell ref="L153:M153"/>
    <mergeCell ref="C154:E154"/>
    <mergeCell ref="F154:G154"/>
    <mergeCell ref="B145:C145"/>
    <mergeCell ref="D145:M145"/>
    <mergeCell ref="B146:M146"/>
    <mergeCell ref="B147:M147"/>
    <mergeCell ref="B148:M148"/>
    <mergeCell ref="C142:E142"/>
    <mergeCell ref="F142:G142"/>
    <mergeCell ref="B143:C143"/>
    <mergeCell ref="D143:G143"/>
    <mergeCell ref="H143:J143"/>
    <mergeCell ref="B140:H140"/>
    <mergeCell ref="I140:I141"/>
    <mergeCell ref="J140:K140"/>
    <mergeCell ref="L140:M140"/>
    <mergeCell ref="C141:E141"/>
    <mergeCell ref="F141:G141"/>
    <mergeCell ref="C136:E136"/>
    <mergeCell ref="F136:G136"/>
    <mergeCell ref="B137:C137"/>
    <mergeCell ref="D137:G137"/>
    <mergeCell ref="H137:J137"/>
    <mergeCell ref="B134:H134"/>
    <mergeCell ref="I134:I135"/>
    <mergeCell ref="J134:K134"/>
    <mergeCell ref="L134:M134"/>
    <mergeCell ref="C135:E135"/>
    <mergeCell ref="F135:G135"/>
    <mergeCell ref="C130:E130"/>
    <mergeCell ref="F130:G130"/>
    <mergeCell ref="B131:C131"/>
    <mergeCell ref="D131:G131"/>
    <mergeCell ref="H131:J131"/>
    <mergeCell ref="B128:H128"/>
    <mergeCell ref="I128:I129"/>
    <mergeCell ref="J128:K128"/>
    <mergeCell ref="L128:M128"/>
    <mergeCell ref="C129:E129"/>
    <mergeCell ref="F129:G129"/>
    <mergeCell ref="C124:E124"/>
    <mergeCell ref="F124:G124"/>
    <mergeCell ref="B125:C125"/>
    <mergeCell ref="D125:G125"/>
    <mergeCell ref="H125:J125"/>
    <mergeCell ref="B122:H122"/>
    <mergeCell ref="I122:I123"/>
    <mergeCell ref="J122:K122"/>
    <mergeCell ref="L122:M122"/>
    <mergeCell ref="C123:E123"/>
    <mergeCell ref="F123:G123"/>
    <mergeCell ref="C118:E118"/>
    <mergeCell ref="F118:G118"/>
    <mergeCell ref="B119:C119"/>
    <mergeCell ref="D119:G119"/>
    <mergeCell ref="H119:J119"/>
    <mergeCell ref="B116:H116"/>
    <mergeCell ref="I116:I117"/>
    <mergeCell ref="J116:K116"/>
    <mergeCell ref="L116:M116"/>
    <mergeCell ref="C117:E117"/>
    <mergeCell ref="F117:G117"/>
    <mergeCell ref="C112:E112"/>
    <mergeCell ref="F112:G112"/>
    <mergeCell ref="B113:C113"/>
    <mergeCell ref="D113:G113"/>
    <mergeCell ref="H113:J113"/>
    <mergeCell ref="B110:H110"/>
    <mergeCell ref="I110:I111"/>
    <mergeCell ref="J110:K110"/>
    <mergeCell ref="L110:M110"/>
    <mergeCell ref="C111:E111"/>
    <mergeCell ref="F111:G111"/>
    <mergeCell ref="C106:E106"/>
    <mergeCell ref="F106:G106"/>
    <mergeCell ref="B107:C107"/>
    <mergeCell ref="D107:G107"/>
    <mergeCell ref="H107:J107"/>
    <mergeCell ref="B100:M100"/>
    <mergeCell ref="B104:H104"/>
    <mergeCell ref="I104:I105"/>
    <mergeCell ref="J104:K104"/>
    <mergeCell ref="L104:M104"/>
    <mergeCell ref="C105:E105"/>
    <mergeCell ref="F105:G105"/>
    <mergeCell ref="B96:C96"/>
    <mergeCell ref="D96:M96"/>
    <mergeCell ref="B97:M97"/>
    <mergeCell ref="B98:M98"/>
    <mergeCell ref="B99:M99"/>
    <mergeCell ref="C93:E93"/>
    <mergeCell ref="F93:G93"/>
    <mergeCell ref="B94:C94"/>
    <mergeCell ref="D94:G94"/>
    <mergeCell ref="H94:J94"/>
    <mergeCell ref="B91:H91"/>
    <mergeCell ref="I91:I92"/>
    <mergeCell ref="J91:K91"/>
    <mergeCell ref="L91:M91"/>
    <mergeCell ref="C92:E92"/>
    <mergeCell ref="F92:G92"/>
    <mergeCell ref="C87:E87"/>
    <mergeCell ref="F87:G87"/>
    <mergeCell ref="B88:C88"/>
    <mergeCell ref="D88:G88"/>
    <mergeCell ref="H88:J88"/>
    <mergeCell ref="B85:H85"/>
    <mergeCell ref="I85:I86"/>
    <mergeCell ref="J85:K85"/>
    <mergeCell ref="L85:M85"/>
    <mergeCell ref="C86:E86"/>
    <mergeCell ref="F86:G86"/>
    <mergeCell ref="C81:E81"/>
    <mergeCell ref="F81:G81"/>
    <mergeCell ref="B82:C82"/>
    <mergeCell ref="D82:G82"/>
    <mergeCell ref="H82:J82"/>
    <mergeCell ref="B79:H79"/>
    <mergeCell ref="I79:I80"/>
    <mergeCell ref="J79:K79"/>
    <mergeCell ref="L79:M79"/>
    <mergeCell ref="C80:E80"/>
    <mergeCell ref="F80:G80"/>
    <mergeCell ref="C75:E75"/>
    <mergeCell ref="F75:G75"/>
    <mergeCell ref="B76:C76"/>
    <mergeCell ref="D76:G76"/>
    <mergeCell ref="H76:J76"/>
    <mergeCell ref="B73:H73"/>
    <mergeCell ref="I73:I74"/>
    <mergeCell ref="J73:K73"/>
    <mergeCell ref="L73:M73"/>
    <mergeCell ref="C74:E74"/>
    <mergeCell ref="F74:G74"/>
    <mergeCell ref="C69:E69"/>
    <mergeCell ref="F69:G69"/>
    <mergeCell ref="B70:C70"/>
    <mergeCell ref="D70:G70"/>
    <mergeCell ref="H70:J70"/>
    <mergeCell ref="B67:H67"/>
    <mergeCell ref="I67:I68"/>
    <mergeCell ref="J67:K67"/>
    <mergeCell ref="L67:M67"/>
    <mergeCell ref="C68:E68"/>
    <mergeCell ref="F68:G68"/>
    <mergeCell ref="C63:E63"/>
    <mergeCell ref="F63:G63"/>
    <mergeCell ref="B64:C64"/>
    <mergeCell ref="D64:G64"/>
    <mergeCell ref="H64:J64"/>
    <mergeCell ref="B61:H61"/>
    <mergeCell ref="I61:I62"/>
    <mergeCell ref="J61:K61"/>
    <mergeCell ref="L61:M61"/>
    <mergeCell ref="C62:E62"/>
    <mergeCell ref="F62:G62"/>
    <mergeCell ref="C57:E57"/>
    <mergeCell ref="F57:G57"/>
    <mergeCell ref="B58:C58"/>
    <mergeCell ref="D58:G58"/>
    <mergeCell ref="H58:J58"/>
    <mergeCell ref="B49:M49"/>
    <mergeCell ref="B50:M50"/>
    <mergeCell ref="D47:M47"/>
    <mergeCell ref="B51:M51"/>
    <mergeCell ref="B55:H55"/>
    <mergeCell ref="I55:I56"/>
    <mergeCell ref="J55:K55"/>
    <mergeCell ref="L55:M55"/>
    <mergeCell ref="C56:E56"/>
    <mergeCell ref="F56:G56"/>
    <mergeCell ref="B45:C45"/>
    <mergeCell ref="D45:G45"/>
    <mergeCell ref="H45:J45"/>
    <mergeCell ref="B47:C47"/>
    <mergeCell ref="B48:M48"/>
    <mergeCell ref="L42:M42"/>
    <mergeCell ref="C43:E43"/>
    <mergeCell ref="F43:G43"/>
    <mergeCell ref="C44:E44"/>
    <mergeCell ref="F44:G44"/>
    <mergeCell ref="B39:C39"/>
    <mergeCell ref="D39:G39"/>
    <mergeCell ref="H39:J39"/>
    <mergeCell ref="B42:H42"/>
    <mergeCell ref="I42:I43"/>
    <mergeCell ref="J42:K42"/>
    <mergeCell ref="L36:M36"/>
    <mergeCell ref="C37:E37"/>
    <mergeCell ref="F37:G37"/>
    <mergeCell ref="C38:E38"/>
    <mergeCell ref="F38:G38"/>
    <mergeCell ref="B33:C33"/>
    <mergeCell ref="D33:G33"/>
    <mergeCell ref="H33:J33"/>
    <mergeCell ref="B36:H36"/>
    <mergeCell ref="I36:I37"/>
    <mergeCell ref="J36:K36"/>
    <mergeCell ref="L30:M30"/>
    <mergeCell ref="C31:E31"/>
    <mergeCell ref="F31:G31"/>
    <mergeCell ref="C32:E32"/>
    <mergeCell ref="F32:G32"/>
    <mergeCell ref="B27:C27"/>
    <mergeCell ref="D27:G27"/>
    <mergeCell ref="H27:J27"/>
    <mergeCell ref="B30:H30"/>
    <mergeCell ref="I30:I31"/>
    <mergeCell ref="J30:K30"/>
    <mergeCell ref="L24:M24"/>
    <mergeCell ref="C25:E25"/>
    <mergeCell ref="F25:G25"/>
    <mergeCell ref="C26:E26"/>
    <mergeCell ref="F26:G26"/>
    <mergeCell ref="B21:C21"/>
    <mergeCell ref="D21:G21"/>
    <mergeCell ref="H21:J21"/>
    <mergeCell ref="B24:H24"/>
    <mergeCell ref="I24:I25"/>
    <mergeCell ref="J24:K24"/>
    <mergeCell ref="B12:H12"/>
    <mergeCell ref="I12:I13"/>
    <mergeCell ref="J12:K12"/>
    <mergeCell ref="C13:E13"/>
    <mergeCell ref="F13:G13"/>
    <mergeCell ref="C14:E14"/>
    <mergeCell ref="F14:G14"/>
    <mergeCell ref="B15:C15"/>
    <mergeCell ref="D15:G15"/>
    <mergeCell ref="H15:J15"/>
    <mergeCell ref="B18:H18"/>
    <mergeCell ref="I18:I19"/>
    <mergeCell ref="J18:K18"/>
    <mergeCell ref="L18:M18"/>
    <mergeCell ref="C19:E19"/>
    <mergeCell ref="F19:G19"/>
    <mergeCell ref="C20:E20"/>
    <mergeCell ref="F20:G20"/>
    <mergeCell ref="L12:M12"/>
    <mergeCell ref="B9:C9"/>
    <mergeCell ref="D9:G9"/>
    <mergeCell ref="H9:J9"/>
    <mergeCell ref="I6:I7"/>
    <mergeCell ref="J6:K6"/>
    <mergeCell ref="L6:M6"/>
    <mergeCell ref="B6:H6"/>
    <mergeCell ref="C8:E8"/>
    <mergeCell ref="F8:G8"/>
    <mergeCell ref="C7:E7"/>
    <mergeCell ref="F7:G7"/>
    <mergeCell ref="B2:C2"/>
    <mergeCell ref="D2:I2"/>
    <mergeCell ref="J2:K2"/>
    <mergeCell ref="L2:M2"/>
    <mergeCell ref="B3:C3"/>
    <mergeCell ref="D3:I3"/>
    <mergeCell ref="J3:K3"/>
    <mergeCell ref="L3:M3"/>
  </mergeCells>
  <conditionalFormatting sqref="B9:C9">
    <cfRule type="expression" dxfId="48" priority="111">
      <formula>IF(D9="",1,0)</formula>
    </cfRule>
  </conditionalFormatting>
  <conditionalFormatting sqref="B15:C15">
    <cfRule type="expression" dxfId="47" priority="62">
      <formula>IF(D15="",1,0)</formula>
    </cfRule>
  </conditionalFormatting>
  <conditionalFormatting sqref="B21:C21">
    <cfRule type="expression" dxfId="46" priority="61">
      <formula>IF(D21="",1,0)</formula>
    </cfRule>
  </conditionalFormatting>
  <conditionalFormatting sqref="B27:C27">
    <cfRule type="expression" dxfId="45" priority="60">
      <formula>IF(D27="",1,0)</formula>
    </cfRule>
  </conditionalFormatting>
  <conditionalFormatting sqref="B33:C33">
    <cfRule type="expression" dxfId="44" priority="59">
      <formula>IF(D33="",1,0)</formula>
    </cfRule>
  </conditionalFormatting>
  <conditionalFormatting sqref="B39:C39">
    <cfRule type="expression" dxfId="43" priority="58">
      <formula>IF(D39="",1,0)</formula>
    </cfRule>
  </conditionalFormatting>
  <conditionalFormatting sqref="B45:C45">
    <cfRule type="expression" dxfId="42" priority="57">
      <formula>IF(D45="",1,0)</formula>
    </cfRule>
  </conditionalFormatting>
  <conditionalFormatting sqref="B58:C58">
    <cfRule type="expression" dxfId="41" priority="42">
      <formula>IF(D58="",1,0)</formula>
    </cfRule>
  </conditionalFormatting>
  <conditionalFormatting sqref="B64:C64">
    <cfRule type="expression" dxfId="40" priority="41">
      <formula>IF(D64="",1,0)</formula>
    </cfRule>
  </conditionalFormatting>
  <conditionalFormatting sqref="B70:C70">
    <cfRule type="expression" dxfId="39" priority="40">
      <formula>IF(D70="",1,0)</formula>
    </cfRule>
  </conditionalFormatting>
  <conditionalFormatting sqref="B76:C76">
    <cfRule type="expression" dxfId="38" priority="39">
      <formula>IF(D76="",1,0)</formula>
    </cfRule>
  </conditionalFormatting>
  <conditionalFormatting sqref="B82:C82">
    <cfRule type="expression" dxfId="37" priority="38">
      <formula>IF(D82="",1,0)</formula>
    </cfRule>
  </conditionalFormatting>
  <conditionalFormatting sqref="B88:C88">
    <cfRule type="expression" dxfId="36" priority="37">
      <formula>IF(D88="",1,0)</formula>
    </cfRule>
  </conditionalFormatting>
  <conditionalFormatting sqref="B94:C94">
    <cfRule type="expression" dxfId="35" priority="36">
      <formula>IF(D94="",1,0)</formula>
    </cfRule>
  </conditionalFormatting>
  <conditionalFormatting sqref="B107:C107">
    <cfRule type="expression" dxfId="34" priority="35">
      <formula>IF(D107="",1,0)</formula>
    </cfRule>
  </conditionalFormatting>
  <conditionalFormatting sqref="B113:C113">
    <cfRule type="expression" dxfId="33" priority="34">
      <formula>IF(D113="",1,0)</formula>
    </cfRule>
  </conditionalFormatting>
  <conditionalFormatting sqref="B119:C119">
    <cfRule type="expression" dxfId="32" priority="33">
      <formula>IF(D119="",1,0)</formula>
    </cfRule>
  </conditionalFormatting>
  <conditionalFormatting sqref="B125:C125">
    <cfRule type="expression" dxfId="31" priority="32">
      <formula>IF(D125="",1,0)</formula>
    </cfRule>
  </conditionalFormatting>
  <conditionalFormatting sqref="B131:C131">
    <cfRule type="expression" dxfId="30" priority="31">
      <formula>IF(D131="",1,0)</formula>
    </cfRule>
  </conditionalFormatting>
  <conditionalFormatting sqref="B137:C137">
    <cfRule type="expression" dxfId="29" priority="30">
      <formula>IF(D137="",1,0)</formula>
    </cfRule>
  </conditionalFormatting>
  <conditionalFormatting sqref="B143:C143">
    <cfRule type="expression" dxfId="28" priority="29">
      <formula>IF(D143="",1,0)</formula>
    </cfRule>
  </conditionalFormatting>
  <conditionalFormatting sqref="B156:C156">
    <cfRule type="expression" dxfId="27" priority="28">
      <formula>IF(D156="",1,0)</formula>
    </cfRule>
  </conditionalFormatting>
  <conditionalFormatting sqref="B162:C162">
    <cfRule type="expression" dxfId="26" priority="27">
      <formula>IF(D162="",1,0)</formula>
    </cfRule>
  </conditionalFormatting>
  <conditionalFormatting sqref="B168:C168">
    <cfRule type="expression" dxfId="25" priority="26">
      <formula>IF(D168="",1,0)</formula>
    </cfRule>
  </conditionalFormatting>
  <conditionalFormatting sqref="B174:C174">
    <cfRule type="expression" dxfId="24" priority="25">
      <formula>IF(D174="",1,0)</formula>
    </cfRule>
  </conditionalFormatting>
  <conditionalFormatting sqref="B180:C180">
    <cfRule type="expression" dxfId="23" priority="24">
      <formula>IF(D180="",1,0)</formula>
    </cfRule>
  </conditionalFormatting>
  <conditionalFormatting sqref="B186:C186">
    <cfRule type="expression" dxfId="22" priority="23">
      <formula>IF(D186="",1,0)</formula>
    </cfRule>
  </conditionalFormatting>
  <conditionalFormatting sqref="B192:C192">
    <cfRule type="expression" dxfId="21" priority="22">
      <formula>IF(D192="",1,0)</formula>
    </cfRule>
  </conditionalFormatting>
  <conditionalFormatting sqref="B205:C205">
    <cfRule type="expression" dxfId="20" priority="21">
      <formula>IF(D205="",1,0)</formula>
    </cfRule>
  </conditionalFormatting>
  <conditionalFormatting sqref="B211:C211">
    <cfRule type="expression" dxfId="19" priority="20">
      <formula>IF(D211="",1,0)</formula>
    </cfRule>
  </conditionalFormatting>
  <conditionalFormatting sqref="B217:C217">
    <cfRule type="expression" dxfId="18" priority="19">
      <formula>IF(D217="",1,0)</formula>
    </cfRule>
  </conditionalFormatting>
  <conditionalFormatting sqref="B223:C223">
    <cfRule type="expression" dxfId="17" priority="18">
      <formula>IF(D223="",1,0)</formula>
    </cfRule>
  </conditionalFormatting>
  <conditionalFormatting sqref="B229:C229">
    <cfRule type="expression" dxfId="16" priority="17">
      <formula>IF(D229="",1,0)</formula>
    </cfRule>
  </conditionalFormatting>
  <conditionalFormatting sqref="B235:C235">
    <cfRule type="expression" dxfId="15" priority="16">
      <formula>IF(D235="",1,0)</formula>
    </cfRule>
  </conditionalFormatting>
  <conditionalFormatting sqref="B241:C241">
    <cfRule type="expression" dxfId="14" priority="15">
      <formula>IF(D241="",1,0)</formula>
    </cfRule>
  </conditionalFormatting>
  <conditionalFormatting sqref="B254:C254">
    <cfRule type="expression" dxfId="13" priority="14">
      <formula>IF(D254="",1,0)</formula>
    </cfRule>
  </conditionalFormatting>
  <conditionalFormatting sqref="B260:C260">
    <cfRule type="expression" dxfId="12" priority="13">
      <formula>IF(D260="",1,0)</formula>
    </cfRule>
  </conditionalFormatting>
  <conditionalFormatting sqref="B266:C266">
    <cfRule type="expression" dxfId="11" priority="12">
      <formula>IF(D266="",1,0)</formula>
    </cfRule>
  </conditionalFormatting>
  <conditionalFormatting sqref="B272:C272">
    <cfRule type="expression" dxfId="10" priority="11">
      <formula>IF(D272="",1,0)</formula>
    </cfRule>
  </conditionalFormatting>
  <conditionalFormatting sqref="B278:C278">
    <cfRule type="expression" dxfId="9" priority="10">
      <formula>IF(D278="",1,0)</formula>
    </cfRule>
  </conditionalFormatting>
  <conditionalFormatting sqref="B284:C284">
    <cfRule type="expression" dxfId="8" priority="9">
      <formula>IF(D284="",1,0)</formula>
    </cfRule>
  </conditionalFormatting>
  <conditionalFormatting sqref="B290:C290">
    <cfRule type="expression" dxfId="7" priority="8">
      <formula>IF(D290="",1,0)</formula>
    </cfRule>
  </conditionalFormatting>
  <conditionalFormatting sqref="B303:C303">
    <cfRule type="expression" dxfId="6" priority="7">
      <formula>IF(D303="",1,0)</formula>
    </cfRule>
  </conditionalFormatting>
  <conditionalFormatting sqref="B309:C309">
    <cfRule type="expression" dxfId="5" priority="6">
      <formula>IF(D309="",1,0)</formula>
    </cfRule>
  </conditionalFormatting>
  <conditionalFormatting sqref="B315:C315">
    <cfRule type="expression" dxfId="4" priority="5">
      <formula>IF(D315="",1,0)</formula>
    </cfRule>
  </conditionalFormatting>
  <conditionalFormatting sqref="B321:C321">
    <cfRule type="expression" dxfId="3" priority="4">
      <formula>IF(D321="",1,0)</formula>
    </cfRule>
  </conditionalFormatting>
  <conditionalFormatting sqref="B327:C327">
    <cfRule type="expression" dxfId="2" priority="3">
      <formula>IF(D327="",1,0)</formula>
    </cfRule>
  </conditionalFormatting>
  <conditionalFormatting sqref="B333:C333">
    <cfRule type="expression" dxfId="1" priority="2">
      <formula>IF(D333="",1,0)</formula>
    </cfRule>
  </conditionalFormatting>
  <conditionalFormatting sqref="B339:C339">
    <cfRule type="expression" dxfId="0" priority="1">
      <formula>IF(D339="",1,0)</formula>
    </cfRule>
  </conditionalFormatting>
  <dataValidations count="1">
    <dataValidation type="list" allowBlank="1" showInputMessage="1" showErrorMessage="1" sqref="D9:G9 D254:G254 D15:G15 D21:G21 D27:G27 D33:G33 D39:G39 D45:G45 D260:G260 D266:G266 D272:G272 D278:G278 D284:G284 D290:G290 D58:G58 D64:G64 D70:G70 D76:G76 D82:G82 D88:G88 D94:G94 D107:G107 D113:G113 D119:G119 D125:G125 D131:G131 D137:G137 D143:G143 D156:G156 D162:G162 D168:G168 D174:G174 D180:G180 D186:G186 D192:G192 D205:G205 D211:G211 D217:G217 D223:G223 D229:G229 D235:G235 D241:G241 D303:G303 D309:G309 D315:G315 D321:G321 D327:G327 D333:G333 D339:G339" xr:uid="{00000000-0002-0000-1500-000000000000}">
      <formula1>Traverse.Instrument</formula1>
    </dataValidation>
  </dataValidations>
  <pageMargins left="0.7" right="0.7" top="0.75" bottom="0.75" header="0.3" footer="0.3"/>
  <pageSetup scale="99" orientation="portrait" r:id="rId1"/>
  <headerFooter>
    <oddHeader>&amp;L&amp;G&amp;C&amp;"+,Bold"&amp;14Traverse Measurement Report</oddHead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tabColor rgb="FF00B0F0"/>
  </sheetPr>
  <dimension ref="B2:AA492"/>
  <sheetViews>
    <sheetView view="pageBreakPreview" zoomScale="85" zoomScaleNormal="100" zoomScaleSheetLayoutView="85" workbookViewId="0">
      <selection activeCell="B2" sqref="B2:C2"/>
    </sheetView>
  </sheetViews>
  <sheetFormatPr defaultColWidth="6.85546875" defaultRowHeight="13.35" customHeight="1" x14ac:dyDescent="0.25"/>
  <cols>
    <col min="1" max="1" width="3.42578125" style="1" customWidth="1"/>
    <col min="2" max="13" width="6.85546875" style="1"/>
    <col min="14" max="14" width="3.140625" style="1" customWidth="1"/>
    <col min="15" max="16384" width="6.85546875" style="1"/>
  </cols>
  <sheetData>
    <row r="2" spans="2:27" ht="13.35" customHeight="1" x14ac:dyDescent="0.25">
      <c r="B2" s="153" t="s">
        <v>0</v>
      </c>
      <c r="C2" s="153"/>
      <c r="D2" s="154" t="str">
        <f>IF('{Project Information}'!E2="","",'{Project Information}'!E2)</f>
        <v>{ProjectCode}</v>
      </c>
      <c r="E2" s="154"/>
      <c r="F2" s="154"/>
      <c r="G2" s="154"/>
      <c r="H2" s="154"/>
      <c r="I2" s="154"/>
      <c r="J2" s="153" t="s">
        <v>4</v>
      </c>
      <c r="K2" s="153"/>
      <c r="L2" s="154" t="str">
        <f>IF('{Project Information}'!E12="", "", '{Project Information}'!E12)</f>
        <v>TBD</v>
      </c>
      <c r="M2" s="154"/>
    </row>
    <row r="3" spans="2:27" ht="13.35" customHeight="1" x14ac:dyDescent="0.25">
      <c r="B3" s="155" t="s">
        <v>1</v>
      </c>
      <c r="C3" s="155"/>
      <c r="D3" s="154" t="str">
        <f>IF('{Project Information}'!E3="","",'{Project Information}'!E3)</f>
        <v>{Address}</v>
      </c>
      <c r="E3" s="154"/>
      <c r="F3" s="154"/>
      <c r="G3" s="154"/>
      <c r="H3" s="154"/>
      <c r="I3" s="154"/>
      <c r="J3" s="155" t="s">
        <v>5</v>
      </c>
      <c r="K3" s="155"/>
      <c r="L3" s="156">
        <f>IF('{Project Information}'!E11="", "", '{Project Information}'!E11)</f>
        <v>46132</v>
      </c>
      <c r="M3" s="157"/>
    </row>
    <row r="4" spans="2:27" ht="13.35" customHeight="1" x14ac:dyDescent="0.25">
      <c r="B4" s="3"/>
      <c r="C4" s="3"/>
      <c r="D4" s="4"/>
      <c r="E4" s="4"/>
      <c r="F4" s="4"/>
      <c r="G4" s="4"/>
      <c r="H4" s="4"/>
      <c r="I4" s="4"/>
      <c r="J4" s="4"/>
      <c r="K4" s="4"/>
      <c r="L4" s="4"/>
      <c r="M4" s="4"/>
    </row>
    <row r="5" spans="2:27" ht="13.35" customHeight="1" x14ac:dyDescent="0.25">
      <c r="B5" s="5"/>
      <c r="C5" s="309" t="s">
        <v>226</v>
      </c>
      <c r="D5" s="309"/>
      <c r="E5" s="309"/>
      <c r="F5" s="309"/>
      <c r="G5" s="309"/>
      <c r="H5" s="309"/>
      <c r="I5" s="309"/>
      <c r="J5" s="309"/>
      <c r="K5" s="309"/>
      <c r="L5" s="309"/>
    </row>
    <row r="6" spans="2:27" ht="13.35" customHeight="1" x14ac:dyDescent="0.25">
      <c r="B6" s="5"/>
      <c r="C6" s="309"/>
      <c r="D6" s="309"/>
      <c r="E6" s="309"/>
      <c r="F6" s="309"/>
      <c r="G6" s="309"/>
      <c r="H6" s="309"/>
      <c r="I6" s="309"/>
      <c r="J6" s="309"/>
      <c r="K6" s="309"/>
      <c r="L6" s="309"/>
    </row>
    <row r="7" spans="2:27" ht="13.35" customHeight="1" x14ac:dyDescent="0.25">
      <c r="B7" s="5"/>
      <c r="C7" s="196"/>
      <c r="D7" s="196"/>
      <c r="E7" s="196"/>
      <c r="F7" s="196"/>
      <c r="G7" s="196"/>
      <c r="H7" s="196"/>
      <c r="I7" s="196"/>
      <c r="J7" s="196"/>
      <c r="K7" s="196"/>
      <c r="L7" s="196"/>
      <c r="R7" s="40"/>
      <c r="S7" s="40"/>
      <c r="T7" s="40"/>
      <c r="U7" s="40"/>
      <c r="V7" s="40"/>
      <c r="W7" s="40"/>
      <c r="X7" s="40"/>
      <c r="Y7" s="40"/>
      <c r="Z7" s="40"/>
      <c r="AA7" s="40"/>
    </row>
    <row r="8" spans="2:27" ht="13.35" customHeight="1" x14ac:dyDescent="0.25">
      <c r="C8" s="196"/>
      <c r="D8" s="196"/>
      <c r="E8" s="196"/>
      <c r="F8" s="196"/>
      <c r="G8" s="196"/>
      <c r="H8" s="196"/>
      <c r="I8" s="196"/>
      <c r="J8" s="196"/>
      <c r="K8" s="196"/>
      <c r="L8" s="196"/>
      <c r="R8" s="40"/>
      <c r="S8" s="40"/>
      <c r="T8" s="40"/>
      <c r="U8" s="40"/>
      <c r="V8" s="40"/>
      <c r="W8" s="40"/>
      <c r="X8" s="40"/>
      <c r="Y8" s="40"/>
      <c r="Z8" s="40"/>
      <c r="AA8" s="40"/>
    </row>
    <row r="9" spans="2:27" ht="13.35" customHeight="1" x14ac:dyDescent="0.25">
      <c r="C9" s="196"/>
      <c r="D9" s="196"/>
      <c r="E9" s="196"/>
      <c r="F9" s="196"/>
      <c r="G9" s="196"/>
      <c r="H9" s="196"/>
      <c r="I9" s="196"/>
      <c r="J9" s="196"/>
      <c r="K9" s="196"/>
      <c r="L9" s="196"/>
    </row>
    <row r="10" spans="2:27" ht="13.35" customHeight="1" x14ac:dyDescent="0.25">
      <c r="C10" s="196"/>
      <c r="D10" s="196"/>
      <c r="E10" s="196"/>
      <c r="F10" s="196"/>
      <c r="G10" s="196"/>
      <c r="H10" s="196"/>
      <c r="I10" s="196"/>
      <c r="J10" s="196"/>
      <c r="K10" s="196"/>
      <c r="L10" s="196"/>
    </row>
    <row r="11" spans="2:27" ht="13.35" customHeight="1" x14ac:dyDescent="0.25">
      <c r="C11" s="196"/>
      <c r="D11" s="196"/>
      <c r="E11" s="196"/>
      <c r="F11" s="196"/>
      <c r="G11" s="196"/>
      <c r="H11" s="196"/>
      <c r="I11" s="196"/>
      <c r="J11" s="196"/>
      <c r="K11" s="196"/>
      <c r="L11" s="196"/>
    </row>
    <row r="12" spans="2:27" ht="13.35" customHeight="1" x14ac:dyDescent="0.25">
      <c r="C12" s="196"/>
      <c r="D12" s="196"/>
      <c r="E12" s="196"/>
      <c r="F12" s="196"/>
      <c r="G12" s="196"/>
      <c r="H12" s="196"/>
      <c r="I12" s="196"/>
      <c r="J12" s="196"/>
      <c r="K12" s="196"/>
      <c r="L12" s="196"/>
    </row>
    <row r="13" spans="2:27" ht="13.35" customHeight="1" x14ac:dyDescent="0.25">
      <c r="C13" s="196"/>
      <c r="D13" s="196"/>
      <c r="E13" s="196"/>
      <c r="F13" s="196"/>
      <c r="G13" s="196"/>
      <c r="H13" s="196"/>
      <c r="I13" s="196"/>
      <c r="J13" s="196"/>
      <c r="K13" s="196"/>
      <c r="L13" s="196"/>
    </row>
    <row r="14" spans="2:27" ht="13.35" customHeight="1" x14ac:dyDescent="0.25">
      <c r="C14" s="196"/>
      <c r="D14" s="196"/>
      <c r="E14" s="196"/>
      <c r="F14" s="196"/>
      <c r="G14" s="196"/>
      <c r="H14" s="196"/>
      <c r="I14" s="196"/>
      <c r="J14" s="196"/>
      <c r="K14" s="196"/>
      <c r="L14" s="196"/>
    </row>
    <row r="15" spans="2:27" ht="13.35" customHeight="1" x14ac:dyDescent="0.25">
      <c r="C15" s="196"/>
      <c r="D15" s="196"/>
      <c r="E15" s="196"/>
      <c r="F15" s="196"/>
      <c r="G15" s="196"/>
      <c r="H15" s="196"/>
      <c r="I15" s="196"/>
      <c r="J15" s="196"/>
      <c r="K15" s="196"/>
      <c r="L15" s="196"/>
    </row>
    <row r="16" spans="2:27" ht="13.35" customHeight="1" x14ac:dyDescent="0.25">
      <c r="C16" s="196"/>
      <c r="D16" s="196"/>
      <c r="E16" s="196"/>
      <c r="F16" s="196"/>
      <c r="G16" s="196"/>
      <c r="H16" s="196"/>
      <c r="I16" s="196"/>
      <c r="J16" s="196"/>
      <c r="K16" s="196"/>
      <c r="L16" s="196"/>
    </row>
    <row r="17" spans="3:27" ht="13.35" customHeight="1" x14ac:dyDescent="0.25">
      <c r="C17" s="196"/>
      <c r="D17" s="196"/>
      <c r="E17" s="196"/>
      <c r="F17" s="196"/>
      <c r="G17" s="196"/>
      <c r="H17" s="196"/>
      <c r="I17" s="196"/>
      <c r="J17" s="196"/>
      <c r="K17" s="196"/>
      <c r="L17" s="196"/>
    </row>
    <row r="18" spans="3:27" ht="13.35" customHeight="1" x14ac:dyDescent="0.25">
      <c r="C18" s="196"/>
      <c r="D18" s="196"/>
      <c r="E18" s="196"/>
      <c r="F18" s="196"/>
      <c r="G18" s="196"/>
      <c r="H18" s="196"/>
      <c r="I18" s="196"/>
      <c r="J18" s="196"/>
      <c r="K18" s="196"/>
      <c r="L18" s="196"/>
    </row>
    <row r="19" spans="3:27" ht="13.35" customHeight="1" x14ac:dyDescent="0.25">
      <c r="C19" s="196"/>
      <c r="D19" s="196"/>
      <c r="E19" s="196"/>
      <c r="F19" s="196"/>
      <c r="G19" s="196"/>
      <c r="H19" s="196"/>
      <c r="I19" s="196"/>
      <c r="J19" s="196"/>
      <c r="K19" s="196"/>
      <c r="L19" s="196"/>
    </row>
    <row r="20" spans="3:27" ht="13.35" customHeight="1" x14ac:dyDescent="0.25">
      <c r="C20" s="196"/>
      <c r="D20" s="196"/>
      <c r="E20" s="196"/>
      <c r="F20" s="196"/>
      <c r="G20" s="196"/>
      <c r="H20" s="196"/>
      <c r="I20" s="196"/>
      <c r="J20" s="196"/>
      <c r="K20" s="196"/>
      <c r="L20" s="196"/>
    </row>
    <row r="21" spans="3:27" ht="13.35" customHeight="1" x14ac:dyDescent="0.25">
      <c r="C21" s="196"/>
      <c r="D21" s="196"/>
      <c r="E21" s="196"/>
      <c r="F21" s="196"/>
      <c r="G21" s="196"/>
      <c r="H21" s="196"/>
      <c r="I21" s="196"/>
      <c r="J21" s="196"/>
      <c r="K21" s="196"/>
      <c r="L21" s="196"/>
    </row>
    <row r="22" spans="3:27" ht="13.35" customHeight="1" x14ac:dyDescent="0.25">
      <c r="C22" s="196"/>
      <c r="D22" s="196"/>
      <c r="E22" s="196"/>
      <c r="F22" s="196"/>
      <c r="G22" s="196"/>
      <c r="H22" s="196"/>
      <c r="I22" s="196"/>
      <c r="J22" s="196"/>
      <c r="K22" s="196"/>
      <c r="L22" s="196"/>
    </row>
    <row r="23" spans="3:27" ht="13.35" customHeight="1" x14ac:dyDescent="0.25">
      <c r="C23" s="196"/>
      <c r="D23" s="196"/>
      <c r="E23" s="196"/>
      <c r="F23" s="196"/>
      <c r="G23" s="196"/>
      <c r="H23" s="196"/>
      <c r="I23" s="196"/>
      <c r="J23" s="196"/>
      <c r="K23" s="196"/>
      <c r="L23" s="196"/>
    </row>
    <row r="24" spans="3:27" ht="13.35" customHeight="1" x14ac:dyDescent="0.25">
      <c r="C24" s="310" t="s">
        <v>119</v>
      </c>
      <c r="D24" s="310"/>
      <c r="E24" s="310"/>
      <c r="F24" s="310"/>
      <c r="G24" s="310"/>
      <c r="H24" s="310"/>
      <c r="I24" s="310"/>
      <c r="J24" s="310"/>
      <c r="K24" s="310"/>
      <c r="L24" s="310"/>
    </row>
    <row r="25" spans="3:27" ht="13.35" customHeight="1" x14ac:dyDescent="0.25">
      <c r="C25" s="310"/>
      <c r="D25" s="310"/>
      <c r="E25" s="310"/>
      <c r="F25" s="310"/>
      <c r="G25" s="310"/>
      <c r="H25" s="310"/>
      <c r="I25" s="310"/>
      <c r="J25" s="310"/>
      <c r="K25" s="310"/>
      <c r="L25" s="310"/>
    </row>
    <row r="26" spans="3:27" ht="13.35" customHeight="1" x14ac:dyDescent="0.25">
      <c r="C26" s="310"/>
      <c r="D26" s="310"/>
      <c r="E26" s="310"/>
      <c r="F26" s="310"/>
      <c r="G26" s="310"/>
      <c r="H26" s="310"/>
      <c r="I26" s="310"/>
      <c r="J26" s="310"/>
      <c r="K26" s="310"/>
      <c r="L26" s="310"/>
      <c r="R26" s="48"/>
      <c r="S26" s="48"/>
      <c r="T26" s="48"/>
      <c r="U26" s="48"/>
      <c r="V26" s="48"/>
      <c r="W26" s="48"/>
      <c r="X26" s="48"/>
      <c r="Y26" s="48"/>
      <c r="Z26" s="48"/>
      <c r="AA26" s="48"/>
    </row>
    <row r="27" spans="3:27" ht="13.35" customHeight="1" x14ac:dyDescent="0.25">
      <c r="C27" s="310"/>
      <c r="D27" s="310"/>
      <c r="E27" s="310"/>
      <c r="F27" s="310"/>
      <c r="G27" s="310"/>
      <c r="H27" s="310"/>
      <c r="I27" s="310"/>
      <c r="J27" s="310"/>
      <c r="K27" s="310"/>
      <c r="L27" s="310"/>
      <c r="R27" s="48"/>
      <c r="S27" s="48"/>
      <c r="T27" s="48"/>
      <c r="U27" s="48"/>
      <c r="V27" s="48"/>
      <c r="W27" s="48"/>
      <c r="X27" s="48"/>
      <c r="Y27" s="48"/>
      <c r="Z27" s="48"/>
      <c r="AA27" s="48"/>
    </row>
    <row r="28" spans="3:27" ht="13.35" customHeight="1" x14ac:dyDescent="0.25">
      <c r="C28" s="48"/>
      <c r="D28" s="48"/>
      <c r="E28" s="48"/>
      <c r="F28" s="48"/>
      <c r="G28" s="48"/>
      <c r="H28" s="48"/>
      <c r="I28" s="48"/>
      <c r="J28" s="48"/>
      <c r="K28" s="48"/>
      <c r="L28" s="48"/>
      <c r="R28" s="48"/>
      <c r="S28" s="48"/>
      <c r="T28" s="48"/>
      <c r="U28" s="48"/>
      <c r="V28" s="48"/>
      <c r="W28" s="48"/>
      <c r="X28" s="48"/>
      <c r="Y28" s="48"/>
      <c r="Z28" s="48"/>
      <c r="AA28" s="48"/>
    </row>
    <row r="29" spans="3:27" ht="13.35" customHeight="1" x14ac:dyDescent="0.25">
      <c r="C29" s="309" t="s">
        <v>227</v>
      </c>
      <c r="D29" s="309"/>
      <c r="E29" s="309"/>
      <c r="F29" s="309"/>
      <c r="G29" s="309"/>
      <c r="H29" s="309"/>
      <c r="I29" s="309"/>
      <c r="J29" s="309"/>
      <c r="K29" s="309"/>
      <c r="L29" s="309"/>
      <c r="R29" s="48"/>
      <c r="S29" s="48"/>
      <c r="T29" s="48"/>
      <c r="U29" s="48"/>
      <c r="V29" s="48"/>
      <c r="W29" s="48"/>
      <c r="X29" s="48"/>
      <c r="Y29" s="48"/>
      <c r="Z29" s="48"/>
      <c r="AA29" s="48"/>
    </row>
    <row r="30" spans="3:27" ht="13.35" customHeight="1" x14ac:dyDescent="0.25">
      <c r="C30" s="309"/>
      <c r="D30" s="309"/>
      <c r="E30" s="309"/>
      <c r="F30" s="309"/>
      <c r="G30" s="309"/>
      <c r="H30" s="309"/>
      <c r="I30" s="309"/>
      <c r="J30" s="309"/>
      <c r="K30" s="309"/>
      <c r="L30" s="309"/>
    </row>
    <row r="31" spans="3:27" ht="13.35" customHeight="1" x14ac:dyDescent="0.25">
      <c r="C31" s="311"/>
      <c r="D31" s="311"/>
      <c r="E31" s="311"/>
      <c r="F31" s="311"/>
      <c r="G31" s="311"/>
      <c r="H31" s="311"/>
      <c r="I31" s="311"/>
      <c r="J31" s="311"/>
      <c r="K31" s="311"/>
      <c r="L31" s="311"/>
    </row>
    <row r="32" spans="3:27" ht="13.35" customHeight="1" x14ac:dyDescent="0.25">
      <c r="C32" s="311"/>
      <c r="D32" s="311"/>
      <c r="E32" s="311"/>
      <c r="F32" s="311"/>
      <c r="G32" s="311"/>
      <c r="H32" s="311"/>
      <c r="I32" s="311"/>
      <c r="J32" s="311"/>
      <c r="K32" s="311"/>
      <c r="L32" s="311"/>
    </row>
    <row r="33" spans="3:12" ht="13.35" customHeight="1" x14ac:dyDescent="0.25">
      <c r="C33" s="311"/>
      <c r="D33" s="311"/>
      <c r="E33" s="311"/>
      <c r="F33" s="311"/>
      <c r="G33" s="311"/>
      <c r="H33" s="311"/>
      <c r="I33" s="311"/>
      <c r="J33" s="311"/>
      <c r="K33" s="311"/>
      <c r="L33" s="311"/>
    </row>
    <row r="34" spans="3:12" ht="13.35" customHeight="1" x14ac:dyDescent="0.25">
      <c r="C34" s="311"/>
      <c r="D34" s="311"/>
      <c r="E34" s="311"/>
      <c r="F34" s="311"/>
      <c r="G34" s="311"/>
      <c r="H34" s="311"/>
      <c r="I34" s="311"/>
      <c r="J34" s="311"/>
      <c r="K34" s="311"/>
      <c r="L34" s="311"/>
    </row>
    <row r="35" spans="3:12" ht="13.35" customHeight="1" x14ac:dyDescent="0.25">
      <c r="C35" s="311"/>
      <c r="D35" s="311"/>
      <c r="E35" s="311"/>
      <c r="F35" s="311"/>
      <c r="G35" s="311"/>
      <c r="H35" s="311"/>
      <c r="I35" s="311"/>
      <c r="J35" s="311"/>
      <c r="K35" s="311"/>
      <c r="L35" s="311"/>
    </row>
    <row r="36" spans="3:12" ht="13.35" customHeight="1" x14ac:dyDescent="0.25">
      <c r="C36" s="311"/>
      <c r="D36" s="311"/>
      <c r="E36" s="311"/>
      <c r="F36" s="311"/>
      <c r="G36" s="311"/>
      <c r="H36" s="311"/>
      <c r="I36" s="311"/>
      <c r="J36" s="311"/>
      <c r="K36" s="311"/>
      <c r="L36" s="311"/>
    </row>
    <row r="37" spans="3:12" ht="13.35" customHeight="1" x14ac:dyDescent="0.25">
      <c r="C37" s="311"/>
      <c r="D37" s="311"/>
      <c r="E37" s="311"/>
      <c r="F37" s="311"/>
      <c r="G37" s="311"/>
      <c r="H37" s="311"/>
      <c r="I37" s="311"/>
      <c r="J37" s="311"/>
      <c r="K37" s="311"/>
      <c r="L37" s="311"/>
    </row>
    <row r="38" spans="3:12" ht="13.35" customHeight="1" x14ac:dyDescent="0.25">
      <c r="C38" s="311"/>
      <c r="D38" s="311"/>
      <c r="E38" s="311"/>
      <c r="F38" s="311"/>
      <c r="G38" s="311"/>
      <c r="H38" s="311"/>
      <c r="I38" s="311"/>
      <c r="J38" s="311"/>
      <c r="K38" s="311"/>
      <c r="L38" s="311"/>
    </row>
    <row r="39" spans="3:12" ht="13.35" customHeight="1" x14ac:dyDescent="0.25">
      <c r="C39" s="311"/>
      <c r="D39" s="311"/>
      <c r="E39" s="311"/>
      <c r="F39" s="311"/>
      <c r="G39" s="311"/>
      <c r="H39" s="311"/>
      <c r="I39" s="311"/>
      <c r="J39" s="311"/>
      <c r="K39" s="311"/>
      <c r="L39" s="311"/>
    </row>
    <row r="40" spans="3:12" ht="13.35" customHeight="1" x14ac:dyDescent="0.25">
      <c r="C40" s="311"/>
      <c r="D40" s="311"/>
      <c r="E40" s="311"/>
      <c r="F40" s="311"/>
      <c r="G40" s="311"/>
      <c r="H40" s="311"/>
      <c r="I40" s="311"/>
      <c r="J40" s="311"/>
      <c r="K40" s="311"/>
      <c r="L40" s="311"/>
    </row>
    <row r="41" spans="3:12" ht="13.35" customHeight="1" x14ac:dyDescent="0.25">
      <c r="C41" s="311"/>
      <c r="D41" s="311"/>
      <c r="E41" s="311"/>
      <c r="F41" s="311"/>
      <c r="G41" s="311"/>
      <c r="H41" s="311"/>
      <c r="I41" s="311"/>
      <c r="J41" s="311"/>
      <c r="K41" s="311"/>
      <c r="L41" s="311"/>
    </row>
    <row r="42" spans="3:12" ht="13.35" customHeight="1" x14ac:dyDescent="0.25">
      <c r="C42" s="311"/>
      <c r="D42" s="311"/>
      <c r="E42" s="311"/>
      <c r="F42" s="311"/>
      <c r="G42" s="311"/>
      <c r="H42" s="311"/>
      <c r="I42" s="311"/>
      <c r="J42" s="311"/>
      <c r="K42" s="311"/>
      <c r="L42" s="311"/>
    </row>
    <row r="43" spans="3:12" ht="13.35" customHeight="1" x14ac:dyDescent="0.25">
      <c r="C43" s="311"/>
      <c r="D43" s="311"/>
      <c r="E43" s="311"/>
      <c r="F43" s="311"/>
      <c r="G43" s="311"/>
      <c r="H43" s="311"/>
      <c r="I43" s="311"/>
      <c r="J43" s="311"/>
      <c r="K43" s="311"/>
      <c r="L43" s="311"/>
    </row>
    <row r="44" spans="3:12" ht="13.35" customHeight="1" x14ac:dyDescent="0.25">
      <c r="C44" s="311"/>
      <c r="D44" s="311"/>
      <c r="E44" s="311"/>
      <c r="F44" s="311"/>
      <c r="G44" s="311"/>
      <c r="H44" s="311"/>
      <c r="I44" s="311"/>
      <c r="J44" s="311"/>
      <c r="K44" s="311"/>
      <c r="L44" s="311"/>
    </row>
    <row r="45" spans="3:12" ht="13.35" customHeight="1" x14ac:dyDescent="0.25">
      <c r="C45" s="311"/>
      <c r="D45" s="311"/>
      <c r="E45" s="311"/>
      <c r="F45" s="311"/>
      <c r="G45" s="311"/>
      <c r="H45" s="311"/>
      <c r="I45" s="311"/>
      <c r="J45" s="311"/>
      <c r="K45" s="311"/>
      <c r="L45" s="311"/>
    </row>
    <row r="46" spans="3:12" ht="13.35" customHeight="1" x14ac:dyDescent="0.25">
      <c r="C46" s="311"/>
      <c r="D46" s="311"/>
      <c r="E46" s="311"/>
      <c r="F46" s="311"/>
      <c r="G46" s="311"/>
      <c r="H46" s="311"/>
      <c r="I46" s="311"/>
      <c r="J46" s="311"/>
      <c r="K46" s="311"/>
      <c r="L46" s="311"/>
    </row>
    <row r="47" spans="3:12" ht="13.35" customHeight="1" x14ac:dyDescent="0.25">
      <c r="C47" s="311"/>
      <c r="D47" s="311"/>
      <c r="E47" s="311"/>
      <c r="F47" s="311"/>
      <c r="G47" s="311"/>
      <c r="H47" s="311"/>
      <c r="I47" s="311"/>
      <c r="J47" s="311"/>
      <c r="K47" s="311"/>
      <c r="L47" s="311"/>
    </row>
    <row r="48" spans="3:12" ht="13.35" customHeight="1" x14ac:dyDescent="0.25">
      <c r="C48" s="310" t="s">
        <v>119</v>
      </c>
      <c r="D48" s="310"/>
      <c r="E48" s="310"/>
      <c r="F48" s="310"/>
      <c r="G48" s="310"/>
      <c r="H48" s="310"/>
      <c r="I48" s="310"/>
      <c r="J48" s="310"/>
      <c r="K48" s="310"/>
      <c r="L48" s="310"/>
    </row>
    <row r="49" spans="3:12" ht="13.35" customHeight="1" x14ac:dyDescent="0.25">
      <c r="C49" s="310"/>
      <c r="D49" s="310"/>
      <c r="E49" s="310"/>
      <c r="F49" s="310"/>
      <c r="G49" s="310"/>
      <c r="H49" s="310"/>
      <c r="I49" s="310"/>
      <c r="J49" s="310"/>
      <c r="K49" s="310"/>
      <c r="L49" s="310"/>
    </row>
    <row r="50" spans="3:12" ht="13.35" customHeight="1" x14ac:dyDescent="0.25">
      <c r="C50" s="310"/>
      <c r="D50" s="310"/>
      <c r="E50" s="310"/>
      <c r="F50" s="310"/>
      <c r="G50" s="310"/>
      <c r="H50" s="310"/>
      <c r="I50" s="310"/>
      <c r="J50" s="310"/>
      <c r="K50" s="310"/>
      <c r="L50" s="310"/>
    </row>
    <row r="51" spans="3:12" ht="13.35" customHeight="1" x14ac:dyDescent="0.25">
      <c r="C51" s="310"/>
      <c r="D51" s="310"/>
      <c r="E51" s="310"/>
      <c r="F51" s="310"/>
      <c r="G51" s="310"/>
      <c r="H51" s="310"/>
      <c r="I51" s="310"/>
      <c r="J51" s="310"/>
      <c r="K51" s="310"/>
      <c r="L51" s="310"/>
    </row>
    <row r="53" spans="3:12" ht="13.35" customHeight="1" x14ac:dyDescent="0.25">
      <c r="C53" s="3"/>
      <c r="D53" s="4"/>
      <c r="E53" s="4"/>
      <c r="F53" s="4"/>
      <c r="G53" s="4"/>
      <c r="H53" s="4"/>
      <c r="I53" s="4"/>
      <c r="J53" s="4"/>
      <c r="K53" s="4"/>
      <c r="L53" s="4"/>
    </row>
    <row r="54" spans="3:12" ht="13.35" customHeight="1" x14ac:dyDescent="0.25">
      <c r="C54" s="309" t="s">
        <v>228</v>
      </c>
      <c r="D54" s="309"/>
      <c r="E54" s="309"/>
      <c r="F54" s="309"/>
      <c r="G54" s="309"/>
      <c r="H54" s="309"/>
      <c r="I54" s="309"/>
      <c r="J54" s="309"/>
      <c r="K54" s="309"/>
      <c r="L54" s="309"/>
    </row>
    <row r="55" spans="3:12" ht="13.35" customHeight="1" x14ac:dyDescent="0.25">
      <c r="C55" s="309"/>
      <c r="D55" s="309"/>
      <c r="E55" s="309"/>
      <c r="F55" s="309"/>
      <c r="G55" s="309"/>
      <c r="H55" s="309"/>
      <c r="I55" s="309"/>
      <c r="J55" s="309"/>
      <c r="K55" s="309"/>
      <c r="L55" s="309"/>
    </row>
    <row r="56" spans="3:12" ht="13.35" customHeight="1" x14ac:dyDescent="0.25">
      <c r="C56" s="196"/>
      <c r="D56" s="196"/>
      <c r="E56" s="196"/>
      <c r="F56" s="196"/>
      <c r="G56" s="196"/>
      <c r="H56" s="196"/>
      <c r="I56" s="196"/>
      <c r="J56" s="196"/>
      <c r="K56" s="196"/>
      <c r="L56" s="196"/>
    </row>
    <row r="57" spans="3:12" ht="13.35" customHeight="1" x14ac:dyDescent="0.25">
      <c r="C57" s="196"/>
      <c r="D57" s="196"/>
      <c r="E57" s="196"/>
      <c r="F57" s="196"/>
      <c r="G57" s="196"/>
      <c r="H57" s="196"/>
      <c r="I57" s="196"/>
      <c r="J57" s="196"/>
      <c r="K57" s="196"/>
      <c r="L57" s="196"/>
    </row>
    <row r="58" spans="3:12" ht="13.35" customHeight="1" x14ac:dyDescent="0.25">
      <c r="C58" s="196"/>
      <c r="D58" s="196"/>
      <c r="E58" s="196"/>
      <c r="F58" s="196"/>
      <c r="G58" s="196"/>
      <c r="H58" s="196"/>
      <c r="I58" s="196"/>
      <c r="J58" s="196"/>
      <c r="K58" s="196"/>
      <c r="L58" s="196"/>
    </row>
    <row r="59" spans="3:12" ht="13.35" customHeight="1" x14ac:dyDescent="0.25">
      <c r="C59" s="196"/>
      <c r="D59" s="196"/>
      <c r="E59" s="196"/>
      <c r="F59" s="196"/>
      <c r="G59" s="196"/>
      <c r="H59" s="196"/>
      <c r="I59" s="196"/>
      <c r="J59" s="196"/>
      <c r="K59" s="196"/>
      <c r="L59" s="196"/>
    </row>
    <row r="60" spans="3:12" ht="13.35" customHeight="1" x14ac:dyDescent="0.25">
      <c r="C60" s="196"/>
      <c r="D60" s="196"/>
      <c r="E60" s="196"/>
      <c r="F60" s="196"/>
      <c r="G60" s="196"/>
      <c r="H60" s="196"/>
      <c r="I60" s="196"/>
      <c r="J60" s="196"/>
      <c r="K60" s="196"/>
      <c r="L60" s="196"/>
    </row>
    <row r="61" spans="3:12" ht="13.35" customHeight="1" x14ac:dyDescent="0.25">
      <c r="C61" s="196"/>
      <c r="D61" s="196"/>
      <c r="E61" s="196"/>
      <c r="F61" s="196"/>
      <c r="G61" s="196"/>
      <c r="H61" s="196"/>
      <c r="I61" s="196"/>
      <c r="J61" s="196"/>
      <c r="K61" s="196"/>
      <c r="L61" s="196"/>
    </row>
    <row r="62" spans="3:12" ht="13.35" customHeight="1" x14ac:dyDescent="0.25">
      <c r="C62" s="196"/>
      <c r="D62" s="196"/>
      <c r="E62" s="196"/>
      <c r="F62" s="196"/>
      <c r="G62" s="196"/>
      <c r="H62" s="196"/>
      <c r="I62" s="196"/>
      <c r="J62" s="196"/>
      <c r="K62" s="196"/>
      <c r="L62" s="196"/>
    </row>
    <row r="63" spans="3:12" ht="13.35" customHeight="1" x14ac:dyDescent="0.25">
      <c r="C63" s="196"/>
      <c r="D63" s="196"/>
      <c r="E63" s="196"/>
      <c r="F63" s="196"/>
      <c r="G63" s="196"/>
      <c r="H63" s="196"/>
      <c r="I63" s="196"/>
      <c r="J63" s="196"/>
      <c r="K63" s="196"/>
      <c r="L63" s="196"/>
    </row>
    <row r="64" spans="3:12" ht="13.35" customHeight="1" x14ac:dyDescent="0.25">
      <c r="C64" s="196"/>
      <c r="D64" s="196"/>
      <c r="E64" s="196"/>
      <c r="F64" s="196"/>
      <c r="G64" s="196"/>
      <c r="H64" s="196"/>
      <c r="I64" s="196"/>
      <c r="J64" s="196"/>
      <c r="K64" s="196"/>
      <c r="L64" s="196"/>
    </row>
    <row r="65" spans="3:12" ht="13.35" customHeight="1" x14ac:dyDescent="0.25">
      <c r="C65" s="196"/>
      <c r="D65" s="196"/>
      <c r="E65" s="196"/>
      <c r="F65" s="196"/>
      <c r="G65" s="196"/>
      <c r="H65" s="196"/>
      <c r="I65" s="196"/>
      <c r="J65" s="196"/>
      <c r="K65" s="196"/>
      <c r="L65" s="196"/>
    </row>
    <row r="66" spans="3:12" ht="13.35" customHeight="1" x14ac:dyDescent="0.25">
      <c r="C66" s="196"/>
      <c r="D66" s="196"/>
      <c r="E66" s="196"/>
      <c r="F66" s="196"/>
      <c r="G66" s="196"/>
      <c r="H66" s="196"/>
      <c r="I66" s="196"/>
      <c r="J66" s="196"/>
      <c r="K66" s="196"/>
      <c r="L66" s="196"/>
    </row>
    <row r="67" spans="3:12" ht="13.35" customHeight="1" x14ac:dyDescent="0.25">
      <c r="C67" s="196"/>
      <c r="D67" s="196"/>
      <c r="E67" s="196"/>
      <c r="F67" s="196"/>
      <c r="G67" s="196"/>
      <c r="H67" s="196"/>
      <c r="I67" s="196"/>
      <c r="J67" s="196"/>
      <c r="K67" s="196"/>
      <c r="L67" s="196"/>
    </row>
    <row r="68" spans="3:12" ht="13.35" customHeight="1" x14ac:dyDescent="0.25">
      <c r="C68" s="196"/>
      <c r="D68" s="196"/>
      <c r="E68" s="196"/>
      <c r="F68" s="196"/>
      <c r="G68" s="196"/>
      <c r="H68" s="196"/>
      <c r="I68" s="196"/>
      <c r="J68" s="196"/>
      <c r="K68" s="196"/>
      <c r="L68" s="196"/>
    </row>
    <row r="69" spans="3:12" ht="13.35" customHeight="1" x14ac:dyDescent="0.25">
      <c r="C69" s="196"/>
      <c r="D69" s="196"/>
      <c r="E69" s="196"/>
      <c r="F69" s="196"/>
      <c r="G69" s="196"/>
      <c r="H69" s="196"/>
      <c r="I69" s="196"/>
      <c r="J69" s="196"/>
      <c r="K69" s="196"/>
      <c r="L69" s="196"/>
    </row>
    <row r="70" spans="3:12" ht="13.35" customHeight="1" x14ac:dyDescent="0.25">
      <c r="C70" s="196"/>
      <c r="D70" s="196"/>
      <c r="E70" s="196"/>
      <c r="F70" s="196"/>
      <c r="G70" s="196"/>
      <c r="H70" s="196"/>
      <c r="I70" s="196"/>
      <c r="J70" s="196"/>
      <c r="K70" s="196"/>
      <c r="L70" s="196"/>
    </row>
    <row r="71" spans="3:12" ht="13.35" customHeight="1" x14ac:dyDescent="0.25">
      <c r="C71" s="196"/>
      <c r="D71" s="196"/>
      <c r="E71" s="196"/>
      <c r="F71" s="196"/>
      <c r="G71" s="196"/>
      <c r="H71" s="196"/>
      <c r="I71" s="196"/>
      <c r="J71" s="196"/>
      <c r="K71" s="196"/>
      <c r="L71" s="196"/>
    </row>
    <row r="72" spans="3:12" ht="13.35" customHeight="1" x14ac:dyDescent="0.25">
      <c r="C72" s="196"/>
      <c r="D72" s="196"/>
      <c r="E72" s="196"/>
      <c r="F72" s="196"/>
      <c r="G72" s="196"/>
      <c r="H72" s="196"/>
      <c r="I72" s="196"/>
      <c r="J72" s="196"/>
      <c r="K72" s="196"/>
      <c r="L72" s="196"/>
    </row>
    <row r="73" spans="3:12" ht="13.35" customHeight="1" x14ac:dyDescent="0.25">
      <c r="C73" s="310" t="s">
        <v>119</v>
      </c>
      <c r="D73" s="310"/>
      <c r="E73" s="310"/>
      <c r="F73" s="310"/>
      <c r="G73" s="310"/>
      <c r="H73" s="310"/>
      <c r="I73" s="310"/>
      <c r="J73" s="310"/>
      <c r="K73" s="310"/>
      <c r="L73" s="310"/>
    </row>
    <row r="74" spans="3:12" ht="13.35" customHeight="1" x14ac:dyDescent="0.25">
      <c r="C74" s="310"/>
      <c r="D74" s="310"/>
      <c r="E74" s="310"/>
      <c r="F74" s="310"/>
      <c r="G74" s="310"/>
      <c r="H74" s="310"/>
      <c r="I74" s="310"/>
      <c r="J74" s="310"/>
      <c r="K74" s="310"/>
      <c r="L74" s="310"/>
    </row>
    <row r="75" spans="3:12" ht="13.35" customHeight="1" x14ac:dyDescent="0.25">
      <c r="C75" s="310"/>
      <c r="D75" s="310"/>
      <c r="E75" s="310"/>
      <c r="F75" s="310"/>
      <c r="G75" s="310"/>
      <c r="H75" s="310"/>
      <c r="I75" s="310"/>
      <c r="J75" s="310"/>
      <c r="K75" s="310"/>
      <c r="L75" s="310"/>
    </row>
    <row r="76" spans="3:12" ht="13.35" customHeight="1" x14ac:dyDescent="0.25">
      <c r="C76" s="310"/>
      <c r="D76" s="310"/>
      <c r="E76" s="310"/>
      <c r="F76" s="310"/>
      <c r="G76" s="310"/>
      <c r="H76" s="310"/>
      <c r="I76" s="310"/>
      <c r="J76" s="310"/>
      <c r="K76" s="310"/>
      <c r="L76" s="310"/>
    </row>
    <row r="77" spans="3:12" ht="13.35" customHeight="1" x14ac:dyDescent="0.25">
      <c r="C77" s="48"/>
      <c r="D77" s="48"/>
      <c r="E77" s="48"/>
      <c r="F77" s="48"/>
      <c r="G77" s="48"/>
      <c r="H77" s="48"/>
      <c r="I77" s="48"/>
      <c r="J77" s="48"/>
      <c r="K77" s="48"/>
      <c r="L77" s="48"/>
    </row>
    <row r="78" spans="3:12" ht="13.35" customHeight="1" x14ac:dyDescent="0.25">
      <c r="C78" s="309" t="s">
        <v>229</v>
      </c>
      <c r="D78" s="309"/>
      <c r="E78" s="309"/>
      <c r="F78" s="309"/>
      <c r="G78" s="309"/>
      <c r="H78" s="309"/>
      <c r="I78" s="309"/>
      <c r="J78" s="309"/>
      <c r="K78" s="309"/>
      <c r="L78" s="309"/>
    </row>
    <row r="79" spans="3:12" ht="13.35" customHeight="1" x14ac:dyDescent="0.25">
      <c r="C79" s="309"/>
      <c r="D79" s="309"/>
      <c r="E79" s="309"/>
      <c r="F79" s="309"/>
      <c r="G79" s="309"/>
      <c r="H79" s="309"/>
      <c r="I79" s="309"/>
      <c r="J79" s="309"/>
      <c r="K79" s="309"/>
      <c r="L79" s="309"/>
    </row>
    <row r="80" spans="3:12" ht="13.35" customHeight="1" x14ac:dyDescent="0.25">
      <c r="C80" s="196"/>
      <c r="D80" s="196"/>
      <c r="E80" s="196"/>
      <c r="F80" s="196"/>
      <c r="G80" s="196"/>
      <c r="H80" s="196"/>
      <c r="I80" s="196"/>
      <c r="J80" s="196"/>
      <c r="K80" s="196"/>
      <c r="L80" s="196"/>
    </row>
    <row r="81" spans="3:12" ht="13.35" customHeight="1" x14ac:dyDescent="0.25">
      <c r="C81" s="196"/>
      <c r="D81" s="196"/>
      <c r="E81" s="196"/>
      <c r="F81" s="196"/>
      <c r="G81" s="196"/>
      <c r="H81" s="196"/>
      <c r="I81" s="196"/>
      <c r="J81" s="196"/>
      <c r="K81" s="196"/>
      <c r="L81" s="196"/>
    </row>
    <row r="82" spans="3:12" ht="13.35" customHeight="1" x14ac:dyDescent="0.25">
      <c r="C82" s="196"/>
      <c r="D82" s="196"/>
      <c r="E82" s="196"/>
      <c r="F82" s="196"/>
      <c r="G82" s="196"/>
      <c r="H82" s="196"/>
      <c r="I82" s="196"/>
      <c r="J82" s="196"/>
      <c r="K82" s="196"/>
      <c r="L82" s="196"/>
    </row>
    <row r="83" spans="3:12" ht="13.35" customHeight="1" x14ac:dyDescent="0.25">
      <c r="C83" s="196"/>
      <c r="D83" s="196"/>
      <c r="E83" s="196"/>
      <c r="F83" s="196"/>
      <c r="G83" s="196"/>
      <c r="H83" s="196"/>
      <c r="I83" s="196"/>
      <c r="J83" s="196"/>
      <c r="K83" s="196"/>
      <c r="L83" s="196"/>
    </row>
    <row r="84" spans="3:12" ht="13.35" customHeight="1" x14ac:dyDescent="0.25">
      <c r="C84" s="196"/>
      <c r="D84" s="196"/>
      <c r="E84" s="196"/>
      <c r="F84" s="196"/>
      <c r="G84" s="196"/>
      <c r="H84" s="196"/>
      <c r="I84" s="196"/>
      <c r="J84" s="196"/>
      <c r="K84" s="196"/>
      <c r="L84" s="196"/>
    </row>
    <row r="85" spans="3:12" ht="13.35" customHeight="1" x14ac:dyDescent="0.25">
      <c r="C85" s="196"/>
      <c r="D85" s="196"/>
      <c r="E85" s="196"/>
      <c r="F85" s="196"/>
      <c r="G85" s="196"/>
      <c r="H85" s="196"/>
      <c r="I85" s="196"/>
      <c r="J85" s="196"/>
      <c r="K85" s="196"/>
      <c r="L85" s="196"/>
    </row>
    <row r="86" spans="3:12" ht="13.35" customHeight="1" x14ac:dyDescent="0.25">
      <c r="C86" s="196"/>
      <c r="D86" s="196"/>
      <c r="E86" s="196"/>
      <c r="F86" s="196"/>
      <c r="G86" s="196"/>
      <c r="H86" s="196"/>
      <c r="I86" s="196"/>
      <c r="J86" s="196"/>
      <c r="K86" s="196"/>
      <c r="L86" s="196"/>
    </row>
    <row r="87" spans="3:12" ht="13.35" customHeight="1" x14ac:dyDescent="0.25">
      <c r="C87" s="196"/>
      <c r="D87" s="196"/>
      <c r="E87" s="196"/>
      <c r="F87" s="196"/>
      <c r="G87" s="196"/>
      <c r="H87" s="196"/>
      <c r="I87" s="196"/>
      <c r="J87" s="196"/>
      <c r="K87" s="196"/>
      <c r="L87" s="196"/>
    </row>
    <row r="88" spans="3:12" ht="13.35" customHeight="1" x14ac:dyDescent="0.25">
      <c r="C88" s="196"/>
      <c r="D88" s="196"/>
      <c r="E88" s="196"/>
      <c r="F88" s="196"/>
      <c r="G88" s="196"/>
      <c r="H88" s="196"/>
      <c r="I88" s="196"/>
      <c r="J88" s="196"/>
      <c r="K88" s="196"/>
      <c r="L88" s="196"/>
    </row>
    <row r="89" spans="3:12" ht="13.35" customHeight="1" x14ac:dyDescent="0.25">
      <c r="C89" s="196"/>
      <c r="D89" s="196"/>
      <c r="E89" s="196"/>
      <c r="F89" s="196"/>
      <c r="G89" s="196"/>
      <c r="H89" s="196"/>
      <c r="I89" s="196"/>
      <c r="J89" s="196"/>
      <c r="K89" s="196"/>
      <c r="L89" s="196"/>
    </row>
    <row r="90" spans="3:12" ht="13.35" customHeight="1" x14ac:dyDescent="0.25">
      <c r="C90" s="196"/>
      <c r="D90" s="196"/>
      <c r="E90" s="196"/>
      <c r="F90" s="196"/>
      <c r="G90" s="196"/>
      <c r="H90" s="196"/>
      <c r="I90" s="196"/>
      <c r="J90" s="196"/>
      <c r="K90" s="196"/>
      <c r="L90" s="196"/>
    </row>
    <row r="91" spans="3:12" ht="13.35" customHeight="1" x14ac:dyDescent="0.25">
      <c r="C91" s="196"/>
      <c r="D91" s="196"/>
      <c r="E91" s="196"/>
      <c r="F91" s="196"/>
      <c r="G91" s="196"/>
      <c r="H91" s="196"/>
      <c r="I91" s="196"/>
      <c r="J91" s="196"/>
      <c r="K91" s="196"/>
      <c r="L91" s="196"/>
    </row>
    <row r="92" spans="3:12" ht="13.35" customHeight="1" x14ac:dyDescent="0.25">
      <c r="C92" s="196"/>
      <c r="D92" s="196"/>
      <c r="E92" s="196"/>
      <c r="F92" s="196"/>
      <c r="G92" s="196"/>
      <c r="H92" s="196"/>
      <c r="I92" s="196"/>
      <c r="J92" s="196"/>
      <c r="K92" s="196"/>
      <c r="L92" s="196"/>
    </row>
    <row r="93" spans="3:12" ht="13.35" customHeight="1" x14ac:dyDescent="0.25">
      <c r="C93" s="196"/>
      <c r="D93" s="196"/>
      <c r="E93" s="196"/>
      <c r="F93" s="196"/>
      <c r="G93" s="196"/>
      <c r="H93" s="196"/>
      <c r="I93" s="196"/>
      <c r="J93" s="196"/>
      <c r="K93" s="196"/>
      <c r="L93" s="196"/>
    </row>
    <row r="94" spans="3:12" ht="13.35" customHeight="1" x14ac:dyDescent="0.25">
      <c r="C94" s="196"/>
      <c r="D94" s="196"/>
      <c r="E94" s="196"/>
      <c r="F94" s="196"/>
      <c r="G94" s="196"/>
      <c r="H94" s="196"/>
      <c r="I94" s="196"/>
      <c r="J94" s="196"/>
      <c r="K94" s="196"/>
      <c r="L94" s="196"/>
    </row>
    <row r="95" spans="3:12" ht="13.35" customHeight="1" x14ac:dyDescent="0.25">
      <c r="C95" s="196"/>
      <c r="D95" s="196"/>
      <c r="E95" s="196"/>
      <c r="F95" s="196"/>
      <c r="G95" s="196"/>
      <c r="H95" s="196"/>
      <c r="I95" s="196"/>
      <c r="J95" s="196"/>
      <c r="K95" s="196"/>
      <c r="L95" s="196"/>
    </row>
    <row r="96" spans="3:12" ht="13.35" customHeight="1" x14ac:dyDescent="0.25">
      <c r="C96" s="196"/>
      <c r="D96" s="196"/>
      <c r="E96" s="196"/>
      <c r="F96" s="196"/>
      <c r="G96" s="196"/>
      <c r="H96" s="196"/>
      <c r="I96" s="196"/>
      <c r="J96" s="196"/>
      <c r="K96" s="196"/>
      <c r="L96" s="196"/>
    </row>
    <row r="97" spans="3:12" ht="13.35" customHeight="1" x14ac:dyDescent="0.25">
      <c r="C97" s="310" t="s">
        <v>119</v>
      </c>
      <c r="D97" s="310"/>
      <c r="E97" s="310"/>
      <c r="F97" s="310"/>
      <c r="G97" s="310"/>
      <c r="H97" s="310"/>
      <c r="I97" s="310"/>
      <c r="J97" s="310"/>
      <c r="K97" s="310"/>
      <c r="L97" s="310"/>
    </row>
    <row r="98" spans="3:12" ht="13.35" customHeight="1" x14ac:dyDescent="0.25">
      <c r="C98" s="310"/>
      <c r="D98" s="310"/>
      <c r="E98" s="310"/>
      <c r="F98" s="310"/>
      <c r="G98" s="310"/>
      <c r="H98" s="310"/>
      <c r="I98" s="310"/>
      <c r="J98" s="310"/>
      <c r="K98" s="310"/>
      <c r="L98" s="310"/>
    </row>
    <row r="99" spans="3:12" ht="13.35" customHeight="1" x14ac:dyDescent="0.25">
      <c r="C99" s="310"/>
      <c r="D99" s="310"/>
      <c r="E99" s="310"/>
      <c r="F99" s="310"/>
      <c r="G99" s="310"/>
      <c r="H99" s="310"/>
      <c r="I99" s="310"/>
      <c r="J99" s="310"/>
      <c r="K99" s="310"/>
      <c r="L99" s="310"/>
    </row>
    <row r="100" spans="3:12" ht="13.35" customHeight="1" x14ac:dyDescent="0.25">
      <c r="C100" s="310"/>
      <c r="D100" s="310"/>
      <c r="E100" s="310"/>
      <c r="F100" s="310"/>
      <c r="G100" s="310"/>
      <c r="H100" s="310"/>
      <c r="I100" s="310"/>
      <c r="J100" s="310"/>
      <c r="K100" s="310"/>
      <c r="L100" s="310"/>
    </row>
    <row r="102" spans="3:12" ht="13.35" customHeight="1" x14ac:dyDescent="0.25">
      <c r="C102" s="3"/>
      <c r="D102" s="4"/>
      <c r="E102" s="4"/>
      <c r="F102" s="4"/>
      <c r="G102" s="4"/>
      <c r="H102" s="4"/>
      <c r="I102" s="4"/>
      <c r="J102" s="4"/>
      <c r="K102" s="4"/>
      <c r="L102" s="4"/>
    </row>
    <row r="103" spans="3:12" ht="13.35" customHeight="1" x14ac:dyDescent="0.25">
      <c r="C103" s="309" t="s">
        <v>230</v>
      </c>
      <c r="D103" s="309"/>
      <c r="E103" s="309"/>
      <c r="F103" s="309"/>
      <c r="G103" s="309"/>
      <c r="H103" s="309"/>
      <c r="I103" s="309"/>
      <c r="J103" s="309"/>
      <c r="K103" s="309"/>
      <c r="L103" s="309"/>
    </row>
    <row r="104" spans="3:12" ht="13.35" customHeight="1" x14ac:dyDescent="0.25">
      <c r="C104" s="309"/>
      <c r="D104" s="309"/>
      <c r="E104" s="309"/>
      <c r="F104" s="309"/>
      <c r="G104" s="309"/>
      <c r="H104" s="309"/>
      <c r="I104" s="309"/>
      <c r="J104" s="309"/>
      <c r="K104" s="309"/>
      <c r="L104" s="309"/>
    </row>
    <row r="105" spans="3:12" ht="13.35" customHeight="1" x14ac:dyDescent="0.25">
      <c r="C105" s="196"/>
      <c r="D105" s="196"/>
      <c r="E105" s="196"/>
      <c r="F105" s="196"/>
      <c r="G105" s="196"/>
      <c r="H105" s="196"/>
      <c r="I105" s="196"/>
      <c r="J105" s="196"/>
      <c r="K105" s="196"/>
      <c r="L105" s="196"/>
    </row>
    <row r="106" spans="3:12" ht="13.35" customHeight="1" x14ac:dyDescent="0.25">
      <c r="C106" s="196"/>
      <c r="D106" s="196"/>
      <c r="E106" s="196"/>
      <c r="F106" s="196"/>
      <c r="G106" s="196"/>
      <c r="H106" s="196"/>
      <c r="I106" s="196"/>
      <c r="J106" s="196"/>
      <c r="K106" s="196"/>
      <c r="L106" s="196"/>
    </row>
    <row r="107" spans="3:12" ht="13.35" customHeight="1" x14ac:dyDescent="0.25">
      <c r="C107" s="196"/>
      <c r="D107" s="196"/>
      <c r="E107" s="196"/>
      <c r="F107" s="196"/>
      <c r="G107" s="196"/>
      <c r="H107" s="196"/>
      <c r="I107" s="196"/>
      <c r="J107" s="196"/>
      <c r="K107" s="196"/>
      <c r="L107" s="196"/>
    </row>
    <row r="108" spans="3:12" ht="13.35" customHeight="1" x14ac:dyDescent="0.25">
      <c r="C108" s="196"/>
      <c r="D108" s="196"/>
      <c r="E108" s="196"/>
      <c r="F108" s="196"/>
      <c r="G108" s="196"/>
      <c r="H108" s="196"/>
      <c r="I108" s="196"/>
      <c r="J108" s="196"/>
      <c r="K108" s="196"/>
      <c r="L108" s="196"/>
    </row>
    <row r="109" spans="3:12" ht="13.35" customHeight="1" x14ac:dyDescent="0.25">
      <c r="C109" s="196"/>
      <c r="D109" s="196"/>
      <c r="E109" s="196"/>
      <c r="F109" s="196"/>
      <c r="G109" s="196"/>
      <c r="H109" s="196"/>
      <c r="I109" s="196"/>
      <c r="J109" s="196"/>
      <c r="K109" s="196"/>
      <c r="L109" s="196"/>
    </row>
    <row r="110" spans="3:12" ht="13.35" customHeight="1" x14ac:dyDescent="0.25">
      <c r="C110" s="196"/>
      <c r="D110" s="196"/>
      <c r="E110" s="196"/>
      <c r="F110" s="196"/>
      <c r="G110" s="196"/>
      <c r="H110" s="196"/>
      <c r="I110" s="196"/>
      <c r="J110" s="196"/>
      <c r="K110" s="196"/>
      <c r="L110" s="196"/>
    </row>
    <row r="111" spans="3:12" ht="13.35" customHeight="1" x14ac:dyDescent="0.25">
      <c r="C111" s="196"/>
      <c r="D111" s="196"/>
      <c r="E111" s="196"/>
      <c r="F111" s="196"/>
      <c r="G111" s="196"/>
      <c r="H111" s="196"/>
      <c r="I111" s="196"/>
      <c r="J111" s="196"/>
      <c r="K111" s="196"/>
      <c r="L111" s="196"/>
    </row>
    <row r="112" spans="3:12" ht="13.35" customHeight="1" x14ac:dyDescent="0.25">
      <c r="C112" s="196"/>
      <c r="D112" s="196"/>
      <c r="E112" s="196"/>
      <c r="F112" s="196"/>
      <c r="G112" s="196"/>
      <c r="H112" s="196"/>
      <c r="I112" s="196"/>
      <c r="J112" s="196"/>
      <c r="K112" s="196"/>
      <c r="L112" s="196"/>
    </row>
    <row r="113" spans="3:12" ht="13.35" customHeight="1" x14ac:dyDescent="0.25">
      <c r="C113" s="196"/>
      <c r="D113" s="196"/>
      <c r="E113" s="196"/>
      <c r="F113" s="196"/>
      <c r="G113" s="196"/>
      <c r="H113" s="196"/>
      <c r="I113" s="196"/>
      <c r="J113" s="196"/>
      <c r="K113" s="196"/>
      <c r="L113" s="196"/>
    </row>
    <row r="114" spans="3:12" ht="13.35" customHeight="1" x14ac:dyDescent="0.25">
      <c r="C114" s="196"/>
      <c r="D114" s="196"/>
      <c r="E114" s="196"/>
      <c r="F114" s="196"/>
      <c r="G114" s="196"/>
      <c r="H114" s="196"/>
      <c r="I114" s="196"/>
      <c r="J114" s="196"/>
      <c r="K114" s="196"/>
      <c r="L114" s="196"/>
    </row>
    <row r="115" spans="3:12" ht="13.35" customHeight="1" x14ac:dyDescent="0.25">
      <c r="C115" s="196"/>
      <c r="D115" s="196"/>
      <c r="E115" s="196"/>
      <c r="F115" s="196"/>
      <c r="G115" s="196"/>
      <c r="H115" s="196"/>
      <c r="I115" s="196"/>
      <c r="J115" s="196"/>
      <c r="K115" s="196"/>
      <c r="L115" s="196"/>
    </row>
    <row r="116" spans="3:12" ht="13.35" customHeight="1" x14ac:dyDescent="0.25">
      <c r="C116" s="196"/>
      <c r="D116" s="196"/>
      <c r="E116" s="196"/>
      <c r="F116" s="196"/>
      <c r="G116" s="196"/>
      <c r="H116" s="196"/>
      <c r="I116" s="196"/>
      <c r="J116" s="196"/>
      <c r="K116" s="196"/>
      <c r="L116" s="196"/>
    </row>
    <row r="117" spans="3:12" ht="13.35" customHeight="1" x14ac:dyDescent="0.25">
      <c r="C117" s="196"/>
      <c r="D117" s="196"/>
      <c r="E117" s="196"/>
      <c r="F117" s="196"/>
      <c r="G117" s="196"/>
      <c r="H117" s="196"/>
      <c r="I117" s="196"/>
      <c r="J117" s="196"/>
      <c r="K117" s="196"/>
      <c r="L117" s="196"/>
    </row>
    <row r="118" spans="3:12" ht="13.35" customHeight="1" x14ac:dyDescent="0.25">
      <c r="C118" s="196"/>
      <c r="D118" s="196"/>
      <c r="E118" s="196"/>
      <c r="F118" s="196"/>
      <c r="G118" s="196"/>
      <c r="H118" s="196"/>
      <c r="I118" s="196"/>
      <c r="J118" s="196"/>
      <c r="K118" s="196"/>
      <c r="L118" s="196"/>
    </row>
    <row r="119" spans="3:12" ht="13.35" customHeight="1" x14ac:dyDescent="0.25">
      <c r="C119" s="196"/>
      <c r="D119" s="196"/>
      <c r="E119" s="196"/>
      <c r="F119" s="196"/>
      <c r="G119" s="196"/>
      <c r="H119" s="196"/>
      <c r="I119" s="196"/>
      <c r="J119" s="196"/>
      <c r="K119" s="196"/>
      <c r="L119" s="196"/>
    </row>
    <row r="120" spans="3:12" ht="13.35" customHeight="1" x14ac:dyDescent="0.25">
      <c r="C120" s="196"/>
      <c r="D120" s="196"/>
      <c r="E120" s="196"/>
      <c r="F120" s="196"/>
      <c r="G120" s="196"/>
      <c r="H120" s="196"/>
      <c r="I120" s="196"/>
      <c r="J120" s="196"/>
      <c r="K120" s="196"/>
      <c r="L120" s="196"/>
    </row>
    <row r="121" spans="3:12" ht="13.35" customHeight="1" x14ac:dyDescent="0.25">
      <c r="C121" s="196"/>
      <c r="D121" s="196"/>
      <c r="E121" s="196"/>
      <c r="F121" s="196"/>
      <c r="G121" s="196"/>
      <c r="H121" s="196"/>
      <c r="I121" s="196"/>
      <c r="J121" s="196"/>
      <c r="K121" s="196"/>
      <c r="L121" s="196"/>
    </row>
    <row r="122" spans="3:12" ht="13.35" customHeight="1" x14ac:dyDescent="0.25">
      <c r="C122" s="310" t="s">
        <v>119</v>
      </c>
      <c r="D122" s="310"/>
      <c r="E122" s="310"/>
      <c r="F122" s="310"/>
      <c r="G122" s="310"/>
      <c r="H122" s="310"/>
      <c r="I122" s="310"/>
      <c r="J122" s="310"/>
      <c r="K122" s="310"/>
      <c r="L122" s="310"/>
    </row>
    <row r="123" spans="3:12" ht="13.35" customHeight="1" x14ac:dyDescent="0.25">
      <c r="C123" s="310"/>
      <c r="D123" s="310"/>
      <c r="E123" s="310"/>
      <c r="F123" s="310"/>
      <c r="G123" s="310"/>
      <c r="H123" s="310"/>
      <c r="I123" s="310"/>
      <c r="J123" s="310"/>
      <c r="K123" s="310"/>
      <c r="L123" s="310"/>
    </row>
    <row r="124" spans="3:12" ht="13.35" customHeight="1" x14ac:dyDescent="0.25">
      <c r="C124" s="310"/>
      <c r="D124" s="310"/>
      <c r="E124" s="310"/>
      <c r="F124" s="310"/>
      <c r="G124" s="310"/>
      <c r="H124" s="310"/>
      <c r="I124" s="310"/>
      <c r="J124" s="310"/>
      <c r="K124" s="310"/>
      <c r="L124" s="310"/>
    </row>
    <row r="125" spans="3:12" ht="13.35" customHeight="1" x14ac:dyDescent="0.25">
      <c r="C125" s="310"/>
      <c r="D125" s="310"/>
      <c r="E125" s="310"/>
      <c r="F125" s="310"/>
      <c r="G125" s="310"/>
      <c r="H125" s="310"/>
      <c r="I125" s="310"/>
      <c r="J125" s="310"/>
      <c r="K125" s="310"/>
      <c r="L125" s="310"/>
    </row>
    <row r="126" spans="3:12" ht="13.35" customHeight="1" x14ac:dyDescent="0.25">
      <c r="C126" s="48"/>
      <c r="D126" s="48"/>
      <c r="E126" s="48"/>
      <c r="F126" s="48"/>
      <c r="G126" s="48"/>
      <c r="H126" s="48"/>
      <c r="I126" s="48"/>
      <c r="J126" s="48"/>
      <c r="K126" s="48"/>
      <c r="L126" s="48"/>
    </row>
    <row r="127" spans="3:12" ht="13.35" customHeight="1" x14ac:dyDescent="0.25">
      <c r="C127" s="309" t="s">
        <v>231</v>
      </c>
      <c r="D127" s="309"/>
      <c r="E127" s="309"/>
      <c r="F127" s="309"/>
      <c r="G127" s="309"/>
      <c r="H127" s="309"/>
      <c r="I127" s="309"/>
      <c r="J127" s="309"/>
      <c r="K127" s="309"/>
      <c r="L127" s="309"/>
    </row>
    <row r="128" spans="3:12" ht="13.35" customHeight="1" x14ac:dyDescent="0.25">
      <c r="C128" s="309"/>
      <c r="D128" s="309"/>
      <c r="E128" s="309"/>
      <c r="F128" s="309"/>
      <c r="G128" s="309"/>
      <c r="H128" s="309"/>
      <c r="I128" s="309"/>
      <c r="J128" s="309"/>
      <c r="K128" s="309"/>
      <c r="L128" s="309"/>
    </row>
    <row r="129" spans="3:12" ht="13.35" customHeight="1" x14ac:dyDescent="0.25">
      <c r="C129" s="196"/>
      <c r="D129" s="196"/>
      <c r="E129" s="196"/>
      <c r="F129" s="196"/>
      <c r="G129" s="196"/>
      <c r="H129" s="196"/>
      <c r="I129" s="196"/>
      <c r="J129" s="196"/>
      <c r="K129" s="196"/>
      <c r="L129" s="196"/>
    </row>
    <row r="130" spans="3:12" ht="13.35" customHeight="1" x14ac:dyDescent="0.25">
      <c r="C130" s="196"/>
      <c r="D130" s="196"/>
      <c r="E130" s="196"/>
      <c r="F130" s="196"/>
      <c r="G130" s="196"/>
      <c r="H130" s="196"/>
      <c r="I130" s="196"/>
      <c r="J130" s="196"/>
      <c r="K130" s="196"/>
      <c r="L130" s="196"/>
    </row>
    <row r="131" spans="3:12" ht="13.35" customHeight="1" x14ac:dyDescent="0.25">
      <c r="C131" s="196"/>
      <c r="D131" s="196"/>
      <c r="E131" s="196"/>
      <c r="F131" s="196"/>
      <c r="G131" s="196"/>
      <c r="H131" s="196"/>
      <c r="I131" s="196"/>
      <c r="J131" s="196"/>
      <c r="K131" s="196"/>
      <c r="L131" s="196"/>
    </row>
    <row r="132" spans="3:12" ht="13.35" customHeight="1" x14ac:dyDescent="0.25">
      <c r="C132" s="196"/>
      <c r="D132" s="196"/>
      <c r="E132" s="196"/>
      <c r="F132" s="196"/>
      <c r="G132" s="196"/>
      <c r="H132" s="196"/>
      <c r="I132" s="196"/>
      <c r="J132" s="196"/>
      <c r="K132" s="196"/>
      <c r="L132" s="196"/>
    </row>
    <row r="133" spans="3:12" ht="13.35" customHeight="1" x14ac:dyDescent="0.25">
      <c r="C133" s="196"/>
      <c r="D133" s="196"/>
      <c r="E133" s="196"/>
      <c r="F133" s="196"/>
      <c r="G133" s="196"/>
      <c r="H133" s="196"/>
      <c r="I133" s="196"/>
      <c r="J133" s="196"/>
      <c r="K133" s="196"/>
      <c r="L133" s="196"/>
    </row>
    <row r="134" spans="3:12" ht="13.35" customHeight="1" x14ac:dyDescent="0.25">
      <c r="C134" s="196"/>
      <c r="D134" s="196"/>
      <c r="E134" s="196"/>
      <c r="F134" s="196"/>
      <c r="G134" s="196"/>
      <c r="H134" s="196"/>
      <c r="I134" s="196"/>
      <c r="J134" s="196"/>
      <c r="K134" s="196"/>
      <c r="L134" s="196"/>
    </row>
    <row r="135" spans="3:12" ht="13.35" customHeight="1" x14ac:dyDescent="0.25">
      <c r="C135" s="196"/>
      <c r="D135" s="196"/>
      <c r="E135" s="196"/>
      <c r="F135" s="196"/>
      <c r="G135" s="196"/>
      <c r="H135" s="196"/>
      <c r="I135" s="196"/>
      <c r="J135" s="196"/>
      <c r="K135" s="196"/>
      <c r="L135" s="196"/>
    </row>
    <row r="136" spans="3:12" ht="13.35" customHeight="1" x14ac:dyDescent="0.25">
      <c r="C136" s="196"/>
      <c r="D136" s="196"/>
      <c r="E136" s="196"/>
      <c r="F136" s="196"/>
      <c r="G136" s="196"/>
      <c r="H136" s="196"/>
      <c r="I136" s="196"/>
      <c r="J136" s="196"/>
      <c r="K136" s="196"/>
      <c r="L136" s="196"/>
    </row>
    <row r="137" spans="3:12" ht="13.35" customHeight="1" x14ac:dyDescent="0.25">
      <c r="C137" s="196"/>
      <c r="D137" s="196"/>
      <c r="E137" s="196"/>
      <c r="F137" s="196"/>
      <c r="G137" s="196"/>
      <c r="H137" s="196"/>
      <c r="I137" s="196"/>
      <c r="J137" s="196"/>
      <c r="K137" s="196"/>
      <c r="L137" s="196"/>
    </row>
    <row r="138" spans="3:12" ht="13.35" customHeight="1" x14ac:dyDescent="0.25">
      <c r="C138" s="196"/>
      <c r="D138" s="196"/>
      <c r="E138" s="196"/>
      <c r="F138" s="196"/>
      <c r="G138" s="196"/>
      <c r="H138" s="196"/>
      <c r="I138" s="196"/>
      <c r="J138" s="196"/>
      <c r="K138" s="196"/>
      <c r="L138" s="196"/>
    </row>
    <row r="139" spans="3:12" ht="13.35" customHeight="1" x14ac:dyDescent="0.25">
      <c r="C139" s="196"/>
      <c r="D139" s="196"/>
      <c r="E139" s="196"/>
      <c r="F139" s="196"/>
      <c r="G139" s="196"/>
      <c r="H139" s="196"/>
      <c r="I139" s="196"/>
      <c r="J139" s="196"/>
      <c r="K139" s="196"/>
      <c r="L139" s="196"/>
    </row>
    <row r="140" spans="3:12" ht="13.35" customHeight="1" x14ac:dyDescent="0.25">
      <c r="C140" s="196"/>
      <c r="D140" s="196"/>
      <c r="E140" s="196"/>
      <c r="F140" s="196"/>
      <c r="G140" s="196"/>
      <c r="H140" s="196"/>
      <c r="I140" s="196"/>
      <c r="J140" s="196"/>
      <c r="K140" s="196"/>
      <c r="L140" s="196"/>
    </row>
    <row r="141" spans="3:12" ht="13.35" customHeight="1" x14ac:dyDescent="0.25">
      <c r="C141" s="196"/>
      <c r="D141" s="196"/>
      <c r="E141" s="196"/>
      <c r="F141" s="196"/>
      <c r="G141" s="196"/>
      <c r="H141" s="196"/>
      <c r="I141" s="196"/>
      <c r="J141" s="196"/>
      <c r="K141" s="196"/>
      <c r="L141" s="196"/>
    </row>
    <row r="142" spans="3:12" ht="13.35" customHeight="1" x14ac:dyDescent="0.25">
      <c r="C142" s="196"/>
      <c r="D142" s="196"/>
      <c r="E142" s="196"/>
      <c r="F142" s="196"/>
      <c r="G142" s="196"/>
      <c r="H142" s="196"/>
      <c r="I142" s="196"/>
      <c r="J142" s="196"/>
      <c r="K142" s="196"/>
      <c r="L142" s="196"/>
    </row>
    <row r="143" spans="3:12" ht="13.35" customHeight="1" x14ac:dyDescent="0.25">
      <c r="C143" s="196"/>
      <c r="D143" s="196"/>
      <c r="E143" s="196"/>
      <c r="F143" s="196"/>
      <c r="G143" s="196"/>
      <c r="H143" s="196"/>
      <c r="I143" s="196"/>
      <c r="J143" s="196"/>
      <c r="K143" s="196"/>
      <c r="L143" s="196"/>
    </row>
    <row r="144" spans="3:12" ht="13.35" customHeight="1" x14ac:dyDescent="0.25">
      <c r="C144" s="196"/>
      <c r="D144" s="196"/>
      <c r="E144" s="196"/>
      <c r="F144" s="196"/>
      <c r="G144" s="196"/>
      <c r="H144" s="196"/>
      <c r="I144" s="196"/>
      <c r="J144" s="196"/>
      <c r="K144" s="196"/>
      <c r="L144" s="196"/>
    </row>
    <row r="145" spans="3:12" ht="13.35" customHeight="1" x14ac:dyDescent="0.25">
      <c r="C145" s="196"/>
      <c r="D145" s="196"/>
      <c r="E145" s="196"/>
      <c r="F145" s="196"/>
      <c r="G145" s="196"/>
      <c r="H145" s="196"/>
      <c r="I145" s="196"/>
      <c r="J145" s="196"/>
      <c r="K145" s="196"/>
      <c r="L145" s="196"/>
    </row>
    <row r="146" spans="3:12" ht="13.35" customHeight="1" x14ac:dyDescent="0.25">
      <c r="C146" s="310" t="s">
        <v>119</v>
      </c>
      <c r="D146" s="310"/>
      <c r="E146" s="310"/>
      <c r="F146" s="310"/>
      <c r="G146" s="310"/>
      <c r="H146" s="310"/>
      <c r="I146" s="310"/>
      <c r="J146" s="310"/>
      <c r="K146" s="310"/>
      <c r="L146" s="310"/>
    </row>
    <row r="147" spans="3:12" ht="13.35" customHeight="1" x14ac:dyDescent="0.25">
      <c r="C147" s="310"/>
      <c r="D147" s="310"/>
      <c r="E147" s="310"/>
      <c r="F147" s="310"/>
      <c r="G147" s="310"/>
      <c r="H147" s="310"/>
      <c r="I147" s="310"/>
      <c r="J147" s="310"/>
      <c r="K147" s="310"/>
      <c r="L147" s="310"/>
    </row>
    <row r="148" spans="3:12" ht="13.35" customHeight="1" x14ac:dyDescent="0.25">
      <c r="C148" s="310"/>
      <c r="D148" s="310"/>
      <c r="E148" s="310"/>
      <c r="F148" s="310"/>
      <c r="G148" s="310"/>
      <c r="H148" s="310"/>
      <c r="I148" s="310"/>
      <c r="J148" s="310"/>
      <c r="K148" s="310"/>
      <c r="L148" s="310"/>
    </row>
    <row r="149" spans="3:12" ht="13.35" customHeight="1" x14ac:dyDescent="0.25">
      <c r="C149" s="310"/>
      <c r="D149" s="310"/>
      <c r="E149" s="310"/>
      <c r="F149" s="310"/>
      <c r="G149" s="310"/>
      <c r="H149" s="310"/>
      <c r="I149" s="310"/>
      <c r="J149" s="310"/>
      <c r="K149" s="310"/>
      <c r="L149" s="310"/>
    </row>
    <row r="151" spans="3:12" ht="13.35" customHeight="1" x14ac:dyDescent="0.25">
      <c r="C151" s="3"/>
      <c r="D151" s="4"/>
      <c r="E151" s="4"/>
      <c r="F151" s="4"/>
      <c r="G151" s="4"/>
      <c r="H151" s="4"/>
      <c r="I151" s="4"/>
      <c r="J151" s="4"/>
      <c r="K151" s="4"/>
      <c r="L151" s="4"/>
    </row>
    <row r="152" spans="3:12" ht="13.35" customHeight="1" x14ac:dyDescent="0.25">
      <c r="C152" s="309" t="s">
        <v>232</v>
      </c>
      <c r="D152" s="309"/>
      <c r="E152" s="309"/>
      <c r="F152" s="309"/>
      <c r="G152" s="309"/>
      <c r="H152" s="309"/>
      <c r="I152" s="309"/>
      <c r="J152" s="309"/>
      <c r="K152" s="309"/>
      <c r="L152" s="309"/>
    </row>
    <row r="153" spans="3:12" ht="13.35" customHeight="1" x14ac:dyDescent="0.25">
      <c r="C153" s="309"/>
      <c r="D153" s="309"/>
      <c r="E153" s="309"/>
      <c r="F153" s="309"/>
      <c r="G153" s="309"/>
      <c r="H153" s="309"/>
      <c r="I153" s="309"/>
      <c r="J153" s="309"/>
      <c r="K153" s="309"/>
      <c r="L153" s="309"/>
    </row>
    <row r="154" spans="3:12" ht="13.35" customHeight="1" x14ac:dyDescent="0.25">
      <c r="C154" s="196"/>
      <c r="D154" s="196"/>
      <c r="E154" s="196"/>
      <c r="F154" s="196"/>
      <c r="G154" s="196"/>
      <c r="H154" s="196"/>
      <c r="I154" s="196"/>
      <c r="J154" s="196"/>
      <c r="K154" s="196"/>
      <c r="L154" s="196"/>
    </row>
    <row r="155" spans="3:12" ht="13.35" customHeight="1" x14ac:dyDescent="0.25">
      <c r="C155" s="196"/>
      <c r="D155" s="196"/>
      <c r="E155" s="196"/>
      <c r="F155" s="196"/>
      <c r="G155" s="196"/>
      <c r="H155" s="196"/>
      <c r="I155" s="196"/>
      <c r="J155" s="196"/>
      <c r="K155" s="196"/>
      <c r="L155" s="196"/>
    </row>
    <row r="156" spans="3:12" ht="13.35" customHeight="1" x14ac:dyDescent="0.25">
      <c r="C156" s="196"/>
      <c r="D156" s="196"/>
      <c r="E156" s="196"/>
      <c r="F156" s="196"/>
      <c r="G156" s="196"/>
      <c r="H156" s="196"/>
      <c r="I156" s="196"/>
      <c r="J156" s="196"/>
      <c r="K156" s="196"/>
      <c r="L156" s="196"/>
    </row>
    <row r="157" spans="3:12" ht="13.35" customHeight="1" x14ac:dyDescent="0.25">
      <c r="C157" s="196"/>
      <c r="D157" s="196"/>
      <c r="E157" s="196"/>
      <c r="F157" s="196"/>
      <c r="G157" s="196"/>
      <c r="H157" s="196"/>
      <c r="I157" s="196"/>
      <c r="J157" s="196"/>
      <c r="K157" s="196"/>
      <c r="L157" s="196"/>
    </row>
    <row r="158" spans="3:12" ht="13.35" customHeight="1" x14ac:dyDescent="0.25">
      <c r="C158" s="196"/>
      <c r="D158" s="196"/>
      <c r="E158" s="196"/>
      <c r="F158" s="196"/>
      <c r="G158" s="196"/>
      <c r="H158" s="196"/>
      <c r="I158" s="196"/>
      <c r="J158" s="196"/>
      <c r="K158" s="196"/>
      <c r="L158" s="196"/>
    </row>
    <row r="159" spans="3:12" ht="13.35" customHeight="1" x14ac:dyDescent="0.25">
      <c r="C159" s="196"/>
      <c r="D159" s="196"/>
      <c r="E159" s="196"/>
      <c r="F159" s="196"/>
      <c r="G159" s="196"/>
      <c r="H159" s="196"/>
      <c r="I159" s="196"/>
      <c r="J159" s="196"/>
      <c r="K159" s="196"/>
      <c r="L159" s="196"/>
    </row>
    <row r="160" spans="3:12" ht="13.35" customHeight="1" x14ac:dyDescent="0.25">
      <c r="C160" s="196"/>
      <c r="D160" s="196"/>
      <c r="E160" s="196"/>
      <c r="F160" s="196"/>
      <c r="G160" s="196"/>
      <c r="H160" s="196"/>
      <c r="I160" s="196"/>
      <c r="J160" s="196"/>
      <c r="K160" s="196"/>
      <c r="L160" s="196"/>
    </row>
    <row r="161" spans="3:12" ht="13.35" customHeight="1" x14ac:dyDescent="0.25">
      <c r="C161" s="196"/>
      <c r="D161" s="196"/>
      <c r="E161" s="196"/>
      <c r="F161" s="196"/>
      <c r="G161" s="196"/>
      <c r="H161" s="196"/>
      <c r="I161" s="196"/>
      <c r="J161" s="196"/>
      <c r="K161" s="196"/>
      <c r="L161" s="196"/>
    </row>
    <row r="162" spans="3:12" ht="13.35" customHeight="1" x14ac:dyDescent="0.25">
      <c r="C162" s="196"/>
      <c r="D162" s="196"/>
      <c r="E162" s="196"/>
      <c r="F162" s="196"/>
      <c r="G162" s="196"/>
      <c r="H162" s="196"/>
      <c r="I162" s="196"/>
      <c r="J162" s="196"/>
      <c r="K162" s="196"/>
      <c r="L162" s="196"/>
    </row>
    <row r="163" spans="3:12" ht="13.35" customHeight="1" x14ac:dyDescent="0.25">
      <c r="C163" s="196"/>
      <c r="D163" s="196"/>
      <c r="E163" s="196"/>
      <c r="F163" s="196"/>
      <c r="G163" s="196"/>
      <c r="H163" s="196"/>
      <c r="I163" s="196"/>
      <c r="J163" s="196"/>
      <c r="K163" s="196"/>
      <c r="L163" s="196"/>
    </row>
    <row r="164" spans="3:12" ht="13.35" customHeight="1" x14ac:dyDescent="0.25">
      <c r="C164" s="196"/>
      <c r="D164" s="196"/>
      <c r="E164" s="196"/>
      <c r="F164" s="196"/>
      <c r="G164" s="196"/>
      <c r="H164" s="196"/>
      <c r="I164" s="196"/>
      <c r="J164" s="196"/>
      <c r="K164" s="196"/>
      <c r="L164" s="196"/>
    </row>
    <row r="165" spans="3:12" ht="13.35" customHeight="1" x14ac:dyDescent="0.25">
      <c r="C165" s="196"/>
      <c r="D165" s="196"/>
      <c r="E165" s="196"/>
      <c r="F165" s="196"/>
      <c r="G165" s="196"/>
      <c r="H165" s="196"/>
      <c r="I165" s="196"/>
      <c r="J165" s="196"/>
      <c r="K165" s="196"/>
      <c r="L165" s="196"/>
    </row>
    <row r="166" spans="3:12" ht="13.35" customHeight="1" x14ac:dyDescent="0.25">
      <c r="C166" s="196"/>
      <c r="D166" s="196"/>
      <c r="E166" s="196"/>
      <c r="F166" s="196"/>
      <c r="G166" s="196"/>
      <c r="H166" s="196"/>
      <c r="I166" s="196"/>
      <c r="J166" s="196"/>
      <c r="K166" s="196"/>
      <c r="L166" s="196"/>
    </row>
    <row r="167" spans="3:12" ht="13.35" customHeight="1" x14ac:dyDescent="0.25">
      <c r="C167" s="196"/>
      <c r="D167" s="196"/>
      <c r="E167" s="196"/>
      <c r="F167" s="196"/>
      <c r="G167" s="196"/>
      <c r="H167" s="196"/>
      <c r="I167" s="196"/>
      <c r="J167" s="196"/>
      <c r="K167" s="196"/>
      <c r="L167" s="196"/>
    </row>
    <row r="168" spans="3:12" ht="13.35" customHeight="1" x14ac:dyDescent="0.25">
      <c r="C168" s="196"/>
      <c r="D168" s="196"/>
      <c r="E168" s="196"/>
      <c r="F168" s="196"/>
      <c r="G168" s="196"/>
      <c r="H168" s="196"/>
      <c r="I168" s="196"/>
      <c r="J168" s="196"/>
      <c r="K168" s="196"/>
      <c r="L168" s="196"/>
    </row>
    <row r="169" spans="3:12" ht="13.35" customHeight="1" x14ac:dyDescent="0.25">
      <c r="C169" s="196"/>
      <c r="D169" s="196"/>
      <c r="E169" s="196"/>
      <c r="F169" s="196"/>
      <c r="G169" s="196"/>
      <c r="H169" s="196"/>
      <c r="I169" s="196"/>
      <c r="J169" s="196"/>
      <c r="K169" s="196"/>
      <c r="L169" s="196"/>
    </row>
    <row r="170" spans="3:12" ht="13.35" customHeight="1" x14ac:dyDescent="0.25">
      <c r="C170" s="196"/>
      <c r="D170" s="196"/>
      <c r="E170" s="196"/>
      <c r="F170" s="196"/>
      <c r="G170" s="196"/>
      <c r="H170" s="196"/>
      <c r="I170" s="196"/>
      <c r="J170" s="196"/>
      <c r="K170" s="196"/>
      <c r="L170" s="196"/>
    </row>
    <row r="171" spans="3:12" ht="13.35" customHeight="1" x14ac:dyDescent="0.25">
      <c r="C171" s="310" t="s">
        <v>119</v>
      </c>
      <c r="D171" s="310"/>
      <c r="E171" s="310"/>
      <c r="F171" s="310"/>
      <c r="G171" s="310"/>
      <c r="H171" s="310"/>
      <c r="I171" s="310"/>
      <c r="J171" s="310"/>
      <c r="K171" s="310"/>
      <c r="L171" s="310"/>
    </row>
    <row r="172" spans="3:12" ht="13.35" customHeight="1" x14ac:dyDescent="0.25">
      <c r="C172" s="310"/>
      <c r="D172" s="310"/>
      <c r="E172" s="310"/>
      <c r="F172" s="310"/>
      <c r="G172" s="310"/>
      <c r="H172" s="310"/>
      <c r="I172" s="310"/>
      <c r="J172" s="310"/>
      <c r="K172" s="310"/>
      <c r="L172" s="310"/>
    </row>
    <row r="173" spans="3:12" ht="13.35" customHeight="1" x14ac:dyDescent="0.25">
      <c r="C173" s="310"/>
      <c r="D173" s="310"/>
      <c r="E173" s="310"/>
      <c r="F173" s="310"/>
      <c r="G173" s="310"/>
      <c r="H173" s="310"/>
      <c r="I173" s="310"/>
      <c r="J173" s="310"/>
      <c r="K173" s="310"/>
      <c r="L173" s="310"/>
    </row>
    <row r="174" spans="3:12" ht="13.35" customHeight="1" x14ac:dyDescent="0.25">
      <c r="C174" s="310"/>
      <c r="D174" s="310"/>
      <c r="E174" s="310"/>
      <c r="F174" s="310"/>
      <c r="G174" s="310"/>
      <c r="H174" s="310"/>
      <c r="I174" s="310"/>
      <c r="J174" s="310"/>
      <c r="K174" s="310"/>
      <c r="L174" s="310"/>
    </row>
    <row r="175" spans="3:12" ht="13.35" customHeight="1" x14ac:dyDescent="0.25">
      <c r="C175" s="48"/>
      <c r="D175" s="48"/>
      <c r="E175" s="48"/>
      <c r="F175" s="48"/>
      <c r="G175" s="48"/>
      <c r="H175" s="48"/>
      <c r="I175" s="48"/>
      <c r="J175" s="48"/>
      <c r="K175" s="48"/>
      <c r="L175" s="48"/>
    </row>
    <row r="176" spans="3:12" ht="13.35" customHeight="1" x14ac:dyDescent="0.25">
      <c r="C176" s="309" t="s">
        <v>233</v>
      </c>
      <c r="D176" s="309"/>
      <c r="E176" s="309"/>
      <c r="F176" s="309"/>
      <c r="G176" s="309"/>
      <c r="H176" s="309"/>
      <c r="I176" s="309"/>
      <c r="J176" s="309"/>
      <c r="K176" s="309"/>
      <c r="L176" s="309"/>
    </row>
    <row r="177" spans="3:12" ht="13.35" customHeight="1" x14ac:dyDescent="0.25">
      <c r="C177" s="309"/>
      <c r="D177" s="309"/>
      <c r="E177" s="309"/>
      <c r="F177" s="309"/>
      <c r="G177" s="309"/>
      <c r="H177" s="309"/>
      <c r="I177" s="309"/>
      <c r="J177" s="309"/>
      <c r="K177" s="309"/>
      <c r="L177" s="309"/>
    </row>
    <row r="178" spans="3:12" ht="13.35" customHeight="1" x14ac:dyDescent="0.25">
      <c r="C178" s="196"/>
      <c r="D178" s="196"/>
      <c r="E178" s="196"/>
      <c r="F178" s="196"/>
      <c r="G178" s="196"/>
      <c r="H178" s="196"/>
      <c r="I178" s="196"/>
      <c r="J178" s="196"/>
      <c r="K178" s="196"/>
      <c r="L178" s="196"/>
    </row>
    <row r="179" spans="3:12" ht="13.35" customHeight="1" x14ac:dyDescent="0.25">
      <c r="C179" s="196"/>
      <c r="D179" s="196"/>
      <c r="E179" s="196"/>
      <c r="F179" s="196"/>
      <c r="G179" s="196"/>
      <c r="H179" s="196"/>
      <c r="I179" s="196"/>
      <c r="J179" s="196"/>
      <c r="K179" s="196"/>
      <c r="L179" s="196"/>
    </row>
    <row r="180" spans="3:12" ht="13.35" customHeight="1" x14ac:dyDescent="0.25">
      <c r="C180" s="196"/>
      <c r="D180" s="196"/>
      <c r="E180" s="196"/>
      <c r="F180" s="196"/>
      <c r="G180" s="196"/>
      <c r="H180" s="196"/>
      <c r="I180" s="196"/>
      <c r="J180" s="196"/>
      <c r="K180" s="196"/>
      <c r="L180" s="196"/>
    </row>
    <row r="181" spans="3:12" ht="13.35" customHeight="1" x14ac:dyDescent="0.25">
      <c r="C181" s="196"/>
      <c r="D181" s="196"/>
      <c r="E181" s="196"/>
      <c r="F181" s="196"/>
      <c r="G181" s="196"/>
      <c r="H181" s="196"/>
      <c r="I181" s="196"/>
      <c r="J181" s="196"/>
      <c r="K181" s="196"/>
      <c r="L181" s="196"/>
    </row>
    <row r="182" spans="3:12" ht="13.35" customHeight="1" x14ac:dyDescent="0.25">
      <c r="C182" s="196"/>
      <c r="D182" s="196"/>
      <c r="E182" s="196"/>
      <c r="F182" s="196"/>
      <c r="G182" s="196"/>
      <c r="H182" s="196"/>
      <c r="I182" s="196"/>
      <c r="J182" s="196"/>
      <c r="K182" s="196"/>
      <c r="L182" s="196"/>
    </row>
    <row r="183" spans="3:12" ht="13.35" customHeight="1" x14ac:dyDescent="0.25">
      <c r="C183" s="196"/>
      <c r="D183" s="196"/>
      <c r="E183" s="196"/>
      <c r="F183" s="196"/>
      <c r="G183" s="196"/>
      <c r="H183" s="196"/>
      <c r="I183" s="196"/>
      <c r="J183" s="196"/>
      <c r="K183" s="196"/>
      <c r="L183" s="196"/>
    </row>
    <row r="184" spans="3:12" ht="13.35" customHeight="1" x14ac:dyDescent="0.25">
      <c r="C184" s="196"/>
      <c r="D184" s="196"/>
      <c r="E184" s="196"/>
      <c r="F184" s="196"/>
      <c r="G184" s="196"/>
      <c r="H184" s="196"/>
      <c r="I184" s="196"/>
      <c r="J184" s="196"/>
      <c r="K184" s="196"/>
      <c r="L184" s="196"/>
    </row>
    <row r="185" spans="3:12" ht="13.35" customHeight="1" x14ac:dyDescent="0.25">
      <c r="C185" s="196"/>
      <c r="D185" s="196"/>
      <c r="E185" s="196"/>
      <c r="F185" s="196"/>
      <c r="G185" s="196"/>
      <c r="H185" s="196"/>
      <c r="I185" s="196"/>
      <c r="J185" s="196"/>
      <c r="K185" s="196"/>
      <c r="L185" s="196"/>
    </row>
    <row r="186" spans="3:12" ht="13.35" customHeight="1" x14ac:dyDescent="0.25">
      <c r="C186" s="196"/>
      <c r="D186" s="196"/>
      <c r="E186" s="196"/>
      <c r="F186" s="196"/>
      <c r="G186" s="196"/>
      <c r="H186" s="196"/>
      <c r="I186" s="196"/>
      <c r="J186" s="196"/>
      <c r="K186" s="196"/>
      <c r="L186" s="196"/>
    </row>
    <row r="187" spans="3:12" ht="13.35" customHeight="1" x14ac:dyDescent="0.25">
      <c r="C187" s="196"/>
      <c r="D187" s="196"/>
      <c r="E187" s="196"/>
      <c r="F187" s="196"/>
      <c r="G187" s="196"/>
      <c r="H187" s="196"/>
      <c r="I187" s="196"/>
      <c r="J187" s="196"/>
      <c r="K187" s="196"/>
      <c r="L187" s="196"/>
    </row>
    <row r="188" spans="3:12" ht="13.35" customHeight="1" x14ac:dyDescent="0.25">
      <c r="C188" s="196"/>
      <c r="D188" s="196"/>
      <c r="E188" s="196"/>
      <c r="F188" s="196"/>
      <c r="G188" s="196"/>
      <c r="H188" s="196"/>
      <c r="I188" s="196"/>
      <c r="J188" s="196"/>
      <c r="K188" s="196"/>
      <c r="L188" s="196"/>
    </row>
    <row r="189" spans="3:12" ht="13.35" customHeight="1" x14ac:dyDescent="0.25">
      <c r="C189" s="196"/>
      <c r="D189" s="196"/>
      <c r="E189" s="196"/>
      <c r="F189" s="196"/>
      <c r="G189" s="196"/>
      <c r="H189" s="196"/>
      <c r="I189" s="196"/>
      <c r="J189" s="196"/>
      <c r="K189" s="196"/>
      <c r="L189" s="196"/>
    </row>
    <row r="190" spans="3:12" ht="13.35" customHeight="1" x14ac:dyDescent="0.25">
      <c r="C190" s="196"/>
      <c r="D190" s="196"/>
      <c r="E190" s="196"/>
      <c r="F190" s="196"/>
      <c r="G190" s="196"/>
      <c r="H190" s="196"/>
      <c r="I190" s="196"/>
      <c r="J190" s="196"/>
      <c r="K190" s="196"/>
      <c r="L190" s="196"/>
    </row>
    <row r="191" spans="3:12" ht="13.35" customHeight="1" x14ac:dyDescent="0.25">
      <c r="C191" s="196"/>
      <c r="D191" s="196"/>
      <c r="E191" s="196"/>
      <c r="F191" s="196"/>
      <c r="G191" s="196"/>
      <c r="H191" s="196"/>
      <c r="I191" s="196"/>
      <c r="J191" s="196"/>
      <c r="K191" s="196"/>
      <c r="L191" s="196"/>
    </row>
    <row r="192" spans="3:12" ht="13.35" customHeight="1" x14ac:dyDescent="0.25">
      <c r="C192" s="196"/>
      <c r="D192" s="196"/>
      <c r="E192" s="196"/>
      <c r="F192" s="196"/>
      <c r="G192" s="196"/>
      <c r="H192" s="196"/>
      <c r="I192" s="196"/>
      <c r="J192" s="196"/>
      <c r="K192" s="196"/>
      <c r="L192" s="196"/>
    </row>
    <row r="193" spans="3:12" ht="13.35" customHeight="1" x14ac:dyDescent="0.25">
      <c r="C193" s="196"/>
      <c r="D193" s="196"/>
      <c r="E193" s="196"/>
      <c r="F193" s="196"/>
      <c r="G193" s="196"/>
      <c r="H193" s="196"/>
      <c r="I193" s="196"/>
      <c r="J193" s="196"/>
      <c r="K193" s="196"/>
      <c r="L193" s="196"/>
    </row>
    <row r="194" spans="3:12" ht="13.35" customHeight="1" x14ac:dyDescent="0.25">
      <c r="C194" s="196"/>
      <c r="D194" s="196"/>
      <c r="E194" s="196"/>
      <c r="F194" s="196"/>
      <c r="G194" s="196"/>
      <c r="H194" s="196"/>
      <c r="I194" s="196"/>
      <c r="J194" s="196"/>
      <c r="K194" s="196"/>
      <c r="L194" s="196"/>
    </row>
    <row r="195" spans="3:12" ht="13.35" customHeight="1" x14ac:dyDescent="0.25">
      <c r="C195" s="310" t="s">
        <v>119</v>
      </c>
      <c r="D195" s="310"/>
      <c r="E195" s="310"/>
      <c r="F195" s="310"/>
      <c r="G195" s="310"/>
      <c r="H195" s="310"/>
      <c r="I195" s="310"/>
      <c r="J195" s="310"/>
      <c r="K195" s="310"/>
      <c r="L195" s="310"/>
    </row>
    <row r="196" spans="3:12" ht="13.35" customHeight="1" x14ac:dyDescent="0.25">
      <c r="C196" s="310"/>
      <c r="D196" s="310"/>
      <c r="E196" s="310"/>
      <c r="F196" s="310"/>
      <c r="G196" s="310"/>
      <c r="H196" s="310"/>
      <c r="I196" s="310"/>
      <c r="J196" s="310"/>
      <c r="K196" s="310"/>
      <c r="L196" s="310"/>
    </row>
    <row r="197" spans="3:12" ht="13.35" customHeight="1" x14ac:dyDescent="0.25">
      <c r="C197" s="310"/>
      <c r="D197" s="310"/>
      <c r="E197" s="310"/>
      <c r="F197" s="310"/>
      <c r="G197" s="310"/>
      <c r="H197" s="310"/>
      <c r="I197" s="310"/>
      <c r="J197" s="310"/>
      <c r="K197" s="310"/>
      <c r="L197" s="310"/>
    </row>
    <row r="198" spans="3:12" ht="13.35" customHeight="1" x14ac:dyDescent="0.25">
      <c r="C198" s="310"/>
      <c r="D198" s="310"/>
      <c r="E198" s="310"/>
      <c r="F198" s="310"/>
      <c r="G198" s="310"/>
      <c r="H198" s="310"/>
      <c r="I198" s="310"/>
      <c r="J198" s="310"/>
      <c r="K198" s="310"/>
      <c r="L198" s="310"/>
    </row>
    <row r="200" spans="3:12" ht="13.35" customHeight="1" x14ac:dyDescent="0.25">
      <c r="C200" s="3"/>
      <c r="D200" s="4"/>
      <c r="E200" s="4"/>
      <c r="F200" s="4"/>
      <c r="G200" s="4"/>
      <c r="H200" s="4"/>
      <c r="I200" s="4"/>
      <c r="J200" s="4"/>
      <c r="K200" s="4"/>
      <c r="L200" s="4"/>
    </row>
    <row r="201" spans="3:12" ht="13.35" customHeight="1" x14ac:dyDescent="0.25">
      <c r="C201" s="309" t="s">
        <v>234</v>
      </c>
      <c r="D201" s="309"/>
      <c r="E201" s="309"/>
      <c r="F201" s="309"/>
      <c r="G201" s="309"/>
      <c r="H201" s="309"/>
      <c r="I201" s="309"/>
      <c r="J201" s="309"/>
      <c r="K201" s="309"/>
      <c r="L201" s="309"/>
    </row>
    <row r="202" spans="3:12" ht="13.35" customHeight="1" x14ac:dyDescent="0.25">
      <c r="C202" s="309"/>
      <c r="D202" s="309"/>
      <c r="E202" s="309"/>
      <c r="F202" s="309"/>
      <c r="G202" s="309"/>
      <c r="H202" s="309"/>
      <c r="I202" s="309"/>
      <c r="J202" s="309"/>
      <c r="K202" s="309"/>
      <c r="L202" s="309"/>
    </row>
    <row r="203" spans="3:12" ht="13.35" customHeight="1" x14ac:dyDescent="0.25">
      <c r="C203" s="196"/>
      <c r="D203" s="196"/>
      <c r="E203" s="196"/>
      <c r="F203" s="196"/>
      <c r="G203" s="196"/>
      <c r="H203" s="196"/>
      <c r="I203" s="196"/>
      <c r="J203" s="196"/>
      <c r="K203" s="196"/>
      <c r="L203" s="196"/>
    </row>
    <row r="204" spans="3:12" ht="13.35" customHeight="1" x14ac:dyDescent="0.25">
      <c r="C204" s="196"/>
      <c r="D204" s="196"/>
      <c r="E204" s="196"/>
      <c r="F204" s="196"/>
      <c r="G204" s="196"/>
      <c r="H204" s="196"/>
      <c r="I204" s="196"/>
      <c r="J204" s="196"/>
      <c r="K204" s="196"/>
      <c r="L204" s="196"/>
    </row>
    <row r="205" spans="3:12" ht="13.35" customHeight="1" x14ac:dyDescent="0.25">
      <c r="C205" s="196"/>
      <c r="D205" s="196"/>
      <c r="E205" s="196"/>
      <c r="F205" s="196"/>
      <c r="G205" s="196"/>
      <c r="H205" s="196"/>
      <c r="I205" s="196"/>
      <c r="J205" s="196"/>
      <c r="K205" s="196"/>
      <c r="L205" s="196"/>
    </row>
    <row r="206" spans="3:12" ht="13.35" customHeight="1" x14ac:dyDescent="0.25">
      <c r="C206" s="196"/>
      <c r="D206" s="196"/>
      <c r="E206" s="196"/>
      <c r="F206" s="196"/>
      <c r="G206" s="196"/>
      <c r="H206" s="196"/>
      <c r="I206" s="196"/>
      <c r="J206" s="196"/>
      <c r="K206" s="196"/>
      <c r="L206" s="196"/>
    </row>
    <row r="207" spans="3:12" ht="13.35" customHeight="1" x14ac:dyDescent="0.25">
      <c r="C207" s="196"/>
      <c r="D207" s="196"/>
      <c r="E207" s="196"/>
      <c r="F207" s="196"/>
      <c r="G207" s="196"/>
      <c r="H207" s="196"/>
      <c r="I207" s="196"/>
      <c r="J207" s="196"/>
      <c r="K207" s="196"/>
      <c r="L207" s="196"/>
    </row>
    <row r="208" spans="3:12" ht="13.35" customHeight="1" x14ac:dyDescent="0.25">
      <c r="C208" s="196"/>
      <c r="D208" s="196"/>
      <c r="E208" s="196"/>
      <c r="F208" s="196"/>
      <c r="G208" s="196"/>
      <c r="H208" s="196"/>
      <c r="I208" s="196"/>
      <c r="J208" s="196"/>
      <c r="K208" s="196"/>
      <c r="L208" s="196"/>
    </row>
    <row r="209" spans="3:12" ht="13.35" customHeight="1" x14ac:dyDescent="0.25">
      <c r="C209" s="196"/>
      <c r="D209" s="196"/>
      <c r="E209" s="196"/>
      <c r="F209" s="196"/>
      <c r="G209" s="196"/>
      <c r="H209" s="196"/>
      <c r="I209" s="196"/>
      <c r="J209" s="196"/>
      <c r="K209" s="196"/>
      <c r="L209" s="196"/>
    </row>
    <row r="210" spans="3:12" ht="13.35" customHeight="1" x14ac:dyDescent="0.25">
      <c r="C210" s="196"/>
      <c r="D210" s="196"/>
      <c r="E210" s="196"/>
      <c r="F210" s="196"/>
      <c r="G210" s="196"/>
      <c r="H210" s="196"/>
      <c r="I210" s="196"/>
      <c r="J210" s="196"/>
      <c r="K210" s="196"/>
      <c r="L210" s="196"/>
    </row>
    <row r="211" spans="3:12" ht="13.35" customHeight="1" x14ac:dyDescent="0.25">
      <c r="C211" s="196"/>
      <c r="D211" s="196"/>
      <c r="E211" s="196"/>
      <c r="F211" s="196"/>
      <c r="G211" s="196"/>
      <c r="H211" s="196"/>
      <c r="I211" s="196"/>
      <c r="J211" s="196"/>
      <c r="K211" s="196"/>
      <c r="L211" s="196"/>
    </row>
    <row r="212" spans="3:12" ht="13.35" customHeight="1" x14ac:dyDescent="0.25">
      <c r="C212" s="196"/>
      <c r="D212" s="196"/>
      <c r="E212" s="196"/>
      <c r="F212" s="196"/>
      <c r="G212" s="196"/>
      <c r="H212" s="196"/>
      <c r="I212" s="196"/>
      <c r="J212" s="196"/>
      <c r="K212" s="196"/>
      <c r="L212" s="196"/>
    </row>
    <row r="213" spans="3:12" ht="13.35" customHeight="1" x14ac:dyDescent="0.25">
      <c r="C213" s="196"/>
      <c r="D213" s="196"/>
      <c r="E213" s="196"/>
      <c r="F213" s="196"/>
      <c r="G213" s="196"/>
      <c r="H213" s="196"/>
      <c r="I213" s="196"/>
      <c r="J213" s="196"/>
      <c r="K213" s="196"/>
      <c r="L213" s="196"/>
    </row>
    <row r="214" spans="3:12" ht="13.35" customHeight="1" x14ac:dyDescent="0.25">
      <c r="C214" s="196"/>
      <c r="D214" s="196"/>
      <c r="E214" s="196"/>
      <c r="F214" s="196"/>
      <c r="G214" s="196"/>
      <c r="H214" s="196"/>
      <c r="I214" s="196"/>
      <c r="J214" s="196"/>
      <c r="K214" s="196"/>
      <c r="L214" s="196"/>
    </row>
    <row r="215" spans="3:12" ht="13.35" customHeight="1" x14ac:dyDescent="0.25">
      <c r="C215" s="196"/>
      <c r="D215" s="196"/>
      <c r="E215" s="196"/>
      <c r="F215" s="196"/>
      <c r="G215" s="196"/>
      <c r="H215" s="196"/>
      <c r="I215" s="196"/>
      <c r="J215" s="196"/>
      <c r="K215" s="196"/>
      <c r="L215" s="196"/>
    </row>
    <row r="216" spans="3:12" ht="13.35" customHeight="1" x14ac:dyDescent="0.25">
      <c r="C216" s="196"/>
      <c r="D216" s="196"/>
      <c r="E216" s="196"/>
      <c r="F216" s="196"/>
      <c r="G216" s="196"/>
      <c r="H216" s="196"/>
      <c r="I216" s="196"/>
      <c r="J216" s="196"/>
      <c r="K216" s="196"/>
      <c r="L216" s="196"/>
    </row>
    <row r="217" spans="3:12" ht="13.35" customHeight="1" x14ac:dyDescent="0.25">
      <c r="C217" s="196"/>
      <c r="D217" s="196"/>
      <c r="E217" s="196"/>
      <c r="F217" s="196"/>
      <c r="G217" s="196"/>
      <c r="H217" s="196"/>
      <c r="I217" s="196"/>
      <c r="J217" s="196"/>
      <c r="K217" s="196"/>
      <c r="L217" s="196"/>
    </row>
    <row r="218" spans="3:12" ht="13.35" customHeight="1" x14ac:dyDescent="0.25">
      <c r="C218" s="196"/>
      <c r="D218" s="196"/>
      <c r="E218" s="196"/>
      <c r="F218" s="196"/>
      <c r="G218" s="196"/>
      <c r="H218" s="196"/>
      <c r="I218" s="196"/>
      <c r="J218" s="196"/>
      <c r="K218" s="196"/>
      <c r="L218" s="196"/>
    </row>
    <row r="219" spans="3:12" ht="13.35" customHeight="1" x14ac:dyDescent="0.25">
      <c r="C219" s="196"/>
      <c r="D219" s="196"/>
      <c r="E219" s="196"/>
      <c r="F219" s="196"/>
      <c r="G219" s="196"/>
      <c r="H219" s="196"/>
      <c r="I219" s="196"/>
      <c r="J219" s="196"/>
      <c r="K219" s="196"/>
      <c r="L219" s="196"/>
    </row>
    <row r="220" spans="3:12" ht="13.35" customHeight="1" x14ac:dyDescent="0.25">
      <c r="C220" s="310" t="s">
        <v>119</v>
      </c>
      <c r="D220" s="310"/>
      <c r="E220" s="310"/>
      <c r="F220" s="310"/>
      <c r="G220" s="310"/>
      <c r="H220" s="310"/>
      <c r="I220" s="310"/>
      <c r="J220" s="310"/>
      <c r="K220" s="310"/>
      <c r="L220" s="310"/>
    </row>
    <row r="221" spans="3:12" ht="13.35" customHeight="1" x14ac:dyDescent="0.25">
      <c r="C221" s="310"/>
      <c r="D221" s="310"/>
      <c r="E221" s="310"/>
      <c r="F221" s="310"/>
      <c r="G221" s="310"/>
      <c r="H221" s="310"/>
      <c r="I221" s="310"/>
      <c r="J221" s="310"/>
      <c r="K221" s="310"/>
      <c r="L221" s="310"/>
    </row>
    <row r="222" spans="3:12" ht="13.35" customHeight="1" x14ac:dyDescent="0.25">
      <c r="C222" s="310"/>
      <c r="D222" s="310"/>
      <c r="E222" s="310"/>
      <c r="F222" s="310"/>
      <c r="G222" s="310"/>
      <c r="H222" s="310"/>
      <c r="I222" s="310"/>
      <c r="J222" s="310"/>
      <c r="K222" s="310"/>
      <c r="L222" s="310"/>
    </row>
    <row r="223" spans="3:12" ht="13.35" customHeight="1" x14ac:dyDescent="0.25">
      <c r="C223" s="310"/>
      <c r="D223" s="310"/>
      <c r="E223" s="310"/>
      <c r="F223" s="310"/>
      <c r="G223" s="310"/>
      <c r="H223" s="310"/>
      <c r="I223" s="310"/>
      <c r="J223" s="310"/>
      <c r="K223" s="310"/>
      <c r="L223" s="310"/>
    </row>
    <row r="224" spans="3:12" ht="13.35" customHeight="1" x14ac:dyDescent="0.25">
      <c r="C224" s="48"/>
      <c r="D224" s="48"/>
      <c r="E224" s="48"/>
      <c r="F224" s="48"/>
      <c r="G224" s="48"/>
      <c r="H224" s="48"/>
      <c r="I224" s="48"/>
      <c r="J224" s="48"/>
      <c r="K224" s="48"/>
      <c r="L224" s="48"/>
    </row>
    <row r="225" spans="3:12" ht="13.35" customHeight="1" x14ac:dyDescent="0.25">
      <c r="C225" s="309" t="s">
        <v>235</v>
      </c>
      <c r="D225" s="309"/>
      <c r="E225" s="309"/>
      <c r="F225" s="309"/>
      <c r="G225" s="309"/>
      <c r="H225" s="309"/>
      <c r="I225" s="309"/>
      <c r="J225" s="309"/>
      <c r="K225" s="309"/>
      <c r="L225" s="309"/>
    </row>
    <row r="226" spans="3:12" ht="13.35" customHeight="1" x14ac:dyDescent="0.25">
      <c r="C226" s="309"/>
      <c r="D226" s="309"/>
      <c r="E226" s="309"/>
      <c r="F226" s="309"/>
      <c r="G226" s="309"/>
      <c r="H226" s="309"/>
      <c r="I226" s="309"/>
      <c r="J226" s="309"/>
      <c r="K226" s="309"/>
      <c r="L226" s="309"/>
    </row>
    <row r="227" spans="3:12" ht="13.35" customHeight="1" x14ac:dyDescent="0.25">
      <c r="C227" s="196"/>
      <c r="D227" s="196"/>
      <c r="E227" s="196"/>
      <c r="F227" s="196"/>
      <c r="G227" s="196"/>
      <c r="H227" s="196"/>
      <c r="I227" s="196"/>
      <c r="J227" s="196"/>
      <c r="K227" s="196"/>
      <c r="L227" s="196"/>
    </row>
    <row r="228" spans="3:12" ht="13.35" customHeight="1" x14ac:dyDescent="0.25">
      <c r="C228" s="196"/>
      <c r="D228" s="196"/>
      <c r="E228" s="196"/>
      <c r="F228" s="196"/>
      <c r="G228" s="196"/>
      <c r="H228" s="196"/>
      <c r="I228" s="196"/>
      <c r="J228" s="196"/>
      <c r="K228" s="196"/>
      <c r="L228" s="196"/>
    </row>
    <row r="229" spans="3:12" ht="13.35" customHeight="1" x14ac:dyDescent="0.25">
      <c r="C229" s="196"/>
      <c r="D229" s="196"/>
      <c r="E229" s="196"/>
      <c r="F229" s="196"/>
      <c r="G229" s="196"/>
      <c r="H229" s="196"/>
      <c r="I229" s="196"/>
      <c r="J229" s="196"/>
      <c r="K229" s="196"/>
      <c r="L229" s="196"/>
    </row>
    <row r="230" spans="3:12" ht="13.35" customHeight="1" x14ac:dyDescent="0.25">
      <c r="C230" s="196"/>
      <c r="D230" s="196"/>
      <c r="E230" s="196"/>
      <c r="F230" s="196"/>
      <c r="G230" s="196"/>
      <c r="H230" s="196"/>
      <c r="I230" s="196"/>
      <c r="J230" s="196"/>
      <c r="K230" s="196"/>
      <c r="L230" s="196"/>
    </row>
    <row r="231" spans="3:12" ht="13.35" customHeight="1" x14ac:dyDescent="0.25">
      <c r="C231" s="196"/>
      <c r="D231" s="196"/>
      <c r="E231" s="196"/>
      <c r="F231" s="196"/>
      <c r="G231" s="196"/>
      <c r="H231" s="196"/>
      <c r="I231" s="196"/>
      <c r="J231" s="196"/>
      <c r="K231" s="196"/>
      <c r="L231" s="196"/>
    </row>
    <row r="232" spans="3:12" ht="13.35" customHeight="1" x14ac:dyDescent="0.25">
      <c r="C232" s="196"/>
      <c r="D232" s="196"/>
      <c r="E232" s="196"/>
      <c r="F232" s="196"/>
      <c r="G232" s="196"/>
      <c r="H232" s="196"/>
      <c r="I232" s="196"/>
      <c r="J232" s="196"/>
      <c r="K232" s="196"/>
      <c r="L232" s="196"/>
    </row>
    <row r="233" spans="3:12" ht="13.35" customHeight="1" x14ac:dyDescent="0.25">
      <c r="C233" s="196"/>
      <c r="D233" s="196"/>
      <c r="E233" s="196"/>
      <c r="F233" s="196"/>
      <c r="G233" s="196"/>
      <c r="H233" s="196"/>
      <c r="I233" s="196"/>
      <c r="J233" s="196"/>
      <c r="K233" s="196"/>
      <c r="L233" s="196"/>
    </row>
    <row r="234" spans="3:12" ht="13.35" customHeight="1" x14ac:dyDescent="0.25">
      <c r="C234" s="196"/>
      <c r="D234" s="196"/>
      <c r="E234" s="196"/>
      <c r="F234" s="196"/>
      <c r="G234" s="196"/>
      <c r="H234" s="196"/>
      <c r="I234" s="196"/>
      <c r="J234" s="196"/>
      <c r="K234" s="196"/>
      <c r="L234" s="196"/>
    </row>
    <row r="235" spans="3:12" ht="13.35" customHeight="1" x14ac:dyDescent="0.25">
      <c r="C235" s="196"/>
      <c r="D235" s="196"/>
      <c r="E235" s="196"/>
      <c r="F235" s="196"/>
      <c r="G235" s="196"/>
      <c r="H235" s="196"/>
      <c r="I235" s="196"/>
      <c r="J235" s="196"/>
      <c r="K235" s="196"/>
      <c r="L235" s="196"/>
    </row>
    <row r="236" spans="3:12" ht="13.35" customHeight="1" x14ac:dyDescent="0.25">
      <c r="C236" s="196"/>
      <c r="D236" s="196"/>
      <c r="E236" s="196"/>
      <c r="F236" s="196"/>
      <c r="G236" s="196"/>
      <c r="H236" s="196"/>
      <c r="I236" s="196"/>
      <c r="J236" s="196"/>
      <c r="K236" s="196"/>
      <c r="L236" s="196"/>
    </row>
    <row r="237" spans="3:12" ht="13.35" customHeight="1" x14ac:dyDescent="0.25">
      <c r="C237" s="196"/>
      <c r="D237" s="196"/>
      <c r="E237" s="196"/>
      <c r="F237" s="196"/>
      <c r="G237" s="196"/>
      <c r="H237" s="196"/>
      <c r="I237" s="196"/>
      <c r="J237" s="196"/>
      <c r="K237" s="196"/>
      <c r="L237" s="196"/>
    </row>
    <row r="238" spans="3:12" ht="13.35" customHeight="1" x14ac:dyDescent="0.25">
      <c r="C238" s="196"/>
      <c r="D238" s="196"/>
      <c r="E238" s="196"/>
      <c r="F238" s="196"/>
      <c r="G238" s="196"/>
      <c r="H238" s="196"/>
      <c r="I238" s="196"/>
      <c r="J238" s="196"/>
      <c r="K238" s="196"/>
      <c r="L238" s="196"/>
    </row>
    <row r="239" spans="3:12" ht="13.35" customHeight="1" x14ac:dyDescent="0.25">
      <c r="C239" s="196"/>
      <c r="D239" s="196"/>
      <c r="E239" s="196"/>
      <c r="F239" s="196"/>
      <c r="G239" s="196"/>
      <c r="H239" s="196"/>
      <c r="I239" s="196"/>
      <c r="J239" s="196"/>
      <c r="K239" s="196"/>
      <c r="L239" s="196"/>
    </row>
    <row r="240" spans="3:12" ht="13.35" customHeight="1" x14ac:dyDescent="0.25">
      <c r="C240" s="196"/>
      <c r="D240" s="196"/>
      <c r="E240" s="196"/>
      <c r="F240" s="196"/>
      <c r="G240" s="196"/>
      <c r="H240" s="196"/>
      <c r="I240" s="196"/>
      <c r="J240" s="196"/>
      <c r="K240" s="196"/>
      <c r="L240" s="196"/>
    </row>
    <row r="241" spans="3:12" ht="13.35" customHeight="1" x14ac:dyDescent="0.25">
      <c r="C241" s="196"/>
      <c r="D241" s="196"/>
      <c r="E241" s="196"/>
      <c r="F241" s="196"/>
      <c r="G241" s="196"/>
      <c r="H241" s="196"/>
      <c r="I241" s="196"/>
      <c r="J241" s="196"/>
      <c r="K241" s="196"/>
      <c r="L241" s="196"/>
    </row>
    <row r="242" spans="3:12" ht="13.35" customHeight="1" x14ac:dyDescent="0.25">
      <c r="C242" s="196"/>
      <c r="D242" s="196"/>
      <c r="E242" s="196"/>
      <c r="F242" s="196"/>
      <c r="G242" s="196"/>
      <c r="H242" s="196"/>
      <c r="I242" s="196"/>
      <c r="J242" s="196"/>
      <c r="K242" s="196"/>
      <c r="L242" s="196"/>
    </row>
    <row r="243" spans="3:12" ht="13.35" customHeight="1" x14ac:dyDescent="0.25">
      <c r="C243" s="196"/>
      <c r="D243" s="196"/>
      <c r="E243" s="196"/>
      <c r="F243" s="196"/>
      <c r="G243" s="196"/>
      <c r="H243" s="196"/>
      <c r="I243" s="196"/>
      <c r="J243" s="196"/>
      <c r="K243" s="196"/>
      <c r="L243" s="196"/>
    </row>
    <row r="244" spans="3:12" ht="13.35" customHeight="1" x14ac:dyDescent="0.25">
      <c r="C244" s="310" t="s">
        <v>119</v>
      </c>
      <c r="D244" s="310"/>
      <c r="E244" s="310"/>
      <c r="F244" s="310"/>
      <c r="G244" s="310"/>
      <c r="H244" s="310"/>
      <c r="I244" s="310"/>
      <c r="J244" s="310"/>
      <c r="K244" s="310"/>
      <c r="L244" s="310"/>
    </row>
    <row r="245" spans="3:12" ht="13.35" customHeight="1" x14ac:dyDescent="0.25">
      <c r="C245" s="310"/>
      <c r="D245" s="310"/>
      <c r="E245" s="310"/>
      <c r="F245" s="310"/>
      <c r="G245" s="310"/>
      <c r="H245" s="310"/>
      <c r="I245" s="310"/>
      <c r="J245" s="310"/>
      <c r="K245" s="310"/>
      <c r="L245" s="310"/>
    </row>
    <row r="246" spans="3:12" ht="13.35" customHeight="1" x14ac:dyDescent="0.25">
      <c r="C246" s="310"/>
      <c r="D246" s="310"/>
      <c r="E246" s="310"/>
      <c r="F246" s="310"/>
      <c r="G246" s="310"/>
      <c r="H246" s="310"/>
      <c r="I246" s="310"/>
      <c r="J246" s="310"/>
      <c r="K246" s="310"/>
      <c r="L246" s="310"/>
    </row>
    <row r="247" spans="3:12" ht="13.35" customHeight="1" x14ac:dyDescent="0.25">
      <c r="C247" s="310"/>
      <c r="D247" s="310"/>
      <c r="E247" s="310"/>
      <c r="F247" s="310"/>
      <c r="G247" s="310"/>
      <c r="H247" s="310"/>
      <c r="I247" s="310"/>
      <c r="J247" s="310"/>
      <c r="K247" s="310"/>
      <c r="L247" s="310"/>
    </row>
    <row r="249" spans="3:12" ht="13.35" customHeight="1" x14ac:dyDescent="0.25">
      <c r="C249" s="3"/>
      <c r="D249" s="4"/>
      <c r="E249" s="4"/>
      <c r="F249" s="4"/>
      <c r="G249" s="4"/>
      <c r="H249" s="4"/>
      <c r="I249" s="4"/>
      <c r="J249" s="4"/>
      <c r="K249" s="4"/>
      <c r="L249" s="4"/>
    </row>
    <row r="250" spans="3:12" ht="13.35" customHeight="1" x14ac:dyDescent="0.25">
      <c r="C250" s="309" t="s">
        <v>236</v>
      </c>
      <c r="D250" s="309"/>
      <c r="E250" s="309"/>
      <c r="F250" s="309"/>
      <c r="G250" s="309"/>
      <c r="H250" s="309"/>
      <c r="I250" s="309"/>
      <c r="J250" s="309"/>
      <c r="K250" s="309"/>
      <c r="L250" s="309"/>
    </row>
    <row r="251" spans="3:12" ht="13.35" customHeight="1" x14ac:dyDescent="0.25">
      <c r="C251" s="309"/>
      <c r="D251" s="309"/>
      <c r="E251" s="309"/>
      <c r="F251" s="309"/>
      <c r="G251" s="309"/>
      <c r="H251" s="309"/>
      <c r="I251" s="309"/>
      <c r="J251" s="309"/>
      <c r="K251" s="309"/>
      <c r="L251" s="309"/>
    </row>
    <row r="252" spans="3:12" ht="13.35" customHeight="1" x14ac:dyDescent="0.25">
      <c r="C252" s="196"/>
      <c r="D252" s="196"/>
      <c r="E252" s="196"/>
      <c r="F252" s="196"/>
      <c r="G252" s="196"/>
      <c r="H252" s="196"/>
      <c r="I252" s="196"/>
      <c r="J252" s="196"/>
      <c r="K252" s="196"/>
      <c r="L252" s="196"/>
    </row>
    <row r="253" spans="3:12" ht="13.35" customHeight="1" x14ac:dyDescent="0.25">
      <c r="C253" s="196"/>
      <c r="D253" s="196"/>
      <c r="E253" s="196"/>
      <c r="F253" s="196"/>
      <c r="G253" s="196"/>
      <c r="H253" s="196"/>
      <c r="I253" s="196"/>
      <c r="J253" s="196"/>
      <c r="K253" s="196"/>
      <c r="L253" s="196"/>
    </row>
    <row r="254" spans="3:12" ht="13.35" customHeight="1" x14ac:dyDescent="0.25">
      <c r="C254" s="196"/>
      <c r="D254" s="196"/>
      <c r="E254" s="196"/>
      <c r="F254" s="196"/>
      <c r="G254" s="196"/>
      <c r="H254" s="196"/>
      <c r="I254" s="196"/>
      <c r="J254" s="196"/>
      <c r="K254" s="196"/>
      <c r="L254" s="196"/>
    </row>
    <row r="255" spans="3:12" ht="13.35" customHeight="1" x14ac:dyDescent="0.25">
      <c r="C255" s="196"/>
      <c r="D255" s="196"/>
      <c r="E255" s="196"/>
      <c r="F255" s="196"/>
      <c r="G255" s="196"/>
      <c r="H255" s="196"/>
      <c r="I255" s="196"/>
      <c r="J255" s="196"/>
      <c r="K255" s="196"/>
      <c r="L255" s="196"/>
    </row>
    <row r="256" spans="3:12" ht="13.35" customHeight="1" x14ac:dyDescent="0.25">
      <c r="C256" s="196"/>
      <c r="D256" s="196"/>
      <c r="E256" s="196"/>
      <c r="F256" s="196"/>
      <c r="G256" s="196"/>
      <c r="H256" s="196"/>
      <c r="I256" s="196"/>
      <c r="J256" s="196"/>
      <c r="K256" s="196"/>
      <c r="L256" s="196"/>
    </row>
    <row r="257" spans="3:12" ht="13.35" customHeight="1" x14ac:dyDescent="0.25">
      <c r="C257" s="196"/>
      <c r="D257" s="196"/>
      <c r="E257" s="196"/>
      <c r="F257" s="196"/>
      <c r="G257" s="196"/>
      <c r="H257" s="196"/>
      <c r="I257" s="196"/>
      <c r="J257" s="196"/>
      <c r="K257" s="196"/>
      <c r="L257" s="196"/>
    </row>
    <row r="258" spans="3:12" ht="13.35" customHeight="1" x14ac:dyDescent="0.25">
      <c r="C258" s="196"/>
      <c r="D258" s="196"/>
      <c r="E258" s="196"/>
      <c r="F258" s="196"/>
      <c r="G258" s="196"/>
      <c r="H258" s="196"/>
      <c r="I258" s="196"/>
      <c r="J258" s="196"/>
      <c r="K258" s="196"/>
      <c r="L258" s="196"/>
    </row>
    <row r="259" spans="3:12" ht="13.35" customHeight="1" x14ac:dyDescent="0.25">
      <c r="C259" s="196"/>
      <c r="D259" s="196"/>
      <c r="E259" s="196"/>
      <c r="F259" s="196"/>
      <c r="G259" s="196"/>
      <c r="H259" s="196"/>
      <c r="I259" s="196"/>
      <c r="J259" s="196"/>
      <c r="K259" s="196"/>
      <c r="L259" s="196"/>
    </row>
    <row r="260" spans="3:12" ht="13.35" customHeight="1" x14ac:dyDescent="0.25">
      <c r="C260" s="196"/>
      <c r="D260" s="196"/>
      <c r="E260" s="196"/>
      <c r="F260" s="196"/>
      <c r="G260" s="196"/>
      <c r="H260" s="196"/>
      <c r="I260" s="196"/>
      <c r="J260" s="196"/>
      <c r="K260" s="196"/>
      <c r="L260" s="196"/>
    </row>
    <row r="261" spans="3:12" ht="13.35" customHeight="1" x14ac:dyDescent="0.25">
      <c r="C261" s="196"/>
      <c r="D261" s="196"/>
      <c r="E261" s="196"/>
      <c r="F261" s="196"/>
      <c r="G261" s="196"/>
      <c r="H261" s="196"/>
      <c r="I261" s="196"/>
      <c r="J261" s="196"/>
      <c r="K261" s="196"/>
      <c r="L261" s="196"/>
    </row>
    <row r="262" spans="3:12" ht="13.35" customHeight="1" x14ac:dyDescent="0.25">
      <c r="C262" s="196"/>
      <c r="D262" s="196"/>
      <c r="E262" s="196"/>
      <c r="F262" s="196"/>
      <c r="G262" s="196"/>
      <c r="H262" s="196"/>
      <c r="I262" s="196"/>
      <c r="J262" s="196"/>
      <c r="K262" s="196"/>
      <c r="L262" s="196"/>
    </row>
    <row r="263" spans="3:12" ht="13.35" customHeight="1" x14ac:dyDescent="0.25">
      <c r="C263" s="196"/>
      <c r="D263" s="196"/>
      <c r="E263" s="196"/>
      <c r="F263" s="196"/>
      <c r="G263" s="196"/>
      <c r="H263" s="196"/>
      <c r="I263" s="196"/>
      <c r="J263" s="196"/>
      <c r="K263" s="196"/>
      <c r="L263" s="196"/>
    </row>
    <row r="264" spans="3:12" ht="13.35" customHeight="1" x14ac:dyDescent="0.25">
      <c r="C264" s="196"/>
      <c r="D264" s="196"/>
      <c r="E264" s="196"/>
      <c r="F264" s="196"/>
      <c r="G264" s="196"/>
      <c r="H264" s="196"/>
      <c r="I264" s="196"/>
      <c r="J264" s="196"/>
      <c r="K264" s="196"/>
      <c r="L264" s="196"/>
    </row>
    <row r="265" spans="3:12" ht="13.35" customHeight="1" x14ac:dyDescent="0.25">
      <c r="C265" s="196"/>
      <c r="D265" s="196"/>
      <c r="E265" s="196"/>
      <c r="F265" s="196"/>
      <c r="G265" s="196"/>
      <c r="H265" s="196"/>
      <c r="I265" s="196"/>
      <c r="J265" s="196"/>
      <c r="K265" s="196"/>
      <c r="L265" s="196"/>
    </row>
    <row r="266" spans="3:12" ht="13.35" customHeight="1" x14ac:dyDescent="0.25">
      <c r="C266" s="196"/>
      <c r="D266" s="196"/>
      <c r="E266" s="196"/>
      <c r="F266" s="196"/>
      <c r="G266" s="196"/>
      <c r="H266" s="196"/>
      <c r="I266" s="196"/>
      <c r="J266" s="196"/>
      <c r="K266" s="196"/>
      <c r="L266" s="196"/>
    </row>
    <row r="267" spans="3:12" ht="13.35" customHeight="1" x14ac:dyDescent="0.25">
      <c r="C267" s="196"/>
      <c r="D267" s="196"/>
      <c r="E267" s="196"/>
      <c r="F267" s="196"/>
      <c r="G267" s="196"/>
      <c r="H267" s="196"/>
      <c r="I267" s="196"/>
      <c r="J267" s="196"/>
      <c r="K267" s="196"/>
      <c r="L267" s="196"/>
    </row>
    <row r="268" spans="3:12" ht="13.35" customHeight="1" x14ac:dyDescent="0.25">
      <c r="C268" s="196"/>
      <c r="D268" s="196"/>
      <c r="E268" s="196"/>
      <c r="F268" s="196"/>
      <c r="G268" s="196"/>
      <c r="H268" s="196"/>
      <c r="I268" s="196"/>
      <c r="J268" s="196"/>
      <c r="K268" s="196"/>
      <c r="L268" s="196"/>
    </row>
    <row r="269" spans="3:12" ht="13.35" customHeight="1" x14ac:dyDescent="0.25">
      <c r="C269" s="310" t="s">
        <v>119</v>
      </c>
      <c r="D269" s="310"/>
      <c r="E269" s="310"/>
      <c r="F269" s="310"/>
      <c r="G269" s="310"/>
      <c r="H269" s="310"/>
      <c r="I269" s="310"/>
      <c r="J269" s="310"/>
      <c r="K269" s="310"/>
      <c r="L269" s="310"/>
    </row>
    <row r="270" spans="3:12" ht="13.35" customHeight="1" x14ac:dyDescent="0.25">
      <c r="C270" s="310"/>
      <c r="D270" s="310"/>
      <c r="E270" s="310"/>
      <c r="F270" s="310"/>
      <c r="G270" s="310"/>
      <c r="H270" s="310"/>
      <c r="I270" s="310"/>
      <c r="J270" s="310"/>
      <c r="K270" s="310"/>
      <c r="L270" s="310"/>
    </row>
    <row r="271" spans="3:12" ht="13.35" customHeight="1" x14ac:dyDescent="0.25">
      <c r="C271" s="310"/>
      <c r="D271" s="310"/>
      <c r="E271" s="310"/>
      <c r="F271" s="310"/>
      <c r="G271" s="310"/>
      <c r="H271" s="310"/>
      <c r="I271" s="310"/>
      <c r="J271" s="310"/>
      <c r="K271" s="310"/>
      <c r="L271" s="310"/>
    </row>
    <row r="272" spans="3:12" ht="13.35" customHeight="1" x14ac:dyDescent="0.25">
      <c r="C272" s="310"/>
      <c r="D272" s="310"/>
      <c r="E272" s="310"/>
      <c r="F272" s="310"/>
      <c r="G272" s="310"/>
      <c r="H272" s="310"/>
      <c r="I272" s="310"/>
      <c r="J272" s="310"/>
      <c r="K272" s="310"/>
      <c r="L272" s="310"/>
    </row>
    <row r="273" spans="3:12" ht="13.35" customHeight="1" x14ac:dyDescent="0.25">
      <c r="C273" s="48"/>
      <c r="D273" s="48"/>
      <c r="E273" s="48"/>
      <c r="F273" s="48"/>
      <c r="G273" s="48"/>
      <c r="H273" s="48"/>
      <c r="I273" s="48"/>
      <c r="J273" s="48"/>
      <c r="K273" s="48"/>
      <c r="L273" s="48"/>
    </row>
    <row r="274" spans="3:12" ht="13.35" customHeight="1" x14ac:dyDescent="0.25">
      <c r="C274" s="309" t="s">
        <v>237</v>
      </c>
      <c r="D274" s="309"/>
      <c r="E274" s="309"/>
      <c r="F274" s="309"/>
      <c r="G274" s="309"/>
      <c r="H274" s="309"/>
      <c r="I274" s="309"/>
      <c r="J274" s="309"/>
      <c r="K274" s="309"/>
      <c r="L274" s="309"/>
    </row>
    <row r="275" spans="3:12" ht="13.35" customHeight="1" x14ac:dyDescent="0.25">
      <c r="C275" s="309"/>
      <c r="D275" s="309"/>
      <c r="E275" s="309"/>
      <c r="F275" s="309"/>
      <c r="G275" s="309"/>
      <c r="H275" s="309"/>
      <c r="I275" s="309"/>
      <c r="J275" s="309"/>
      <c r="K275" s="309"/>
      <c r="L275" s="309"/>
    </row>
    <row r="276" spans="3:12" ht="13.35" customHeight="1" x14ac:dyDescent="0.25">
      <c r="C276" s="196"/>
      <c r="D276" s="196"/>
      <c r="E276" s="196"/>
      <c r="F276" s="196"/>
      <c r="G276" s="196"/>
      <c r="H276" s="196"/>
      <c r="I276" s="196"/>
      <c r="J276" s="196"/>
      <c r="K276" s="196"/>
      <c r="L276" s="196"/>
    </row>
    <row r="277" spans="3:12" ht="13.35" customHeight="1" x14ac:dyDescent="0.25">
      <c r="C277" s="196"/>
      <c r="D277" s="196"/>
      <c r="E277" s="196"/>
      <c r="F277" s="196"/>
      <c r="G277" s="196"/>
      <c r="H277" s="196"/>
      <c r="I277" s="196"/>
      <c r="J277" s="196"/>
      <c r="K277" s="196"/>
      <c r="L277" s="196"/>
    </row>
    <row r="278" spans="3:12" ht="13.35" customHeight="1" x14ac:dyDescent="0.25">
      <c r="C278" s="196"/>
      <c r="D278" s="196"/>
      <c r="E278" s="196"/>
      <c r="F278" s="196"/>
      <c r="G278" s="196"/>
      <c r="H278" s="196"/>
      <c r="I278" s="196"/>
      <c r="J278" s="196"/>
      <c r="K278" s="196"/>
      <c r="L278" s="196"/>
    </row>
    <row r="279" spans="3:12" ht="13.35" customHeight="1" x14ac:dyDescent="0.25">
      <c r="C279" s="196"/>
      <c r="D279" s="196"/>
      <c r="E279" s="196"/>
      <c r="F279" s="196"/>
      <c r="G279" s="196"/>
      <c r="H279" s="196"/>
      <c r="I279" s="196"/>
      <c r="J279" s="196"/>
      <c r="K279" s="196"/>
      <c r="L279" s="196"/>
    </row>
    <row r="280" spans="3:12" ht="13.35" customHeight="1" x14ac:dyDescent="0.25">
      <c r="C280" s="196"/>
      <c r="D280" s="196"/>
      <c r="E280" s="196"/>
      <c r="F280" s="196"/>
      <c r="G280" s="196"/>
      <c r="H280" s="196"/>
      <c r="I280" s="196"/>
      <c r="J280" s="196"/>
      <c r="K280" s="196"/>
      <c r="L280" s="196"/>
    </row>
    <row r="281" spans="3:12" ht="13.35" customHeight="1" x14ac:dyDescent="0.25">
      <c r="C281" s="196"/>
      <c r="D281" s="196"/>
      <c r="E281" s="196"/>
      <c r="F281" s="196"/>
      <c r="G281" s="196"/>
      <c r="H281" s="196"/>
      <c r="I281" s="196"/>
      <c r="J281" s="196"/>
      <c r="K281" s="196"/>
      <c r="L281" s="196"/>
    </row>
    <row r="282" spans="3:12" ht="13.35" customHeight="1" x14ac:dyDescent="0.25">
      <c r="C282" s="196"/>
      <c r="D282" s="196"/>
      <c r="E282" s="196"/>
      <c r="F282" s="196"/>
      <c r="G282" s="196"/>
      <c r="H282" s="196"/>
      <c r="I282" s="196"/>
      <c r="J282" s="196"/>
      <c r="K282" s="196"/>
      <c r="L282" s="196"/>
    </row>
    <row r="283" spans="3:12" ht="13.35" customHeight="1" x14ac:dyDescent="0.25">
      <c r="C283" s="196"/>
      <c r="D283" s="196"/>
      <c r="E283" s="196"/>
      <c r="F283" s="196"/>
      <c r="G283" s="196"/>
      <c r="H283" s="196"/>
      <c r="I283" s="196"/>
      <c r="J283" s="196"/>
      <c r="K283" s="196"/>
      <c r="L283" s="196"/>
    </row>
    <row r="284" spans="3:12" ht="13.35" customHeight="1" x14ac:dyDescent="0.25">
      <c r="C284" s="196"/>
      <c r="D284" s="196"/>
      <c r="E284" s="196"/>
      <c r="F284" s="196"/>
      <c r="G284" s="196"/>
      <c r="H284" s="196"/>
      <c r="I284" s="196"/>
      <c r="J284" s="196"/>
      <c r="K284" s="196"/>
      <c r="L284" s="196"/>
    </row>
    <row r="285" spans="3:12" ht="13.35" customHeight="1" x14ac:dyDescent="0.25">
      <c r="C285" s="196"/>
      <c r="D285" s="196"/>
      <c r="E285" s="196"/>
      <c r="F285" s="196"/>
      <c r="G285" s="196"/>
      <c r="H285" s="196"/>
      <c r="I285" s="196"/>
      <c r="J285" s="196"/>
      <c r="K285" s="196"/>
      <c r="L285" s="196"/>
    </row>
    <row r="286" spans="3:12" ht="13.35" customHeight="1" x14ac:dyDescent="0.25">
      <c r="C286" s="196"/>
      <c r="D286" s="196"/>
      <c r="E286" s="196"/>
      <c r="F286" s="196"/>
      <c r="G286" s="196"/>
      <c r="H286" s="196"/>
      <c r="I286" s="196"/>
      <c r="J286" s="196"/>
      <c r="K286" s="196"/>
      <c r="L286" s="196"/>
    </row>
    <row r="287" spans="3:12" ht="13.35" customHeight="1" x14ac:dyDescent="0.25">
      <c r="C287" s="196"/>
      <c r="D287" s="196"/>
      <c r="E287" s="196"/>
      <c r="F287" s="196"/>
      <c r="G287" s="196"/>
      <c r="H287" s="196"/>
      <c r="I287" s="196"/>
      <c r="J287" s="196"/>
      <c r="K287" s="196"/>
      <c r="L287" s="196"/>
    </row>
    <row r="288" spans="3:12" ht="13.35" customHeight="1" x14ac:dyDescent="0.25">
      <c r="C288" s="196"/>
      <c r="D288" s="196"/>
      <c r="E288" s="196"/>
      <c r="F288" s="196"/>
      <c r="G288" s="196"/>
      <c r="H288" s="196"/>
      <c r="I288" s="196"/>
      <c r="J288" s="196"/>
      <c r="K288" s="196"/>
      <c r="L288" s="196"/>
    </row>
    <row r="289" spans="3:12" ht="13.35" customHeight="1" x14ac:dyDescent="0.25">
      <c r="C289" s="196"/>
      <c r="D289" s="196"/>
      <c r="E289" s="196"/>
      <c r="F289" s="196"/>
      <c r="G289" s="196"/>
      <c r="H289" s="196"/>
      <c r="I289" s="196"/>
      <c r="J289" s="196"/>
      <c r="K289" s="196"/>
      <c r="L289" s="196"/>
    </row>
    <row r="290" spans="3:12" ht="13.35" customHeight="1" x14ac:dyDescent="0.25">
      <c r="C290" s="196"/>
      <c r="D290" s="196"/>
      <c r="E290" s="196"/>
      <c r="F290" s="196"/>
      <c r="G290" s="196"/>
      <c r="H290" s="196"/>
      <c r="I290" s="196"/>
      <c r="J290" s="196"/>
      <c r="K290" s="196"/>
      <c r="L290" s="196"/>
    </row>
    <row r="291" spans="3:12" ht="13.35" customHeight="1" x14ac:dyDescent="0.25">
      <c r="C291" s="196"/>
      <c r="D291" s="196"/>
      <c r="E291" s="196"/>
      <c r="F291" s="196"/>
      <c r="G291" s="196"/>
      <c r="H291" s="196"/>
      <c r="I291" s="196"/>
      <c r="J291" s="196"/>
      <c r="K291" s="196"/>
      <c r="L291" s="196"/>
    </row>
    <row r="292" spans="3:12" ht="13.35" customHeight="1" x14ac:dyDescent="0.25">
      <c r="C292" s="196"/>
      <c r="D292" s="196"/>
      <c r="E292" s="196"/>
      <c r="F292" s="196"/>
      <c r="G292" s="196"/>
      <c r="H292" s="196"/>
      <c r="I292" s="196"/>
      <c r="J292" s="196"/>
      <c r="K292" s="196"/>
      <c r="L292" s="196"/>
    </row>
    <row r="293" spans="3:12" ht="13.35" customHeight="1" x14ac:dyDescent="0.25">
      <c r="C293" s="310" t="s">
        <v>119</v>
      </c>
      <c r="D293" s="310"/>
      <c r="E293" s="310"/>
      <c r="F293" s="310"/>
      <c r="G293" s="310"/>
      <c r="H293" s="310"/>
      <c r="I293" s="310"/>
      <c r="J293" s="310"/>
      <c r="K293" s="310"/>
      <c r="L293" s="310"/>
    </row>
    <row r="294" spans="3:12" ht="13.35" customHeight="1" x14ac:dyDescent="0.25">
      <c r="C294" s="310"/>
      <c r="D294" s="310"/>
      <c r="E294" s="310"/>
      <c r="F294" s="310"/>
      <c r="G294" s="310"/>
      <c r="H294" s="310"/>
      <c r="I294" s="310"/>
      <c r="J294" s="310"/>
      <c r="K294" s="310"/>
      <c r="L294" s="310"/>
    </row>
    <row r="295" spans="3:12" ht="13.35" customHeight="1" x14ac:dyDescent="0.25">
      <c r="C295" s="310"/>
      <c r="D295" s="310"/>
      <c r="E295" s="310"/>
      <c r="F295" s="310"/>
      <c r="G295" s="310"/>
      <c r="H295" s="310"/>
      <c r="I295" s="310"/>
      <c r="J295" s="310"/>
      <c r="K295" s="310"/>
      <c r="L295" s="310"/>
    </row>
    <row r="296" spans="3:12" ht="13.35" customHeight="1" x14ac:dyDescent="0.25">
      <c r="C296" s="310"/>
      <c r="D296" s="310"/>
      <c r="E296" s="310"/>
      <c r="F296" s="310"/>
      <c r="G296" s="310"/>
      <c r="H296" s="310"/>
      <c r="I296" s="310"/>
      <c r="J296" s="310"/>
      <c r="K296" s="310"/>
      <c r="L296" s="310"/>
    </row>
    <row r="298" spans="3:12" ht="13.35" customHeight="1" x14ac:dyDescent="0.25">
      <c r="C298" s="3"/>
      <c r="D298" s="4"/>
      <c r="E298" s="4"/>
      <c r="F298" s="4"/>
      <c r="G298" s="4"/>
      <c r="H298" s="4"/>
      <c r="I298" s="4"/>
      <c r="J298" s="4"/>
      <c r="K298" s="4"/>
      <c r="L298" s="4"/>
    </row>
    <row r="299" spans="3:12" ht="13.35" customHeight="1" x14ac:dyDescent="0.25">
      <c r="C299" s="309" t="s">
        <v>238</v>
      </c>
      <c r="D299" s="309"/>
      <c r="E299" s="309"/>
      <c r="F299" s="309"/>
      <c r="G299" s="309"/>
      <c r="H299" s="309"/>
      <c r="I299" s="309"/>
      <c r="J299" s="309"/>
      <c r="K299" s="309"/>
      <c r="L299" s="309"/>
    </row>
    <row r="300" spans="3:12" ht="13.35" customHeight="1" x14ac:dyDescent="0.25">
      <c r="C300" s="309"/>
      <c r="D300" s="309"/>
      <c r="E300" s="309"/>
      <c r="F300" s="309"/>
      <c r="G300" s="309"/>
      <c r="H300" s="309"/>
      <c r="I300" s="309"/>
      <c r="J300" s="309"/>
      <c r="K300" s="309"/>
      <c r="L300" s="309"/>
    </row>
    <row r="301" spans="3:12" ht="13.35" customHeight="1" x14ac:dyDescent="0.25">
      <c r="C301" s="196"/>
      <c r="D301" s="196"/>
      <c r="E301" s="196"/>
      <c r="F301" s="196"/>
      <c r="G301" s="196"/>
      <c r="H301" s="196"/>
      <c r="I301" s="196"/>
      <c r="J301" s="196"/>
      <c r="K301" s="196"/>
      <c r="L301" s="196"/>
    </row>
    <row r="302" spans="3:12" ht="13.35" customHeight="1" x14ac:dyDescent="0.25">
      <c r="C302" s="196"/>
      <c r="D302" s="196"/>
      <c r="E302" s="196"/>
      <c r="F302" s="196"/>
      <c r="G302" s="196"/>
      <c r="H302" s="196"/>
      <c r="I302" s="196"/>
      <c r="J302" s="196"/>
      <c r="K302" s="196"/>
      <c r="L302" s="196"/>
    </row>
    <row r="303" spans="3:12" ht="13.35" customHeight="1" x14ac:dyDescent="0.25">
      <c r="C303" s="196"/>
      <c r="D303" s="196"/>
      <c r="E303" s="196"/>
      <c r="F303" s="196"/>
      <c r="G303" s="196"/>
      <c r="H303" s="196"/>
      <c r="I303" s="196"/>
      <c r="J303" s="196"/>
      <c r="K303" s="196"/>
      <c r="L303" s="196"/>
    </row>
    <row r="304" spans="3:12" ht="13.35" customHeight="1" x14ac:dyDescent="0.25">
      <c r="C304" s="196"/>
      <c r="D304" s="196"/>
      <c r="E304" s="196"/>
      <c r="F304" s="196"/>
      <c r="G304" s="196"/>
      <c r="H304" s="196"/>
      <c r="I304" s="196"/>
      <c r="J304" s="196"/>
      <c r="K304" s="196"/>
      <c r="L304" s="196"/>
    </row>
    <row r="305" spans="3:12" ht="13.35" customHeight="1" x14ac:dyDescent="0.25">
      <c r="C305" s="196"/>
      <c r="D305" s="196"/>
      <c r="E305" s="196"/>
      <c r="F305" s="196"/>
      <c r="G305" s="196"/>
      <c r="H305" s="196"/>
      <c r="I305" s="196"/>
      <c r="J305" s="196"/>
      <c r="K305" s="196"/>
      <c r="L305" s="196"/>
    </row>
    <row r="306" spans="3:12" ht="13.35" customHeight="1" x14ac:dyDescent="0.25">
      <c r="C306" s="196"/>
      <c r="D306" s="196"/>
      <c r="E306" s="196"/>
      <c r="F306" s="196"/>
      <c r="G306" s="196"/>
      <c r="H306" s="196"/>
      <c r="I306" s="196"/>
      <c r="J306" s="196"/>
      <c r="K306" s="196"/>
      <c r="L306" s="196"/>
    </row>
    <row r="307" spans="3:12" ht="13.35" customHeight="1" x14ac:dyDescent="0.25">
      <c r="C307" s="196"/>
      <c r="D307" s="196"/>
      <c r="E307" s="196"/>
      <c r="F307" s="196"/>
      <c r="G307" s="196"/>
      <c r="H307" s="196"/>
      <c r="I307" s="196"/>
      <c r="J307" s="196"/>
      <c r="K307" s="196"/>
      <c r="L307" s="196"/>
    </row>
    <row r="308" spans="3:12" ht="13.35" customHeight="1" x14ac:dyDescent="0.25">
      <c r="C308" s="196"/>
      <c r="D308" s="196"/>
      <c r="E308" s="196"/>
      <c r="F308" s="196"/>
      <c r="G308" s="196"/>
      <c r="H308" s="196"/>
      <c r="I308" s="196"/>
      <c r="J308" s="196"/>
      <c r="K308" s="196"/>
      <c r="L308" s="196"/>
    </row>
    <row r="309" spans="3:12" ht="13.35" customHeight="1" x14ac:dyDescent="0.25">
      <c r="C309" s="196"/>
      <c r="D309" s="196"/>
      <c r="E309" s="196"/>
      <c r="F309" s="196"/>
      <c r="G309" s="196"/>
      <c r="H309" s="196"/>
      <c r="I309" s="196"/>
      <c r="J309" s="196"/>
      <c r="K309" s="196"/>
      <c r="L309" s="196"/>
    </row>
    <row r="310" spans="3:12" ht="13.35" customHeight="1" x14ac:dyDescent="0.25">
      <c r="C310" s="196"/>
      <c r="D310" s="196"/>
      <c r="E310" s="196"/>
      <c r="F310" s="196"/>
      <c r="G310" s="196"/>
      <c r="H310" s="196"/>
      <c r="I310" s="196"/>
      <c r="J310" s="196"/>
      <c r="K310" s="196"/>
      <c r="L310" s="196"/>
    </row>
    <row r="311" spans="3:12" ht="13.35" customHeight="1" x14ac:dyDescent="0.25">
      <c r="C311" s="196"/>
      <c r="D311" s="196"/>
      <c r="E311" s="196"/>
      <c r="F311" s="196"/>
      <c r="G311" s="196"/>
      <c r="H311" s="196"/>
      <c r="I311" s="196"/>
      <c r="J311" s="196"/>
      <c r="K311" s="196"/>
      <c r="L311" s="196"/>
    </row>
    <row r="312" spans="3:12" ht="13.35" customHeight="1" x14ac:dyDescent="0.25">
      <c r="C312" s="196"/>
      <c r="D312" s="196"/>
      <c r="E312" s="196"/>
      <c r="F312" s="196"/>
      <c r="G312" s="196"/>
      <c r="H312" s="196"/>
      <c r="I312" s="196"/>
      <c r="J312" s="196"/>
      <c r="K312" s="196"/>
      <c r="L312" s="196"/>
    </row>
    <row r="313" spans="3:12" ht="13.35" customHeight="1" x14ac:dyDescent="0.25">
      <c r="C313" s="196"/>
      <c r="D313" s="196"/>
      <c r="E313" s="196"/>
      <c r="F313" s="196"/>
      <c r="G313" s="196"/>
      <c r="H313" s="196"/>
      <c r="I313" s="196"/>
      <c r="J313" s="196"/>
      <c r="K313" s="196"/>
      <c r="L313" s="196"/>
    </row>
    <row r="314" spans="3:12" ht="13.35" customHeight="1" x14ac:dyDescent="0.25">
      <c r="C314" s="196"/>
      <c r="D314" s="196"/>
      <c r="E314" s="196"/>
      <c r="F314" s="196"/>
      <c r="G314" s="196"/>
      <c r="H314" s="196"/>
      <c r="I314" s="196"/>
      <c r="J314" s="196"/>
      <c r="K314" s="196"/>
      <c r="L314" s="196"/>
    </row>
    <row r="315" spans="3:12" ht="13.35" customHeight="1" x14ac:dyDescent="0.25">
      <c r="C315" s="196"/>
      <c r="D315" s="196"/>
      <c r="E315" s="196"/>
      <c r="F315" s="196"/>
      <c r="G315" s="196"/>
      <c r="H315" s="196"/>
      <c r="I315" s="196"/>
      <c r="J315" s="196"/>
      <c r="K315" s="196"/>
      <c r="L315" s="196"/>
    </row>
    <row r="316" spans="3:12" ht="13.35" customHeight="1" x14ac:dyDescent="0.25">
      <c r="C316" s="196"/>
      <c r="D316" s="196"/>
      <c r="E316" s="196"/>
      <c r="F316" s="196"/>
      <c r="G316" s="196"/>
      <c r="H316" s="196"/>
      <c r="I316" s="196"/>
      <c r="J316" s="196"/>
      <c r="K316" s="196"/>
      <c r="L316" s="196"/>
    </row>
    <row r="317" spans="3:12" ht="13.35" customHeight="1" x14ac:dyDescent="0.25">
      <c r="C317" s="196"/>
      <c r="D317" s="196"/>
      <c r="E317" s="196"/>
      <c r="F317" s="196"/>
      <c r="G317" s="196"/>
      <c r="H317" s="196"/>
      <c r="I317" s="196"/>
      <c r="J317" s="196"/>
      <c r="K317" s="196"/>
      <c r="L317" s="196"/>
    </row>
    <row r="318" spans="3:12" ht="13.35" customHeight="1" x14ac:dyDescent="0.25">
      <c r="C318" s="310" t="s">
        <v>119</v>
      </c>
      <c r="D318" s="310"/>
      <c r="E318" s="310"/>
      <c r="F318" s="310"/>
      <c r="G318" s="310"/>
      <c r="H318" s="310"/>
      <c r="I318" s="310"/>
      <c r="J318" s="310"/>
      <c r="K318" s="310"/>
      <c r="L318" s="310"/>
    </row>
    <row r="319" spans="3:12" ht="13.35" customHeight="1" x14ac:dyDescent="0.25">
      <c r="C319" s="310"/>
      <c r="D319" s="310"/>
      <c r="E319" s="310"/>
      <c r="F319" s="310"/>
      <c r="G319" s="310"/>
      <c r="H319" s="310"/>
      <c r="I319" s="310"/>
      <c r="J319" s="310"/>
      <c r="K319" s="310"/>
      <c r="L319" s="310"/>
    </row>
    <row r="320" spans="3:12" ht="13.35" customHeight="1" x14ac:dyDescent="0.25">
      <c r="C320" s="310"/>
      <c r="D320" s="310"/>
      <c r="E320" s="310"/>
      <c r="F320" s="310"/>
      <c r="G320" s="310"/>
      <c r="H320" s="310"/>
      <c r="I320" s="310"/>
      <c r="J320" s="310"/>
      <c r="K320" s="310"/>
      <c r="L320" s="310"/>
    </row>
    <row r="321" spans="3:12" ht="13.35" customHeight="1" x14ac:dyDescent="0.25">
      <c r="C321" s="310"/>
      <c r="D321" s="310"/>
      <c r="E321" s="310"/>
      <c r="F321" s="310"/>
      <c r="G321" s="310"/>
      <c r="H321" s="310"/>
      <c r="I321" s="310"/>
      <c r="J321" s="310"/>
      <c r="K321" s="310"/>
      <c r="L321" s="310"/>
    </row>
    <row r="322" spans="3:12" ht="13.35" customHeight="1" x14ac:dyDescent="0.25">
      <c r="C322" s="48"/>
      <c r="D322" s="48"/>
      <c r="E322" s="48"/>
      <c r="F322" s="48"/>
      <c r="G322" s="48"/>
      <c r="H322" s="48"/>
      <c r="I322" s="48"/>
      <c r="J322" s="48"/>
      <c r="K322" s="48"/>
      <c r="L322" s="48"/>
    </row>
    <row r="323" spans="3:12" ht="13.35" customHeight="1" x14ac:dyDescent="0.25">
      <c r="C323" s="309" t="s">
        <v>239</v>
      </c>
      <c r="D323" s="309"/>
      <c r="E323" s="309"/>
      <c r="F323" s="309"/>
      <c r="G323" s="309"/>
      <c r="H323" s="309"/>
      <c r="I323" s="309"/>
      <c r="J323" s="309"/>
      <c r="K323" s="309"/>
      <c r="L323" s="309"/>
    </row>
    <row r="324" spans="3:12" ht="13.35" customHeight="1" x14ac:dyDescent="0.25">
      <c r="C324" s="309"/>
      <c r="D324" s="309"/>
      <c r="E324" s="309"/>
      <c r="F324" s="309"/>
      <c r="G324" s="309"/>
      <c r="H324" s="309"/>
      <c r="I324" s="309"/>
      <c r="J324" s="309"/>
      <c r="K324" s="309"/>
      <c r="L324" s="309"/>
    </row>
    <row r="325" spans="3:12" ht="13.35" customHeight="1" x14ac:dyDescent="0.25">
      <c r="C325" s="196"/>
      <c r="D325" s="196"/>
      <c r="E325" s="196"/>
      <c r="F325" s="196"/>
      <c r="G325" s="196"/>
      <c r="H325" s="196"/>
      <c r="I325" s="196"/>
      <c r="J325" s="196"/>
      <c r="K325" s="196"/>
      <c r="L325" s="196"/>
    </row>
    <row r="326" spans="3:12" ht="13.35" customHeight="1" x14ac:dyDescent="0.25">
      <c r="C326" s="196"/>
      <c r="D326" s="196"/>
      <c r="E326" s="196"/>
      <c r="F326" s="196"/>
      <c r="G326" s="196"/>
      <c r="H326" s="196"/>
      <c r="I326" s="196"/>
      <c r="J326" s="196"/>
      <c r="K326" s="196"/>
      <c r="L326" s="196"/>
    </row>
    <row r="327" spans="3:12" ht="13.35" customHeight="1" x14ac:dyDescent="0.25">
      <c r="C327" s="196"/>
      <c r="D327" s="196"/>
      <c r="E327" s="196"/>
      <c r="F327" s="196"/>
      <c r="G327" s="196"/>
      <c r="H327" s="196"/>
      <c r="I327" s="196"/>
      <c r="J327" s="196"/>
      <c r="K327" s="196"/>
      <c r="L327" s="196"/>
    </row>
    <row r="328" spans="3:12" ht="13.35" customHeight="1" x14ac:dyDescent="0.25">
      <c r="C328" s="196"/>
      <c r="D328" s="196"/>
      <c r="E328" s="196"/>
      <c r="F328" s="196"/>
      <c r="G328" s="196"/>
      <c r="H328" s="196"/>
      <c r="I328" s="196"/>
      <c r="J328" s="196"/>
      <c r="K328" s="196"/>
      <c r="L328" s="196"/>
    </row>
    <row r="329" spans="3:12" ht="13.35" customHeight="1" x14ac:dyDescent="0.25">
      <c r="C329" s="196"/>
      <c r="D329" s="196"/>
      <c r="E329" s="196"/>
      <c r="F329" s="196"/>
      <c r="G329" s="196"/>
      <c r="H329" s="196"/>
      <c r="I329" s="196"/>
      <c r="J329" s="196"/>
      <c r="K329" s="196"/>
      <c r="L329" s="196"/>
    </row>
    <row r="330" spans="3:12" ht="13.35" customHeight="1" x14ac:dyDescent="0.25">
      <c r="C330" s="196"/>
      <c r="D330" s="196"/>
      <c r="E330" s="196"/>
      <c r="F330" s="196"/>
      <c r="G330" s="196"/>
      <c r="H330" s="196"/>
      <c r="I330" s="196"/>
      <c r="J330" s="196"/>
      <c r="K330" s="196"/>
      <c r="L330" s="196"/>
    </row>
    <row r="331" spans="3:12" ht="13.35" customHeight="1" x14ac:dyDescent="0.25">
      <c r="C331" s="196"/>
      <c r="D331" s="196"/>
      <c r="E331" s="196"/>
      <c r="F331" s="196"/>
      <c r="G331" s="196"/>
      <c r="H331" s="196"/>
      <c r="I331" s="196"/>
      <c r="J331" s="196"/>
      <c r="K331" s="196"/>
      <c r="L331" s="196"/>
    </row>
    <row r="332" spans="3:12" ht="13.35" customHeight="1" x14ac:dyDescent="0.25">
      <c r="C332" s="196"/>
      <c r="D332" s="196"/>
      <c r="E332" s="196"/>
      <c r="F332" s="196"/>
      <c r="G332" s="196"/>
      <c r="H332" s="196"/>
      <c r="I332" s="196"/>
      <c r="J332" s="196"/>
      <c r="K332" s="196"/>
      <c r="L332" s="196"/>
    </row>
    <row r="333" spans="3:12" ht="13.35" customHeight="1" x14ac:dyDescent="0.25">
      <c r="C333" s="196"/>
      <c r="D333" s="196"/>
      <c r="E333" s="196"/>
      <c r="F333" s="196"/>
      <c r="G333" s="196"/>
      <c r="H333" s="196"/>
      <c r="I333" s="196"/>
      <c r="J333" s="196"/>
      <c r="K333" s="196"/>
      <c r="L333" s="196"/>
    </row>
    <row r="334" spans="3:12" ht="13.35" customHeight="1" x14ac:dyDescent="0.25">
      <c r="C334" s="196"/>
      <c r="D334" s="196"/>
      <c r="E334" s="196"/>
      <c r="F334" s="196"/>
      <c r="G334" s="196"/>
      <c r="H334" s="196"/>
      <c r="I334" s="196"/>
      <c r="J334" s="196"/>
      <c r="K334" s="196"/>
      <c r="L334" s="196"/>
    </row>
    <row r="335" spans="3:12" ht="13.35" customHeight="1" x14ac:dyDescent="0.25">
      <c r="C335" s="196"/>
      <c r="D335" s="196"/>
      <c r="E335" s="196"/>
      <c r="F335" s="196"/>
      <c r="G335" s="196"/>
      <c r="H335" s="196"/>
      <c r="I335" s="196"/>
      <c r="J335" s="196"/>
      <c r="K335" s="196"/>
      <c r="L335" s="196"/>
    </row>
    <row r="336" spans="3:12" ht="13.35" customHeight="1" x14ac:dyDescent="0.25">
      <c r="C336" s="196"/>
      <c r="D336" s="196"/>
      <c r="E336" s="196"/>
      <c r="F336" s="196"/>
      <c r="G336" s="196"/>
      <c r="H336" s="196"/>
      <c r="I336" s="196"/>
      <c r="J336" s="196"/>
      <c r="K336" s="196"/>
      <c r="L336" s="196"/>
    </row>
    <row r="337" spans="3:12" ht="13.35" customHeight="1" x14ac:dyDescent="0.25">
      <c r="C337" s="196"/>
      <c r="D337" s="196"/>
      <c r="E337" s="196"/>
      <c r="F337" s="196"/>
      <c r="G337" s="196"/>
      <c r="H337" s="196"/>
      <c r="I337" s="196"/>
      <c r="J337" s="196"/>
      <c r="K337" s="196"/>
      <c r="L337" s="196"/>
    </row>
    <row r="338" spans="3:12" ht="13.35" customHeight="1" x14ac:dyDescent="0.25">
      <c r="C338" s="196"/>
      <c r="D338" s="196"/>
      <c r="E338" s="196"/>
      <c r="F338" s="196"/>
      <c r="G338" s="196"/>
      <c r="H338" s="196"/>
      <c r="I338" s="196"/>
      <c r="J338" s="196"/>
      <c r="K338" s="196"/>
      <c r="L338" s="196"/>
    </row>
    <row r="339" spans="3:12" ht="13.35" customHeight="1" x14ac:dyDescent="0.25">
      <c r="C339" s="196"/>
      <c r="D339" s="196"/>
      <c r="E339" s="196"/>
      <c r="F339" s="196"/>
      <c r="G339" s="196"/>
      <c r="H339" s="196"/>
      <c r="I339" s="196"/>
      <c r="J339" s="196"/>
      <c r="K339" s="196"/>
      <c r="L339" s="196"/>
    </row>
    <row r="340" spans="3:12" ht="13.35" customHeight="1" x14ac:dyDescent="0.25">
      <c r="C340" s="196"/>
      <c r="D340" s="196"/>
      <c r="E340" s="196"/>
      <c r="F340" s="196"/>
      <c r="G340" s="196"/>
      <c r="H340" s="196"/>
      <c r="I340" s="196"/>
      <c r="J340" s="196"/>
      <c r="K340" s="196"/>
      <c r="L340" s="196"/>
    </row>
    <row r="341" spans="3:12" ht="13.35" customHeight="1" x14ac:dyDescent="0.25">
      <c r="C341" s="196"/>
      <c r="D341" s="196"/>
      <c r="E341" s="196"/>
      <c r="F341" s="196"/>
      <c r="G341" s="196"/>
      <c r="H341" s="196"/>
      <c r="I341" s="196"/>
      <c r="J341" s="196"/>
      <c r="K341" s="196"/>
      <c r="L341" s="196"/>
    </row>
    <row r="342" spans="3:12" ht="13.35" customHeight="1" x14ac:dyDescent="0.25">
      <c r="C342" s="310" t="s">
        <v>119</v>
      </c>
      <c r="D342" s="310"/>
      <c r="E342" s="310"/>
      <c r="F342" s="310"/>
      <c r="G342" s="310"/>
      <c r="H342" s="310"/>
      <c r="I342" s="310"/>
      <c r="J342" s="310"/>
      <c r="K342" s="310"/>
      <c r="L342" s="310"/>
    </row>
    <row r="343" spans="3:12" ht="13.35" customHeight="1" x14ac:dyDescent="0.25">
      <c r="C343" s="310"/>
      <c r="D343" s="310"/>
      <c r="E343" s="310"/>
      <c r="F343" s="310"/>
      <c r="G343" s="310"/>
      <c r="H343" s="310"/>
      <c r="I343" s="310"/>
      <c r="J343" s="310"/>
      <c r="K343" s="310"/>
      <c r="L343" s="310"/>
    </row>
    <row r="344" spans="3:12" ht="13.35" customHeight="1" x14ac:dyDescent="0.25">
      <c r="C344" s="310"/>
      <c r="D344" s="310"/>
      <c r="E344" s="310"/>
      <c r="F344" s="310"/>
      <c r="G344" s="310"/>
      <c r="H344" s="310"/>
      <c r="I344" s="310"/>
      <c r="J344" s="310"/>
      <c r="K344" s="310"/>
      <c r="L344" s="310"/>
    </row>
    <row r="345" spans="3:12" ht="13.35" customHeight="1" x14ac:dyDescent="0.25">
      <c r="C345" s="310"/>
      <c r="D345" s="310"/>
      <c r="E345" s="310"/>
      <c r="F345" s="310"/>
      <c r="G345" s="310"/>
      <c r="H345" s="310"/>
      <c r="I345" s="310"/>
      <c r="J345" s="310"/>
      <c r="K345" s="310"/>
      <c r="L345" s="310"/>
    </row>
    <row r="347" spans="3:12" ht="13.35" customHeight="1" x14ac:dyDescent="0.25">
      <c r="C347" s="3"/>
      <c r="D347" s="4"/>
      <c r="E347" s="4"/>
      <c r="F347" s="4"/>
      <c r="G347" s="4"/>
      <c r="H347" s="4"/>
      <c r="I347" s="4"/>
      <c r="J347" s="4"/>
      <c r="K347" s="4"/>
      <c r="L347" s="4"/>
    </row>
    <row r="348" spans="3:12" ht="13.35" customHeight="1" x14ac:dyDescent="0.25">
      <c r="C348" s="309" t="s">
        <v>240</v>
      </c>
      <c r="D348" s="309"/>
      <c r="E348" s="309"/>
      <c r="F348" s="309"/>
      <c r="G348" s="309"/>
      <c r="H348" s="309"/>
      <c r="I348" s="309"/>
      <c r="J348" s="309"/>
      <c r="K348" s="309"/>
      <c r="L348" s="309"/>
    </row>
    <row r="349" spans="3:12" ht="13.35" customHeight="1" x14ac:dyDescent="0.25">
      <c r="C349" s="309"/>
      <c r="D349" s="309"/>
      <c r="E349" s="309"/>
      <c r="F349" s="309"/>
      <c r="G349" s="309"/>
      <c r="H349" s="309"/>
      <c r="I349" s="309"/>
      <c r="J349" s="309"/>
      <c r="K349" s="309"/>
      <c r="L349" s="309"/>
    </row>
    <row r="350" spans="3:12" ht="13.35" customHeight="1" x14ac:dyDescent="0.25">
      <c r="C350" s="196"/>
      <c r="D350" s="196"/>
      <c r="E350" s="196"/>
      <c r="F350" s="196"/>
      <c r="G350" s="196"/>
      <c r="H350" s="196"/>
      <c r="I350" s="196"/>
      <c r="J350" s="196"/>
      <c r="K350" s="196"/>
      <c r="L350" s="196"/>
    </row>
    <row r="351" spans="3:12" ht="13.35" customHeight="1" x14ac:dyDescent="0.25">
      <c r="C351" s="196"/>
      <c r="D351" s="196"/>
      <c r="E351" s="196"/>
      <c r="F351" s="196"/>
      <c r="G351" s="196"/>
      <c r="H351" s="196"/>
      <c r="I351" s="196"/>
      <c r="J351" s="196"/>
      <c r="K351" s="196"/>
      <c r="L351" s="196"/>
    </row>
    <row r="352" spans="3:12" ht="13.35" customHeight="1" x14ac:dyDescent="0.25">
      <c r="C352" s="196"/>
      <c r="D352" s="196"/>
      <c r="E352" s="196"/>
      <c r="F352" s="196"/>
      <c r="G352" s="196"/>
      <c r="H352" s="196"/>
      <c r="I352" s="196"/>
      <c r="J352" s="196"/>
      <c r="K352" s="196"/>
      <c r="L352" s="196"/>
    </row>
    <row r="353" spans="3:12" ht="13.35" customHeight="1" x14ac:dyDescent="0.25">
      <c r="C353" s="196"/>
      <c r="D353" s="196"/>
      <c r="E353" s="196"/>
      <c r="F353" s="196"/>
      <c r="G353" s="196"/>
      <c r="H353" s="196"/>
      <c r="I353" s="196"/>
      <c r="J353" s="196"/>
      <c r="K353" s="196"/>
      <c r="L353" s="196"/>
    </row>
    <row r="354" spans="3:12" ht="13.35" customHeight="1" x14ac:dyDescent="0.25">
      <c r="C354" s="196"/>
      <c r="D354" s="196"/>
      <c r="E354" s="196"/>
      <c r="F354" s="196"/>
      <c r="G354" s="196"/>
      <c r="H354" s="196"/>
      <c r="I354" s="196"/>
      <c r="J354" s="196"/>
      <c r="K354" s="196"/>
      <c r="L354" s="196"/>
    </row>
    <row r="355" spans="3:12" ht="13.35" customHeight="1" x14ac:dyDescent="0.25">
      <c r="C355" s="196"/>
      <c r="D355" s="196"/>
      <c r="E355" s="196"/>
      <c r="F355" s="196"/>
      <c r="G355" s="196"/>
      <c r="H355" s="196"/>
      <c r="I355" s="196"/>
      <c r="J355" s="196"/>
      <c r="K355" s="196"/>
      <c r="L355" s="196"/>
    </row>
    <row r="356" spans="3:12" ht="13.35" customHeight="1" x14ac:dyDescent="0.25">
      <c r="C356" s="196"/>
      <c r="D356" s="196"/>
      <c r="E356" s="196"/>
      <c r="F356" s="196"/>
      <c r="G356" s="196"/>
      <c r="H356" s="196"/>
      <c r="I356" s="196"/>
      <c r="J356" s="196"/>
      <c r="K356" s="196"/>
      <c r="L356" s="196"/>
    </row>
    <row r="357" spans="3:12" ht="13.35" customHeight="1" x14ac:dyDescent="0.25">
      <c r="C357" s="196"/>
      <c r="D357" s="196"/>
      <c r="E357" s="196"/>
      <c r="F357" s="196"/>
      <c r="G357" s="196"/>
      <c r="H357" s="196"/>
      <c r="I357" s="196"/>
      <c r="J357" s="196"/>
      <c r="K357" s="196"/>
      <c r="L357" s="196"/>
    </row>
    <row r="358" spans="3:12" ht="13.35" customHeight="1" x14ac:dyDescent="0.25">
      <c r="C358" s="196"/>
      <c r="D358" s="196"/>
      <c r="E358" s="196"/>
      <c r="F358" s="196"/>
      <c r="G358" s="196"/>
      <c r="H358" s="196"/>
      <c r="I358" s="196"/>
      <c r="J358" s="196"/>
      <c r="K358" s="196"/>
      <c r="L358" s="196"/>
    </row>
    <row r="359" spans="3:12" ht="13.35" customHeight="1" x14ac:dyDescent="0.25">
      <c r="C359" s="196"/>
      <c r="D359" s="196"/>
      <c r="E359" s="196"/>
      <c r="F359" s="196"/>
      <c r="G359" s="196"/>
      <c r="H359" s="196"/>
      <c r="I359" s="196"/>
      <c r="J359" s="196"/>
      <c r="K359" s="196"/>
      <c r="L359" s="196"/>
    </row>
    <row r="360" spans="3:12" ht="13.35" customHeight="1" x14ac:dyDescent="0.25">
      <c r="C360" s="196"/>
      <c r="D360" s="196"/>
      <c r="E360" s="196"/>
      <c r="F360" s="196"/>
      <c r="G360" s="196"/>
      <c r="H360" s="196"/>
      <c r="I360" s="196"/>
      <c r="J360" s="196"/>
      <c r="K360" s="196"/>
      <c r="L360" s="196"/>
    </row>
    <row r="361" spans="3:12" ht="13.35" customHeight="1" x14ac:dyDescent="0.25">
      <c r="C361" s="196"/>
      <c r="D361" s="196"/>
      <c r="E361" s="196"/>
      <c r="F361" s="196"/>
      <c r="G361" s="196"/>
      <c r="H361" s="196"/>
      <c r="I361" s="196"/>
      <c r="J361" s="196"/>
      <c r="K361" s="196"/>
      <c r="L361" s="196"/>
    </row>
    <row r="362" spans="3:12" ht="13.35" customHeight="1" x14ac:dyDescent="0.25">
      <c r="C362" s="196"/>
      <c r="D362" s="196"/>
      <c r="E362" s="196"/>
      <c r="F362" s="196"/>
      <c r="G362" s="196"/>
      <c r="H362" s="196"/>
      <c r="I362" s="196"/>
      <c r="J362" s="196"/>
      <c r="K362" s="196"/>
      <c r="L362" s="196"/>
    </row>
    <row r="363" spans="3:12" ht="13.35" customHeight="1" x14ac:dyDescent="0.25">
      <c r="C363" s="196"/>
      <c r="D363" s="196"/>
      <c r="E363" s="196"/>
      <c r="F363" s="196"/>
      <c r="G363" s="196"/>
      <c r="H363" s="196"/>
      <c r="I363" s="196"/>
      <c r="J363" s="196"/>
      <c r="K363" s="196"/>
      <c r="L363" s="196"/>
    </row>
    <row r="364" spans="3:12" ht="13.35" customHeight="1" x14ac:dyDescent="0.25">
      <c r="C364" s="196"/>
      <c r="D364" s="196"/>
      <c r="E364" s="196"/>
      <c r="F364" s="196"/>
      <c r="G364" s="196"/>
      <c r="H364" s="196"/>
      <c r="I364" s="196"/>
      <c r="J364" s="196"/>
      <c r="K364" s="196"/>
      <c r="L364" s="196"/>
    </row>
    <row r="365" spans="3:12" ht="13.35" customHeight="1" x14ac:dyDescent="0.25">
      <c r="C365" s="196"/>
      <c r="D365" s="196"/>
      <c r="E365" s="196"/>
      <c r="F365" s="196"/>
      <c r="G365" s="196"/>
      <c r="H365" s="196"/>
      <c r="I365" s="196"/>
      <c r="J365" s="196"/>
      <c r="K365" s="196"/>
      <c r="L365" s="196"/>
    </row>
    <row r="366" spans="3:12" ht="13.35" customHeight="1" x14ac:dyDescent="0.25">
      <c r="C366" s="196"/>
      <c r="D366" s="196"/>
      <c r="E366" s="196"/>
      <c r="F366" s="196"/>
      <c r="G366" s="196"/>
      <c r="H366" s="196"/>
      <c r="I366" s="196"/>
      <c r="J366" s="196"/>
      <c r="K366" s="196"/>
      <c r="L366" s="196"/>
    </row>
    <row r="367" spans="3:12" ht="13.35" customHeight="1" x14ac:dyDescent="0.25">
      <c r="C367" s="310" t="s">
        <v>119</v>
      </c>
      <c r="D367" s="310"/>
      <c r="E367" s="310"/>
      <c r="F367" s="310"/>
      <c r="G367" s="310"/>
      <c r="H367" s="310"/>
      <c r="I367" s="310"/>
      <c r="J367" s="310"/>
      <c r="K367" s="310"/>
      <c r="L367" s="310"/>
    </row>
    <row r="368" spans="3:12" ht="13.35" customHeight="1" x14ac:dyDescent="0.25">
      <c r="C368" s="310"/>
      <c r="D368" s="310"/>
      <c r="E368" s="310"/>
      <c r="F368" s="310"/>
      <c r="G368" s="310"/>
      <c r="H368" s="310"/>
      <c r="I368" s="310"/>
      <c r="J368" s="310"/>
      <c r="K368" s="310"/>
      <c r="L368" s="310"/>
    </row>
    <row r="369" spans="3:12" ht="13.35" customHeight="1" x14ac:dyDescent="0.25">
      <c r="C369" s="310"/>
      <c r="D369" s="310"/>
      <c r="E369" s="310"/>
      <c r="F369" s="310"/>
      <c r="G369" s="310"/>
      <c r="H369" s="310"/>
      <c r="I369" s="310"/>
      <c r="J369" s="310"/>
      <c r="K369" s="310"/>
      <c r="L369" s="310"/>
    </row>
    <row r="370" spans="3:12" ht="13.35" customHeight="1" x14ac:dyDescent="0.25">
      <c r="C370" s="310"/>
      <c r="D370" s="310"/>
      <c r="E370" s="310"/>
      <c r="F370" s="310"/>
      <c r="G370" s="310"/>
      <c r="H370" s="310"/>
      <c r="I370" s="310"/>
      <c r="J370" s="310"/>
      <c r="K370" s="310"/>
      <c r="L370" s="310"/>
    </row>
    <row r="371" spans="3:12" ht="13.35" customHeight="1" x14ac:dyDescent="0.25">
      <c r="C371" s="48"/>
      <c r="D371" s="48"/>
      <c r="E371" s="48"/>
      <c r="F371" s="48"/>
      <c r="G371" s="48"/>
      <c r="H371" s="48"/>
      <c r="I371" s="48"/>
      <c r="J371" s="48"/>
      <c r="K371" s="48"/>
      <c r="L371" s="48"/>
    </row>
    <row r="372" spans="3:12" ht="13.35" customHeight="1" x14ac:dyDescent="0.25">
      <c r="C372" s="309" t="s">
        <v>241</v>
      </c>
      <c r="D372" s="309"/>
      <c r="E372" s="309"/>
      <c r="F372" s="309"/>
      <c r="G372" s="309"/>
      <c r="H372" s="309"/>
      <c r="I372" s="309"/>
      <c r="J372" s="309"/>
      <c r="K372" s="309"/>
      <c r="L372" s="309"/>
    </row>
    <row r="373" spans="3:12" ht="13.35" customHeight="1" x14ac:dyDescent="0.25">
      <c r="C373" s="309"/>
      <c r="D373" s="309"/>
      <c r="E373" s="309"/>
      <c r="F373" s="309"/>
      <c r="G373" s="309"/>
      <c r="H373" s="309"/>
      <c r="I373" s="309"/>
      <c r="J373" s="309"/>
      <c r="K373" s="309"/>
      <c r="L373" s="309"/>
    </row>
    <row r="374" spans="3:12" ht="13.35" customHeight="1" x14ac:dyDescent="0.25">
      <c r="C374" s="196"/>
      <c r="D374" s="196"/>
      <c r="E374" s="196"/>
      <c r="F374" s="196"/>
      <c r="G374" s="196"/>
      <c r="H374" s="196"/>
      <c r="I374" s="196"/>
      <c r="J374" s="196"/>
      <c r="K374" s="196"/>
      <c r="L374" s="196"/>
    </row>
    <row r="375" spans="3:12" ht="13.35" customHeight="1" x14ac:dyDescent="0.25">
      <c r="C375" s="196"/>
      <c r="D375" s="196"/>
      <c r="E375" s="196"/>
      <c r="F375" s="196"/>
      <c r="G375" s="196"/>
      <c r="H375" s="196"/>
      <c r="I375" s="196"/>
      <c r="J375" s="196"/>
      <c r="K375" s="196"/>
      <c r="L375" s="196"/>
    </row>
    <row r="376" spans="3:12" ht="13.35" customHeight="1" x14ac:dyDescent="0.25">
      <c r="C376" s="196"/>
      <c r="D376" s="196"/>
      <c r="E376" s="196"/>
      <c r="F376" s="196"/>
      <c r="G376" s="196"/>
      <c r="H376" s="196"/>
      <c r="I376" s="196"/>
      <c r="J376" s="196"/>
      <c r="K376" s="196"/>
      <c r="L376" s="196"/>
    </row>
    <row r="377" spans="3:12" ht="13.35" customHeight="1" x14ac:dyDescent="0.25">
      <c r="C377" s="196"/>
      <c r="D377" s="196"/>
      <c r="E377" s="196"/>
      <c r="F377" s="196"/>
      <c r="G377" s="196"/>
      <c r="H377" s="196"/>
      <c r="I377" s="196"/>
      <c r="J377" s="196"/>
      <c r="K377" s="196"/>
      <c r="L377" s="196"/>
    </row>
    <row r="378" spans="3:12" ht="13.35" customHeight="1" x14ac:dyDescent="0.25">
      <c r="C378" s="196"/>
      <c r="D378" s="196"/>
      <c r="E378" s="196"/>
      <c r="F378" s="196"/>
      <c r="G378" s="196"/>
      <c r="H378" s="196"/>
      <c r="I378" s="196"/>
      <c r="J378" s="196"/>
      <c r="K378" s="196"/>
      <c r="L378" s="196"/>
    </row>
    <row r="379" spans="3:12" ht="13.35" customHeight="1" x14ac:dyDescent="0.25">
      <c r="C379" s="196"/>
      <c r="D379" s="196"/>
      <c r="E379" s="196"/>
      <c r="F379" s="196"/>
      <c r="G379" s="196"/>
      <c r="H379" s="196"/>
      <c r="I379" s="196"/>
      <c r="J379" s="196"/>
      <c r="K379" s="196"/>
      <c r="L379" s="196"/>
    </row>
    <row r="380" spans="3:12" ht="13.35" customHeight="1" x14ac:dyDescent="0.25">
      <c r="C380" s="196"/>
      <c r="D380" s="196"/>
      <c r="E380" s="196"/>
      <c r="F380" s="196"/>
      <c r="G380" s="196"/>
      <c r="H380" s="196"/>
      <c r="I380" s="196"/>
      <c r="J380" s="196"/>
      <c r="K380" s="196"/>
      <c r="L380" s="196"/>
    </row>
    <row r="381" spans="3:12" ht="13.35" customHeight="1" x14ac:dyDescent="0.25">
      <c r="C381" s="196"/>
      <c r="D381" s="196"/>
      <c r="E381" s="196"/>
      <c r="F381" s="196"/>
      <c r="G381" s="196"/>
      <c r="H381" s="196"/>
      <c r="I381" s="196"/>
      <c r="J381" s="196"/>
      <c r="K381" s="196"/>
      <c r="L381" s="196"/>
    </row>
    <row r="382" spans="3:12" ht="13.35" customHeight="1" x14ac:dyDescent="0.25">
      <c r="C382" s="196"/>
      <c r="D382" s="196"/>
      <c r="E382" s="196"/>
      <c r="F382" s="196"/>
      <c r="G382" s="196"/>
      <c r="H382" s="196"/>
      <c r="I382" s="196"/>
      <c r="J382" s="196"/>
      <c r="K382" s="196"/>
      <c r="L382" s="196"/>
    </row>
    <row r="383" spans="3:12" ht="13.35" customHeight="1" x14ac:dyDescent="0.25">
      <c r="C383" s="196"/>
      <c r="D383" s="196"/>
      <c r="E383" s="196"/>
      <c r="F383" s="196"/>
      <c r="G383" s="196"/>
      <c r="H383" s="196"/>
      <c r="I383" s="196"/>
      <c r="J383" s="196"/>
      <c r="K383" s="196"/>
      <c r="L383" s="196"/>
    </row>
    <row r="384" spans="3:12" ht="13.35" customHeight="1" x14ac:dyDescent="0.25">
      <c r="C384" s="196"/>
      <c r="D384" s="196"/>
      <c r="E384" s="196"/>
      <c r="F384" s="196"/>
      <c r="G384" s="196"/>
      <c r="H384" s="196"/>
      <c r="I384" s="196"/>
      <c r="J384" s="196"/>
      <c r="K384" s="196"/>
      <c r="L384" s="196"/>
    </row>
    <row r="385" spans="3:12" ht="13.35" customHeight="1" x14ac:dyDescent="0.25">
      <c r="C385" s="196"/>
      <c r="D385" s="196"/>
      <c r="E385" s="196"/>
      <c r="F385" s="196"/>
      <c r="G385" s="196"/>
      <c r="H385" s="196"/>
      <c r="I385" s="196"/>
      <c r="J385" s="196"/>
      <c r="K385" s="196"/>
      <c r="L385" s="196"/>
    </row>
    <row r="386" spans="3:12" ht="13.35" customHeight="1" x14ac:dyDescent="0.25">
      <c r="C386" s="196"/>
      <c r="D386" s="196"/>
      <c r="E386" s="196"/>
      <c r="F386" s="196"/>
      <c r="G386" s="196"/>
      <c r="H386" s="196"/>
      <c r="I386" s="196"/>
      <c r="J386" s="196"/>
      <c r="K386" s="196"/>
      <c r="L386" s="196"/>
    </row>
    <row r="387" spans="3:12" ht="13.35" customHeight="1" x14ac:dyDescent="0.25">
      <c r="C387" s="196"/>
      <c r="D387" s="196"/>
      <c r="E387" s="196"/>
      <c r="F387" s="196"/>
      <c r="G387" s="196"/>
      <c r="H387" s="196"/>
      <c r="I387" s="196"/>
      <c r="J387" s="196"/>
      <c r="K387" s="196"/>
      <c r="L387" s="196"/>
    </row>
    <row r="388" spans="3:12" ht="13.35" customHeight="1" x14ac:dyDescent="0.25">
      <c r="C388" s="196"/>
      <c r="D388" s="196"/>
      <c r="E388" s="196"/>
      <c r="F388" s="196"/>
      <c r="G388" s="196"/>
      <c r="H388" s="196"/>
      <c r="I388" s="196"/>
      <c r="J388" s="196"/>
      <c r="K388" s="196"/>
      <c r="L388" s="196"/>
    </row>
    <row r="389" spans="3:12" ht="13.35" customHeight="1" x14ac:dyDescent="0.25">
      <c r="C389" s="196"/>
      <c r="D389" s="196"/>
      <c r="E389" s="196"/>
      <c r="F389" s="196"/>
      <c r="G389" s="196"/>
      <c r="H389" s="196"/>
      <c r="I389" s="196"/>
      <c r="J389" s="196"/>
      <c r="K389" s="196"/>
      <c r="L389" s="196"/>
    </row>
    <row r="390" spans="3:12" ht="13.35" customHeight="1" x14ac:dyDescent="0.25">
      <c r="C390" s="196"/>
      <c r="D390" s="196"/>
      <c r="E390" s="196"/>
      <c r="F390" s="196"/>
      <c r="G390" s="196"/>
      <c r="H390" s="196"/>
      <c r="I390" s="196"/>
      <c r="J390" s="196"/>
      <c r="K390" s="196"/>
      <c r="L390" s="196"/>
    </row>
    <row r="391" spans="3:12" ht="13.35" customHeight="1" x14ac:dyDescent="0.25">
      <c r="C391" s="310" t="s">
        <v>119</v>
      </c>
      <c r="D391" s="310"/>
      <c r="E391" s="310"/>
      <c r="F391" s="310"/>
      <c r="G391" s="310"/>
      <c r="H391" s="310"/>
      <c r="I391" s="310"/>
      <c r="J391" s="310"/>
      <c r="K391" s="310"/>
      <c r="L391" s="310"/>
    </row>
    <row r="392" spans="3:12" ht="13.35" customHeight="1" x14ac:dyDescent="0.25">
      <c r="C392" s="310"/>
      <c r="D392" s="310"/>
      <c r="E392" s="310"/>
      <c r="F392" s="310"/>
      <c r="G392" s="310"/>
      <c r="H392" s="310"/>
      <c r="I392" s="310"/>
      <c r="J392" s="310"/>
      <c r="K392" s="310"/>
      <c r="L392" s="310"/>
    </row>
    <row r="393" spans="3:12" ht="13.35" customHeight="1" x14ac:dyDescent="0.25">
      <c r="C393" s="310"/>
      <c r="D393" s="310"/>
      <c r="E393" s="310"/>
      <c r="F393" s="310"/>
      <c r="G393" s="310"/>
      <c r="H393" s="310"/>
      <c r="I393" s="310"/>
      <c r="J393" s="310"/>
      <c r="K393" s="310"/>
      <c r="L393" s="310"/>
    </row>
    <row r="394" spans="3:12" ht="13.35" customHeight="1" x14ac:dyDescent="0.25">
      <c r="C394" s="310"/>
      <c r="D394" s="310"/>
      <c r="E394" s="310"/>
      <c r="F394" s="310"/>
      <c r="G394" s="310"/>
      <c r="H394" s="310"/>
      <c r="I394" s="310"/>
      <c r="J394" s="310"/>
      <c r="K394" s="310"/>
      <c r="L394" s="310"/>
    </row>
    <row r="396" spans="3:12" ht="13.35" customHeight="1" x14ac:dyDescent="0.25">
      <c r="C396" s="3"/>
      <c r="D396" s="4"/>
      <c r="E396" s="4"/>
      <c r="F396" s="4"/>
      <c r="G396" s="4"/>
      <c r="H396" s="4"/>
      <c r="I396" s="4"/>
      <c r="J396" s="4"/>
      <c r="K396" s="4"/>
      <c r="L396" s="4"/>
    </row>
    <row r="397" spans="3:12" ht="13.35" customHeight="1" x14ac:dyDescent="0.25">
      <c r="C397" s="309" t="s">
        <v>242</v>
      </c>
      <c r="D397" s="309"/>
      <c r="E397" s="309"/>
      <c r="F397" s="309"/>
      <c r="G397" s="309"/>
      <c r="H397" s="309"/>
      <c r="I397" s="309"/>
      <c r="J397" s="309"/>
      <c r="K397" s="309"/>
      <c r="L397" s="309"/>
    </row>
    <row r="398" spans="3:12" ht="13.35" customHeight="1" x14ac:dyDescent="0.25">
      <c r="C398" s="309"/>
      <c r="D398" s="309"/>
      <c r="E398" s="309"/>
      <c r="F398" s="309"/>
      <c r="G398" s="309"/>
      <c r="H398" s="309"/>
      <c r="I398" s="309"/>
      <c r="J398" s="309"/>
      <c r="K398" s="309"/>
      <c r="L398" s="309"/>
    </row>
    <row r="399" spans="3:12" ht="13.35" customHeight="1" x14ac:dyDescent="0.25">
      <c r="C399" s="196"/>
      <c r="D399" s="196"/>
      <c r="E399" s="196"/>
      <c r="F399" s="196"/>
      <c r="G399" s="196"/>
      <c r="H399" s="196"/>
      <c r="I399" s="196"/>
      <c r="J399" s="196"/>
      <c r="K399" s="196"/>
      <c r="L399" s="196"/>
    </row>
    <row r="400" spans="3:12" ht="13.35" customHeight="1" x14ac:dyDescent="0.25">
      <c r="C400" s="196"/>
      <c r="D400" s="196"/>
      <c r="E400" s="196"/>
      <c r="F400" s="196"/>
      <c r="G400" s="196"/>
      <c r="H400" s="196"/>
      <c r="I400" s="196"/>
      <c r="J400" s="196"/>
      <c r="K400" s="196"/>
      <c r="L400" s="196"/>
    </row>
    <row r="401" spans="3:12" ht="13.35" customHeight="1" x14ac:dyDescent="0.25">
      <c r="C401" s="196"/>
      <c r="D401" s="196"/>
      <c r="E401" s="196"/>
      <c r="F401" s="196"/>
      <c r="G401" s="196"/>
      <c r="H401" s="196"/>
      <c r="I401" s="196"/>
      <c r="J401" s="196"/>
      <c r="K401" s="196"/>
      <c r="L401" s="196"/>
    </row>
    <row r="402" spans="3:12" ht="13.35" customHeight="1" x14ac:dyDescent="0.25">
      <c r="C402" s="196"/>
      <c r="D402" s="196"/>
      <c r="E402" s="196"/>
      <c r="F402" s="196"/>
      <c r="G402" s="196"/>
      <c r="H402" s="196"/>
      <c r="I402" s="196"/>
      <c r="J402" s="196"/>
      <c r="K402" s="196"/>
      <c r="L402" s="196"/>
    </row>
    <row r="403" spans="3:12" ht="13.35" customHeight="1" x14ac:dyDescent="0.25">
      <c r="C403" s="196"/>
      <c r="D403" s="196"/>
      <c r="E403" s="196"/>
      <c r="F403" s="196"/>
      <c r="G403" s="196"/>
      <c r="H403" s="196"/>
      <c r="I403" s="196"/>
      <c r="J403" s="196"/>
      <c r="K403" s="196"/>
      <c r="L403" s="196"/>
    </row>
    <row r="404" spans="3:12" ht="13.35" customHeight="1" x14ac:dyDescent="0.25">
      <c r="C404" s="196"/>
      <c r="D404" s="196"/>
      <c r="E404" s="196"/>
      <c r="F404" s="196"/>
      <c r="G404" s="196"/>
      <c r="H404" s="196"/>
      <c r="I404" s="196"/>
      <c r="J404" s="196"/>
      <c r="K404" s="196"/>
      <c r="L404" s="196"/>
    </row>
    <row r="405" spans="3:12" ht="13.35" customHeight="1" x14ac:dyDescent="0.25">
      <c r="C405" s="196"/>
      <c r="D405" s="196"/>
      <c r="E405" s="196"/>
      <c r="F405" s="196"/>
      <c r="G405" s="196"/>
      <c r="H405" s="196"/>
      <c r="I405" s="196"/>
      <c r="J405" s="196"/>
      <c r="K405" s="196"/>
      <c r="L405" s="196"/>
    </row>
    <row r="406" spans="3:12" ht="13.35" customHeight="1" x14ac:dyDescent="0.25">
      <c r="C406" s="196"/>
      <c r="D406" s="196"/>
      <c r="E406" s="196"/>
      <c r="F406" s="196"/>
      <c r="G406" s="196"/>
      <c r="H406" s="196"/>
      <c r="I406" s="196"/>
      <c r="J406" s="196"/>
      <c r="K406" s="196"/>
      <c r="L406" s="196"/>
    </row>
    <row r="407" spans="3:12" ht="13.35" customHeight="1" x14ac:dyDescent="0.25">
      <c r="C407" s="196"/>
      <c r="D407" s="196"/>
      <c r="E407" s="196"/>
      <c r="F407" s="196"/>
      <c r="G407" s="196"/>
      <c r="H407" s="196"/>
      <c r="I407" s="196"/>
      <c r="J407" s="196"/>
      <c r="K407" s="196"/>
      <c r="L407" s="196"/>
    </row>
    <row r="408" spans="3:12" ht="13.35" customHeight="1" x14ac:dyDescent="0.25">
      <c r="C408" s="196"/>
      <c r="D408" s="196"/>
      <c r="E408" s="196"/>
      <c r="F408" s="196"/>
      <c r="G408" s="196"/>
      <c r="H408" s="196"/>
      <c r="I408" s="196"/>
      <c r="J408" s="196"/>
      <c r="K408" s="196"/>
      <c r="L408" s="196"/>
    </row>
    <row r="409" spans="3:12" ht="13.35" customHeight="1" x14ac:dyDescent="0.25">
      <c r="C409" s="196"/>
      <c r="D409" s="196"/>
      <c r="E409" s="196"/>
      <c r="F409" s="196"/>
      <c r="G409" s="196"/>
      <c r="H409" s="196"/>
      <c r="I409" s="196"/>
      <c r="J409" s="196"/>
      <c r="K409" s="196"/>
      <c r="L409" s="196"/>
    </row>
    <row r="410" spans="3:12" ht="13.35" customHeight="1" x14ac:dyDescent="0.25">
      <c r="C410" s="196"/>
      <c r="D410" s="196"/>
      <c r="E410" s="196"/>
      <c r="F410" s="196"/>
      <c r="G410" s="196"/>
      <c r="H410" s="196"/>
      <c r="I410" s="196"/>
      <c r="J410" s="196"/>
      <c r="K410" s="196"/>
      <c r="L410" s="196"/>
    </row>
    <row r="411" spans="3:12" ht="13.35" customHeight="1" x14ac:dyDescent="0.25">
      <c r="C411" s="196"/>
      <c r="D411" s="196"/>
      <c r="E411" s="196"/>
      <c r="F411" s="196"/>
      <c r="G411" s="196"/>
      <c r="H411" s="196"/>
      <c r="I411" s="196"/>
      <c r="J411" s="196"/>
      <c r="K411" s="196"/>
      <c r="L411" s="196"/>
    </row>
    <row r="412" spans="3:12" ht="13.35" customHeight="1" x14ac:dyDescent="0.25">
      <c r="C412" s="196"/>
      <c r="D412" s="196"/>
      <c r="E412" s="196"/>
      <c r="F412" s="196"/>
      <c r="G412" s="196"/>
      <c r="H412" s="196"/>
      <c r="I412" s="196"/>
      <c r="J412" s="196"/>
      <c r="K412" s="196"/>
      <c r="L412" s="196"/>
    </row>
    <row r="413" spans="3:12" ht="13.35" customHeight="1" x14ac:dyDescent="0.25">
      <c r="C413" s="196"/>
      <c r="D413" s="196"/>
      <c r="E413" s="196"/>
      <c r="F413" s="196"/>
      <c r="G413" s="196"/>
      <c r="H413" s="196"/>
      <c r="I413" s="196"/>
      <c r="J413" s="196"/>
      <c r="K413" s="196"/>
      <c r="L413" s="196"/>
    </row>
    <row r="414" spans="3:12" ht="13.35" customHeight="1" x14ac:dyDescent="0.25">
      <c r="C414" s="196"/>
      <c r="D414" s="196"/>
      <c r="E414" s="196"/>
      <c r="F414" s="196"/>
      <c r="G414" s="196"/>
      <c r="H414" s="196"/>
      <c r="I414" s="196"/>
      <c r="J414" s="196"/>
      <c r="K414" s="196"/>
      <c r="L414" s="196"/>
    </row>
    <row r="415" spans="3:12" ht="13.35" customHeight="1" x14ac:dyDescent="0.25">
      <c r="C415" s="196"/>
      <c r="D415" s="196"/>
      <c r="E415" s="196"/>
      <c r="F415" s="196"/>
      <c r="G415" s="196"/>
      <c r="H415" s="196"/>
      <c r="I415" s="196"/>
      <c r="J415" s="196"/>
      <c r="K415" s="196"/>
      <c r="L415" s="196"/>
    </row>
    <row r="416" spans="3:12" ht="13.35" customHeight="1" x14ac:dyDescent="0.25">
      <c r="C416" s="310" t="s">
        <v>119</v>
      </c>
      <c r="D416" s="310"/>
      <c r="E416" s="310"/>
      <c r="F416" s="310"/>
      <c r="G416" s="310"/>
      <c r="H416" s="310"/>
      <c r="I416" s="310"/>
      <c r="J416" s="310"/>
      <c r="K416" s="310"/>
      <c r="L416" s="310"/>
    </row>
    <row r="417" spans="3:12" ht="13.35" customHeight="1" x14ac:dyDescent="0.25">
      <c r="C417" s="310"/>
      <c r="D417" s="310"/>
      <c r="E417" s="310"/>
      <c r="F417" s="310"/>
      <c r="G417" s="310"/>
      <c r="H417" s="310"/>
      <c r="I417" s="310"/>
      <c r="J417" s="310"/>
      <c r="K417" s="310"/>
      <c r="L417" s="310"/>
    </row>
    <row r="418" spans="3:12" ht="13.35" customHeight="1" x14ac:dyDescent="0.25">
      <c r="C418" s="310"/>
      <c r="D418" s="310"/>
      <c r="E418" s="310"/>
      <c r="F418" s="310"/>
      <c r="G418" s="310"/>
      <c r="H418" s="310"/>
      <c r="I418" s="310"/>
      <c r="J418" s="310"/>
      <c r="K418" s="310"/>
      <c r="L418" s="310"/>
    </row>
    <row r="419" spans="3:12" ht="13.35" customHeight="1" x14ac:dyDescent="0.25">
      <c r="C419" s="310"/>
      <c r="D419" s="310"/>
      <c r="E419" s="310"/>
      <c r="F419" s="310"/>
      <c r="G419" s="310"/>
      <c r="H419" s="310"/>
      <c r="I419" s="310"/>
      <c r="J419" s="310"/>
      <c r="K419" s="310"/>
      <c r="L419" s="310"/>
    </row>
    <row r="420" spans="3:12" ht="13.35" customHeight="1" x14ac:dyDescent="0.25">
      <c r="C420" s="48"/>
      <c r="D420" s="48"/>
      <c r="E420" s="48"/>
      <c r="F420" s="48"/>
      <c r="G420" s="48"/>
      <c r="H420" s="48"/>
      <c r="I420" s="48"/>
      <c r="J420" s="48"/>
      <c r="K420" s="48"/>
      <c r="L420" s="48"/>
    </row>
    <row r="421" spans="3:12" ht="13.35" customHeight="1" x14ac:dyDescent="0.25">
      <c r="C421" s="309" t="s">
        <v>243</v>
      </c>
      <c r="D421" s="309"/>
      <c r="E421" s="309"/>
      <c r="F421" s="309"/>
      <c r="G421" s="309"/>
      <c r="H421" s="309"/>
      <c r="I421" s="309"/>
      <c r="J421" s="309"/>
      <c r="K421" s="309"/>
      <c r="L421" s="309"/>
    </row>
    <row r="422" spans="3:12" ht="13.35" customHeight="1" x14ac:dyDescent="0.25">
      <c r="C422" s="309"/>
      <c r="D422" s="309"/>
      <c r="E422" s="309"/>
      <c r="F422" s="309"/>
      <c r="G422" s="309"/>
      <c r="H422" s="309"/>
      <c r="I422" s="309"/>
      <c r="J422" s="309"/>
      <c r="K422" s="309"/>
      <c r="L422" s="309"/>
    </row>
    <row r="423" spans="3:12" ht="13.35" customHeight="1" x14ac:dyDescent="0.25">
      <c r="C423" s="196"/>
      <c r="D423" s="196"/>
      <c r="E423" s="196"/>
      <c r="F423" s="196"/>
      <c r="G423" s="196"/>
      <c r="H423" s="196"/>
      <c r="I423" s="196"/>
      <c r="J423" s="196"/>
      <c r="K423" s="196"/>
      <c r="L423" s="196"/>
    </row>
    <row r="424" spans="3:12" ht="13.35" customHeight="1" x14ac:dyDescent="0.25">
      <c r="C424" s="196"/>
      <c r="D424" s="196"/>
      <c r="E424" s="196"/>
      <c r="F424" s="196"/>
      <c r="G424" s="196"/>
      <c r="H424" s="196"/>
      <c r="I424" s="196"/>
      <c r="J424" s="196"/>
      <c r="K424" s="196"/>
      <c r="L424" s="196"/>
    </row>
    <row r="425" spans="3:12" ht="13.35" customHeight="1" x14ac:dyDescent="0.25">
      <c r="C425" s="196"/>
      <c r="D425" s="196"/>
      <c r="E425" s="196"/>
      <c r="F425" s="196"/>
      <c r="G425" s="196"/>
      <c r="H425" s="196"/>
      <c r="I425" s="196"/>
      <c r="J425" s="196"/>
      <c r="K425" s="196"/>
      <c r="L425" s="196"/>
    </row>
    <row r="426" spans="3:12" ht="13.35" customHeight="1" x14ac:dyDescent="0.25">
      <c r="C426" s="196"/>
      <c r="D426" s="196"/>
      <c r="E426" s="196"/>
      <c r="F426" s="196"/>
      <c r="G426" s="196"/>
      <c r="H426" s="196"/>
      <c r="I426" s="196"/>
      <c r="J426" s="196"/>
      <c r="K426" s="196"/>
      <c r="L426" s="196"/>
    </row>
    <row r="427" spans="3:12" ht="13.35" customHeight="1" x14ac:dyDescent="0.25">
      <c r="C427" s="196"/>
      <c r="D427" s="196"/>
      <c r="E427" s="196"/>
      <c r="F427" s="196"/>
      <c r="G427" s="196"/>
      <c r="H427" s="196"/>
      <c r="I427" s="196"/>
      <c r="J427" s="196"/>
      <c r="K427" s="196"/>
      <c r="L427" s="196"/>
    </row>
    <row r="428" spans="3:12" ht="13.35" customHeight="1" x14ac:dyDescent="0.25">
      <c r="C428" s="196"/>
      <c r="D428" s="196"/>
      <c r="E428" s="196"/>
      <c r="F428" s="196"/>
      <c r="G428" s="196"/>
      <c r="H428" s="196"/>
      <c r="I428" s="196"/>
      <c r="J428" s="196"/>
      <c r="K428" s="196"/>
      <c r="L428" s="196"/>
    </row>
    <row r="429" spans="3:12" ht="13.35" customHeight="1" x14ac:dyDescent="0.25">
      <c r="C429" s="196"/>
      <c r="D429" s="196"/>
      <c r="E429" s="196"/>
      <c r="F429" s="196"/>
      <c r="G429" s="196"/>
      <c r="H429" s="196"/>
      <c r="I429" s="196"/>
      <c r="J429" s="196"/>
      <c r="K429" s="196"/>
      <c r="L429" s="196"/>
    </row>
    <row r="430" spans="3:12" ht="13.35" customHeight="1" x14ac:dyDescent="0.25">
      <c r="C430" s="196"/>
      <c r="D430" s="196"/>
      <c r="E430" s="196"/>
      <c r="F430" s="196"/>
      <c r="G430" s="196"/>
      <c r="H430" s="196"/>
      <c r="I430" s="196"/>
      <c r="J430" s="196"/>
      <c r="K430" s="196"/>
      <c r="L430" s="196"/>
    </row>
    <row r="431" spans="3:12" ht="13.35" customHeight="1" x14ac:dyDescent="0.25">
      <c r="C431" s="196"/>
      <c r="D431" s="196"/>
      <c r="E431" s="196"/>
      <c r="F431" s="196"/>
      <c r="G431" s="196"/>
      <c r="H431" s="196"/>
      <c r="I431" s="196"/>
      <c r="J431" s="196"/>
      <c r="K431" s="196"/>
      <c r="L431" s="196"/>
    </row>
    <row r="432" spans="3:12" ht="13.35" customHeight="1" x14ac:dyDescent="0.25">
      <c r="C432" s="196"/>
      <c r="D432" s="196"/>
      <c r="E432" s="196"/>
      <c r="F432" s="196"/>
      <c r="G432" s="196"/>
      <c r="H432" s="196"/>
      <c r="I432" s="196"/>
      <c r="J432" s="196"/>
      <c r="K432" s="196"/>
      <c r="L432" s="196"/>
    </row>
    <row r="433" spans="3:12" ht="13.35" customHeight="1" x14ac:dyDescent="0.25">
      <c r="C433" s="196"/>
      <c r="D433" s="196"/>
      <c r="E433" s="196"/>
      <c r="F433" s="196"/>
      <c r="G433" s="196"/>
      <c r="H433" s="196"/>
      <c r="I433" s="196"/>
      <c r="J433" s="196"/>
      <c r="K433" s="196"/>
      <c r="L433" s="196"/>
    </row>
    <row r="434" spans="3:12" ht="13.35" customHeight="1" x14ac:dyDescent="0.25">
      <c r="C434" s="196"/>
      <c r="D434" s="196"/>
      <c r="E434" s="196"/>
      <c r="F434" s="196"/>
      <c r="G434" s="196"/>
      <c r="H434" s="196"/>
      <c r="I434" s="196"/>
      <c r="J434" s="196"/>
      <c r="K434" s="196"/>
      <c r="L434" s="196"/>
    </row>
    <row r="435" spans="3:12" ht="13.35" customHeight="1" x14ac:dyDescent="0.25">
      <c r="C435" s="196"/>
      <c r="D435" s="196"/>
      <c r="E435" s="196"/>
      <c r="F435" s="196"/>
      <c r="G435" s="196"/>
      <c r="H435" s="196"/>
      <c r="I435" s="196"/>
      <c r="J435" s="196"/>
      <c r="K435" s="196"/>
      <c r="L435" s="196"/>
    </row>
    <row r="436" spans="3:12" ht="13.35" customHeight="1" x14ac:dyDescent="0.25">
      <c r="C436" s="196"/>
      <c r="D436" s="196"/>
      <c r="E436" s="196"/>
      <c r="F436" s="196"/>
      <c r="G436" s="196"/>
      <c r="H436" s="196"/>
      <c r="I436" s="196"/>
      <c r="J436" s="196"/>
      <c r="K436" s="196"/>
      <c r="L436" s="196"/>
    </row>
    <row r="437" spans="3:12" ht="13.35" customHeight="1" x14ac:dyDescent="0.25">
      <c r="C437" s="196"/>
      <c r="D437" s="196"/>
      <c r="E437" s="196"/>
      <c r="F437" s="196"/>
      <c r="G437" s="196"/>
      <c r="H437" s="196"/>
      <c r="I437" s="196"/>
      <c r="J437" s="196"/>
      <c r="K437" s="196"/>
      <c r="L437" s="196"/>
    </row>
    <row r="438" spans="3:12" ht="13.35" customHeight="1" x14ac:dyDescent="0.25">
      <c r="C438" s="196"/>
      <c r="D438" s="196"/>
      <c r="E438" s="196"/>
      <c r="F438" s="196"/>
      <c r="G438" s="196"/>
      <c r="H438" s="196"/>
      <c r="I438" s="196"/>
      <c r="J438" s="196"/>
      <c r="K438" s="196"/>
      <c r="L438" s="196"/>
    </row>
    <row r="439" spans="3:12" ht="13.35" customHeight="1" x14ac:dyDescent="0.25">
      <c r="C439" s="196"/>
      <c r="D439" s="196"/>
      <c r="E439" s="196"/>
      <c r="F439" s="196"/>
      <c r="G439" s="196"/>
      <c r="H439" s="196"/>
      <c r="I439" s="196"/>
      <c r="J439" s="196"/>
      <c r="K439" s="196"/>
      <c r="L439" s="196"/>
    </row>
    <row r="440" spans="3:12" ht="13.35" customHeight="1" x14ac:dyDescent="0.25">
      <c r="C440" s="310" t="s">
        <v>119</v>
      </c>
      <c r="D440" s="310"/>
      <c r="E440" s="310"/>
      <c r="F440" s="310"/>
      <c r="G440" s="310"/>
      <c r="H440" s="310"/>
      <c r="I440" s="310"/>
      <c r="J440" s="310"/>
      <c r="K440" s="310"/>
      <c r="L440" s="310"/>
    </row>
    <row r="441" spans="3:12" ht="13.35" customHeight="1" x14ac:dyDescent="0.25">
      <c r="C441" s="310"/>
      <c r="D441" s="310"/>
      <c r="E441" s="310"/>
      <c r="F441" s="310"/>
      <c r="G441" s="310"/>
      <c r="H441" s="310"/>
      <c r="I441" s="310"/>
      <c r="J441" s="310"/>
      <c r="K441" s="310"/>
      <c r="L441" s="310"/>
    </row>
    <row r="442" spans="3:12" ht="13.35" customHeight="1" x14ac:dyDescent="0.25">
      <c r="C442" s="310"/>
      <c r="D442" s="310"/>
      <c r="E442" s="310"/>
      <c r="F442" s="310"/>
      <c r="G442" s="310"/>
      <c r="H442" s="310"/>
      <c r="I442" s="310"/>
      <c r="J442" s="310"/>
      <c r="K442" s="310"/>
      <c r="L442" s="310"/>
    </row>
    <row r="443" spans="3:12" ht="13.35" customHeight="1" x14ac:dyDescent="0.25">
      <c r="C443" s="310"/>
      <c r="D443" s="310"/>
      <c r="E443" s="310"/>
      <c r="F443" s="310"/>
      <c r="G443" s="310"/>
      <c r="H443" s="310"/>
      <c r="I443" s="310"/>
      <c r="J443" s="310"/>
      <c r="K443" s="310"/>
      <c r="L443" s="310"/>
    </row>
    <row r="445" spans="3:12" ht="13.35" customHeight="1" x14ac:dyDescent="0.25">
      <c r="C445" s="3"/>
      <c r="D445" s="4"/>
      <c r="E445" s="4"/>
      <c r="F445" s="4"/>
      <c r="G445" s="4"/>
      <c r="H445" s="4"/>
      <c r="I445" s="4"/>
      <c r="J445" s="4"/>
      <c r="K445" s="4"/>
      <c r="L445" s="4"/>
    </row>
    <row r="446" spans="3:12" ht="13.35" customHeight="1" x14ac:dyDescent="0.25">
      <c r="C446" s="309" t="s">
        <v>244</v>
      </c>
      <c r="D446" s="309"/>
      <c r="E446" s="309"/>
      <c r="F446" s="309"/>
      <c r="G446" s="309"/>
      <c r="H446" s="309"/>
      <c r="I446" s="309"/>
      <c r="J446" s="309"/>
      <c r="K446" s="309"/>
      <c r="L446" s="309"/>
    </row>
    <row r="447" spans="3:12" ht="13.35" customHeight="1" x14ac:dyDescent="0.25">
      <c r="C447" s="309"/>
      <c r="D447" s="309"/>
      <c r="E447" s="309"/>
      <c r="F447" s="309"/>
      <c r="G447" s="309"/>
      <c r="H447" s="309"/>
      <c r="I447" s="309"/>
      <c r="J447" s="309"/>
      <c r="K447" s="309"/>
      <c r="L447" s="309"/>
    </row>
    <row r="448" spans="3:12" ht="13.35" customHeight="1" x14ac:dyDescent="0.25">
      <c r="C448" s="196"/>
      <c r="D448" s="196"/>
      <c r="E448" s="196"/>
      <c r="F448" s="196"/>
      <c r="G448" s="196"/>
      <c r="H448" s="196"/>
      <c r="I448" s="196"/>
      <c r="J448" s="196"/>
      <c r="K448" s="196"/>
      <c r="L448" s="196"/>
    </row>
    <row r="449" spans="3:12" ht="13.35" customHeight="1" x14ac:dyDescent="0.25">
      <c r="C449" s="196"/>
      <c r="D449" s="196"/>
      <c r="E449" s="196"/>
      <c r="F449" s="196"/>
      <c r="G449" s="196"/>
      <c r="H449" s="196"/>
      <c r="I449" s="196"/>
      <c r="J449" s="196"/>
      <c r="K449" s="196"/>
      <c r="L449" s="196"/>
    </row>
    <row r="450" spans="3:12" ht="13.35" customHeight="1" x14ac:dyDescent="0.25">
      <c r="C450" s="196"/>
      <c r="D450" s="196"/>
      <c r="E450" s="196"/>
      <c r="F450" s="196"/>
      <c r="G450" s="196"/>
      <c r="H450" s="196"/>
      <c r="I450" s="196"/>
      <c r="J450" s="196"/>
      <c r="K450" s="196"/>
      <c r="L450" s="196"/>
    </row>
    <row r="451" spans="3:12" ht="13.35" customHeight="1" x14ac:dyDescent="0.25">
      <c r="C451" s="196"/>
      <c r="D451" s="196"/>
      <c r="E451" s="196"/>
      <c r="F451" s="196"/>
      <c r="G451" s="196"/>
      <c r="H451" s="196"/>
      <c r="I451" s="196"/>
      <c r="J451" s="196"/>
      <c r="K451" s="196"/>
      <c r="L451" s="196"/>
    </row>
    <row r="452" spans="3:12" ht="13.35" customHeight="1" x14ac:dyDescent="0.25">
      <c r="C452" s="196"/>
      <c r="D452" s="196"/>
      <c r="E452" s="196"/>
      <c r="F452" s="196"/>
      <c r="G452" s="196"/>
      <c r="H452" s="196"/>
      <c r="I452" s="196"/>
      <c r="J452" s="196"/>
      <c r="K452" s="196"/>
      <c r="L452" s="196"/>
    </row>
    <row r="453" spans="3:12" ht="13.35" customHeight="1" x14ac:dyDescent="0.25">
      <c r="C453" s="196"/>
      <c r="D453" s="196"/>
      <c r="E453" s="196"/>
      <c r="F453" s="196"/>
      <c r="G453" s="196"/>
      <c r="H453" s="196"/>
      <c r="I453" s="196"/>
      <c r="J453" s="196"/>
      <c r="K453" s="196"/>
      <c r="L453" s="196"/>
    </row>
    <row r="454" spans="3:12" ht="13.35" customHeight="1" x14ac:dyDescent="0.25">
      <c r="C454" s="196"/>
      <c r="D454" s="196"/>
      <c r="E454" s="196"/>
      <c r="F454" s="196"/>
      <c r="G454" s="196"/>
      <c r="H454" s="196"/>
      <c r="I454" s="196"/>
      <c r="J454" s="196"/>
      <c r="K454" s="196"/>
      <c r="L454" s="196"/>
    </row>
    <row r="455" spans="3:12" ht="13.35" customHeight="1" x14ac:dyDescent="0.25">
      <c r="C455" s="196"/>
      <c r="D455" s="196"/>
      <c r="E455" s="196"/>
      <c r="F455" s="196"/>
      <c r="G455" s="196"/>
      <c r="H455" s="196"/>
      <c r="I455" s="196"/>
      <c r="J455" s="196"/>
      <c r="K455" s="196"/>
      <c r="L455" s="196"/>
    </row>
    <row r="456" spans="3:12" ht="13.35" customHeight="1" x14ac:dyDescent="0.25">
      <c r="C456" s="196"/>
      <c r="D456" s="196"/>
      <c r="E456" s="196"/>
      <c r="F456" s="196"/>
      <c r="G456" s="196"/>
      <c r="H456" s="196"/>
      <c r="I456" s="196"/>
      <c r="J456" s="196"/>
      <c r="K456" s="196"/>
      <c r="L456" s="196"/>
    </row>
    <row r="457" spans="3:12" ht="13.35" customHeight="1" x14ac:dyDescent="0.25">
      <c r="C457" s="196"/>
      <c r="D457" s="196"/>
      <c r="E457" s="196"/>
      <c r="F457" s="196"/>
      <c r="G457" s="196"/>
      <c r="H457" s="196"/>
      <c r="I457" s="196"/>
      <c r="J457" s="196"/>
      <c r="K457" s="196"/>
      <c r="L457" s="196"/>
    </row>
    <row r="458" spans="3:12" ht="13.35" customHeight="1" x14ac:dyDescent="0.25">
      <c r="C458" s="196"/>
      <c r="D458" s="196"/>
      <c r="E458" s="196"/>
      <c r="F458" s="196"/>
      <c r="G458" s="196"/>
      <c r="H458" s="196"/>
      <c r="I458" s="196"/>
      <c r="J458" s="196"/>
      <c r="K458" s="196"/>
      <c r="L458" s="196"/>
    </row>
    <row r="459" spans="3:12" ht="13.35" customHeight="1" x14ac:dyDescent="0.25">
      <c r="C459" s="196"/>
      <c r="D459" s="196"/>
      <c r="E459" s="196"/>
      <c r="F459" s="196"/>
      <c r="G459" s="196"/>
      <c r="H459" s="196"/>
      <c r="I459" s="196"/>
      <c r="J459" s="196"/>
      <c r="K459" s="196"/>
      <c r="L459" s="196"/>
    </row>
    <row r="460" spans="3:12" ht="13.35" customHeight="1" x14ac:dyDescent="0.25">
      <c r="C460" s="196"/>
      <c r="D460" s="196"/>
      <c r="E460" s="196"/>
      <c r="F460" s="196"/>
      <c r="G460" s="196"/>
      <c r="H460" s="196"/>
      <c r="I460" s="196"/>
      <c r="J460" s="196"/>
      <c r="K460" s="196"/>
      <c r="L460" s="196"/>
    </row>
    <row r="461" spans="3:12" ht="13.35" customHeight="1" x14ac:dyDescent="0.25">
      <c r="C461" s="196"/>
      <c r="D461" s="196"/>
      <c r="E461" s="196"/>
      <c r="F461" s="196"/>
      <c r="G461" s="196"/>
      <c r="H461" s="196"/>
      <c r="I461" s="196"/>
      <c r="J461" s="196"/>
      <c r="K461" s="196"/>
      <c r="L461" s="196"/>
    </row>
    <row r="462" spans="3:12" ht="13.35" customHeight="1" x14ac:dyDescent="0.25">
      <c r="C462" s="196"/>
      <c r="D462" s="196"/>
      <c r="E462" s="196"/>
      <c r="F462" s="196"/>
      <c r="G462" s="196"/>
      <c r="H462" s="196"/>
      <c r="I462" s="196"/>
      <c r="J462" s="196"/>
      <c r="K462" s="196"/>
      <c r="L462" s="196"/>
    </row>
    <row r="463" spans="3:12" ht="13.35" customHeight="1" x14ac:dyDescent="0.25">
      <c r="C463" s="196"/>
      <c r="D463" s="196"/>
      <c r="E463" s="196"/>
      <c r="F463" s="196"/>
      <c r="G463" s="196"/>
      <c r="H463" s="196"/>
      <c r="I463" s="196"/>
      <c r="J463" s="196"/>
      <c r="K463" s="196"/>
      <c r="L463" s="196"/>
    </row>
    <row r="464" spans="3:12" ht="13.35" customHeight="1" x14ac:dyDescent="0.25">
      <c r="C464" s="196"/>
      <c r="D464" s="196"/>
      <c r="E464" s="196"/>
      <c r="F464" s="196"/>
      <c r="G464" s="196"/>
      <c r="H464" s="196"/>
      <c r="I464" s="196"/>
      <c r="J464" s="196"/>
      <c r="K464" s="196"/>
      <c r="L464" s="196"/>
    </row>
    <row r="465" spans="3:12" ht="13.35" customHeight="1" x14ac:dyDescent="0.25">
      <c r="C465" s="310" t="s">
        <v>119</v>
      </c>
      <c r="D465" s="310"/>
      <c r="E465" s="310"/>
      <c r="F465" s="310"/>
      <c r="G465" s="310"/>
      <c r="H465" s="310"/>
      <c r="I465" s="310"/>
      <c r="J465" s="310"/>
      <c r="K465" s="310"/>
      <c r="L465" s="310"/>
    </row>
    <row r="466" spans="3:12" ht="13.35" customHeight="1" x14ac:dyDescent="0.25">
      <c r="C466" s="310"/>
      <c r="D466" s="310"/>
      <c r="E466" s="310"/>
      <c r="F466" s="310"/>
      <c r="G466" s="310"/>
      <c r="H466" s="310"/>
      <c r="I466" s="310"/>
      <c r="J466" s="310"/>
      <c r="K466" s="310"/>
      <c r="L466" s="310"/>
    </row>
    <row r="467" spans="3:12" ht="13.35" customHeight="1" x14ac:dyDescent="0.25">
      <c r="C467" s="310"/>
      <c r="D467" s="310"/>
      <c r="E467" s="310"/>
      <c r="F467" s="310"/>
      <c r="G467" s="310"/>
      <c r="H467" s="310"/>
      <c r="I467" s="310"/>
      <c r="J467" s="310"/>
      <c r="K467" s="310"/>
      <c r="L467" s="310"/>
    </row>
    <row r="468" spans="3:12" ht="13.35" customHeight="1" x14ac:dyDescent="0.25">
      <c r="C468" s="310"/>
      <c r="D468" s="310"/>
      <c r="E468" s="310"/>
      <c r="F468" s="310"/>
      <c r="G468" s="310"/>
      <c r="H468" s="310"/>
      <c r="I468" s="310"/>
      <c r="J468" s="310"/>
      <c r="K468" s="310"/>
      <c r="L468" s="310"/>
    </row>
    <row r="469" spans="3:12" ht="13.35" customHeight="1" x14ac:dyDescent="0.25">
      <c r="C469" s="48"/>
      <c r="D469" s="48"/>
      <c r="E469" s="48"/>
      <c r="F469" s="48"/>
      <c r="G469" s="48"/>
      <c r="H469" s="48"/>
      <c r="I469" s="48"/>
      <c r="J469" s="48"/>
      <c r="K469" s="48"/>
      <c r="L469" s="48"/>
    </row>
    <row r="470" spans="3:12" ht="13.35" customHeight="1" x14ac:dyDescent="0.25">
      <c r="C470" s="309" t="s">
        <v>245</v>
      </c>
      <c r="D470" s="309"/>
      <c r="E470" s="309"/>
      <c r="F470" s="309"/>
      <c r="G470" s="309"/>
      <c r="H470" s="309"/>
      <c r="I470" s="309"/>
      <c r="J470" s="309"/>
      <c r="K470" s="309"/>
      <c r="L470" s="309"/>
    </row>
    <row r="471" spans="3:12" ht="13.35" customHeight="1" x14ac:dyDescent="0.25">
      <c r="C471" s="309"/>
      <c r="D471" s="309"/>
      <c r="E471" s="309"/>
      <c r="F471" s="309"/>
      <c r="G471" s="309"/>
      <c r="H471" s="309"/>
      <c r="I471" s="309"/>
      <c r="J471" s="309"/>
      <c r="K471" s="309"/>
      <c r="L471" s="309"/>
    </row>
    <row r="472" spans="3:12" ht="13.35" customHeight="1" x14ac:dyDescent="0.25">
      <c r="C472" s="196"/>
      <c r="D472" s="196"/>
      <c r="E472" s="196"/>
      <c r="F472" s="196"/>
      <c r="G472" s="196"/>
      <c r="H472" s="196"/>
      <c r="I472" s="196"/>
      <c r="J472" s="196"/>
      <c r="K472" s="196"/>
      <c r="L472" s="196"/>
    </row>
    <row r="473" spans="3:12" ht="13.35" customHeight="1" x14ac:dyDescent="0.25">
      <c r="C473" s="196"/>
      <c r="D473" s="196"/>
      <c r="E473" s="196"/>
      <c r="F473" s="196"/>
      <c r="G473" s="196"/>
      <c r="H473" s="196"/>
      <c r="I473" s="196"/>
      <c r="J473" s="196"/>
      <c r="K473" s="196"/>
      <c r="L473" s="196"/>
    </row>
    <row r="474" spans="3:12" ht="13.35" customHeight="1" x14ac:dyDescent="0.25">
      <c r="C474" s="196"/>
      <c r="D474" s="196"/>
      <c r="E474" s="196"/>
      <c r="F474" s="196"/>
      <c r="G474" s="196"/>
      <c r="H474" s="196"/>
      <c r="I474" s="196"/>
      <c r="J474" s="196"/>
      <c r="K474" s="196"/>
      <c r="L474" s="196"/>
    </row>
    <row r="475" spans="3:12" ht="13.35" customHeight="1" x14ac:dyDescent="0.25">
      <c r="C475" s="196"/>
      <c r="D475" s="196"/>
      <c r="E475" s="196"/>
      <c r="F475" s="196"/>
      <c r="G475" s="196"/>
      <c r="H475" s="196"/>
      <c r="I475" s="196"/>
      <c r="J475" s="196"/>
      <c r="K475" s="196"/>
      <c r="L475" s="196"/>
    </row>
    <row r="476" spans="3:12" ht="13.35" customHeight="1" x14ac:dyDescent="0.25">
      <c r="C476" s="196"/>
      <c r="D476" s="196"/>
      <c r="E476" s="196"/>
      <c r="F476" s="196"/>
      <c r="G476" s="196"/>
      <c r="H476" s="196"/>
      <c r="I476" s="196"/>
      <c r="J476" s="196"/>
      <c r="K476" s="196"/>
      <c r="L476" s="196"/>
    </row>
    <row r="477" spans="3:12" ht="13.35" customHeight="1" x14ac:dyDescent="0.25">
      <c r="C477" s="196"/>
      <c r="D477" s="196"/>
      <c r="E477" s="196"/>
      <c r="F477" s="196"/>
      <c r="G477" s="196"/>
      <c r="H477" s="196"/>
      <c r="I477" s="196"/>
      <c r="J477" s="196"/>
      <c r="K477" s="196"/>
      <c r="L477" s="196"/>
    </row>
    <row r="478" spans="3:12" ht="13.35" customHeight="1" x14ac:dyDescent="0.25">
      <c r="C478" s="196"/>
      <c r="D478" s="196"/>
      <c r="E478" s="196"/>
      <c r="F478" s="196"/>
      <c r="G478" s="196"/>
      <c r="H478" s="196"/>
      <c r="I478" s="196"/>
      <c r="J478" s="196"/>
      <c r="K478" s="196"/>
      <c r="L478" s="196"/>
    </row>
    <row r="479" spans="3:12" ht="13.35" customHeight="1" x14ac:dyDescent="0.25">
      <c r="C479" s="196"/>
      <c r="D479" s="196"/>
      <c r="E479" s="196"/>
      <c r="F479" s="196"/>
      <c r="G479" s="196"/>
      <c r="H479" s="196"/>
      <c r="I479" s="196"/>
      <c r="J479" s="196"/>
      <c r="K479" s="196"/>
      <c r="L479" s="196"/>
    </row>
    <row r="480" spans="3:12" ht="13.35" customHeight="1" x14ac:dyDescent="0.25">
      <c r="C480" s="196"/>
      <c r="D480" s="196"/>
      <c r="E480" s="196"/>
      <c r="F480" s="196"/>
      <c r="G480" s="196"/>
      <c r="H480" s="196"/>
      <c r="I480" s="196"/>
      <c r="J480" s="196"/>
      <c r="K480" s="196"/>
      <c r="L480" s="196"/>
    </row>
    <row r="481" spans="3:12" ht="13.35" customHeight="1" x14ac:dyDescent="0.25">
      <c r="C481" s="196"/>
      <c r="D481" s="196"/>
      <c r="E481" s="196"/>
      <c r="F481" s="196"/>
      <c r="G481" s="196"/>
      <c r="H481" s="196"/>
      <c r="I481" s="196"/>
      <c r="J481" s="196"/>
      <c r="K481" s="196"/>
      <c r="L481" s="196"/>
    </row>
    <row r="482" spans="3:12" ht="13.35" customHeight="1" x14ac:dyDescent="0.25">
      <c r="C482" s="196"/>
      <c r="D482" s="196"/>
      <c r="E482" s="196"/>
      <c r="F482" s="196"/>
      <c r="G482" s="196"/>
      <c r="H482" s="196"/>
      <c r="I482" s="196"/>
      <c r="J482" s="196"/>
      <c r="K482" s="196"/>
      <c r="L482" s="196"/>
    </row>
    <row r="483" spans="3:12" ht="13.35" customHeight="1" x14ac:dyDescent="0.25">
      <c r="C483" s="196"/>
      <c r="D483" s="196"/>
      <c r="E483" s="196"/>
      <c r="F483" s="196"/>
      <c r="G483" s="196"/>
      <c r="H483" s="196"/>
      <c r="I483" s="196"/>
      <c r="J483" s="196"/>
      <c r="K483" s="196"/>
      <c r="L483" s="196"/>
    </row>
    <row r="484" spans="3:12" ht="13.35" customHeight="1" x14ac:dyDescent="0.25">
      <c r="C484" s="196"/>
      <c r="D484" s="196"/>
      <c r="E484" s="196"/>
      <c r="F484" s="196"/>
      <c r="G484" s="196"/>
      <c r="H484" s="196"/>
      <c r="I484" s="196"/>
      <c r="J484" s="196"/>
      <c r="K484" s="196"/>
      <c r="L484" s="196"/>
    </row>
    <row r="485" spans="3:12" ht="13.35" customHeight="1" x14ac:dyDescent="0.25">
      <c r="C485" s="196"/>
      <c r="D485" s="196"/>
      <c r="E485" s="196"/>
      <c r="F485" s="196"/>
      <c r="G485" s="196"/>
      <c r="H485" s="196"/>
      <c r="I485" s="196"/>
      <c r="J485" s="196"/>
      <c r="K485" s="196"/>
      <c r="L485" s="196"/>
    </row>
    <row r="486" spans="3:12" ht="13.35" customHeight="1" x14ac:dyDescent="0.25">
      <c r="C486" s="196"/>
      <c r="D486" s="196"/>
      <c r="E486" s="196"/>
      <c r="F486" s="196"/>
      <c r="G486" s="196"/>
      <c r="H486" s="196"/>
      <c r="I486" s="196"/>
      <c r="J486" s="196"/>
      <c r="K486" s="196"/>
      <c r="L486" s="196"/>
    </row>
    <row r="487" spans="3:12" ht="13.35" customHeight="1" x14ac:dyDescent="0.25">
      <c r="C487" s="196"/>
      <c r="D487" s="196"/>
      <c r="E487" s="196"/>
      <c r="F487" s="196"/>
      <c r="G487" s="196"/>
      <c r="H487" s="196"/>
      <c r="I487" s="196"/>
      <c r="J487" s="196"/>
      <c r="K487" s="196"/>
      <c r="L487" s="196"/>
    </row>
    <row r="488" spans="3:12" ht="13.35" customHeight="1" x14ac:dyDescent="0.25">
      <c r="C488" s="196"/>
      <c r="D488" s="196"/>
      <c r="E488" s="196"/>
      <c r="F488" s="196"/>
      <c r="G488" s="196"/>
      <c r="H488" s="196"/>
      <c r="I488" s="196"/>
      <c r="J488" s="196"/>
      <c r="K488" s="196"/>
      <c r="L488" s="196"/>
    </row>
    <row r="489" spans="3:12" ht="13.35" customHeight="1" x14ac:dyDescent="0.25">
      <c r="C489" s="310" t="s">
        <v>119</v>
      </c>
      <c r="D489" s="310"/>
      <c r="E489" s="310"/>
      <c r="F489" s="310"/>
      <c r="G489" s="310"/>
      <c r="H489" s="310"/>
      <c r="I489" s="310"/>
      <c r="J489" s="310"/>
      <c r="K489" s="310"/>
      <c r="L489" s="310"/>
    </row>
    <row r="490" spans="3:12" ht="13.35" customHeight="1" x14ac:dyDescent="0.25">
      <c r="C490" s="310"/>
      <c r="D490" s="310"/>
      <c r="E490" s="310"/>
      <c r="F490" s="310"/>
      <c r="G490" s="310"/>
      <c r="H490" s="310"/>
      <c r="I490" s="310"/>
      <c r="J490" s="310"/>
      <c r="K490" s="310"/>
      <c r="L490" s="310"/>
    </row>
    <row r="491" spans="3:12" ht="13.35" customHeight="1" x14ac:dyDescent="0.25">
      <c r="C491" s="310"/>
      <c r="D491" s="310"/>
      <c r="E491" s="310"/>
      <c r="F491" s="310"/>
      <c r="G491" s="310"/>
      <c r="H491" s="310"/>
      <c r="I491" s="310"/>
      <c r="J491" s="310"/>
      <c r="K491" s="310"/>
      <c r="L491" s="310"/>
    </row>
    <row r="492" spans="3:12" ht="13.35" customHeight="1" x14ac:dyDescent="0.25">
      <c r="C492" s="310"/>
      <c r="D492" s="310"/>
      <c r="E492" s="310"/>
      <c r="F492" s="310"/>
      <c r="G492" s="310"/>
      <c r="H492" s="310"/>
      <c r="I492" s="310"/>
      <c r="J492" s="310"/>
      <c r="K492" s="310"/>
      <c r="L492" s="310"/>
    </row>
  </sheetData>
  <mergeCells count="68">
    <mergeCell ref="C448:L464"/>
    <mergeCell ref="C465:L468"/>
    <mergeCell ref="C470:L471"/>
    <mergeCell ref="C472:L488"/>
    <mergeCell ref="C489:L492"/>
    <mergeCell ref="C416:L419"/>
    <mergeCell ref="C421:L422"/>
    <mergeCell ref="C423:L439"/>
    <mergeCell ref="C440:L443"/>
    <mergeCell ref="C446:L447"/>
    <mergeCell ref="C372:L373"/>
    <mergeCell ref="C374:L390"/>
    <mergeCell ref="C391:L394"/>
    <mergeCell ref="C397:L398"/>
    <mergeCell ref="C399:L415"/>
    <mergeCell ref="C325:L341"/>
    <mergeCell ref="C342:L345"/>
    <mergeCell ref="C348:L349"/>
    <mergeCell ref="C350:L366"/>
    <mergeCell ref="C367:L370"/>
    <mergeCell ref="C293:L296"/>
    <mergeCell ref="C299:L300"/>
    <mergeCell ref="C301:L317"/>
    <mergeCell ref="C318:L321"/>
    <mergeCell ref="C323:L324"/>
    <mergeCell ref="C250:L251"/>
    <mergeCell ref="C252:L268"/>
    <mergeCell ref="C269:L272"/>
    <mergeCell ref="C274:L275"/>
    <mergeCell ref="C276:L292"/>
    <mergeCell ref="C203:L219"/>
    <mergeCell ref="C220:L223"/>
    <mergeCell ref="C225:L226"/>
    <mergeCell ref="C227:L243"/>
    <mergeCell ref="C244:L247"/>
    <mergeCell ref="C171:L174"/>
    <mergeCell ref="C176:L177"/>
    <mergeCell ref="C178:L194"/>
    <mergeCell ref="C195:L198"/>
    <mergeCell ref="C201:L202"/>
    <mergeCell ref="C127:L128"/>
    <mergeCell ref="C129:L145"/>
    <mergeCell ref="C146:L149"/>
    <mergeCell ref="C152:L153"/>
    <mergeCell ref="C154:L170"/>
    <mergeCell ref="C80:L96"/>
    <mergeCell ref="C97:L100"/>
    <mergeCell ref="C103:L104"/>
    <mergeCell ref="C105:L121"/>
    <mergeCell ref="C122:L125"/>
    <mergeCell ref="C48:L51"/>
    <mergeCell ref="C54:L55"/>
    <mergeCell ref="C56:L72"/>
    <mergeCell ref="C73:L76"/>
    <mergeCell ref="C78:L79"/>
    <mergeCell ref="C5:L6"/>
    <mergeCell ref="C7:L23"/>
    <mergeCell ref="C24:L27"/>
    <mergeCell ref="C29:L30"/>
    <mergeCell ref="C31:L47"/>
    <mergeCell ref="B2:C2"/>
    <mergeCell ref="D2:I2"/>
    <mergeCell ref="J2:K2"/>
    <mergeCell ref="L2:M2"/>
    <mergeCell ref="B3:C3"/>
    <mergeCell ref="D3:I3"/>
    <mergeCell ref="J3:K3"/>
    <mergeCell ref="L3:M3"/>
  </mergeCells>
  <pageMargins left="0.7" right="0.7" top="0.75" bottom="0.75" header="0.3" footer="0.3"/>
  <pageSetup scale="99" orientation="portrait" r:id="rId1"/>
  <headerFooter>
    <oddHeader>&amp;L&amp;G&amp;C&amp;"+,Bold"&amp;16Site Photos</oddHead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6C914-3E99-4237-BF52-BA1FC223AE9A}">
  <sheetPr codeName="Sheet20">
    <tabColor rgb="FF92D050"/>
  </sheetPr>
  <dimension ref="B2:M48"/>
  <sheetViews>
    <sheetView view="pageBreakPreview" zoomScale="90" zoomScaleNormal="70" zoomScaleSheetLayoutView="90" zoomScalePageLayoutView="70" workbookViewId="0">
      <selection activeCell="AD21" sqref="AD21"/>
    </sheetView>
  </sheetViews>
  <sheetFormatPr defaultColWidth="6.7109375" defaultRowHeight="13.35" customHeight="1" x14ac:dyDescent="0.25"/>
  <cols>
    <col min="1" max="1" width="3.42578125" style="1" customWidth="1"/>
    <col min="2" max="13" width="6.7109375" style="1"/>
    <col min="14" max="14" width="3.28515625" style="1" customWidth="1"/>
    <col min="15" max="16384" width="6.7109375" style="1"/>
  </cols>
  <sheetData>
    <row r="2" spans="2:13" ht="13.35" customHeight="1" x14ac:dyDescent="0.25">
      <c r="B2" s="5"/>
      <c r="C2" s="5"/>
      <c r="J2" s="5"/>
      <c r="K2" s="5"/>
    </row>
    <row r="3" spans="2:13" ht="13.35" customHeight="1" x14ac:dyDescent="0.25">
      <c r="B3" s="5"/>
      <c r="C3" s="5"/>
      <c r="J3" s="5"/>
      <c r="K3" s="5"/>
      <c r="L3" s="54"/>
      <c r="M3" s="54"/>
    </row>
    <row r="4" spans="2:13" ht="13.35" customHeight="1" x14ac:dyDescent="0.25">
      <c r="B4" s="5"/>
      <c r="C4" s="5"/>
    </row>
    <row r="5" spans="2:13" ht="13.35" customHeight="1" x14ac:dyDescent="0.25">
      <c r="B5" s="5"/>
      <c r="C5" s="5"/>
    </row>
    <row r="6" spans="2:13" ht="13.35" customHeight="1" x14ac:dyDescent="0.25">
      <c r="B6" s="5"/>
      <c r="C6" s="5"/>
    </row>
    <row r="7" spans="2:13" ht="13.35" customHeight="1" x14ac:dyDescent="0.25">
      <c r="B7" s="5"/>
      <c r="C7" s="5"/>
    </row>
    <row r="8" spans="2:13" ht="13.35" customHeight="1" x14ac:dyDescent="0.25">
      <c r="C8" s="313" t="s">
        <v>143</v>
      </c>
      <c r="D8" s="314"/>
      <c r="E8" s="314"/>
      <c r="F8" s="314"/>
      <c r="G8" s="314"/>
      <c r="H8" s="314"/>
      <c r="I8" s="314"/>
      <c r="J8" s="314"/>
      <c r="K8" s="314"/>
      <c r="L8" s="315"/>
    </row>
    <row r="9" spans="2:13" ht="13.35" customHeight="1" x14ac:dyDescent="0.25">
      <c r="C9" s="316"/>
      <c r="D9" s="317"/>
      <c r="E9" s="317"/>
      <c r="F9" s="317"/>
      <c r="G9" s="317"/>
      <c r="H9" s="317"/>
      <c r="I9" s="317"/>
      <c r="J9" s="317"/>
      <c r="K9" s="317"/>
      <c r="L9" s="318"/>
    </row>
    <row r="10" spans="2:13" ht="13.35" customHeight="1" x14ac:dyDescent="0.25">
      <c r="C10" s="319"/>
      <c r="D10" s="320"/>
      <c r="E10" s="320"/>
      <c r="F10" s="320"/>
      <c r="G10" s="320"/>
      <c r="H10" s="320"/>
      <c r="I10" s="320"/>
      <c r="J10" s="320"/>
      <c r="K10" s="320"/>
      <c r="L10" s="321"/>
    </row>
    <row r="15" spans="2:13" ht="13.35" customHeight="1" x14ac:dyDescent="0.25">
      <c r="D15" s="322" t="str">
        <f>'{Project Information}'!E2</f>
        <v>{ProjectCode}</v>
      </c>
      <c r="E15" s="322"/>
      <c r="F15" s="322"/>
      <c r="G15" s="322"/>
      <c r="H15" s="322"/>
      <c r="I15" s="322"/>
      <c r="J15" s="322"/>
      <c r="K15" s="322"/>
    </row>
    <row r="16" spans="2:13" ht="13.35" customHeight="1" x14ac:dyDescent="0.25">
      <c r="D16" s="322"/>
      <c r="E16" s="322"/>
      <c r="F16" s="322"/>
      <c r="G16" s="322"/>
      <c r="H16" s="322"/>
      <c r="I16" s="322"/>
      <c r="J16" s="322"/>
      <c r="K16" s="322"/>
    </row>
    <row r="17" spans="3:12" ht="13.35" customHeight="1" x14ac:dyDescent="0.25">
      <c r="D17" s="322"/>
      <c r="E17" s="322"/>
      <c r="F17" s="322"/>
      <c r="G17" s="322"/>
      <c r="H17" s="322"/>
      <c r="I17" s="322"/>
      <c r="J17" s="322"/>
      <c r="K17" s="322"/>
    </row>
    <row r="20" spans="3:12" ht="13.35" customHeight="1" x14ac:dyDescent="0.25">
      <c r="D20" s="322" t="str">
        <f>'{Project Information}'!E3</f>
        <v>{Address}</v>
      </c>
      <c r="E20" s="322"/>
      <c r="F20" s="322"/>
      <c r="G20" s="322"/>
      <c r="H20" s="322"/>
      <c r="I20" s="322"/>
      <c r="J20" s="322"/>
      <c r="K20" s="322"/>
    </row>
    <row r="21" spans="3:12" ht="13.35" customHeight="1" x14ac:dyDescent="0.25">
      <c r="D21" s="322"/>
      <c r="E21" s="322"/>
      <c r="F21" s="322"/>
      <c r="G21" s="322"/>
      <c r="H21" s="322"/>
      <c r="I21" s="322"/>
      <c r="J21" s="322"/>
      <c r="K21" s="322"/>
    </row>
    <row r="22" spans="3:12" ht="13.35" customHeight="1" x14ac:dyDescent="0.25">
      <c r="D22" s="322"/>
      <c r="E22" s="322"/>
      <c r="F22" s="322"/>
      <c r="G22" s="322"/>
      <c r="H22" s="322"/>
      <c r="I22" s="322"/>
      <c r="J22" s="322"/>
      <c r="K22" s="322"/>
    </row>
    <row r="25" spans="3:12" ht="13.35" customHeight="1" x14ac:dyDescent="0.25">
      <c r="L25" s="97"/>
    </row>
    <row r="30" spans="3:12" ht="13.35" customHeight="1" x14ac:dyDescent="0.25">
      <c r="C30" s="323" t="s">
        <v>144</v>
      </c>
      <c r="D30" s="323"/>
      <c r="E30" s="323"/>
      <c r="F30" s="323"/>
      <c r="G30" s="323"/>
      <c r="H30" s="323"/>
      <c r="I30" s="323"/>
      <c r="J30" s="323"/>
      <c r="K30" s="323"/>
      <c r="L30" s="323"/>
    </row>
    <row r="31" spans="3:12" ht="13.35" customHeight="1" x14ac:dyDescent="0.25">
      <c r="C31" s="323"/>
      <c r="D31" s="323"/>
      <c r="E31" s="323"/>
      <c r="F31" s="323"/>
      <c r="G31" s="323"/>
      <c r="H31" s="323"/>
      <c r="I31" s="323"/>
      <c r="J31" s="323"/>
      <c r="K31" s="323"/>
      <c r="L31" s="323"/>
    </row>
    <row r="32" spans="3:12" ht="13.35" customHeight="1" x14ac:dyDescent="0.25">
      <c r="C32" s="323" t="s">
        <v>145</v>
      </c>
      <c r="D32" s="323"/>
      <c r="E32" s="323"/>
      <c r="F32" s="323"/>
      <c r="G32" s="323"/>
      <c r="H32" s="323"/>
      <c r="I32" s="323"/>
      <c r="J32" s="323"/>
      <c r="K32" s="323"/>
      <c r="L32" s="323"/>
    </row>
    <row r="33" spans="3:12" ht="13.35" customHeight="1" x14ac:dyDescent="0.25">
      <c r="C33" s="323"/>
      <c r="D33" s="323"/>
      <c r="E33" s="323"/>
      <c r="F33" s="323"/>
      <c r="G33" s="323"/>
      <c r="H33" s="323"/>
      <c r="I33" s="323"/>
      <c r="J33" s="323"/>
      <c r="K33" s="323"/>
      <c r="L33" s="323"/>
    </row>
    <row r="34" spans="3:12" ht="13.35" customHeight="1" x14ac:dyDescent="0.25">
      <c r="C34" s="323" t="s">
        <v>277</v>
      </c>
      <c r="D34" s="323"/>
      <c r="E34" s="323"/>
      <c r="F34" s="323"/>
      <c r="G34" s="323"/>
      <c r="H34" s="323"/>
      <c r="I34" s="323"/>
      <c r="J34" s="323"/>
      <c r="K34" s="323"/>
      <c r="L34" s="323"/>
    </row>
    <row r="35" spans="3:12" ht="13.35" customHeight="1" x14ac:dyDescent="0.25">
      <c r="C35" s="323"/>
      <c r="D35" s="323"/>
      <c r="E35" s="323"/>
      <c r="F35" s="323"/>
      <c r="G35" s="323"/>
      <c r="H35" s="323"/>
      <c r="I35" s="323"/>
      <c r="J35" s="323"/>
      <c r="K35" s="323"/>
      <c r="L35" s="323"/>
    </row>
    <row r="36" spans="3:12" ht="13.35" customHeight="1" x14ac:dyDescent="0.25">
      <c r="C36" s="48"/>
      <c r="D36" s="48"/>
      <c r="E36" s="48"/>
      <c r="F36" s="48"/>
      <c r="G36" s="48"/>
      <c r="H36" s="48"/>
      <c r="I36" s="48"/>
      <c r="J36" s="48"/>
      <c r="K36" s="48"/>
      <c r="L36" s="48"/>
    </row>
    <row r="37" spans="3:12" ht="13.35" customHeight="1" x14ac:dyDescent="0.25">
      <c r="C37" s="48"/>
      <c r="D37" s="48"/>
      <c r="E37" s="48"/>
      <c r="F37" s="48"/>
      <c r="G37" s="48"/>
      <c r="H37" s="48"/>
      <c r="I37" s="48"/>
      <c r="J37" s="48"/>
      <c r="K37" s="48"/>
      <c r="L37" s="48"/>
    </row>
    <row r="39" spans="3:12" ht="13.35" customHeight="1" x14ac:dyDescent="0.25">
      <c r="C39" s="312" t="s">
        <v>146</v>
      </c>
      <c r="D39" s="312"/>
      <c r="E39" s="312"/>
      <c r="F39" s="312"/>
      <c r="G39" s="312"/>
      <c r="H39" s="312"/>
      <c r="I39" s="312"/>
      <c r="J39" s="312"/>
      <c r="K39" s="312"/>
      <c r="L39" s="312"/>
    </row>
    <row r="40" spans="3:12" ht="13.35" customHeight="1" x14ac:dyDescent="0.25">
      <c r="C40" s="312"/>
      <c r="D40" s="312"/>
      <c r="E40" s="312"/>
      <c r="F40" s="312"/>
      <c r="G40" s="312"/>
      <c r="H40" s="312"/>
      <c r="I40" s="312"/>
      <c r="J40" s="312"/>
      <c r="K40" s="312"/>
      <c r="L40" s="312"/>
    </row>
    <row r="41" spans="3:12" ht="13.35" customHeight="1" x14ac:dyDescent="0.25">
      <c r="C41" s="312"/>
      <c r="D41" s="312"/>
      <c r="E41" s="312"/>
      <c r="F41" s="312"/>
      <c r="G41" s="312"/>
      <c r="H41" s="312"/>
      <c r="I41" s="312"/>
      <c r="J41" s="312"/>
      <c r="K41" s="312"/>
      <c r="L41" s="312"/>
    </row>
    <row r="42" spans="3:12" ht="13.35" customHeight="1" x14ac:dyDescent="0.25">
      <c r="C42" s="312"/>
      <c r="D42" s="312"/>
      <c r="E42" s="312"/>
      <c r="F42" s="312"/>
      <c r="G42" s="312"/>
      <c r="H42" s="312"/>
      <c r="I42" s="312"/>
      <c r="J42" s="312"/>
      <c r="K42" s="312"/>
      <c r="L42" s="312"/>
    </row>
    <row r="43" spans="3:12" ht="13.35" customHeight="1" x14ac:dyDescent="0.25">
      <c r="C43" s="312"/>
      <c r="D43" s="312"/>
      <c r="E43" s="312"/>
      <c r="F43" s="312"/>
      <c r="G43" s="312"/>
      <c r="H43" s="312"/>
      <c r="I43" s="312"/>
      <c r="J43" s="312"/>
      <c r="K43" s="312"/>
      <c r="L43" s="312"/>
    </row>
    <row r="44" spans="3:12" ht="13.35" customHeight="1" x14ac:dyDescent="0.25">
      <c r="C44" s="312"/>
      <c r="D44" s="312"/>
      <c r="E44" s="312"/>
      <c r="F44" s="312"/>
      <c r="G44" s="312"/>
      <c r="H44" s="312"/>
      <c r="I44" s="312"/>
      <c r="J44" s="312"/>
      <c r="K44" s="312"/>
      <c r="L44" s="312"/>
    </row>
    <row r="45" spans="3:12" ht="13.35" customHeight="1" x14ac:dyDescent="0.25">
      <c r="C45" s="312"/>
      <c r="D45" s="312"/>
      <c r="E45" s="312"/>
      <c r="F45" s="312"/>
      <c r="G45" s="312"/>
      <c r="H45" s="312"/>
      <c r="I45" s="312"/>
      <c r="J45" s="312"/>
      <c r="K45" s="312"/>
      <c r="L45" s="312"/>
    </row>
    <row r="46" spans="3:12" ht="13.35" customHeight="1" x14ac:dyDescent="0.25">
      <c r="C46" s="312"/>
      <c r="D46" s="312"/>
      <c r="E46" s="312"/>
      <c r="F46" s="312"/>
      <c r="G46" s="312"/>
      <c r="H46" s="312"/>
      <c r="I46" s="312"/>
      <c r="J46" s="312"/>
      <c r="K46" s="312"/>
      <c r="L46" s="312"/>
    </row>
    <row r="47" spans="3:12" ht="13.35" customHeight="1" x14ac:dyDescent="0.25">
      <c r="C47" s="312"/>
      <c r="D47" s="312"/>
      <c r="E47" s="312"/>
      <c r="F47" s="312"/>
      <c r="G47" s="312"/>
      <c r="H47" s="312"/>
      <c r="I47" s="312"/>
      <c r="J47" s="312"/>
      <c r="K47" s="312"/>
      <c r="L47" s="312"/>
    </row>
    <row r="48" spans="3:12" ht="13.35" customHeight="1" x14ac:dyDescent="0.25">
      <c r="C48" s="312"/>
      <c r="D48" s="312"/>
      <c r="E48" s="312"/>
      <c r="F48" s="312"/>
      <c r="G48" s="312"/>
      <c r="H48" s="312"/>
      <c r="I48" s="312"/>
      <c r="J48" s="312"/>
      <c r="K48" s="312"/>
      <c r="L48" s="312"/>
    </row>
  </sheetData>
  <mergeCells count="7">
    <mergeCell ref="C39:L48"/>
    <mergeCell ref="C8:L10"/>
    <mergeCell ref="D15:K17"/>
    <mergeCell ref="D20:K22"/>
    <mergeCell ref="C30:L31"/>
    <mergeCell ref="C32:L33"/>
    <mergeCell ref="C34:L35"/>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C3E10-C8E9-40B1-9287-8F0941AB8868}">
  <sheetPr codeName="Sheet21">
    <tabColor rgb="FF92D050"/>
  </sheetPr>
  <dimension ref="E13:L31"/>
  <sheetViews>
    <sheetView view="pageBreakPreview" zoomScale="70" zoomScaleNormal="100" zoomScaleSheetLayoutView="70" workbookViewId="0">
      <selection activeCell="B19" sqref="B19:K24"/>
    </sheetView>
  </sheetViews>
  <sheetFormatPr defaultColWidth="6.7109375" defaultRowHeight="13.35" customHeight="1" x14ac:dyDescent="0.25"/>
  <cols>
    <col min="1" max="1" width="3.5703125" customWidth="1"/>
  </cols>
  <sheetData>
    <row r="13" spans="5:10" ht="13.35" customHeight="1" x14ac:dyDescent="0.25">
      <c r="E13" t="s">
        <v>278</v>
      </c>
      <c r="G13" t="s">
        <v>279</v>
      </c>
      <c r="J13" t="s">
        <v>280</v>
      </c>
    </row>
    <row r="16" spans="5:10" ht="13.35" customHeight="1" x14ac:dyDescent="0.25">
      <c r="G16" t="s">
        <v>279</v>
      </c>
    </row>
    <row r="25" spans="5:12" ht="13.35" customHeight="1" x14ac:dyDescent="0.25">
      <c r="L25" s="98">
        <v>45523</v>
      </c>
    </row>
    <row r="31" spans="5:12" ht="13.35" customHeight="1" x14ac:dyDescent="0.25">
      <c r="E31" t="s">
        <v>278</v>
      </c>
      <c r="G31" t="s">
        <v>279</v>
      </c>
    </row>
  </sheetData>
  <pageMargins left="0.7" right="0.7" top="0.75" bottom="0.75" header="0.3" footer="0.3"/>
  <pageSetup scale="98" orientation="portrait" horizontalDpi="4294967293"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BA6D8-17D5-4DFB-8210-3B196BA1D746}">
  <sheetPr codeName="Sheet22">
    <tabColor rgb="FF92D050"/>
  </sheetPr>
  <dimension ref="E13:L31"/>
  <sheetViews>
    <sheetView view="pageBreakPreview" zoomScale="85" zoomScaleNormal="100" zoomScaleSheetLayoutView="85" workbookViewId="0">
      <selection activeCell="B19" sqref="B19:K24"/>
    </sheetView>
  </sheetViews>
  <sheetFormatPr defaultColWidth="6.7109375" defaultRowHeight="13.35" customHeight="1" x14ac:dyDescent="0.25"/>
  <cols>
    <col min="1" max="1" width="3.5703125" customWidth="1"/>
  </cols>
  <sheetData>
    <row r="13" spans="5:10" ht="13.35" customHeight="1" x14ac:dyDescent="0.25">
      <c r="E13" t="s">
        <v>278</v>
      </c>
      <c r="G13" t="s">
        <v>279</v>
      </c>
      <c r="J13" t="s">
        <v>280</v>
      </c>
    </row>
    <row r="16" spans="5:10" ht="13.35" customHeight="1" x14ac:dyDescent="0.25">
      <c r="G16" t="s">
        <v>279</v>
      </c>
    </row>
    <row r="25" spans="5:12" ht="13.35" customHeight="1" x14ac:dyDescent="0.25">
      <c r="L25" s="98">
        <v>45523</v>
      </c>
    </row>
    <row r="31" spans="5:12" ht="13.35" customHeight="1" x14ac:dyDescent="0.25">
      <c r="E31" t="s">
        <v>278</v>
      </c>
      <c r="G31" t="s">
        <v>279</v>
      </c>
    </row>
  </sheetData>
  <pageMargins left="0.7" right="0.7" top="0.75" bottom="0.75" header="0.3" footer="0.3"/>
  <pageSetup orientation="portrait" horizontalDpi="4294967293"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635AD-2F54-4225-93C5-4D13AD20BFBD}">
  <sheetPr codeName="Sheet23">
    <tabColor rgb="FF92D050"/>
  </sheetPr>
  <dimension ref="B2:M49"/>
  <sheetViews>
    <sheetView tabSelected="1" view="pageBreakPreview" zoomScale="90" zoomScaleNormal="55" zoomScaleSheetLayoutView="90" zoomScalePageLayoutView="85" workbookViewId="0">
      <selection activeCell="H22" sqref="H22:M22"/>
    </sheetView>
  </sheetViews>
  <sheetFormatPr defaultColWidth="6.7109375" defaultRowHeight="13.35" customHeight="1" x14ac:dyDescent="0.25"/>
  <cols>
    <col min="1" max="1" width="3.42578125" style="1" customWidth="1"/>
    <col min="2" max="13" width="6.7109375" style="1"/>
    <col min="14" max="14" width="3.28515625" style="1" customWidth="1"/>
    <col min="15" max="16384" width="6.7109375" style="1"/>
  </cols>
  <sheetData>
    <row r="2" spans="2:13" ht="13.35" customHeight="1" x14ac:dyDescent="0.25">
      <c r="B2" s="153" t="s">
        <v>0</v>
      </c>
      <c r="C2" s="153"/>
      <c r="D2" s="154" t="str">
        <f>'{Project Information}'!E2</f>
        <v>{ProjectCode}</v>
      </c>
      <c r="E2" s="154"/>
      <c r="F2" s="154"/>
      <c r="G2" s="154"/>
      <c r="H2" s="154"/>
      <c r="I2" s="154"/>
      <c r="J2" s="153" t="s">
        <v>4</v>
      </c>
      <c r="K2" s="153"/>
      <c r="L2" s="154" t="str">
        <f>'{Project Information}'!E12</f>
        <v>TBD</v>
      </c>
      <c r="M2" s="154"/>
    </row>
    <row r="3" spans="2:13" ht="13.35" customHeight="1" x14ac:dyDescent="0.25">
      <c r="B3" s="155" t="s">
        <v>1</v>
      </c>
      <c r="C3" s="155"/>
      <c r="D3" s="154" t="str">
        <f>'{Project Information}'!E3</f>
        <v>{Address}</v>
      </c>
      <c r="E3" s="154"/>
      <c r="F3" s="154"/>
      <c r="G3" s="154"/>
      <c r="H3" s="154"/>
      <c r="I3" s="154"/>
      <c r="J3" s="155" t="s">
        <v>5</v>
      </c>
      <c r="K3" s="155"/>
      <c r="L3" s="123">
        <f>'{Project Information}'!E11</f>
        <v>46132</v>
      </c>
      <c r="M3" s="337"/>
    </row>
    <row r="4" spans="2:13" ht="13.35" customHeight="1" x14ac:dyDescent="0.25">
      <c r="B4" s="3"/>
      <c r="C4" s="3"/>
      <c r="D4" s="4"/>
      <c r="E4" s="4"/>
      <c r="F4" s="4"/>
      <c r="G4" s="4"/>
      <c r="H4" s="4"/>
      <c r="I4" s="4"/>
      <c r="J4" s="4"/>
      <c r="K4" s="4"/>
      <c r="L4" s="4"/>
      <c r="M4" s="4"/>
    </row>
    <row r="5" spans="2:13" ht="13.35" customHeight="1" x14ac:dyDescent="0.25">
      <c r="B5" s="5"/>
      <c r="C5" s="327" t="s">
        <v>147</v>
      </c>
      <c r="D5" s="328"/>
      <c r="E5" s="328"/>
      <c r="F5" s="328"/>
      <c r="G5" s="328"/>
      <c r="H5" s="328"/>
      <c r="I5" s="328"/>
      <c r="J5" s="328"/>
      <c r="K5" s="328"/>
      <c r="L5" s="329"/>
    </row>
    <row r="6" spans="2:13" ht="13.35" customHeight="1" x14ac:dyDescent="0.25">
      <c r="B6" s="5"/>
      <c r="C6" s="330"/>
      <c r="D6" s="331"/>
      <c r="E6" s="331"/>
      <c r="F6" s="331"/>
      <c r="G6" s="331"/>
      <c r="H6" s="331"/>
      <c r="I6" s="331"/>
      <c r="J6" s="331"/>
      <c r="K6" s="331"/>
      <c r="L6" s="332"/>
    </row>
    <row r="7" spans="2:13" ht="13.35" customHeight="1" x14ac:dyDescent="0.25">
      <c r="B7" s="5"/>
      <c r="C7" s="333"/>
      <c r="D7" s="334"/>
      <c r="E7" s="334"/>
      <c r="F7" s="334"/>
      <c r="G7" s="334"/>
      <c r="H7" s="334"/>
      <c r="I7" s="334"/>
      <c r="J7" s="334"/>
      <c r="K7" s="334"/>
      <c r="L7" s="335"/>
    </row>
    <row r="8" spans="2:13" ht="13.35" customHeight="1" x14ac:dyDescent="0.25">
      <c r="C8" s="130" t="s">
        <v>148</v>
      </c>
      <c r="D8" s="130"/>
      <c r="E8" s="130"/>
      <c r="F8" s="130"/>
      <c r="G8" s="130"/>
      <c r="H8" s="130"/>
      <c r="I8" s="130"/>
      <c r="J8" s="130"/>
      <c r="K8" s="130"/>
      <c r="L8" s="130"/>
    </row>
    <row r="10" spans="2:13" ht="13.35" customHeight="1" x14ac:dyDescent="0.25">
      <c r="B10" s="336" t="s">
        <v>149</v>
      </c>
      <c r="C10" s="336"/>
      <c r="D10" s="336"/>
      <c r="E10" s="336"/>
      <c r="F10" s="336"/>
      <c r="G10" s="336"/>
      <c r="H10" s="326" t="s">
        <v>150</v>
      </c>
      <c r="I10" s="326"/>
      <c r="J10" s="326"/>
      <c r="K10" s="326"/>
      <c r="L10" s="326"/>
      <c r="M10" s="326"/>
    </row>
    <row r="11" spans="2:13" ht="13.35" customHeight="1" x14ac:dyDescent="0.25">
      <c r="B11" s="154" t="s">
        <v>153</v>
      </c>
      <c r="C11" s="154"/>
      <c r="D11" s="154"/>
      <c r="E11" s="154"/>
      <c r="F11" s="154"/>
      <c r="G11" s="154"/>
      <c r="H11" s="325" t="s">
        <v>184</v>
      </c>
      <c r="I11" s="325"/>
      <c r="J11" s="325"/>
      <c r="K11" s="325"/>
      <c r="L11" s="325"/>
      <c r="M11" s="325"/>
    </row>
    <row r="12" spans="2:13" ht="13.35" customHeight="1" x14ac:dyDescent="0.25">
      <c r="B12" s="154" t="s">
        <v>151</v>
      </c>
      <c r="C12" s="154"/>
      <c r="D12" s="154"/>
      <c r="E12" s="154"/>
      <c r="F12" s="154"/>
      <c r="G12" s="154"/>
      <c r="H12" s="325" t="s">
        <v>185</v>
      </c>
      <c r="I12" s="325"/>
      <c r="J12" s="325"/>
      <c r="K12" s="325"/>
      <c r="L12" s="325"/>
      <c r="M12" s="325"/>
    </row>
    <row r="13" spans="2:13" ht="13.35" customHeight="1" x14ac:dyDescent="0.25">
      <c r="B13" s="154" t="s">
        <v>152</v>
      </c>
      <c r="C13" s="154"/>
      <c r="D13" s="154"/>
      <c r="E13" s="154"/>
      <c r="F13" s="154"/>
      <c r="G13" s="154"/>
      <c r="H13" s="325" t="s">
        <v>186</v>
      </c>
      <c r="I13" s="325"/>
      <c r="J13" s="325"/>
      <c r="K13" s="325"/>
      <c r="L13" s="325"/>
      <c r="M13" s="325"/>
    </row>
    <row r="14" spans="2:13" ht="13.35" customHeight="1" x14ac:dyDescent="0.25">
      <c r="B14" s="154" t="s">
        <v>154</v>
      </c>
      <c r="C14" s="154"/>
      <c r="D14" s="154"/>
      <c r="E14" s="154"/>
      <c r="F14" s="154"/>
      <c r="G14" s="154"/>
      <c r="H14" s="325" t="s">
        <v>187</v>
      </c>
      <c r="I14" s="325"/>
      <c r="J14" s="325"/>
      <c r="K14" s="325"/>
      <c r="L14" s="325"/>
      <c r="M14" s="325"/>
    </row>
    <row r="15" spans="2:13" ht="13.35" customHeight="1" x14ac:dyDescent="0.25">
      <c r="B15" s="154" t="s">
        <v>155</v>
      </c>
      <c r="C15" s="154"/>
      <c r="D15" s="154"/>
      <c r="E15" s="154"/>
      <c r="F15" s="154"/>
      <c r="G15" s="154"/>
      <c r="H15" s="325" t="s">
        <v>188</v>
      </c>
      <c r="I15" s="325"/>
      <c r="J15" s="325"/>
      <c r="K15" s="325"/>
      <c r="L15" s="325"/>
      <c r="M15" s="325"/>
    </row>
    <row r="16" spans="2:13" ht="13.35" customHeight="1" x14ac:dyDescent="0.25">
      <c r="B16" s="154" t="s">
        <v>156</v>
      </c>
      <c r="C16" s="154"/>
      <c r="D16" s="154"/>
      <c r="E16" s="154"/>
      <c r="F16" s="154"/>
      <c r="G16" s="154"/>
      <c r="H16" s="325" t="s">
        <v>189</v>
      </c>
      <c r="I16" s="325"/>
      <c r="J16" s="325"/>
      <c r="K16" s="325"/>
      <c r="L16" s="325"/>
      <c r="M16" s="325"/>
    </row>
    <row r="17" spans="2:13" ht="13.35" customHeight="1" x14ac:dyDescent="0.25">
      <c r="B17" s="154" t="s">
        <v>157</v>
      </c>
      <c r="C17" s="154"/>
      <c r="D17" s="154"/>
      <c r="E17" s="154"/>
      <c r="F17" s="154"/>
      <c r="G17" s="154"/>
      <c r="H17" s="325" t="s">
        <v>167</v>
      </c>
      <c r="I17" s="325"/>
      <c r="J17" s="325"/>
      <c r="K17" s="325"/>
      <c r="L17" s="325"/>
      <c r="M17" s="325"/>
    </row>
    <row r="18" spans="2:13" ht="13.35" customHeight="1" x14ac:dyDescent="0.25">
      <c r="B18" s="154" t="s">
        <v>158</v>
      </c>
      <c r="C18" s="154"/>
      <c r="D18" s="154"/>
      <c r="E18" s="154"/>
      <c r="F18" s="154"/>
      <c r="G18" s="154"/>
      <c r="H18" s="325" t="s">
        <v>190</v>
      </c>
      <c r="I18" s="325"/>
      <c r="J18" s="325"/>
      <c r="K18" s="325"/>
      <c r="L18" s="325"/>
      <c r="M18" s="325"/>
    </row>
    <row r="19" spans="2:13" ht="13.35" customHeight="1" x14ac:dyDescent="0.25">
      <c r="B19" s="154" t="s">
        <v>159</v>
      </c>
      <c r="C19" s="154"/>
      <c r="D19" s="154"/>
      <c r="E19" s="154"/>
      <c r="F19" s="154"/>
      <c r="G19" s="154"/>
      <c r="H19" s="325" t="s">
        <v>191</v>
      </c>
      <c r="I19" s="325"/>
      <c r="J19" s="325"/>
      <c r="K19" s="325"/>
      <c r="L19" s="325"/>
      <c r="M19" s="325"/>
    </row>
    <row r="20" spans="2:13" ht="13.35" customHeight="1" x14ac:dyDescent="0.25">
      <c r="B20" s="154" t="s">
        <v>160</v>
      </c>
      <c r="C20" s="154"/>
      <c r="D20" s="154"/>
      <c r="E20" s="154"/>
      <c r="F20" s="154"/>
      <c r="G20" s="154"/>
      <c r="H20" s="325" t="s">
        <v>192</v>
      </c>
      <c r="I20" s="325"/>
      <c r="J20" s="325"/>
      <c r="K20" s="325"/>
      <c r="L20" s="325"/>
      <c r="M20" s="325"/>
    </row>
    <row r="21" spans="2:13" ht="13.35" customHeight="1" x14ac:dyDescent="0.25">
      <c r="B21" s="154" t="s">
        <v>161</v>
      </c>
      <c r="C21" s="154"/>
      <c r="D21" s="154"/>
      <c r="E21" s="154"/>
      <c r="F21" s="154"/>
      <c r="G21" s="154"/>
      <c r="H21" s="325" t="s">
        <v>193</v>
      </c>
      <c r="I21" s="325"/>
      <c r="J21" s="325"/>
      <c r="K21" s="325"/>
      <c r="L21" s="325"/>
      <c r="M21" s="325"/>
    </row>
    <row r="22" spans="2:13" ht="13.35" customHeight="1" x14ac:dyDescent="0.25">
      <c r="B22" s="154" t="s">
        <v>162</v>
      </c>
      <c r="C22" s="154"/>
      <c r="D22" s="154"/>
      <c r="E22" s="154"/>
      <c r="F22" s="154"/>
      <c r="G22" s="154"/>
      <c r="H22" s="325" t="s">
        <v>194</v>
      </c>
      <c r="I22" s="325"/>
      <c r="J22" s="325"/>
      <c r="K22" s="325"/>
      <c r="L22" s="325"/>
      <c r="M22" s="325"/>
    </row>
    <row r="23" spans="2:13" ht="13.35" customHeight="1" x14ac:dyDescent="0.25">
      <c r="B23" s="154" t="s">
        <v>163</v>
      </c>
      <c r="C23" s="154"/>
      <c r="D23" s="154"/>
      <c r="E23" s="154"/>
      <c r="F23" s="154"/>
      <c r="G23" s="154"/>
      <c r="H23" s="325"/>
      <c r="I23" s="325"/>
      <c r="J23" s="325"/>
      <c r="K23" s="325"/>
      <c r="L23" s="325"/>
      <c r="M23" s="325"/>
    </row>
    <row r="24" spans="2:13" ht="13.35" customHeight="1" x14ac:dyDescent="0.25">
      <c r="B24" s="154" t="s">
        <v>164</v>
      </c>
      <c r="C24" s="154"/>
      <c r="D24" s="154"/>
      <c r="E24" s="154"/>
      <c r="F24" s="154"/>
      <c r="G24" s="154"/>
      <c r="H24" s="325"/>
      <c r="I24" s="325"/>
      <c r="J24" s="325"/>
      <c r="K24" s="325"/>
      <c r="L24" s="325"/>
      <c r="M24" s="325"/>
    </row>
    <row r="25" spans="2:13" ht="13.35" customHeight="1" x14ac:dyDescent="0.25">
      <c r="B25" s="154" t="s">
        <v>165</v>
      </c>
      <c r="C25" s="154"/>
      <c r="D25" s="154"/>
      <c r="E25" s="154"/>
      <c r="F25" s="154"/>
      <c r="G25" s="154"/>
      <c r="H25" s="326" t="s">
        <v>195</v>
      </c>
      <c r="I25" s="326"/>
      <c r="J25" s="326"/>
      <c r="K25" s="326"/>
      <c r="L25" s="326"/>
      <c r="M25" s="326"/>
    </row>
    <row r="26" spans="2:13" ht="13.35" customHeight="1" x14ac:dyDescent="0.25">
      <c r="B26" s="154" t="s">
        <v>166</v>
      </c>
      <c r="C26" s="154"/>
      <c r="D26" s="154"/>
      <c r="E26" s="154"/>
      <c r="F26" s="154"/>
      <c r="G26" s="154"/>
      <c r="H26" s="325" t="s">
        <v>196</v>
      </c>
      <c r="I26" s="325"/>
      <c r="J26" s="325"/>
      <c r="K26" s="325"/>
      <c r="L26" s="325"/>
      <c r="M26" s="325"/>
    </row>
    <row r="27" spans="2:13" ht="13.35" customHeight="1" x14ac:dyDescent="0.25">
      <c r="B27" s="154" t="s">
        <v>167</v>
      </c>
      <c r="C27" s="154"/>
      <c r="D27" s="154"/>
      <c r="E27" s="154"/>
      <c r="F27" s="154"/>
      <c r="G27" s="154"/>
      <c r="H27" s="325" t="s">
        <v>332</v>
      </c>
      <c r="I27" s="325"/>
      <c r="J27" s="325"/>
      <c r="K27" s="325"/>
      <c r="L27" s="325"/>
      <c r="M27" s="325"/>
    </row>
    <row r="28" spans="2:13" ht="13.35" customHeight="1" x14ac:dyDescent="0.25">
      <c r="B28" s="154" t="s">
        <v>168</v>
      </c>
      <c r="C28" s="154"/>
      <c r="D28" s="154"/>
      <c r="E28" s="154"/>
      <c r="F28" s="154"/>
      <c r="G28" s="154"/>
      <c r="H28" s="325" t="s">
        <v>197</v>
      </c>
      <c r="I28" s="325"/>
      <c r="J28" s="325"/>
      <c r="K28" s="325"/>
      <c r="L28" s="325"/>
      <c r="M28" s="325"/>
    </row>
    <row r="29" spans="2:13" ht="13.35" customHeight="1" x14ac:dyDescent="0.25">
      <c r="B29" s="154" t="s">
        <v>169</v>
      </c>
      <c r="C29" s="154"/>
      <c r="D29" s="154"/>
      <c r="E29" s="154"/>
      <c r="F29" s="154"/>
      <c r="G29" s="154"/>
      <c r="H29" s="325" t="s">
        <v>198</v>
      </c>
      <c r="I29" s="325"/>
      <c r="J29" s="325"/>
      <c r="K29" s="325"/>
      <c r="L29" s="325"/>
      <c r="M29" s="325"/>
    </row>
    <row r="30" spans="2:13" ht="13.35" customHeight="1" x14ac:dyDescent="0.25">
      <c r="B30" s="154" t="s">
        <v>170</v>
      </c>
      <c r="C30" s="154"/>
      <c r="D30" s="154"/>
      <c r="E30" s="154"/>
      <c r="F30" s="154"/>
      <c r="G30" s="154"/>
      <c r="H30" s="325" t="s">
        <v>199</v>
      </c>
      <c r="I30" s="325"/>
      <c r="J30" s="325"/>
      <c r="K30" s="325"/>
      <c r="L30" s="325"/>
      <c r="M30" s="325"/>
    </row>
    <row r="31" spans="2:13" ht="13.35" customHeight="1" x14ac:dyDescent="0.25">
      <c r="B31" s="154" t="s">
        <v>171</v>
      </c>
      <c r="C31" s="154"/>
      <c r="D31" s="154"/>
      <c r="E31" s="154"/>
      <c r="F31" s="154"/>
      <c r="G31" s="154"/>
      <c r="H31" s="325" t="s">
        <v>200</v>
      </c>
      <c r="I31" s="325"/>
      <c r="J31" s="325"/>
      <c r="K31" s="325"/>
      <c r="L31" s="325"/>
      <c r="M31" s="325"/>
    </row>
    <row r="32" spans="2:13" ht="13.35" customHeight="1" x14ac:dyDescent="0.25">
      <c r="B32" s="154" t="s">
        <v>172</v>
      </c>
      <c r="C32" s="154"/>
      <c r="D32" s="154"/>
      <c r="E32" s="154"/>
      <c r="F32" s="154"/>
      <c r="G32" s="154"/>
      <c r="H32" s="325" t="s">
        <v>201</v>
      </c>
      <c r="I32" s="325"/>
      <c r="J32" s="325"/>
      <c r="K32" s="325"/>
      <c r="L32" s="325"/>
      <c r="M32" s="325"/>
    </row>
    <row r="33" spans="2:13" ht="13.35" customHeight="1" x14ac:dyDescent="0.25">
      <c r="B33" s="154" t="s">
        <v>173</v>
      </c>
      <c r="C33" s="154"/>
      <c r="D33" s="154"/>
      <c r="E33" s="154"/>
      <c r="F33" s="154"/>
      <c r="G33" s="154"/>
      <c r="H33" s="325" t="s">
        <v>202</v>
      </c>
      <c r="I33" s="325"/>
      <c r="J33" s="325"/>
      <c r="K33" s="325"/>
      <c r="L33" s="325"/>
      <c r="M33" s="325"/>
    </row>
    <row r="34" spans="2:13" ht="13.35" customHeight="1" x14ac:dyDescent="0.25">
      <c r="B34" s="154" t="s">
        <v>174</v>
      </c>
      <c r="C34" s="154"/>
      <c r="D34" s="154"/>
      <c r="E34" s="154"/>
      <c r="F34" s="154"/>
      <c r="G34" s="154"/>
      <c r="H34" s="325" t="s">
        <v>203</v>
      </c>
      <c r="I34" s="325"/>
      <c r="J34" s="325"/>
      <c r="K34" s="325"/>
      <c r="L34" s="325"/>
      <c r="M34" s="325"/>
    </row>
    <row r="35" spans="2:13" ht="13.35" customHeight="1" x14ac:dyDescent="0.25">
      <c r="B35" s="154" t="s">
        <v>175</v>
      </c>
      <c r="C35" s="154"/>
      <c r="D35" s="154"/>
      <c r="E35" s="154"/>
      <c r="F35" s="154"/>
      <c r="G35" s="154"/>
      <c r="H35" s="325" t="s">
        <v>204</v>
      </c>
      <c r="I35" s="325"/>
      <c r="J35" s="325"/>
      <c r="K35" s="325"/>
      <c r="L35" s="325"/>
      <c r="M35" s="325"/>
    </row>
    <row r="36" spans="2:13" ht="13.35" customHeight="1" x14ac:dyDescent="0.25">
      <c r="B36" s="154" t="s">
        <v>176</v>
      </c>
      <c r="C36" s="154"/>
      <c r="D36" s="154"/>
      <c r="E36" s="154"/>
      <c r="F36" s="154"/>
      <c r="G36" s="154"/>
      <c r="H36" s="325"/>
      <c r="I36" s="325"/>
      <c r="J36" s="325"/>
      <c r="K36" s="325"/>
      <c r="L36" s="325"/>
      <c r="M36" s="325"/>
    </row>
    <row r="37" spans="2:13" ht="13.35" customHeight="1" x14ac:dyDescent="0.25">
      <c r="B37" s="154" t="s">
        <v>177</v>
      </c>
      <c r="C37" s="154"/>
      <c r="D37" s="154"/>
      <c r="E37" s="154"/>
      <c r="F37" s="154"/>
      <c r="G37" s="154"/>
      <c r="H37" s="325"/>
      <c r="I37" s="325"/>
      <c r="J37" s="325"/>
      <c r="K37" s="325"/>
      <c r="L37" s="325"/>
      <c r="M37" s="325"/>
    </row>
    <row r="38" spans="2:13" ht="13.35" customHeight="1" x14ac:dyDescent="0.25">
      <c r="B38" s="154" t="s">
        <v>178</v>
      </c>
      <c r="C38" s="154"/>
      <c r="D38" s="154"/>
      <c r="E38" s="154"/>
      <c r="F38" s="154"/>
      <c r="G38" s="154"/>
      <c r="H38" s="326" t="s">
        <v>205</v>
      </c>
      <c r="I38" s="326"/>
      <c r="J38" s="326"/>
      <c r="K38" s="326"/>
      <c r="L38" s="326"/>
      <c r="M38" s="326"/>
    </row>
    <row r="39" spans="2:13" ht="13.35" customHeight="1" x14ac:dyDescent="0.25">
      <c r="B39" s="154" t="s">
        <v>179</v>
      </c>
      <c r="C39" s="154"/>
      <c r="D39" s="154"/>
      <c r="E39" s="154"/>
      <c r="F39" s="154"/>
      <c r="G39" s="154"/>
      <c r="H39" s="325" t="s">
        <v>206</v>
      </c>
      <c r="I39" s="325"/>
      <c r="J39" s="325"/>
      <c r="K39" s="325"/>
      <c r="L39" s="325"/>
      <c r="M39" s="325"/>
    </row>
    <row r="40" spans="2:13" ht="13.35" customHeight="1" x14ac:dyDescent="0.25">
      <c r="B40" s="154" t="s">
        <v>180</v>
      </c>
      <c r="C40" s="154"/>
      <c r="D40" s="154"/>
      <c r="E40" s="154"/>
      <c r="F40" s="154"/>
      <c r="G40" s="154"/>
      <c r="H40" s="325" t="s">
        <v>207</v>
      </c>
      <c r="I40" s="325"/>
      <c r="J40" s="325"/>
      <c r="K40" s="325"/>
      <c r="L40" s="325"/>
      <c r="M40" s="325"/>
    </row>
    <row r="41" spans="2:13" ht="13.35" customHeight="1" x14ac:dyDescent="0.25">
      <c r="B41" s="154" t="s">
        <v>181</v>
      </c>
      <c r="C41" s="154"/>
      <c r="D41" s="154"/>
      <c r="E41" s="154"/>
      <c r="F41" s="154"/>
      <c r="G41" s="154"/>
      <c r="H41" s="325" t="s">
        <v>208</v>
      </c>
      <c r="I41" s="325"/>
      <c r="J41" s="325"/>
      <c r="K41" s="325"/>
      <c r="L41" s="325"/>
      <c r="M41" s="325"/>
    </row>
    <row r="42" spans="2:13" ht="13.35" customHeight="1" x14ac:dyDescent="0.25">
      <c r="B42" s="154" t="s">
        <v>182</v>
      </c>
      <c r="C42" s="154"/>
      <c r="D42" s="154"/>
      <c r="E42" s="154"/>
      <c r="F42" s="154"/>
      <c r="G42" s="154"/>
      <c r="H42" s="325" t="s">
        <v>209</v>
      </c>
      <c r="I42" s="325"/>
      <c r="J42" s="325"/>
      <c r="K42" s="325"/>
      <c r="L42" s="325"/>
      <c r="M42" s="325"/>
    </row>
    <row r="43" spans="2:13" ht="13.35" customHeight="1" x14ac:dyDescent="0.25">
      <c r="B43" s="154" t="s">
        <v>183</v>
      </c>
      <c r="C43" s="154"/>
      <c r="D43" s="154"/>
      <c r="E43" s="154"/>
      <c r="F43" s="154"/>
      <c r="G43" s="154"/>
      <c r="H43" s="325" t="s">
        <v>225</v>
      </c>
      <c r="I43" s="325"/>
      <c r="J43" s="325"/>
      <c r="K43" s="325"/>
      <c r="L43" s="325"/>
      <c r="M43" s="325"/>
    </row>
    <row r="44" spans="2:13" ht="13.35" customHeight="1" x14ac:dyDescent="0.25">
      <c r="B44" s="154" t="s">
        <v>281</v>
      </c>
      <c r="C44" s="154"/>
      <c r="D44" s="154"/>
      <c r="E44" s="154"/>
      <c r="F44" s="154"/>
      <c r="G44" s="154"/>
      <c r="H44" s="325" t="s">
        <v>253</v>
      </c>
      <c r="I44" s="325"/>
      <c r="J44" s="325"/>
      <c r="K44" s="325"/>
      <c r="L44" s="325"/>
      <c r="M44" s="325"/>
    </row>
    <row r="45" spans="2:13" ht="13.35" customHeight="1" x14ac:dyDescent="0.25">
      <c r="B45" s="238"/>
      <c r="C45" s="238"/>
      <c r="D45" s="238"/>
      <c r="E45" s="238"/>
      <c r="F45" s="238"/>
      <c r="G45" s="238"/>
      <c r="H45" s="324"/>
      <c r="I45" s="324"/>
      <c r="J45" s="324"/>
      <c r="K45" s="324"/>
      <c r="L45" s="324"/>
      <c r="M45" s="324"/>
    </row>
    <row r="46" spans="2:13" ht="13.35" customHeight="1" x14ac:dyDescent="0.25">
      <c r="B46" s="238"/>
      <c r="C46" s="238"/>
      <c r="D46" s="238"/>
      <c r="E46" s="238"/>
      <c r="F46" s="238"/>
      <c r="G46" s="238"/>
      <c r="H46" s="324"/>
      <c r="I46" s="324"/>
      <c r="J46" s="324"/>
      <c r="K46" s="324"/>
      <c r="L46" s="324"/>
      <c r="M46" s="324"/>
    </row>
    <row r="47" spans="2:13" ht="13.35" customHeight="1" x14ac:dyDescent="0.25">
      <c r="B47" s="238"/>
      <c r="C47" s="238"/>
      <c r="D47" s="238"/>
      <c r="E47" s="238"/>
      <c r="F47" s="238"/>
      <c r="G47" s="238"/>
      <c r="H47" s="324"/>
      <c r="I47" s="324"/>
      <c r="J47" s="324"/>
      <c r="K47" s="324"/>
      <c r="L47" s="324"/>
      <c r="M47" s="324"/>
    </row>
    <row r="48" spans="2:13" ht="13.35" customHeight="1" x14ac:dyDescent="0.25">
      <c r="B48" s="238"/>
      <c r="C48" s="238"/>
      <c r="D48" s="238"/>
      <c r="E48" s="238"/>
      <c r="F48" s="238"/>
      <c r="G48" s="238"/>
      <c r="H48" s="324"/>
      <c r="I48" s="324"/>
      <c r="J48" s="324"/>
      <c r="K48" s="324"/>
      <c r="L48" s="324"/>
      <c r="M48" s="324"/>
    </row>
    <row r="49" spans="2:13" ht="13.35" customHeight="1" x14ac:dyDescent="0.25">
      <c r="B49" s="238"/>
      <c r="C49" s="238"/>
      <c r="D49" s="238"/>
      <c r="E49" s="238"/>
      <c r="F49" s="238"/>
      <c r="G49" s="238"/>
      <c r="H49" s="324"/>
      <c r="I49" s="324"/>
      <c r="J49" s="324"/>
      <c r="K49" s="324"/>
      <c r="L49" s="324"/>
      <c r="M49" s="324"/>
    </row>
  </sheetData>
  <mergeCells count="90">
    <mergeCell ref="B2:C2"/>
    <mergeCell ref="D2:I2"/>
    <mergeCell ref="J2:K2"/>
    <mergeCell ref="L2:M2"/>
    <mergeCell ref="B3:C3"/>
    <mergeCell ref="D3:I3"/>
    <mergeCell ref="J3:K3"/>
    <mergeCell ref="L3:M3"/>
    <mergeCell ref="C5:L7"/>
    <mergeCell ref="C8:L8"/>
    <mergeCell ref="B10:G10"/>
    <mergeCell ref="H10:M10"/>
    <mergeCell ref="B11:G11"/>
    <mergeCell ref="H11:M11"/>
    <mergeCell ref="B12:G12"/>
    <mergeCell ref="H12:M12"/>
    <mergeCell ref="B13:G13"/>
    <mergeCell ref="H13:M13"/>
    <mergeCell ref="B14:G14"/>
    <mergeCell ref="H14:M14"/>
    <mergeCell ref="B15:G15"/>
    <mergeCell ref="H15:M15"/>
    <mergeCell ref="B16:G16"/>
    <mergeCell ref="H16:M16"/>
    <mergeCell ref="B17:G17"/>
    <mergeCell ref="H17:M17"/>
    <mergeCell ref="B18:G18"/>
    <mergeCell ref="H18:M18"/>
    <mergeCell ref="B19:G19"/>
    <mergeCell ref="H19:M19"/>
    <mergeCell ref="B20:G20"/>
    <mergeCell ref="H20:M20"/>
    <mergeCell ref="B21:G21"/>
    <mergeCell ref="H21:M21"/>
    <mergeCell ref="B22:G22"/>
    <mergeCell ref="H22:M22"/>
    <mergeCell ref="B23:G23"/>
    <mergeCell ref="H23:M23"/>
    <mergeCell ref="B24:G24"/>
    <mergeCell ref="H24:M24"/>
    <mergeCell ref="B25:G25"/>
    <mergeCell ref="H25:M25"/>
    <mergeCell ref="B26:G26"/>
    <mergeCell ref="H26:M26"/>
    <mergeCell ref="B27:G27"/>
    <mergeCell ref="H27:M27"/>
    <mergeCell ref="B28:G28"/>
    <mergeCell ref="H28:M28"/>
    <mergeCell ref="B29:G29"/>
    <mergeCell ref="H29:M29"/>
    <mergeCell ref="B30:G30"/>
    <mergeCell ref="H30:M30"/>
    <mergeCell ref="B31:G31"/>
    <mergeCell ref="H31:M31"/>
    <mergeCell ref="B32:G32"/>
    <mergeCell ref="H32:M32"/>
    <mergeCell ref="B33:G33"/>
    <mergeCell ref="H33:M33"/>
    <mergeCell ref="B34:G34"/>
    <mergeCell ref="H34:M34"/>
    <mergeCell ref="B35:G35"/>
    <mergeCell ref="H35:M35"/>
    <mergeCell ref="B36:G36"/>
    <mergeCell ref="H36:M36"/>
    <mergeCell ref="B37:G37"/>
    <mergeCell ref="H37:M37"/>
    <mergeCell ref="B38:G38"/>
    <mergeCell ref="H38:M38"/>
    <mergeCell ref="B39:G39"/>
    <mergeCell ref="H39:M39"/>
    <mergeCell ref="B40:G40"/>
    <mergeCell ref="H40:M40"/>
    <mergeCell ref="B41:G41"/>
    <mergeCell ref="H41:M41"/>
    <mergeCell ref="B42:G42"/>
    <mergeCell ref="H42:M42"/>
    <mergeCell ref="B43:G43"/>
    <mergeCell ref="H43:M43"/>
    <mergeCell ref="B44:G44"/>
    <mergeCell ref="H44:M44"/>
    <mergeCell ref="B48:G48"/>
    <mergeCell ref="H48:M48"/>
    <mergeCell ref="B49:G49"/>
    <mergeCell ref="H49:M49"/>
    <mergeCell ref="B45:G45"/>
    <mergeCell ref="H45:M45"/>
    <mergeCell ref="B46:G46"/>
    <mergeCell ref="H46:M46"/>
    <mergeCell ref="B47:G47"/>
    <mergeCell ref="H47:M47"/>
  </mergeCells>
  <pageMargins left="0.7" right="0.7" top="0.75" bottom="0.75" header="0.3" footer="0.3"/>
  <pageSetup scale="9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8C4FD-C951-4487-8BB6-EFB6FCC55784}">
  <sheetPr codeName="Sheet24">
    <tabColor rgb="FF92D050"/>
  </sheetPr>
  <dimension ref="B2:M42"/>
  <sheetViews>
    <sheetView view="pageBreakPreview" zoomScale="90" zoomScaleNormal="55" zoomScaleSheetLayoutView="90" zoomScalePageLayoutView="85" workbookViewId="0">
      <selection activeCell="R38" sqref="R38"/>
    </sheetView>
  </sheetViews>
  <sheetFormatPr defaultColWidth="6.7109375" defaultRowHeight="13.35" customHeight="1" x14ac:dyDescent="0.25"/>
  <cols>
    <col min="1" max="1" width="3.42578125" style="1" customWidth="1"/>
    <col min="2" max="13" width="6.7109375" style="1"/>
    <col min="14" max="14" width="3.28515625" style="1" customWidth="1"/>
    <col min="15" max="16384" width="6.7109375" style="1"/>
  </cols>
  <sheetData>
    <row r="2" spans="2:13" ht="13.35" customHeight="1" x14ac:dyDescent="0.25">
      <c r="B2" s="153" t="s">
        <v>0</v>
      </c>
      <c r="C2" s="153"/>
      <c r="D2" s="154" t="str">
        <f>'{Project Information}'!E2</f>
        <v>{ProjectCode}</v>
      </c>
      <c r="E2" s="154"/>
      <c r="F2" s="154"/>
      <c r="G2" s="154"/>
      <c r="H2" s="154"/>
      <c r="I2" s="154"/>
      <c r="J2" s="153" t="s">
        <v>4</v>
      </c>
      <c r="K2" s="153"/>
      <c r="L2" s="154" t="str">
        <f>'{Project Information}'!E12</f>
        <v>TBD</v>
      </c>
      <c r="M2" s="154"/>
    </row>
    <row r="3" spans="2:13" ht="13.35" customHeight="1" x14ac:dyDescent="0.25">
      <c r="B3" s="155" t="s">
        <v>1</v>
      </c>
      <c r="C3" s="155"/>
      <c r="D3" s="154" t="str">
        <f>'{Project Information}'!E3</f>
        <v>{Address}</v>
      </c>
      <c r="E3" s="154"/>
      <c r="F3" s="154"/>
      <c r="G3" s="154"/>
      <c r="H3" s="154"/>
      <c r="I3" s="154"/>
      <c r="J3" s="155" t="s">
        <v>5</v>
      </c>
      <c r="K3" s="155"/>
      <c r="L3" s="123">
        <f>'{Project Information}'!E11</f>
        <v>46132</v>
      </c>
      <c r="M3" s="337"/>
    </row>
    <row r="4" spans="2:13" ht="13.35" customHeight="1" x14ac:dyDescent="0.25">
      <c r="B4" s="3"/>
      <c r="C4" s="3"/>
      <c r="D4" s="4"/>
      <c r="E4" s="4"/>
      <c r="F4" s="4"/>
      <c r="G4" s="4"/>
      <c r="H4" s="4"/>
      <c r="I4" s="4"/>
      <c r="J4" s="4"/>
      <c r="K4" s="4"/>
      <c r="L4" s="4"/>
      <c r="M4" s="4"/>
    </row>
    <row r="5" spans="2:13" ht="13.35" customHeight="1" x14ac:dyDescent="0.25">
      <c r="B5" s="5"/>
      <c r="C5" s="5"/>
    </row>
    <row r="6" spans="2:13" ht="13.35" customHeight="1" x14ac:dyDescent="0.25">
      <c r="B6" s="5"/>
      <c r="C6" s="158" t="s">
        <v>282</v>
      </c>
      <c r="D6" s="158"/>
      <c r="E6" s="158"/>
      <c r="F6" s="158"/>
      <c r="G6" s="158"/>
      <c r="H6" s="158"/>
      <c r="I6" s="158"/>
      <c r="J6" s="158"/>
      <c r="K6" s="158"/>
      <c r="L6" s="158"/>
    </row>
    <row r="7" spans="2:13" ht="13.35" customHeight="1" x14ac:dyDescent="0.25">
      <c r="B7" s="5"/>
      <c r="C7" s="158"/>
      <c r="D7" s="158"/>
      <c r="E7" s="158"/>
      <c r="F7" s="158"/>
      <c r="G7" s="158"/>
      <c r="H7" s="158"/>
      <c r="I7" s="158"/>
      <c r="J7" s="158"/>
      <c r="K7" s="158"/>
      <c r="L7" s="158"/>
    </row>
    <row r="8" spans="2:13" ht="13.35" customHeight="1" x14ac:dyDescent="0.25">
      <c r="C8" s="158"/>
      <c r="D8" s="158"/>
      <c r="E8" s="158"/>
      <c r="F8" s="158"/>
      <c r="G8" s="158"/>
      <c r="H8" s="158"/>
      <c r="I8" s="158"/>
      <c r="J8" s="158"/>
      <c r="K8" s="158"/>
      <c r="L8" s="158"/>
    </row>
    <row r="11" spans="2:13" ht="13.35" customHeight="1" x14ac:dyDescent="0.25">
      <c r="B11" s="369" t="s">
        <v>283</v>
      </c>
      <c r="C11" s="369"/>
      <c r="D11" s="369"/>
      <c r="E11" s="370" t="s">
        <v>32</v>
      </c>
      <c r="F11" s="370"/>
      <c r="G11" s="369" t="s">
        <v>284</v>
      </c>
      <c r="H11" s="369"/>
      <c r="I11" s="369"/>
      <c r="J11" s="369" t="s">
        <v>285</v>
      </c>
      <c r="K11" s="369"/>
      <c r="L11" s="371" t="s">
        <v>286</v>
      </c>
      <c r="M11" s="371"/>
    </row>
    <row r="12" spans="2:13" ht="13.35" customHeight="1" x14ac:dyDescent="0.25">
      <c r="B12" s="369"/>
      <c r="C12" s="369"/>
      <c r="D12" s="369"/>
      <c r="E12" s="370"/>
      <c r="F12" s="370"/>
      <c r="G12" s="369"/>
      <c r="H12" s="369"/>
      <c r="I12" s="369"/>
      <c r="J12" s="369"/>
      <c r="K12" s="369"/>
      <c r="L12" s="371"/>
      <c r="M12" s="371"/>
    </row>
    <row r="13" spans="2:13" ht="13.35" customHeight="1" x14ac:dyDescent="0.25">
      <c r="B13" s="365" t="s">
        <v>287</v>
      </c>
      <c r="C13" s="365"/>
      <c r="D13" s="365"/>
      <c r="E13" s="366" t="s">
        <v>278</v>
      </c>
      <c r="F13" s="366"/>
      <c r="G13" s="365" t="s">
        <v>288</v>
      </c>
      <c r="H13" s="365"/>
      <c r="I13" s="365"/>
      <c r="J13" s="368" t="s">
        <v>289</v>
      </c>
      <c r="K13" s="368"/>
      <c r="L13" s="367">
        <v>45365</v>
      </c>
      <c r="M13" s="365"/>
    </row>
    <row r="14" spans="2:13" ht="13.35" customHeight="1" x14ac:dyDescent="0.25">
      <c r="B14" s="365"/>
      <c r="C14" s="365"/>
      <c r="D14" s="365"/>
      <c r="E14" s="366"/>
      <c r="F14" s="366"/>
      <c r="G14" s="365"/>
      <c r="H14" s="365"/>
      <c r="I14" s="365"/>
      <c r="J14" s="368"/>
      <c r="K14" s="368"/>
      <c r="L14" s="365"/>
      <c r="M14" s="365"/>
    </row>
    <row r="15" spans="2:13" ht="13.35" customHeight="1" x14ac:dyDescent="0.25">
      <c r="B15" s="365"/>
      <c r="C15" s="365"/>
      <c r="D15" s="365"/>
      <c r="E15" s="366"/>
      <c r="F15" s="366"/>
      <c r="G15" s="365"/>
      <c r="H15" s="365"/>
      <c r="I15" s="365"/>
      <c r="J15" s="368"/>
      <c r="K15" s="368"/>
      <c r="L15" s="365"/>
      <c r="M15" s="365"/>
    </row>
    <row r="16" spans="2:13" ht="13.35" customHeight="1" x14ac:dyDescent="0.25">
      <c r="B16" s="365" t="s">
        <v>290</v>
      </c>
      <c r="C16" s="365"/>
      <c r="D16" s="365"/>
      <c r="E16" s="366" t="s">
        <v>278</v>
      </c>
      <c r="F16" s="366"/>
      <c r="G16" s="365" t="s">
        <v>291</v>
      </c>
      <c r="H16" s="365"/>
      <c r="I16" s="365"/>
      <c r="J16" s="368">
        <v>1700164</v>
      </c>
      <c r="K16" s="368"/>
      <c r="L16" s="367">
        <v>45982</v>
      </c>
      <c r="M16" s="365"/>
    </row>
    <row r="17" spans="2:13" ht="13.35" customHeight="1" x14ac:dyDescent="0.25">
      <c r="B17" s="365"/>
      <c r="C17" s="365"/>
      <c r="D17" s="365"/>
      <c r="E17" s="366"/>
      <c r="F17" s="366"/>
      <c r="G17" s="365"/>
      <c r="H17" s="365"/>
      <c r="I17" s="365"/>
      <c r="J17" s="368"/>
      <c r="K17" s="368"/>
      <c r="L17" s="365"/>
      <c r="M17" s="365"/>
    </row>
    <row r="18" spans="2:13" ht="13.35" customHeight="1" x14ac:dyDescent="0.25">
      <c r="B18" s="365"/>
      <c r="C18" s="365"/>
      <c r="D18" s="365"/>
      <c r="E18" s="366"/>
      <c r="F18" s="366"/>
      <c r="G18" s="365"/>
      <c r="H18" s="365"/>
      <c r="I18" s="365"/>
      <c r="J18" s="368"/>
      <c r="K18" s="368"/>
      <c r="L18" s="365"/>
      <c r="M18" s="365"/>
    </row>
    <row r="19" spans="2:13" ht="13.35" customHeight="1" x14ac:dyDescent="0.25">
      <c r="B19" s="365" t="s">
        <v>292</v>
      </c>
      <c r="C19" s="365"/>
      <c r="D19" s="365"/>
      <c r="E19" s="366" t="s">
        <v>293</v>
      </c>
      <c r="F19" s="366"/>
      <c r="G19" s="365">
        <v>461920</v>
      </c>
      <c r="H19" s="365"/>
      <c r="I19" s="365"/>
      <c r="J19" s="365">
        <v>230222432</v>
      </c>
      <c r="K19" s="365"/>
      <c r="L19" s="367">
        <v>45951</v>
      </c>
      <c r="M19" s="365"/>
    </row>
    <row r="20" spans="2:13" ht="13.35" customHeight="1" x14ac:dyDescent="0.25">
      <c r="B20" s="365"/>
      <c r="C20" s="365"/>
      <c r="D20" s="365"/>
      <c r="E20" s="366"/>
      <c r="F20" s="366"/>
      <c r="G20" s="365"/>
      <c r="H20" s="365"/>
      <c r="I20" s="365"/>
      <c r="J20" s="365"/>
      <c r="K20" s="365"/>
      <c r="L20" s="365"/>
      <c r="M20" s="365"/>
    </row>
    <row r="21" spans="2:13" ht="13.35" customHeight="1" x14ac:dyDescent="0.25">
      <c r="B21" s="365"/>
      <c r="C21" s="365"/>
      <c r="D21" s="365"/>
      <c r="E21" s="366"/>
      <c r="F21" s="366"/>
      <c r="G21" s="365"/>
      <c r="H21" s="365"/>
      <c r="I21" s="365"/>
      <c r="J21" s="365"/>
      <c r="K21" s="365"/>
      <c r="L21" s="365"/>
      <c r="M21" s="365"/>
    </row>
    <row r="22" spans="2:13" ht="13.35" customHeight="1" x14ac:dyDescent="0.25">
      <c r="B22" s="365" t="s">
        <v>294</v>
      </c>
      <c r="C22" s="365"/>
      <c r="D22" s="365"/>
      <c r="E22" s="366" t="s">
        <v>295</v>
      </c>
      <c r="F22" s="366"/>
      <c r="G22" s="365" t="s">
        <v>296</v>
      </c>
      <c r="H22" s="365"/>
      <c r="I22" s="365"/>
      <c r="J22" s="368" t="s">
        <v>297</v>
      </c>
      <c r="K22" s="368"/>
      <c r="L22" s="367">
        <v>46002</v>
      </c>
      <c r="M22" s="365"/>
    </row>
    <row r="23" spans="2:13" ht="13.35" customHeight="1" x14ac:dyDescent="0.25">
      <c r="B23" s="365"/>
      <c r="C23" s="365"/>
      <c r="D23" s="365"/>
      <c r="E23" s="366"/>
      <c r="F23" s="366"/>
      <c r="G23" s="365"/>
      <c r="H23" s="365"/>
      <c r="I23" s="365"/>
      <c r="J23" s="368"/>
      <c r="K23" s="368"/>
      <c r="L23" s="365"/>
      <c r="M23" s="365"/>
    </row>
    <row r="24" spans="2:13" ht="13.35" customHeight="1" x14ac:dyDescent="0.25">
      <c r="B24" s="365"/>
      <c r="C24" s="365"/>
      <c r="D24" s="365"/>
      <c r="E24" s="366"/>
      <c r="F24" s="366"/>
      <c r="G24" s="365"/>
      <c r="H24" s="365"/>
      <c r="I24" s="365"/>
      <c r="J24" s="368"/>
      <c r="K24" s="368"/>
      <c r="L24" s="365"/>
      <c r="M24" s="365"/>
    </row>
    <row r="25" spans="2:13" ht="13.35" customHeight="1" x14ac:dyDescent="0.25">
      <c r="B25" s="365" t="s">
        <v>298</v>
      </c>
      <c r="C25" s="365"/>
      <c r="D25" s="365"/>
      <c r="E25" s="366" t="s">
        <v>295</v>
      </c>
      <c r="F25" s="366"/>
      <c r="G25" s="365" t="s">
        <v>299</v>
      </c>
      <c r="H25" s="365"/>
      <c r="I25" s="365"/>
      <c r="J25" s="365" t="s">
        <v>300</v>
      </c>
      <c r="K25" s="365"/>
      <c r="L25" s="367">
        <v>45957</v>
      </c>
      <c r="M25" s="365"/>
    </row>
    <row r="26" spans="2:13" ht="13.35" customHeight="1" x14ac:dyDescent="0.25">
      <c r="B26" s="365"/>
      <c r="C26" s="365"/>
      <c r="D26" s="365"/>
      <c r="E26" s="366"/>
      <c r="F26" s="366"/>
      <c r="G26" s="365"/>
      <c r="H26" s="365"/>
      <c r="I26" s="365"/>
      <c r="J26" s="365"/>
      <c r="K26" s="365"/>
      <c r="L26" s="365"/>
      <c r="M26" s="365"/>
    </row>
    <row r="27" spans="2:13" ht="13.35" customHeight="1" x14ac:dyDescent="0.25">
      <c r="B27" s="365"/>
      <c r="C27" s="365"/>
      <c r="D27" s="365"/>
      <c r="E27" s="366"/>
      <c r="F27" s="366"/>
      <c r="G27" s="365"/>
      <c r="H27" s="365"/>
      <c r="I27" s="365"/>
      <c r="J27" s="365"/>
      <c r="K27" s="365"/>
      <c r="L27" s="365"/>
      <c r="M27" s="365"/>
    </row>
    <row r="28" spans="2:13" ht="13.35" customHeight="1" x14ac:dyDescent="0.25">
      <c r="B28" s="365" t="s">
        <v>304</v>
      </c>
      <c r="C28" s="365"/>
      <c r="D28" s="365"/>
      <c r="E28" s="366" t="s">
        <v>295</v>
      </c>
      <c r="F28" s="366"/>
      <c r="G28" s="365" t="s">
        <v>305</v>
      </c>
      <c r="H28" s="365"/>
      <c r="I28" s="365"/>
      <c r="J28" s="365">
        <v>54081271</v>
      </c>
      <c r="K28" s="365"/>
      <c r="L28" s="367">
        <v>45688</v>
      </c>
      <c r="M28" s="365"/>
    </row>
    <row r="29" spans="2:13" ht="13.35" customHeight="1" x14ac:dyDescent="0.25">
      <c r="B29" s="365"/>
      <c r="C29" s="365"/>
      <c r="D29" s="365"/>
      <c r="E29" s="366"/>
      <c r="F29" s="366"/>
      <c r="G29" s="365"/>
      <c r="H29" s="365"/>
      <c r="I29" s="365"/>
      <c r="J29" s="365"/>
      <c r="K29" s="365"/>
      <c r="L29" s="365"/>
      <c r="M29" s="365"/>
    </row>
    <row r="30" spans="2:13" ht="13.35" customHeight="1" x14ac:dyDescent="0.25">
      <c r="B30" s="365"/>
      <c r="C30" s="365"/>
      <c r="D30" s="365"/>
      <c r="E30" s="366"/>
      <c r="F30" s="366"/>
      <c r="G30" s="365"/>
      <c r="H30" s="365"/>
      <c r="I30" s="365"/>
      <c r="J30" s="365"/>
      <c r="K30" s="365"/>
      <c r="L30" s="365"/>
      <c r="M30" s="365"/>
    </row>
    <row r="31" spans="2:13" ht="13.35" customHeight="1" x14ac:dyDescent="0.25">
      <c r="B31" s="338" t="s">
        <v>301</v>
      </c>
      <c r="C31" s="339"/>
      <c r="D31" s="340"/>
      <c r="E31" s="347" t="s">
        <v>278</v>
      </c>
      <c r="F31" s="348"/>
      <c r="G31" s="338" t="s">
        <v>302</v>
      </c>
      <c r="H31" s="339"/>
      <c r="I31" s="340"/>
      <c r="J31" s="353" t="s">
        <v>303</v>
      </c>
      <c r="K31" s="354"/>
      <c r="L31" s="359">
        <v>45981</v>
      </c>
      <c r="M31" s="360"/>
    </row>
    <row r="32" spans="2:13" ht="13.35" customHeight="1" x14ac:dyDescent="0.25">
      <c r="B32" s="341"/>
      <c r="C32" s="342"/>
      <c r="D32" s="343"/>
      <c r="E32" s="349"/>
      <c r="F32" s="350"/>
      <c r="G32" s="341"/>
      <c r="H32" s="342"/>
      <c r="I32" s="343"/>
      <c r="J32" s="355"/>
      <c r="K32" s="356"/>
      <c r="L32" s="361"/>
      <c r="M32" s="362"/>
    </row>
    <row r="33" spans="2:13" ht="13.35" customHeight="1" x14ac:dyDescent="0.25">
      <c r="B33" s="344"/>
      <c r="C33" s="345"/>
      <c r="D33" s="346"/>
      <c r="E33" s="351"/>
      <c r="F33" s="352"/>
      <c r="G33" s="344"/>
      <c r="H33" s="345"/>
      <c r="I33" s="346"/>
      <c r="J33" s="357"/>
      <c r="K33" s="358"/>
      <c r="L33" s="363"/>
      <c r="M33" s="364"/>
    </row>
    <row r="34" spans="2:13" ht="13.35" customHeight="1" x14ac:dyDescent="0.25">
      <c r="B34" s="365"/>
      <c r="C34" s="365"/>
      <c r="D34" s="365"/>
      <c r="E34" s="366"/>
      <c r="F34" s="366"/>
      <c r="G34" s="365"/>
      <c r="H34" s="365"/>
      <c r="I34" s="365"/>
      <c r="J34" s="365"/>
      <c r="K34" s="365"/>
      <c r="L34" s="367"/>
      <c r="M34" s="365"/>
    </row>
    <row r="35" spans="2:13" ht="13.35" customHeight="1" x14ac:dyDescent="0.25">
      <c r="B35" s="365"/>
      <c r="C35" s="365"/>
      <c r="D35" s="365"/>
      <c r="E35" s="366"/>
      <c r="F35" s="366"/>
      <c r="G35" s="365"/>
      <c r="H35" s="365"/>
      <c r="I35" s="365"/>
      <c r="J35" s="365"/>
      <c r="K35" s="365"/>
      <c r="L35" s="365"/>
      <c r="M35" s="365"/>
    </row>
    <row r="36" spans="2:13" ht="13.35" customHeight="1" x14ac:dyDescent="0.25">
      <c r="B36" s="365"/>
      <c r="C36" s="365"/>
      <c r="D36" s="365"/>
      <c r="E36" s="366"/>
      <c r="F36" s="366"/>
      <c r="G36" s="365"/>
      <c r="H36" s="365"/>
      <c r="I36" s="365"/>
      <c r="J36" s="365"/>
      <c r="K36" s="365"/>
      <c r="L36" s="365"/>
      <c r="M36" s="365"/>
    </row>
    <row r="37" spans="2:13" ht="13.35" customHeight="1" x14ac:dyDescent="0.25">
      <c r="C37" s="99"/>
      <c r="D37" s="99"/>
      <c r="E37" s="99"/>
    </row>
    <row r="38" spans="2:13" ht="13.35" customHeight="1" x14ac:dyDescent="0.25">
      <c r="C38" s="99"/>
      <c r="D38" s="99"/>
      <c r="E38" s="99"/>
    </row>
    <row r="39" spans="2:13" ht="13.35" customHeight="1" x14ac:dyDescent="0.25">
      <c r="C39" s="99"/>
      <c r="D39" s="99"/>
      <c r="E39" s="99"/>
    </row>
    <row r="40" spans="2:13" ht="13.35" customHeight="1" x14ac:dyDescent="0.25">
      <c r="C40" s="99"/>
      <c r="D40" s="99"/>
      <c r="E40" s="99"/>
    </row>
    <row r="41" spans="2:13" ht="13.35" customHeight="1" x14ac:dyDescent="0.25">
      <c r="C41" s="99"/>
      <c r="D41" s="99"/>
      <c r="E41" s="99"/>
    </row>
    <row r="42" spans="2:13" ht="13.35" customHeight="1" x14ac:dyDescent="0.25">
      <c r="C42" s="99"/>
      <c r="D42" s="99"/>
      <c r="E42" s="99"/>
    </row>
  </sheetData>
  <mergeCells count="54">
    <mergeCell ref="B2:C2"/>
    <mergeCell ref="D2:I2"/>
    <mergeCell ref="J2:K2"/>
    <mergeCell ref="L2:M2"/>
    <mergeCell ref="B3:C3"/>
    <mergeCell ref="D3:I3"/>
    <mergeCell ref="J3:K3"/>
    <mergeCell ref="L3:M3"/>
    <mergeCell ref="C6:L8"/>
    <mergeCell ref="B11:D12"/>
    <mergeCell ref="E11:F12"/>
    <mergeCell ref="G11:I12"/>
    <mergeCell ref="J11:K12"/>
    <mergeCell ref="L11:M12"/>
    <mergeCell ref="B16:D18"/>
    <mergeCell ref="E16:F18"/>
    <mergeCell ref="G16:I18"/>
    <mergeCell ref="J16:K18"/>
    <mergeCell ref="L16:M18"/>
    <mergeCell ref="B13:D15"/>
    <mergeCell ref="E13:F15"/>
    <mergeCell ref="G13:I15"/>
    <mergeCell ref="J13:K15"/>
    <mergeCell ref="L13:M15"/>
    <mergeCell ref="B22:D24"/>
    <mergeCell ref="E22:F24"/>
    <mergeCell ref="G22:I24"/>
    <mergeCell ref="J22:K24"/>
    <mergeCell ref="L22:M24"/>
    <mergeCell ref="B19:D21"/>
    <mergeCell ref="E19:F21"/>
    <mergeCell ref="G19:I21"/>
    <mergeCell ref="J19:K21"/>
    <mergeCell ref="L19:M21"/>
    <mergeCell ref="B28:D30"/>
    <mergeCell ref="E28:F30"/>
    <mergeCell ref="G28:I30"/>
    <mergeCell ref="J28:K30"/>
    <mergeCell ref="L28:M30"/>
    <mergeCell ref="B25:D27"/>
    <mergeCell ref="E25:F27"/>
    <mergeCell ref="G25:I27"/>
    <mergeCell ref="J25:K27"/>
    <mergeCell ref="L25:M27"/>
    <mergeCell ref="B34:D36"/>
    <mergeCell ref="E34:F36"/>
    <mergeCell ref="G34:I36"/>
    <mergeCell ref="J34:K36"/>
    <mergeCell ref="L34:M36"/>
    <mergeCell ref="B31:D33"/>
    <mergeCell ref="E31:F33"/>
    <mergeCell ref="G31:I33"/>
    <mergeCell ref="J31:K33"/>
    <mergeCell ref="L31:M33"/>
  </mergeCells>
  <pageMargins left="0.7" right="0.7" top="0.75" bottom="0.75" header="0.3" footer="0.3"/>
  <pageSetup scale="9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42</vt:i4>
      </vt:variant>
    </vt:vector>
  </HeadingPairs>
  <TitlesOfParts>
    <vt:vector size="66" baseType="lpstr">
      <vt:lpstr>Cover Page</vt:lpstr>
      <vt:lpstr>ToC</vt:lpstr>
      <vt:lpstr>Summary - New</vt:lpstr>
      <vt:lpstr>Summary - (E)</vt:lpstr>
      <vt:lpstr>{Project Information}</vt:lpstr>
      <vt:lpstr>{Equipment Data Entry}</vt:lpstr>
      <vt:lpstr>{Dropdowns}</vt:lpstr>
      <vt:lpstr>Building Balance</vt:lpstr>
      <vt:lpstr>RTU Data</vt:lpstr>
      <vt:lpstr>RTU Airflow</vt:lpstr>
      <vt:lpstr>MAU Data</vt:lpstr>
      <vt:lpstr>MAU Airflow</vt:lpstr>
      <vt:lpstr>Fan Data (EFs, TFs, etc.)</vt:lpstr>
      <vt:lpstr>Fan Airflow</vt:lpstr>
      <vt:lpstr>VAV Data</vt:lpstr>
      <vt:lpstr>VAV 1-20 Airflow</vt:lpstr>
      <vt:lpstr>Hoods</vt:lpstr>
      <vt:lpstr>Traverses</vt:lpstr>
      <vt:lpstr>Photos</vt:lpstr>
      <vt:lpstr>Certification</vt:lpstr>
      <vt:lpstr>NEBB Cert </vt:lpstr>
      <vt:lpstr>NEBB Frm Cert</vt:lpstr>
      <vt:lpstr>Abbreviations</vt:lpstr>
      <vt:lpstr>Calibration</vt:lpstr>
      <vt:lpstr>Filter_Size</vt:lpstr>
      <vt:lpstr>Motor.Voltage</vt:lpstr>
      <vt:lpstr>Phase</vt:lpstr>
      <vt:lpstr>'{Equipment Data Entry}'!Print_Area</vt:lpstr>
      <vt:lpstr>Calibration!Print_Area</vt:lpstr>
      <vt:lpstr>Certification!Print_Area</vt:lpstr>
      <vt:lpstr>'Fan Airflow'!Print_Area</vt:lpstr>
      <vt:lpstr>'Fan Data (EFs, TFs, etc.)'!Print_Area</vt:lpstr>
      <vt:lpstr>Hoods!Print_Area</vt:lpstr>
      <vt:lpstr>'MAU Airflow'!Print_Area</vt:lpstr>
      <vt:lpstr>'MAU Data'!Print_Area</vt:lpstr>
      <vt:lpstr>'NEBB Cert '!Print_Area</vt:lpstr>
      <vt:lpstr>'NEBB Frm Cert'!Print_Area</vt:lpstr>
      <vt:lpstr>Photos!Print_Area</vt:lpstr>
      <vt:lpstr>'RTU Airflow'!Print_Area</vt:lpstr>
      <vt:lpstr>'RTU Data'!Print_Area</vt:lpstr>
      <vt:lpstr>'Summary - (E)'!Print_Area</vt:lpstr>
      <vt:lpstr>'Summary - New'!Print_Area</vt:lpstr>
      <vt:lpstr>ToC!Print_Area</vt:lpstr>
      <vt:lpstr>Traverses!Print_Area</vt:lpstr>
      <vt:lpstr>'VAV 1-20 Airflow'!Print_Area</vt:lpstr>
      <vt:lpstr>'VAV Data'!Print_Area</vt:lpstr>
      <vt:lpstr>'Fan Airflow'!Print_Titles</vt:lpstr>
      <vt:lpstr>'Fan Data (EFs, TFs, etc.)'!Print_Titles</vt:lpstr>
      <vt:lpstr>Hoods!Print_Titles</vt:lpstr>
      <vt:lpstr>'MAU Airflow'!Print_Titles</vt:lpstr>
      <vt:lpstr>'MAU Data'!Print_Titles</vt:lpstr>
      <vt:lpstr>Photos!Print_Titles</vt:lpstr>
      <vt:lpstr>'RTU Airflow'!Print_Titles</vt:lpstr>
      <vt:lpstr>'RTU Data'!Print_Titles</vt:lpstr>
      <vt:lpstr>Traverses!Print_Titles</vt:lpstr>
      <vt:lpstr>'VAV 1-20 Airflow'!Print_Titles</vt:lpstr>
      <vt:lpstr>'VAV Data'!Print_Titles</vt:lpstr>
      <vt:lpstr>Service.Factors</vt:lpstr>
      <vt:lpstr>Service.Factors1</vt:lpstr>
      <vt:lpstr>Service.Factors2</vt:lpstr>
      <vt:lpstr>Service_Factors</vt:lpstr>
      <vt:lpstr>ServiceFactor</vt:lpstr>
      <vt:lpstr>SF</vt:lpstr>
      <vt:lpstr>Traverse.Instrument</vt:lpstr>
      <vt:lpstr>Voltage.Options</vt:lpstr>
      <vt:lpstr>Voltage1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a2b TAB Report Template</dc:title>
  <dc:creator>Isaac Rochester</dc:creator>
  <cp:keywords>TAB, Report</cp:keywords>
  <cp:lastModifiedBy>Isaac Rochester</cp:lastModifiedBy>
  <cp:lastPrinted>2026-04-14T14:34:39Z</cp:lastPrinted>
  <dcterms:created xsi:type="dcterms:W3CDTF">2015-06-05T18:17:20Z</dcterms:created>
  <dcterms:modified xsi:type="dcterms:W3CDTF">2026-05-07T17:29:11Z</dcterms:modified>
  <cp:category>TAB, Report</cp:category>
  <cp:contentStatus/>
</cp:coreProperties>
</file>