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drawings/drawing2.xml" ContentType="application/vnd.openxmlformats-officedocument.drawing+xml"/>
  <Override PartName="/xl/worksheets/sheet17.xml" ContentType="application/vnd.openxmlformats-officedocument.spreadsheetml.worksheet+xml"/>
  <Override PartName="/xl/drawings/drawing3.xml" ContentType="application/vnd.openxmlformats-officedocument.drawing+xml"/>
  <Override PartName="/xl/worksheets/sheet18.xml" ContentType="application/vnd.openxmlformats-officedocument.spreadsheetml.worksheet+xml"/>
  <Override PartName="/xl/worksheets/sheet19.xml" ContentType="application/vnd.openxmlformats-officedocument.spreadsheetml.worksheet+xml"/>
  <Override PartName="/xl/workbook.xml" ContentType="application/vnd.ms-excel.sheet.macroEnabled.main+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Default Extension="jpg" ContentType="image/jpeg"/>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8920" yWindow="-90" windowWidth="29040" windowHeight="15720" tabRatio="939" firstSheet="7" activeTab="0" autoFilterDateGrouping="1"/>
  </bookViews>
  <sheets>
    <sheet name="Cover Page" sheetId="1" state="visible" r:id="rId1"/>
    <sheet name="ToC" sheetId="2" state="visible" r:id="rId2"/>
    <sheet name="Narrative" sheetId="3" state="visible" r:id="rId3"/>
    <sheet name="Summary - New" sheetId="4" state="visible" r:id="rId4"/>
    <sheet name="Summary - (E)" sheetId="5" state="visible" r:id="rId5"/>
    <sheet name="{Project Information}" sheetId="6" state="visible" r:id="rId6"/>
    <sheet name="{Hydronic Data Entry}" sheetId="7" state="visible" r:id="rId7"/>
    <sheet name="{Dropdowns}" sheetId="8" state="hidden" r:id="rId8"/>
    <sheet name="System Summary" sheetId="9" state="visible" r:id="rId9"/>
    <sheet name="Pumps" sheetId="10" state="visible" r:id="rId10"/>
    <sheet name="Valves" sheetId="11" state="visible" r:id="rId11"/>
    <sheet name="Plant Equipment" sheetId="12" state="visible" r:id="rId12"/>
    <sheet name="Flow Measurements" sheetId="13" state="visible" r:id="rId13"/>
    <sheet name="Photos" sheetId="14" state="hidden" r:id="rId14"/>
    <sheet name="Certification" sheetId="15" state="visible" r:id="rId15"/>
    <sheet name="NEBB Cert " sheetId="16" state="visible" r:id="rId16"/>
    <sheet name="NEBB Frm Cert" sheetId="17" state="visible" r:id="rId17"/>
    <sheet name="Abbreviations" sheetId="18" state="visible" r:id="rId18"/>
    <sheet name="Calibration" sheetId="19" state="visible" r:id="rId19"/>
  </sheets>
  <definedNames>
    <definedName name="Filter_Size">'{Dropdowns}'!$D$2:$D$12</definedName>
    <definedName name="Motor.Voltage">'{Dropdowns}'!$B$1:$B$7</definedName>
    <definedName name="Phase">'{Dropdowns}'!$C$1:$C$3</definedName>
    <definedName name="Service.Factors">'{Dropdowns}'!$A$2:$A$6</definedName>
    <definedName name="Service.Factors1">'{Dropdowns}'!$A$2:$A$6</definedName>
    <definedName name="Service.Factors2">'{Dropdowns}'!$A$1:$A$6</definedName>
    <definedName name="Service_Factors">'{Dropdowns}'!$A$2:$B$6</definedName>
    <definedName name="ServiceFactor">'{Dropdowns}'!$A$2:$A$6</definedName>
    <definedName name="SF">'{Dropdowns}'!$A$2:$B$6</definedName>
    <definedName name="Traverse.Instrument">'{Dropdowns}'!$F$2:$F$9</definedName>
    <definedName name="Voltage.Options">'{Dropdowns}'!$B$1:$B$7</definedName>
    <definedName name="Voltage1">'{Dropdowns}'!$B$1:$B$7</definedName>
    <definedName name="Hood.FilterType">'{Dropdowns}'!$M$2:$M$6</definedName>
    <definedName name="Hood.FilterSize">'{Dropdowns}'!$N$2:$N$17</definedName>
    <definedName name="Hood.Instrument">'{Dropdowns}'!$O$2:$O$4</definedName>
    <definedName name="Airflow.Instrument">'{Dropdowns}'!$P$2:$P$8</definedName>
    <definedName name="Drive.Type">'{Dropdowns}'!$Q$2:$Q$4</definedName>
    <definedName name="PSP.Width">'{Dropdowns}'!$R$2:$R$10</definedName>
    <definedName name="Airflow.Method">'{Dropdowns}'!$T$2:$T$5</definedName>
    <definedName name="Unit.Type">'{Dropdowns}'!$AH$2:$AH$6</definedName>
    <definedName name="Duct.Shape">'{Dropdowns}'!$AF$2:$AF$3</definedName>
    <definedName name="Pump.Type">'{Dropdowns}'!$AU$2:$AU$4</definedName>
    <definedName name="Flow.Method">'{Dropdowns}'!$AV$2:$AV$7</definedName>
    <definedName name="DP.Units">'{Dropdowns}'!$AW$2:$AW$3</definedName>
    <definedName name="Valve.Type">'{Dropdowns}'!$AX$2:$AX$4</definedName>
    <definedName name="Balance.Method">'{Dropdowns}'!$AY$2:$AY$4</definedName>
    <definedName name="Yes.No">'{Dropdowns}'!$AZ$2:$AZ$4</definedName>
    <definedName name="Plant.Type">'{Dropdowns}'!$BA$2:$BA$7</definedName>
    <definedName name="Circuit">'{Dropdowns}'!$BB$2:$BB$6</definedName>
    <definedName name="Wide.Open">'{Dropdowns}'!$BC$2:$BC$2</definedName>
    <definedName name="_xlnm.Print_Area" localSheetId="0">'Cover Page'!$A$1:$M$60</definedName>
    <definedName name="_xlnm.Print_Area" localSheetId="1">'ToC'!$A$1:$M$50</definedName>
    <definedName name="_xlnm.Print_Area" localSheetId="2">'Narrative'!$A$1:$M$41</definedName>
    <definedName name="_xlnm.Print_Area" localSheetId="3">'Summary - New'!$A$1:$M$62</definedName>
    <definedName name="_xlnm.Print_Area" localSheetId="4">'Summary - (E)'!$A$1:$M$62</definedName>
    <definedName name="_xlnm.Print_Area" localSheetId="6">'{Hydronic Data Entry}'!$A$1:$Q$26</definedName>
    <definedName name="_xlnm.Print_Titles" localSheetId="8">'System Summary'!$1:$3</definedName>
    <definedName name="_xlnm.Print_Area" localSheetId="8">'System Summary'!$A$1:$N$55</definedName>
    <definedName name="_xlnm.Print_Titles" localSheetId="9">'Pumps'!$1:$3</definedName>
    <definedName name="_xlnm.Print_Area" localSheetId="9">'Pumps'!$A$1:$N$523</definedName>
    <definedName name="_xlnm.Print_Titles" localSheetId="10">'Valves'!$1:$3</definedName>
    <definedName name="_xlnm.Print_Area" localSheetId="10">'Valves'!$A$1:$N$1303</definedName>
    <definedName name="_xlnm.Print_Titles" localSheetId="11">'Plant Equipment'!$1:$3</definedName>
    <definedName name="_xlnm.Print_Area" localSheetId="11">'Plant Equipment'!$A$1:$N$107</definedName>
    <definedName name="_xlnm.Print_Titles" localSheetId="12">'Flow Measurements'!$1:$3</definedName>
    <definedName name="_xlnm.Print_Area" localSheetId="12">'Flow Measurements'!$A$1:$N$55</definedName>
    <definedName name="_xlnm.Print_Titles" localSheetId="13">'Photos'!$1:$3,'Photos'!$A:$N</definedName>
    <definedName name="_xlnm.Print_Area" localSheetId="13">'Photos'!$A$1:$M$101</definedName>
    <definedName name="_xlnm.Print_Area" localSheetId="14">'Certification'!$A$1:$M$58</definedName>
    <definedName name="_xlnm.Print_Area" localSheetId="15">'NEBB Cert '!$A$1:$N$162</definedName>
    <definedName name="_xlnm.Print_Area" localSheetId="16">'NEBB Frm Cert'!$A$1:$M$51</definedName>
    <definedName name="_xlnm.Print_Area" localSheetId="18">'Calibration'!$A$1:$N$40</definedName>
  </definedNames>
  <calcPr calcId="191029" fullCalcOnLoad="1"/>
</workbook>
</file>

<file path=xl/styles.xml><?xml version="1.0" encoding="utf-8"?>
<styleSheet xmlns="http://schemas.openxmlformats.org/spreadsheetml/2006/main">
  <numFmts count="13">
    <numFmt numFmtId="164" formatCode="0.00##&quot;''&quot;"/>
    <numFmt numFmtId="165" formatCode="0.0"/>
    <numFmt numFmtId="166" formatCode="##&quot;''&quot;"/>
    <numFmt numFmtId="167" formatCode="0\°\F"/>
    <numFmt numFmtId="168" formatCode="0.0%"/>
    <numFmt numFmtId="169" formatCode="##.00&quot;''&quot;"/>
    <numFmt numFmtId="170" formatCode="##&quot;hz&quot;"/>
    <numFmt numFmtId="171" formatCode="#,##0.0"/>
    <numFmt numFmtId="172" formatCode="#0.00&quot;''&quot;"/>
    <numFmt numFmtId="173" formatCode="mmmm d, yyyy"/>
    <numFmt numFmtId="174" formatCode="m/d/yyyy"/>
    <numFmt numFmtId="175" formatCode="+0.00;-0.00;0.00"/>
    <numFmt numFmtId="176" formatCode="0.000"/>
  </numFmts>
  <fonts count="48">
    <font>
      <name val="Calibri"/>
      <family val="2"/>
      <color theme="1"/>
      <sz val="11"/>
      <scheme val="minor"/>
    </font>
    <font>
      <name val="Calibri"/>
      <family val="2"/>
      <b val="1"/>
      <color theme="1"/>
      <sz val="11"/>
      <scheme val="minor"/>
    </font>
    <font>
      <name val="Calibri"/>
      <family val="2"/>
      <color theme="1"/>
      <sz val="14"/>
      <scheme val="minor"/>
    </font>
    <font>
      <name val="Calibri"/>
      <family val="2"/>
      <b val="1"/>
      <color theme="1"/>
      <sz val="11"/>
      <vertAlign val="subscript"/>
      <scheme val="minor"/>
    </font>
    <font>
      <name val="Calibri"/>
      <family val="2"/>
      <color theme="1"/>
      <sz val="12"/>
      <scheme val="minor"/>
    </font>
    <font>
      <name val="Calibri"/>
      <family val="2"/>
      <b val="1"/>
      <color theme="1"/>
      <sz val="16"/>
      <scheme val="minor"/>
    </font>
    <font>
      <name val="Calibri"/>
      <family val="2"/>
      <b val="1"/>
      <color theme="1"/>
      <sz val="12"/>
      <scheme val="minor"/>
    </font>
    <font>
      <name val="Calibri"/>
      <family val="2"/>
      <color theme="1"/>
      <sz val="11"/>
    </font>
    <font>
      <name val="Calibri"/>
      <family val="2"/>
      <b val="1"/>
      <color theme="1"/>
      <sz val="20"/>
      <scheme val="minor"/>
    </font>
    <font>
      <name val="Calibri"/>
      <family val="2"/>
      <color theme="1"/>
      <sz val="16"/>
      <scheme val="minor"/>
    </font>
    <font>
      <name val="Calibri"/>
      <family val="2"/>
      <b val="1"/>
      <color theme="1"/>
      <sz val="18"/>
      <scheme val="minor"/>
    </font>
    <font>
      <name val="Calibri"/>
      <family val="2"/>
      <color theme="1"/>
      <sz val="11"/>
      <vertAlign val="superscript"/>
      <scheme val="minor"/>
    </font>
    <font>
      <name val="Calibri"/>
      <family val="2"/>
      <color theme="1"/>
      <sz val="10"/>
      <scheme val="minor"/>
    </font>
    <font>
      <name val="Calibri"/>
      <family val="2"/>
      <b val="1"/>
      <color theme="1"/>
      <sz val="10"/>
      <scheme val="minor"/>
    </font>
    <font>
      <name val="Calibri"/>
      <family val="2"/>
      <i val="1"/>
      <color rgb="FF444444"/>
      <sz val="10"/>
    </font>
    <font>
      <name val="Calibri"/>
      <family val="2"/>
      <b val="1"/>
      <color rgb="FFFFFFFF"/>
      <sz val="10"/>
    </font>
    <font>
      <name val="Calibri"/>
      <family val="2"/>
      <color rgb="FF888888"/>
      <sz val="10"/>
    </font>
    <font>
      <name val="Calibri"/>
      <family val="2"/>
      <sz val="10"/>
    </font>
    <font>
      <name val="Calibri"/>
      <family val="2"/>
      <color rgb="FF555555"/>
      <sz val="9"/>
    </font>
    <font>
      <name val="Calibri"/>
      <family val="2"/>
      <color rgb="FF888888"/>
      <sz val="10"/>
      <scheme val="minor"/>
    </font>
    <font>
      <name val="Calibri"/>
      <family val="2"/>
      <sz val="10"/>
      <scheme val="minor"/>
    </font>
    <font>
      <name val="Calibri"/>
      <family val="2"/>
      <color rgb="FF555555"/>
      <sz val="9"/>
      <scheme val="minor"/>
    </font>
    <font>
      <name val="Calibri"/>
      <family val="2"/>
      <color rgb="FF555555"/>
      <sz val="10"/>
      <scheme val="minor"/>
    </font>
    <font>
      <name val="Calibri"/>
      <family val="2"/>
      <sz val="8"/>
      <scheme val="minor"/>
    </font>
    <font>
      <name val="Calibri"/>
      <family val="2"/>
      <b val="1"/>
      <color theme="1"/>
      <sz val="14"/>
      <scheme val="minor"/>
    </font>
    <font>
      <name val="Calibri"/>
      <family val="2"/>
      <color rgb="FF000000"/>
      <sz val="11"/>
    </font>
    <font>
      <name val="Calibri"/>
      <family val="2"/>
      <b val="1"/>
      <color rgb="FFFF0000"/>
      <sz val="16"/>
      <scheme val="minor"/>
    </font>
    <font>
      <name val="Calibri"/>
      <sz val="11"/>
    </font>
    <font>
      <name val="Calibri"/>
      <b val="1"/>
      <sz val="10"/>
    </font>
    <font>
      <b val="1"/>
    </font>
    <font>
      <b val="1"/>
      <sz val="8"/>
    </font>
    <font>
      <i val="1"/>
      <sz val="8"/>
    </font>
    <font>
      <name val="Calibri"/>
      <b val="1"/>
      <sz val="8"/>
    </font>
    <font>
      <name val="Calibri"/>
      <sz val="8"/>
    </font>
    <font>
      <name val="Calibri"/>
      <b val="1"/>
      <sz val="7"/>
    </font>
    <font>
      <name val="Calibri"/>
      <b val="1"/>
      <sz val="9"/>
    </font>
    <font>
      <name val="Calibri"/>
      <sz val="9"/>
    </font>
    <font>
      <name val="Calibri"/>
      <sz val="10"/>
    </font>
    <font>
      <name val="Calibri"/>
      <b val="1"/>
      <color rgb="FF0000FF"/>
      <sz val="9"/>
    </font>
    <font>
      <name val="Calibri"/>
      <i val="1"/>
      <sz val="8"/>
    </font>
    <font>
      <name val="Calibri"/>
      <b val="1"/>
      <sz val="11"/>
    </font>
    <font>
      <name val="Calibri"/>
      <i val="1"/>
      <sz val="7"/>
    </font>
    <font>
      <color rgb="FFA6A6A6"/>
      <sz val="7"/>
    </font>
    <font>
      <sz val="8"/>
    </font>
    <font>
      <color rgb="FF7F7F7F"/>
      <sz val="7"/>
    </font>
    <font>
      <name val="Calibri"/>
      <b val="1"/>
      <color theme="1"/>
      <sz val="9"/>
    </font>
    <font>
      <name val="Calibri"/>
      <color theme="1"/>
      <sz val="9"/>
    </font>
    <font>
      <name val="Calibri"/>
      <b val="1"/>
      <color theme="1"/>
      <sz val="11"/>
    </font>
  </fonts>
  <fills count="17">
    <fill>
      <patternFill/>
    </fill>
    <fill>
      <patternFill patternType="gray125"/>
    </fill>
    <fill>
      <patternFill patternType="solid">
        <fgColor theme="0" tint="-0.249977111117893"/>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theme="4" tint="0.3999755851924192"/>
        <bgColor indexed="64"/>
      </patternFill>
    </fill>
    <fill>
      <patternFill patternType="solid">
        <fgColor theme="0" tint="-0.1499984740745262"/>
        <bgColor indexed="64"/>
      </patternFill>
    </fill>
    <fill>
      <patternFill patternType="solid">
        <fgColor rgb="FF4472C4"/>
      </patternFill>
    </fill>
    <fill>
      <patternFill patternType="solid">
        <fgColor rgb="FFFFFFFF"/>
      </patternFill>
    </fill>
    <fill>
      <patternFill patternType="solid">
        <fgColor rgb="FFF5F5F5"/>
      </patternFill>
    </fill>
    <fill>
      <patternFill patternType="solid">
        <fgColor theme="0"/>
        <bgColor indexed="64"/>
      </patternFill>
    </fill>
    <fill>
      <patternFill patternType="solid">
        <fgColor theme="5" tint="0.5999938962981048"/>
        <bgColor indexed="64"/>
      </patternFill>
    </fill>
    <fill>
      <patternFill patternType="solid">
        <fgColor rgb="FFFFFF00"/>
        <bgColor indexed="64"/>
      </patternFill>
    </fill>
    <fill>
      <patternFill patternType="solid">
        <fgColor rgb="FFF2F2F2"/>
      </patternFill>
    </fill>
    <fill>
      <patternFill patternType="solid">
        <fgColor rgb="FFDDEBF7"/>
      </patternFill>
    </fill>
    <fill>
      <patternFill patternType="solid">
        <fgColor rgb="FFD9E2F3"/>
      </patternFill>
    </fill>
    <fill>
      <patternFill patternType="solid">
        <fgColor rgb="FFFFFFE0"/>
      </patternFill>
    </fill>
  </fills>
  <borders count="112">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medium">
        <color theme="0" tint="-0.499984740745262"/>
      </right>
      <top style="thin">
        <color theme="0" tint="-0.499984740745262"/>
      </top>
      <bottom style="medium">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top/>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499984740745262"/>
      </left>
      <right style="thin">
        <color theme="0" tint="-0.499984740745262"/>
      </right>
      <top/>
      <bottom style="thin">
        <color theme="0" tint="-0.499984740745262"/>
      </bottom>
      <diagonal/>
    </border>
    <border>
      <left style="thin">
        <color theme="0" tint="-0.1499984740745262"/>
      </left>
      <right/>
      <top style="thin">
        <color theme="0" tint="-0.1499984740745262"/>
      </top>
      <bottom style="thin">
        <color theme="0" tint="-0.249977111117893"/>
      </bottom>
      <diagonal/>
    </border>
    <border>
      <left/>
      <right/>
      <top style="thin">
        <color theme="0" tint="-0.1499984740745262"/>
      </top>
      <bottom style="thin">
        <color theme="0" tint="-0.249977111117893"/>
      </bottom>
      <diagonal/>
    </border>
    <border>
      <left/>
      <right style="thin">
        <color theme="0" tint="-0.1499984740745262"/>
      </right>
      <top style="thin">
        <color theme="0" tint="-0.1499984740745262"/>
      </top>
      <bottom style="thin">
        <color theme="0" tint="-0.249977111117893"/>
      </bottom>
      <diagonal/>
    </border>
    <border>
      <left style="thin">
        <color theme="0" tint="-0.1499984740745262"/>
      </left>
      <right/>
      <top/>
      <bottom/>
      <diagonal/>
    </border>
    <border>
      <left/>
      <right style="thin">
        <color theme="0" tint="-0.1499984740745262"/>
      </right>
      <top/>
      <bottom/>
      <diagonal/>
    </border>
    <border>
      <left style="thin">
        <color theme="0" tint="-0.1499984740745262"/>
      </left>
      <right/>
      <top/>
      <bottom style="thin">
        <color theme="0" tint="-0.1499984740745262"/>
      </bottom>
      <diagonal/>
    </border>
    <border>
      <left/>
      <right/>
      <top/>
      <bottom style="thin">
        <color theme="0" tint="-0.1499984740745262"/>
      </bottom>
      <diagonal/>
    </border>
    <border>
      <left/>
      <right style="thin">
        <color theme="0" tint="-0.1499984740745262"/>
      </right>
      <top/>
      <bottom style="thin">
        <color theme="0" tint="-0.1499984740745262"/>
      </bottom>
      <diagonal/>
    </border>
    <border>
      <left style="thin">
        <color theme="0" tint="-0.1499984740745262"/>
      </left>
      <right/>
      <top style="thin">
        <color theme="0" tint="-0.249977111117893"/>
      </top>
      <bottom/>
      <diagonal/>
    </border>
    <border>
      <left/>
      <right style="thin">
        <color theme="0" tint="-0.1499984740745262"/>
      </right>
      <top style="thin">
        <color theme="0" tint="-0.249977111117893"/>
      </top>
      <bottom/>
      <diagonal/>
    </border>
    <border>
      <left style="thin">
        <color rgb="FFD0D0D0"/>
      </left>
      <right style="thin">
        <color rgb="FFD0D0D0"/>
      </right>
      <top/>
      <bottom style="thin">
        <color rgb="FFD0D0D0"/>
      </bottom>
      <diagonal/>
    </border>
    <border>
      <left/>
      <right/>
      <top/>
      <bottom style="thin">
        <color rgb="FFD0D0D0"/>
      </bottom>
      <diagonal/>
    </border>
    <border>
      <left/>
      <right style="thin">
        <color rgb="FFD0D0D0"/>
      </right>
      <top/>
      <bottom style="thin">
        <color rgb="FFD0D0D0"/>
      </bottom>
      <diagonal/>
    </border>
    <border>
      <left style="thin">
        <color indexed="64"/>
      </left>
      <right style="thin">
        <color indexed="64"/>
      </right>
      <top style="thin">
        <color indexed="64"/>
      </top>
      <bottom style="thin">
        <color indexed="64"/>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theme="2" tint="-0.499984740745262"/>
      </left>
      <right/>
      <top style="thin">
        <color theme="2" tint="-0.499984740745262"/>
      </top>
      <bottom style="thin">
        <color theme="2" tint="-0.499984740745262"/>
      </bottom>
      <diagonal/>
    </border>
    <border>
      <left/>
      <right/>
      <top style="thin">
        <color theme="2" tint="-0.499984740745262"/>
      </top>
      <bottom style="thin">
        <color theme="2" tint="-0.499984740745262"/>
      </bottom>
      <diagonal/>
    </border>
    <border>
      <left/>
      <right style="thin">
        <color theme="2" tint="-0.499984740745262"/>
      </right>
      <top style="thin">
        <color theme="2" tint="-0.499984740745262"/>
      </top>
      <bottom style="thin">
        <color theme="2" tint="-0.499984740745262"/>
      </bottom>
      <diagonal/>
    </border>
    <border>
      <left/>
      <right style="thin">
        <color indexed="64"/>
      </right>
      <top/>
      <bottom/>
      <diagonal/>
    </border>
    <border>
      <left/>
      <right style="thin">
        <color rgb="FFD0D0D0"/>
      </right>
      <top/>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499984740745262"/>
      </left>
      <right style="thin">
        <color indexed="64"/>
      </right>
      <top/>
      <bottom/>
      <diagonal/>
    </border>
    <border>
      <left/>
      <right/>
      <top style="thin">
        <color theme="2" tint="-0.499984740745262"/>
      </top>
      <bottom/>
      <diagonal/>
    </border>
    <border>
      <left/>
      <right style="thin">
        <color theme="2" tint="-0.499984740745262"/>
      </right>
      <top style="thin">
        <color theme="2" tint="-0.499984740745262"/>
      </top>
      <bottom/>
      <diagonal/>
    </border>
    <border>
      <left/>
      <right style="thin">
        <color theme="0" tint="-0.499984740745262"/>
      </right>
      <top style="thin">
        <color theme="0" tint="-0.499984740745262"/>
      </top>
      <bottom style="medium">
        <color theme="0" tint="-0.499984740745262"/>
      </bottom>
      <diagonal/>
    </border>
    <border>
      <left/>
      <right/>
      <top style="medium">
        <color theme="0" tint="-0.499984740745262"/>
      </top>
      <bottom/>
      <diagonal/>
    </border>
    <border>
      <left/>
      <right style="thin">
        <color theme="0" tint="-0.499984740745262"/>
      </right>
      <top style="medium">
        <color theme="0" tint="-0.499984740745262"/>
      </top>
      <bottom/>
      <diagonal/>
    </border>
    <border>
      <left/>
      <right/>
      <top style="medium">
        <color theme="0" tint="-0.499984740745262"/>
      </top>
      <bottom style="thin">
        <color theme="0" tint="-0.499984740745262"/>
      </bottom>
      <diagonal/>
    </border>
    <border>
      <left/>
      <right style="thin">
        <color theme="0" tint="-0.499984740745262"/>
      </right>
      <top style="medium">
        <color theme="0" tint="-0.499984740745262"/>
      </top>
      <bottom style="thin">
        <color theme="0" tint="-0.499984740745262"/>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style="thin">
        <color theme="0" tint="-0.249977111117893"/>
      </bottom>
      <diagonal/>
    </border>
    <border>
      <left style="thin">
        <color theme="0" tint="-0.499984740745262"/>
      </left>
      <right style="thin">
        <color theme="0" tint="-0.499984740745262"/>
      </right>
      <top/>
      <bottom/>
      <diagonal/>
    </border>
    <border>
      <left style="thin">
        <color theme="0" tint="-0.1499984740745262"/>
      </left>
      <right style="thin">
        <color theme="0" tint="-0.1499984740745262"/>
      </right>
      <top/>
      <bottom style="thin">
        <color theme="0" tint="-0.1499984740745262"/>
      </bottom>
      <diagonal/>
    </border>
    <border>
      <left style="thin">
        <color theme="0" tint="-0.1499984740745262"/>
      </left>
      <right style="thin">
        <color theme="0" tint="-0.1499984740745262"/>
      </right>
      <top/>
      <bottom/>
      <diagonal/>
    </border>
    <border>
      <left style="thin">
        <color theme="0" tint="-0.1499984740745262"/>
      </left>
      <right style="thin">
        <color theme="0" tint="-0.1499984740745262"/>
      </right>
      <top style="thin">
        <color theme="0" tint="-0.1499984740745262"/>
      </top>
      <bottom style="thin">
        <color theme="0" tint="-0.249977111117893"/>
      </bottom>
      <diagonal/>
    </border>
    <border>
      <left/>
      <right/>
      <top style="thin">
        <color theme="0" tint="-0.1499984740745262"/>
      </top>
      <bottom/>
      <diagonal/>
    </border>
    <border>
      <left/>
      <right style="thin">
        <color theme="0" tint="-0.1499984740745262"/>
      </right>
      <top style="thin">
        <color theme="0" tint="-0.1499984740745262"/>
      </top>
      <bottom/>
      <diagonal/>
    </border>
    <border>
      <left style="thin">
        <color theme="0" tint="-0.1499984740745262"/>
      </left>
      <right style="thin">
        <color theme="0" tint="-0.1499984740745262"/>
      </right>
      <top style="thin">
        <color theme="0" tint="-0.249977111117893"/>
      </top>
      <bottom/>
      <diagonal/>
    </border>
    <border>
      <left style="thin"/>
      <top style="thin"/>
    </border>
    <border>
      <top style="thin"/>
    </border>
    <border>
      <right style="thin"/>
      <top style="thin"/>
    </border>
    <border>
      <left style="thin"/>
    </border>
    <border/>
    <border>
      <right style="thin"/>
    </border>
    <border>
      <left style="thin"/>
      <bottom style="thin"/>
    </border>
    <border>
      <bottom style="thin"/>
    </border>
    <border>
      <right style="thin"/>
      <bottom style="thin"/>
    </border>
    <border>
      <left style="thin"/>
      <right style="thin"/>
      <top style="thin"/>
      <bottom style="thin"/>
    </border>
    <border>
      <left style="thin"/>
      <top style="thin"/>
      <bottom style="thin"/>
    </border>
    <border>
      <bottom style="hair"/>
    </border>
    <border>
      <right/>
      <bottom style="hair"/>
    </border>
    <border>
      <left/>
      <right/>
      <top/>
      <bottom style="hair"/>
      <diagonal/>
    </border>
    <border>
      <right/>
      <bottom style="thin"/>
    </border>
    <border>
      <left/>
      <right/>
      <top/>
      <bottom style="thin"/>
      <diagonal/>
    </border>
    <border>
      <left/>
      <right/>
      <top style="thin"/>
      <bottom/>
      <diagonal/>
    </border>
    <border>
      <left style="thin"/>
      <right/>
      <top/>
      <bottom/>
      <diagonal/>
    </border>
    <border>
      <left/>
      <right style="thin"/>
      <top style="thin"/>
      <bottom/>
      <diagonal/>
    </border>
    <border>
      <left/>
      <right style="thin"/>
      <top/>
      <bottom/>
      <diagonal/>
    </border>
    <border>
      <left style="thin"/>
      <right/>
      <top/>
      <bottom style="thin"/>
      <diagonal/>
    </border>
    <border>
      <left/>
      <right style="thin"/>
      <top/>
      <bottom style="thin"/>
      <diagonal/>
    </border>
    <border>
      <left style="thin"/>
      <right style="thin"/>
      <bottom style="thin"/>
    </border>
    <border>
      <left/>
      <right/>
      <top style="thin"/>
      <bottom style="thin"/>
      <diagonal/>
    </border>
    <border>
      <left/>
      <right style="thin"/>
      <top style="thin"/>
      <bottom style="thin"/>
      <diagonal/>
    </border>
    <border>
      <left style="thin"/>
      <right style="thin"/>
      <top/>
      <bottom style="thin"/>
      <diagonal/>
    </border>
    <border>
      <left style="thin"/>
      <right style="thin"/>
      <top/>
      <bottom/>
      <diagonal/>
    </border>
    <border>
      <left style="thin"/>
      <right/>
      <top style="thin"/>
      <bottom style="thin"/>
    </border>
    <border>
      <left style="hair"/>
      <right style="hair"/>
      <top style="hair"/>
      <bottom style="hair"/>
    </border>
    <border>
      <left style="thin"/>
      <right style="thin"/>
      <top style="hair"/>
      <bottom style="hair"/>
    </border>
    <border>
      <left/>
      <right/>
      <top style="hair"/>
      <bottom/>
      <diagonal/>
    </border>
    <border>
      <left/>
      <right style="thin"/>
      <top style="hair"/>
      <bottom/>
      <diagonal/>
    </border>
    <border>
      <left/>
      <right style="thin"/>
      <top style="hair"/>
      <bottom style="hair"/>
      <diagonal/>
    </border>
    <border>
      <left style="thin"/>
      <bottom style="hair"/>
    </border>
    <border>
      <right style="thin"/>
      <bottom style="hair"/>
    </border>
  </borders>
  <cellStyleXfs count="1">
    <xf numFmtId="0" fontId="0" fillId="0" borderId="0"/>
  </cellStyleXfs>
  <cellXfs count="559">
    <xf numFmtId="0" fontId="0" fillId="0" borderId="0" pivotButton="0" quotePrefix="0" xfId="0"/>
    <xf numFmtId="0" fontId="0" fillId="0" borderId="0" applyAlignment="1" pivotButton="0" quotePrefix="0" xfId="0">
      <alignment vertical="center"/>
    </xf>
    <xf numFmtId="0" fontId="1" fillId="5" borderId="1" applyAlignment="1" pivotButton="0" quotePrefix="0" xfId="0">
      <alignment vertical="center"/>
    </xf>
    <xf numFmtId="0" fontId="1" fillId="0" borderId="3" applyAlignment="1" pivotButton="0" quotePrefix="0" xfId="0">
      <alignment vertical="center"/>
    </xf>
    <xf numFmtId="0" fontId="0" fillId="0" borderId="3" applyAlignment="1" pivotButton="0" quotePrefix="0" xfId="0">
      <alignment vertical="center"/>
    </xf>
    <xf numFmtId="0" fontId="1" fillId="0" borderId="0" applyAlignment="1" pivotButton="0" quotePrefix="0" xfId="0">
      <alignment vertical="center"/>
    </xf>
    <xf numFmtId="0" fontId="1" fillId="5" borderId="1" applyAlignment="1" pivotButton="0" quotePrefix="0" xfId="0">
      <alignment horizontal="center" vertical="center"/>
    </xf>
    <xf numFmtId="0" fontId="1" fillId="5" borderId="8" applyAlignment="1" pivotButton="0" quotePrefix="0" xfId="0">
      <alignment vertical="center"/>
    </xf>
    <xf numFmtId="0" fontId="1" fillId="5" borderId="9" applyAlignment="1" pivotButton="0" quotePrefix="0" xfId="0">
      <alignment horizontal="center" vertical="center"/>
    </xf>
    <xf numFmtId="0" fontId="1" fillId="0" borderId="0" applyAlignment="1" pivotButton="0" quotePrefix="0" xfId="0">
      <alignment horizontal="center" vertical="center" wrapText="1"/>
    </xf>
    <xf numFmtId="0" fontId="1" fillId="0" borderId="0" applyAlignment="1" pivotButton="0" quotePrefix="0" xfId="0">
      <alignment vertical="center" wrapText="1"/>
    </xf>
    <xf numFmtId="0" fontId="0" fillId="0" borderId="8" applyAlignment="1" pivotButton="0" quotePrefix="0" xfId="0">
      <alignment vertical="center"/>
    </xf>
    <xf numFmtId="0" fontId="0" fillId="0" borderId="10" applyAlignment="1" pivotButton="0" quotePrefix="0" xfId="0">
      <alignment vertical="center"/>
    </xf>
    <xf numFmtId="0" fontId="0" fillId="0" borderId="0" applyAlignment="1" applyProtection="1" pivotButton="0" quotePrefix="0" xfId="0">
      <alignment vertical="center"/>
      <protection locked="0" hidden="0"/>
    </xf>
    <xf numFmtId="0" fontId="1" fillId="0" borderId="3" applyAlignment="1" applyProtection="1" pivotButton="0" quotePrefix="0" xfId="0">
      <alignment vertical="center"/>
      <protection locked="0" hidden="0"/>
    </xf>
    <xf numFmtId="0" fontId="1" fillId="0" borderId="0" applyAlignment="1" applyProtection="1" pivotButton="0" quotePrefix="0" xfId="0">
      <alignment vertical="center"/>
      <protection locked="0" hidden="0"/>
    </xf>
    <xf numFmtId="0" fontId="1" fillId="5"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0" fontId="1" fillId="2" borderId="1" applyAlignment="1" applyProtection="1" pivotButton="0" quotePrefix="0" xfId="0">
      <alignment vertical="center"/>
      <protection locked="0" hidden="0"/>
    </xf>
    <xf numFmtId="164" fontId="0" fillId="0" borderId="1" applyAlignment="1" applyProtection="1" pivotButton="0" quotePrefix="0" xfId="0">
      <alignment vertical="center"/>
      <protection locked="0" hidden="0"/>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horizontal="center" vertical="center"/>
      <protection locked="0" hidden="0"/>
    </xf>
    <xf numFmtId="9" fontId="0"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protection locked="0" hidden="0"/>
    </xf>
    <xf numFmtId="1" fontId="0" fillId="0" borderId="1" applyAlignment="1" applyProtection="1" pivotButton="0" quotePrefix="0" xfId="0">
      <alignment horizontal="center" vertical="center" shrinkToFit="1"/>
      <protection locked="0" hidden="0"/>
    </xf>
    <xf numFmtId="165" fontId="0" fillId="0" borderId="1" applyAlignment="1" applyProtection="1" pivotButton="0" quotePrefix="0" xfId="0">
      <alignment horizontal="center" vertical="center" shrinkToFit="1"/>
      <protection locked="0" hidden="0"/>
    </xf>
    <xf numFmtId="0" fontId="0" fillId="0" borderId="1" applyAlignment="1" applyProtection="1" pivotButton="0" quotePrefix="0" xfId="0">
      <alignment horizontal="center" vertical="center" shrinkToFit="1"/>
      <protection locked="0" hidden="0"/>
    </xf>
    <xf numFmtId="2" fontId="0" fillId="0" borderId="1" applyAlignment="1" applyProtection="1" pivotButton="0" quotePrefix="0" xfId="0">
      <alignment horizontal="center" vertical="center" shrinkToFit="1"/>
      <protection locked="0" hidden="0"/>
    </xf>
    <xf numFmtId="12" fontId="0" fillId="0" borderId="1" applyAlignment="1" applyProtection="1" pivotButton="0" quotePrefix="0" xfId="0">
      <alignment horizontal="center" vertical="center" shrinkToFit="1"/>
      <protection locked="0" hidden="0"/>
    </xf>
    <xf numFmtId="164" fontId="0" fillId="0" borderId="1" applyAlignment="1" applyProtection="1" pivotButton="0" quotePrefix="0" xfId="0">
      <alignment horizontal="center" vertical="center" shrinkToFit="1"/>
      <protection locked="0" hidden="0"/>
    </xf>
    <xf numFmtId="9" fontId="0" fillId="0" borderId="1" applyAlignment="1" pivotButton="0" quotePrefix="0" xfId="0">
      <alignment horizontal="center" vertical="center" shrinkToFit="1"/>
    </xf>
    <xf numFmtId="0" fontId="0" fillId="0" borderId="1" applyAlignment="1" pivotButton="0" quotePrefix="0" xfId="0">
      <alignment vertical="center" shrinkToFit="1"/>
    </xf>
    <xf numFmtId="2" fontId="0" fillId="0" borderId="1" applyAlignment="1" pivotButton="0" quotePrefix="0" xfId="0">
      <alignment horizontal="center" vertical="center" shrinkToFit="1"/>
    </xf>
    <xf numFmtId="1" fontId="0" fillId="0" borderId="1" applyAlignment="1" pivotButton="0" quotePrefix="0" xfId="0">
      <alignment horizontal="center" vertical="center" shrinkToFit="1"/>
    </xf>
    <xf numFmtId="9" fontId="0" fillId="0" borderId="2" applyAlignment="1" pivotButton="0" quotePrefix="0" xfId="0">
      <alignment horizontal="center" vertical="center" shrinkToFit="1"/>
    </xf>
    <xf numFmtId="9" fontId="0" fillId="0" borderId="3" applyAlignment="1" pivotButton="0" quotePrefix="0" xfId="0">
      <alignment horizontal="center" vertical="center" shrinkToFit="1"/>
    </xf>
    <xf numFmtId="164" fontId="0" fillId="0" borderId="0" applyAlignment="1" applyProtection="1" pivotButton="0" quotePrefix="0" xfId="0">
      <alignment horizontal="center" vertical="center" shrinkToFit="1"/>
      <protection locked="0" hidden="0"/>
    </xf>
    <xf numFmtId="0" fontId="0" fillId="0" borderId="0" applyAlignment="1" applyProtection="1" pivotButton="0" quotePrefix="0" xfId="0">
      <alignment horizontal="center" vertical="center" shrinkToFit="1"/>
      <protection locked="0" hidden="0"/>
    </xf>
    <xf numFmtId="10" fontId="0" fillId="0" borderId="3" applyAlignment="1" applyProtection="1" pivotButton="0" quotePrefix="0" xfId="0">
      <alignment horizontal="center" vertical="center" shrinkToFit="1"/>
      <protection locked="0" hidden="0"/>
    </xf>
    <xf numFmtId="0" fontId="0" fillId="0" borderId="0" applyAlignment="1" pivotButton="0" quotePrefix="0" xfId="0">
      <alignment horizontal="center" vertical="center"/>
    </xf>
    <xf numFmtId="0" fontId="6" fillId="0" borderId="0" applyAlignment="1" pivotButton="0" quotePrefix="0" xfId="0">
      <alignment vertical="center"/>
    </xf>
    <xf numFmtId="0" fontId="6" fillId="0" borderId="0" applyAlignment="1" pivotButton="0" quotePrefix="0" xfId="0">
      <alignment vertical="center" shrinkToFit="1"/>
    </xf>
    <xf numFmtId="0" fontId="0" fillId="0" borderId="0" applyAlignment="1" pivotButton="0" quotePrefix="0" xfId="0">
      <alignment horizontal="center" vertical="center" shrinkToFit="1"/>
    </xf>
    <xf numFmtId="1" fontId="0" fillId="0" borderId="0" applyAlignment="1" pivotButton="0" quotePrefix="0" xfId="0">
      <alignment horizontal="center" vertical="center" shrinkToFit="1"/>
    </xf>
    <xf numFmtId="0" fontId="0" fillId="0" borderId="1" applyAlignment="1" pivotButton="0" quotePrefix="0" xfId="0">
      <alignment horizontal="center" vertical="center" shrinkToFit="1"/>
    </xf>
    <xf numFmtId="1" fontId="0" fillId="0" borderId="0" applyAlignment="1" pivotButton="0" quotePrefix="0" xfId="0">
      <alignment vertical="center"/>
    </xf>
    <xf numFmtId="0" fontId="0" fillId="0" borderId="0" applyAlignment="1" pivotButton="0" quotePrefix="0" xfId="0">
      <alignment horizontal="left" vertical="center"/>
    </xf>
    <xf numFmtId="166" fontId="0" fillId="0" borderId="1" applyAlignment="1" pivotButton="0" quotePrefix="0" xfId="0">
      <alignment horizontal="center" vertical="center"/>
    </xf>
    <xf numFmtId="0" fontId="0" fillId="0" borderId="0" applyAlignment="1" pivotButton="0" quotePrefix="0" xfId="0">
      <alignment vertical="top"/>
    </xf>
    <xf numFmtId="9" fontId="0" fillId="0" borderId="9" applyAlignment="1" pivotButton="0" quotePrefix="0" xfId="0">
      <alignment vertical="center"/>
    </xf>
    <xf numFmtId="9" fontId="0" fillId="0" borderId="12" applyAlignment="1" pivotButton="0" quotePrefix="0" xfId="0">
      <alignment vertical="center"/>
    </xf>
    <xf numFmtId="0" fontId="7" fillId="0" borderId="0" applyAlignment="1" pivotButton="0" quotePrefix="0" xfId="0">
      <alignment vertical="center"/>
    </xf>
    <xf numFmtId="167" fontId="0" fillId="0" borderId="1" applyAlignment="1" pivotButton="0" quotePrefix="0" xfId="0">
      <alignment horizontal="center" vertical="center"/>
    </xf>
    <xf numFmtId="164" fontId="0" fillId="0" borderId="1" applyAlignment="1" pivotButton="0" quotePrefix="0" xfId="0">
      <alignment vertical="center"/>
    </xf>
    <xf numFmtId="0" fontId="0" fillId="0" borderId="0" applyAlignment="1" pivotButton="0" quotePrefix="0" xfId="0">
      <alignment vertical="center" shrinkToFit="1"/>
    </xf>
    <xf numFmtId="164" fontId="0" fillId="6" borderId="1" applyAlignment="1" pivotButton="0" quotePrefix="0" xfId="0">
      <alignment vertical="center"/>
    </xf>
    <xf numFmtId="168" fontId="0" fillId="0" borderId="1" applyAlignment="1" applyProtection="1" pivotButton="0" quotePrefix="0" xfId="0">
      <alignment horizontal="center" vertical="center" shrinkToFit="1"/>
      <protection locked="0" hidden="0"/>
    </xf>
    <xf numFmtId="0" fontId="12" fillId="0" borderId="0" applyAlignment="1" pivotButton="0" quotePrefix="0" xfId="0">
      <alignment vertical="center"/>
    </xf>
    <xf numFmtId="0" fontId="13" fillId="0" borderId="0" applyAlignment="1" pivotButton="0" quotePrefix="0" xfId="0">
      <alignment vertical="center"/>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0" applyAlignment="1" pivotButton="0" quotePrefix="0" xfId="0">
      <alignment horizontal="center" vertical="center"/>
    </xf>
    <xf numFmtId="0" fontId="12" fillId="0" borderId="0"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169" fontId="0" fillId="0" borderId="1" applyAlignment="1" applyProtection="1" pivotButton="0" quotePrefix="0" xfId="0">
      <alignment horizontal="center" vertical="center" shrinkToFit="1"/>
      <protection locked="0" hidden="0"/>
    </xf>
    <xf numFmtId="170" fontId="0" fillId="0" borderId="2" applyAlignment="1" applyProtection="1" pivotButton="0" quotePrefix="0" xfId="0">
      <alignment horizontal="center" vertical="center" shrinkToFit="1"/>
      <protection locked="0" hidden="0"/>
    </xf>
    <xf numFmtId="170" fontId="0" fillId="0" borderId="1" applyAlignment="1" applyProtection="1" pivotButton="0" quotePrefix="0" xfId="0">
      <alignment horizontal="center" vertical="center" shrinkToFit="1"/>
      <protection locked="0" hidden="0"/>
    </xf>
    <xf numFmtId="171" fontId="0" fillId="0" borderId="1" applyAlignment="1" applyProtection="1" pivotButton="0" quotePrefix="0" xfId="0">
      <alignment horizontal="center" vertical="center" shrinkToFit="1"/>
      <protection locked="0" hidden="0"/>
    </xf>
    <xf numFmtId="9" fontId="0" fillId="0" borderId="0" applyAlignment="1" pivotButton="0" quotePrefix="0" xfId="0">
      <alignment horizontal="left" vertical="center"/>
    </xf>
    <xf numFmtId="2" fontId="0" fillId="0" borderId="1" applyAlignment="1" pivotButton="0" quotePrefix="0" xfId="0">
      <alignment vertical="center"/>
    </xf>
    <xf numFmtId="1" fontId="0" fillId="0" borderId="1" applyAlignment="1" pivotButton="0" quotePrefix="0" xfId="0">
      <alignment vertical="center"/>
    </xf>
    <xf numFmtId="172" fontId="0" fillId="0" borderId="1" applyAlignment="1" applyProtection="1" pivotButton="0" quotePrefix="0" xfId="0">
      <alignment horizontal="center" vertical="center" shrinkToFit="1"/>
      <protection locked="0" hidden="0"/>
    </xf>
    <xf numFmtId="1" fontId="0" fillId="0" borderId="1" applyAlignment="1" pivotButton="0" quotePrefix="0" xfId="0">
      <alignment horizontal="center" vertical="center"/>
    </xf>
    <xf numFmtId="0" fontId="16" fillId="8" borderId="45" applyAlignment="1" pivotButton="0" quotePrefix="0" xfId="0">
      <alignment horizontal="center" vertical="center"/>
    </xf>
    <xf numFmtId="0" fontId="17" fillId="8" borderId="45" applyAlignment="1" pivotButton="0" quotePrefix="0" xfId="0">
      <alignment horizontal="center" vertical="center"/>
    </xf>
    <xf numFmtId="0" fontId="16" fillId="9" borderId="45" applyAlignment="1" pivotButton="0" quotePrefix="0" xfId="0">
      <alignment horizontal="center" vertical="center"/>
    </xf>
    <xf numFmtId="0" fontId="17" fillId="9" borderId="45" applyAlignment="1" pivotButton="0" quotePrefix="0" xfId="0">
      <alignment horizontal="center" vertical="center"/>
    </xf>
    <xf numFmtId="0" fontId="19" fillId="0" borderId="45" applyAlignment="1" pivotButton="0" quotePrefix="0" xfId="0">
      <alignment horizontal="center" vertical="center"/>
    </xf>
    <xf numFmtId="0" fontId="20" fillId="0" borderId="45" applyAlignment="1" pivotButton="0" quotePrefix="0" xfId="0">
      <alignment horizontal="center" vertical="center"/>
    </xf>
    <xf numFmtId="0" fontId="15" fillId="7" borderId="48" applyAlignment="1" pivotButton="0" quotePrefix="0" xfId="0">
      <alignment horizontal="center" vertical="center"/>
    </xf>
    <xf numFmtId="0" fontId="19" fillId="0" borderId="48" applyAlignment="1" pivotButton="0" quotePrefix="0" xfId="0">
      <alignment horizontal="center" vertical="center"/>
    </xf>
    <xf numFmtId="0" fontId="20" fillId="0" borderId="48" applyAlignment="1" pivotButton="0" quotePrefix="0" xfId="0">
      <alignment horizontal="center" vertical="center"/>
    </xf>
    <xf numFmtId="0" fontId="1" fillId="4" borderId="1" applyAlignment="1" applyProtection="1" pivotButton="0" quotePrefix="0" xfId="0">
      <alignment vertical="center"/>
      <protection locked="0" hidden="0"/>
    </xf>
    <xf numFmtId="0" fontId="1" fillId="4" borderId="2" applyAlignment="1" applyProtection="1" pivotButton="0" quotePrefix="0" xfId="0">
      <alignment vertical="center"/>
      <protection locked="0" hidden="0"/>
    </xf>
    <xf numFmtId="0" fontId="0" fillId="0" borderId="0" applyAlignment="1" applyProtection="1" pivotButton="0" quotePrefix="0" xfId="0">
      <alignment vertical="center" shrinkToFit="1"/>
      <protection locked="0" hidden="0"/>
    </xf>
    <xf numFmtId="0" fontId="1" fillId="4" borderId="2" applyAlignment="1" applyProtection="1" pivotButton="0" quotePrefix="0" xfId="0">
      <alignment horizontal="center" vertical="center"/>
      <protection locked="0" hidden="0"/>
    </xf>
    <xf numFmtId="0" fontId="1" fillId="4" borderId="2" applyAlignment="1" applyProtection="1" pivotButton="0" quotePrefix="0" xfId="0">
      <alignment horizontal="center" vertical="center" wrapText="1"/>
      <protection locked="0" hidden="0"/>
    </xf>
    <xf numFmtId="0" fontId="0" fillId="0" borderId="0" applyAlignment="1" applyProtection="1" pivotButton="0" quotePrefix="0" xfId="0">
      <alignment horizontal="center" vertical="center"/>
      <protection locked="0" hidden="0"/>
    </xf>
    <xf numFmtId="0" fontId="0" fillId="0" borderId="49" applyAlignment="1" applyProtection="1" pivotButton="0" quotePrefix="0" xfId="0">
      <alignment vertical="center"/>
      <protection locked="0" hidden="0"/>
    </xf>
    <xf numFmtId="0" fontId="0" fillId="0" borderId="49" applyAlignment="1" applyProtection="1" pivotButton="0" quotePrefix="0" xfId="0">
      <alignment vertical="center" shrinkToFit="1"/>
      <protection locked="0" hidden="0"/>
    </xf>
    <xf numFmtId="0" fontId="1" fillId="10" borderId="49" applyAlignment="1" applyProtection="1" pivotButton="0" quotePrefix="0" xfId="0">
      <alignment vertical="center"/>
      <protection locked="0" hidden="0"/>
    </xf>
    <xf numFmtId="0" fontId="0" fillId="10" borderId="49" applyAlignment="1" applyProtection="1" pivotButton="0" quotePrefix="0" xfId="0">
      <alignment vertical="center"/>
      <protection locked="0" hidden="0"/>
    </xf>
    <xf numFmtId="0" fontId="1" fillId="4" borderId="49" applyAlignment="1" applyProtection="1" pivotButton="0" quotePrefix="0" xfId="0">
      <alignment vertical="center"/>
      <protection locked="0" hidden="0"/>
    </xf>
    <xf numFmtId="0" fontId="1" fillId="4" borderId="49" applyAlignment="1" applyProtection="1" pivotButton="0" quotePrefix="0" xfId="0">
      <alignment horizontal="center" vertical="center" wrapText="1"/>
      <protection locked="0" hidden="0"/>
    </xf>
    <xf numFmtId="0" fontId="1" fillId="4" borderId="49" applyAlignment="1" applyProtection="1" pivotButton="0" quotePrefix="0" xfId="0">
      <alignment horizontal="center" vertical="center"/>
      <protection locked="0" hidden="0"/>
    </xf>
    <xf numFmtId="0" fontId="0" fillId="0" borderId="48" applyAlignment="1" applyProtection="1" pivotButton="0" quotePrefix="0" xfId="0">
      <alignment horizontal="left" vertical="top"/>
      <protection locked="0" hidden="0"/>
    </xf>
    <xf numFmtId="0" fontId="0" fillId="0" borderId="48" applyAlignment="1" applyProtection="1" pivotButton="0" quotePrefix="0" xfId="0">
      <alignment vertical="center"/>
      <protection locked="0" hidden="0"/>
    </xf>
    <xf numFmtId="14" fontId="0" fillId="0" borderId="0" applyAlignment="1" pivotButton="0" quotePrefix="0" xfId="0">
      <alignment vertical="center"/>
    </xf>
    <xf numFmtId="14" fontId="0" fillId="0" borderId="0" pivotButton="0" quotePrefix="0" xfId="0"/>
    <xf numFmtId="0" fontId="0" fillId="0" borderId="0" applyAlignment="1" pivotButton="0" quotePrefix="0" xfId="0">
      <alignment vertical="center" wrapText="1"/>
    </xf>
    <xf numFmtId="0" fontId="1" fillId="4" borderId="14" applyAlignment="1" applyProtection="1" pivotButton="0" quotePrefix="0" xfId="0">
      <alignment vertical="center"/>
      <protection locked="0" hidden="0"/>
    </xf>
    <xf numFmtId="0" fontId="1" fillId="4" borderId="3" applyAlignment="1" applyProtection="1" pivotButton="0" quotePrefix="0" xfId="0">
      <alignment vertical="center"/>
      <protection locked="0" hidden="0"/>
    </xf>
    <xf numFmtId="1" fontId="0" fillId="0" borderId="0" applyAlignment="1" applyProtection="1" pivotButton="0" quotePrefix="0" xfId="0">
      <alignment vertical="center"/>
      <protection locked="0" hidden="0"/>
    </xf>
    <xf numFmtId="1" fontId="1" fillId="2" borderId="1" applyAlignment="1" applyProtection="1" pivotButton="0" quotePrefix="0" xfId="0">
      <alignment vertical="center"/>
      <protection locked="0" hidden="0"/>
    </xf>
    <xf numFmtId="0" fontId="0" fillId="0" borderId="0" applyAlignment="1" applyProtection="1" pivotButton="0" quotePrefix="0" xfId="0">
      <alignment vertical="center" wrapText="1"/>
      <protection locked="0" hidden="0"/>
    </xf>
    <xf numFmtId="0" fontId="1" fillId="4" borderId="21" applyAlignment="1" applyProtection="1" pivotButton="0" quotePrefix="0" xfId="0">
      <alignment vertical="center"/>
      <protection locked="0" hidden="0"/>
    </xf>
    <xf numFmtId="0" fontId="0" fillId="0" borderId="50" applyAlignment="1" applyProtection="1" pivotButton="0" quotePrefix="0" xfId="0">
      <alignment vertical="center" shrinkToFit="1"/>
      <protection locked="0" hidden="0"/>
    </xf>
    <xf numFmtId="0" fontId="1" fillId="11" borderId="48" applyAlignment="1" applyProtection="1" pivotButton="0" quotePrefix="0" xfId="0">
      <alignment vertical="center" wrapText="1"/>
      <protection locked="0" hidden="0"/>
    </xf>
    <xf numFmtId="0" fontId="0" fillId="0" borderId="50" applyAlignment="1" applyProtection="1" pivotButton="0" quotePrefix="0" xfId="0">
      <alignment vertical="center"/>
      <protection locked="0" hidden="0"/>
    </xf>
    <xf numFmtId="0" fontId="1" fillId="10" borderId="50" applyAlignment="1" applyProtection="1" pivotButton="0" quotePrefix="0" xfId="0">
      <alignment vertical="center"/>
      <protection locked="0" hidden="0"/>
    </xf>
    <xf numFmtId="0" fontId="0" fillId="10" borderId="50" applyAlignment="1" applyProtection="1" pivotButton="0" quotePrefix="0" xfId="0">
      <alignment vertical="center"/>
      <protection locked="0" hidden="0"/>
    </xf>
    <xf numFmtId="0" fontId="0" fillId="11" borderId="48" applyAlignment="1" applyProtection="1" pivotButton="0" quotePrefix="0" xfId="0">
      <alignment vertical="center"/>
      <protection locked="0" hidden="0"/>
    </xf>
    <xf numFmtId="0" fontId="1" fillId="4" borderId="48" applyAlignment="1" applyProtection="1" pivotButton="0" quotePrefix="0" xfId="0">
      <alignment vertical="center" wrapText="1"/>
      <protection locked="0" hidden="0"/>
    </xf>
    <xf numFmtId="0" fontId="1" fillId="4" borderId="16" applyAlignment="1" applyProtection="1" pivotButton="0" quotePrefix="0" xfId="0">
      <alignment horizontal="center" vertical="center"/>
      <protection locked="0" hidden="0"/>
    </xf>
    <xf numFmtId="0" fontId="1" fillId="4" borderId="0" applyAlignment="1" applyProtection="1" pivotButton="0" quotePrefix="0" xfId="0">
      <alignment horizontal="center" vertical="center"/>
      <protection locked="0" hidden="0"/>
    </xf>
    <xf numFmtId="0" fontId="1" fillId="4" borderId="53" applyAlignment="1" applyProtection="1" pivotButton="0" quotePrefix="0" xfId="0">
      <alignment horizontal="center" vertical="center"/>
      <protection locked="0" hidden="0"/>
    </xf>
    <xf numFmtId="0" fontId="1" fillId="4" borderId="50" applyAlignment="1" applyProtection="1" pivotButton="0" quotePrefix="0" xfId="0">
      <alignment horizontal="center" vertical="center"/>
      <protection locked="0" hidden="0"/>
    </xf>
    <xf numFmtId="0" fontId="1" fillId="4" borderId="51" applyAlignment="1" applyProtection="1" pivotButton="0" quotePrefix="0" xfId="0">
      <alignment horizontal="center" vertical="center"/>
      <protection locked="0" hidden="0"/>
    </xf>
    <xf numFmtId="0" fontId="1" fillId="4" borderId="52" applyAlignment="1" applyProtection="1" pivotButton="0" quotePrefix="0" xfId="0">
      <alignment horizontal="center" vertical="center"/>
      <protection locked="0" hidden="0"/>
    </xf>
    <xf numFmtId="0" fontId="1" fillId="4" borderId="1" applyAlignment="1" applyProtection="1" pivotButton="0" quotePrefix="0" xfId="0">
      <alignment vertical="center"/>
      <protection locked="0" hidden="0"/>
    </xf>
    <xf numFmtId="0" fontId="0" fillId="0" borderId="13" applyAlignment="1" pivotButton="0" quotePrefix="0" xfId="0">
      <alignment vertical="center"/>
    </xf>
    <xf numFmtId="0" fontId="0" fillId="0" borderId="14" applyAlignment="1" pivotButton="0" quotePrefix="0" xfId="0">
      <alignment vertical="center"/>
    </xf>
    <xf numFmtId="0" fontId="1" fillId="4" borderId="2" applyAlignment="1" applyProtection="1" pivotButton="0" quotePrefix="0" xfId="0">
      <alignment vertical="center"/>
      <protection locked="0" hidden="0"/>
    </xf>
    <xf numFmtId="14" fontId="0" fillId="0" borderId="13" applyAlignment="1" pivotButton="0" quotePrefix="0" xfId="0">
      <alignment horizontal="left" vertical="center" shrinkToFit="1"/>
    </xf>
    <xf numFmtId="14" fontId="0" fillId="0" borderId="14" applyAlignment="1" pivotButton="0" quotePrefix="0" xfId="0">
      <alignment horizontal="left" vertical="center" shrinkToFit="1"/>
    </xf>
    <xf numFmtId="0" fontId="26" fillId="0" borderId="0" applyAlignment="1" applyProtection="1" pivotButton="0" quotePrefix="0" xfId="0">
      <alignment horizontal="center" vertical="center"/>
      <protection locked="0" hidden="0"/>
    </xf>
    <xf numFmtId="0" fontId="0" fillId="0" borderId="3" applyAlignment="1" pivotButton="0" quotePrefix="0" xfId="0">
      <alignment horizontal="center" vertical="center"/>
    </xf>
    <xf numFmtId="0" fontId="0" fillId="0" borderId="15" applyAlignment="1" pivotButton="0" quotePrefix="0" xfId="0">
      <alignment horizontal="center" vertical="center"/>
    </xf>
    <xf numFmtId="0" fontId="0" fillId="0" borderId="14" applyAlignment="1" pivotButton="0" quotePrefix="0" xfId="0">
      <alignment horizontal="center" vertical="center"/>
    </xf>
    <xf numFmtId="0" fontId="0" fillId="0" borderId="4" applyAlignment="1" pivotButton="0" quotePrefix="0" xfId="0">
      <alignment horizontal="center" vertical="center"/>
    </xf>
    <xf numFmtId="0" fontId="0" fillId="0" borderId="0" applyAlignment="1" pivotButton="0" quotePrefix="0" xfId="0">
      <alignment horizontal="center" vertical="center"/>
    </xf>
    <xf numFmtId="0" fontId="1" fillId="0" borderId="0" applyAlignment="1" pivotButton="0" quotePrefix="0" xfId="0">
      <alignment horizontal="left" vertical="center"/>
    </xf>
    <xf numFmtId="0" fontId="1"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horizontal="center" vertical="center" shrinkToFit="1"/>
    </xf>
    <xf numFmtId="0" fontId="6" fillId="0" borderId="0" applyAlignment="1" pivotButton="0" quotePrefix="0" xfId="0">
      <alignment horizontal="center" vertical="center" wrapText="1" shrinkToFit="1"/>
    </xf>
    <xf numFmtId="0" fontId="4" fillId="0" borderId="0" applyAlignment="1" pivotButton="0" quotePrefix="0" xfId="0">
      <alignment horizontal="center" vertical="center" shrinkToFit="1"/>
    </xf>
    <xf numFmtId="0" fontId="5" fillId="0" borderId="0" applyAlignment="1" pivotButton="0" quotePrefix="0" xfId="0">
      <alignment horizontal="center" vertical="center"/>
    </xf>
    <xf numFmtId="0" fontId="8" fillId="5" borderId="21" applyAlignment="1" pivotButton="0" quotePrefix="0" xfId="0">
      <alignment horizontal="center" vertical="center"/>
    </xf>
    <xf numFmtId="0" fontId="8" fillId="5" borderId="3" applyAlignment="1" pivotButton="0" quotePrefix="0" xfId="0">
      <alignment horizontal="center" vertical="center"/>
    </xf>
    <xf numFmtId="0" fontId="8" fillId="5" borderId="15" applyAlignment="1" pivotButton="0" quotePrefix="0" xfId="0">
      <alignment horizontal="center" vertical="center"/>
    </xf>
    <xf numFmtId="0" fontId="8" fillId="5" borderId="16" applyAlignment="1" pivotButton="0" quotePrefix="0" xfId="0">
      <alignment horizontal="center" vertical="center"/>
    </xf>
    <xf numFmtId="0" fontId="8" fillId="5" borderId="0" applyAlignment="1" pivotButton="0" quotePrefix="0" xfId="0">
      <alignment horizontal="center" vertical="center"/>
    </xf>
    <xf numFmtId="0" fontId="8" fillId="5" borderId="17" applyAlignment="1" pivotButton="0" quotePrefix="0" xfId="0">
      <alignment horizontal="center" vertical="center"/>
    </xf>
    <xf numFmtId="0" fontId="8" fillId="5" borderId="18" applyAlignment="1" pivotButton="0" quotePrefix="0" xfId="0">
      <alignment horizontal="center" vertical="center"/>
    </xf>
    <xf numFmtId="0" fontId="8" fillId="5" borderId="19" applyAlignment="1" pivotButton="0" quotePrefix="0" xfId="0">
      <alignment horizontal="center" vertical="center"/>
    </xf>
    <xf numFmtId="0" fontId="8" fillId="5" borderId="20" applyAlignment="1" pivotButton="0" quotePrefix="0" xfId="0">
      <alignment horizontal="center" vertical="center"/>
    </xf>
    <xf numFmtId="0" fontId="0" fillId="0" borderId="21" applyAlignment="1" pivotButton="0" quotePrefix="0" xfId="0">
      <alignment horizontal="left" vertical="center"/>
    </xf>
    <xf numFmtId="0" fontId="0" fillId="0" borderId="3" applyAlignment="1" pivotButton="0" quotePrefix="0" xfId="0">
      <alignment horizontal="left" vertical="center"/>
    </xf>
    <xf numFmtId="0" fontId="0" fillId="0" borderId="18" applyAlignment="1" pivotButton="0" quotePrefix="0" xfId="0">
      <alignment horizontal="left" vertical="center"/>
    </xf>
    <xf numFmtId="0" fontId="0" fillId="0" borderId="19" applyAlignment="1" pivotButton="0" quotePrefix="0" xfId="0">
      <alignment horizontal="left" vertical="center"/>
    </xf>
    <xf numFmtId="0" fontId="0" fillId="0" borderId="19" applyAlignment="1" pivotButton="0" quotePrefix="0" xfId="0">
      <alignment horizontal="center" vertical="center"/>
    </xf>
    <xf numFmtId="0" fontId="0" fillId="0" borderId="20" applyAlignment="1" pivotButton="0" quotePrefix="0" xfId="0">
      <alignment horizontal="center" vertical="center"/>
    </xf>
    <xf numFmtId="0" fontId="1" fillId="5" borderId="1" applyAlignment="1" pivotButton="0" quotePrefix="0" xfId="0">
      <alignment vertical="center"/>
    </xf>
    <xf numFmtId="0" fontId="0" fillId="0" borderId="1" applyAlignment="1" pivotButton="0" quotePrefix="0" xfId="0">
      <alignment vertical="center"/>
    </xf>
    <xf numFmtId="0" fontId="1" fillId="5" borderId="2" applyAlignment="1" pivotButton="0" quotePrefix="0" xfId="0">
      <alignment vertical="center"/>
    </xf>
    <xf numFmtId="14" fontId="0" fillId="0" borderId="13" applyAlignment="1" pivotButton="0" quotePrefix="0" xfId="0">
      <alignment vertical="center" shrinkToFit="1"/>
    </xf>
    <xf numFmtId="14" fontId="0" fillId="0" borderId="4" applyAlignment="1" pivotButton="0" quotePrefix="0" xfId="0">
      <alignment vertical="center" shrinkToFit="1"/>
    </xf>
    <xf numFmtId="0" fontId="5" fillId="5" borderId="1" applyAlignment="1" pivotButton="0" quotePrefix="0" xfId="0">
      <alignment horizontal="center" vertical="center"/>
    </xf>
    <xf numFmtId="0" fontId="0" fillId="0" borderId="3" pivotButton="0" quotePrefix="0" xfId="0"/>
    <xf numFmtId="0" fontId="0" fillId="0" borderId="15" pivotButton="0" quotePrefix="0" xfId="0"/>
    <xf numFmtId="0" fontId="0" fillId="0" borderId="16" pivotButton="0" quotePrefix="0" xfId="0"/>
    <xf numFmtId="0" fontId="0" fillId="0" borderId="0" pivotButton="0" quotePrefix="0" xfId="0"/>
    <xf numFmtId="0" fontId="0" fillId="0" borderId="17" pivotButton="0" quotePrefix="0" xfId="0"/>
    <xf numFmtId="0" fontId="0" fillId="0" borderId="18" pivotButton="0" quotePrefix="0" xfId="0"/>
    <xf numFmtId="0" fontId="0" fillId="0" borderId="19" pivotButton="0" quotePrefix="0" xfId="0"/>
    <xf numFmtId="0" fontId="0" fillId="0" borderId="20" pivotButton="0" quotePrefix="0" xfId="0"/>
    <xf numFmtId="0" fontId="14" fillId="0" borderId="0" applyAlignment="1" pivotButton="0" quotePrefix="0" xfId="0">
      <alignment horizontal="left" vertical="top" wrapText="1"/>
    </xf>
    <xf numFmtId="0" fontId="15" fillId="7" borderId="48" applyAlignment="1" pivotButton="0" quotePrefix="0" xfId="0">
      <alignment horizontal="center" vertical="center"/>
    </xf>
    <xf numFmtId="0" fontId="0" fillId="0" borderId="48" pivotButton="0" quotePrefix="0" xfId="0"/>
    <xf numFmtId="0" fontId="20" fillId="0" borderId="48" applyAlignment="1" pivotButton="0" quotePrefix="0" xfId="0">
      <alignment horizontal="left" vertical="top" wrapText="1"/>
    </xf>
    <xf numFmtId="0" fontId="12" fillId="0" borderId="48" pivotButton="0" quotePrefix="0" xfId="0"/>
    <xf numFmtId="0" fontId="22" fillId="0" borderId="48" applyAlignment="1" pivotButton="0" quotePrefix="0" xfId="0">
      <alignment horizontal="left" vertical="top" wrapText="1"/>
    </xf>
    <xf numFmtId="0" fontId="0" fillId="0" borderId="4" pivotButton="0" quotePrefix="0" xfId="0"/>
    <xf numFmtId="0" fontId="0" fillId="0" borderId="14" pivotButton="0" quotePrefix="0" xfId="0"/>
    <xf numFmtId="14" fontId="0" fillId="0" borderId="1" applyAlignment="1" pivotButton="0" quotePrefix="0" xfId="0">
      <alignment vertical="center" shrinkToFit="1"/>
    </xf>
    <xf numFmtId="0" fontId="20" fillId="0" borderId="48" pivotButton="0" quotePrefix="0" xfId="0"/>
    <xf numFmtId="0" fontId="20" fillId="0" borderId="45" applyAlignment="1" pivotButton="0" quotePrefix="0" xfId="0">
      <alignment horizontal="left" vertical="top" wrapText="1"/>
    </xf>
    <xf numFmtId="0" fontId="0" fillId="0" borderId="46" pivotButton="0" quotePrefix="0" xfId="0"/>
    <xf numFmtId="0" fontId="0" fillId="0" borderId="47" pivotButton="0" quotePrefix="0" xfId="0"/>
    <xf numFmtId="0" fontId="21" fillId="0" borderId="45" applyAlignment="1" pivotButton="0" quotePrefix="0" xfId="0">
      <alignment horizontal="left" vertical="top" wrapText="1"/>
    </xf>
    <xf numFmtId="0" fontId="17" fillId="9" borderId="45" applyAlignment="1" pivotButton="0" quotePrefix="0" xfId="0">
      <alignment horizontal="left" vertical="top" wrapText="1"/>
    </xf>
    <xf numFmtId="0" fontId="18" fillId="9" borderId="45" applyAlignment="1" pivotButton="0" quotePrefix="0" xfId="0">
      <alignment horizontal="left" vertical="top" wrapText="1"/>
    </xf>
    <xf numFmtId="0" fontId="17" fillId="8" borderId="45" applyAlignment="1" pivotButton="0" quotePrefix="0" xfId="0">
      <alignment horizontal="left" vertical="top" wrapText="1"/>
    </xf>
    <xf numFmtId="0" fontId="18" fillId="8" borderId="45" applyAlignment="1" pivotButton="0" quotePrefix="0" xfId="0">
      <alignment horizontal="left" vertical="top" wrapText="1"/>
    </xf>
    <xf numFmtId="0" fontId="0" fillId="3"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14" fontId="0" fillId="0" borderId="1" applyAlignment="1" applyProtection="1" pivotButton="0" quotePrefix="0" xfId="0">
      <alignment vertical="center"/>
      <protection locked="0" hidden="0"/>
    </xf>
    <xf numFmtId="0" fontId="1" fillId="5" borderId="1" applyAlignment="1" pivotButton="0" quotePrefix="0" xfId="0">
      <alignment horizontal="center" vertical="center"/>
    </xf>
    <xf numFmtId="1" fontId="0" fillId="0" borderId="1" applyAlignment="1" pivotButton="0" quotePrefix="0" xfId="0">
      <alignment vertical="center"/>
    </xf>
    <xf numFmtId="0" fontId="1" fillId="5" borderId="5" applyAlignment="1" pivotButton="0" quotePrefix="0" xfId="0">
      <alignment horizontal="center" vertical="center"/>
    </xf>
    <xf numFmtId="0" fontId="1" fillId="5" borderId="6" applyAlignment="1" pivotButton="0" quotePrefix="0" xfId="0">
      <alignment horizontal="center" vertical="center"/>
    </xf>
    <xf numFmtId="0" fontId="1" fillId="5" borderId="7" applyAlignment="1" pivotButton="0" quotePrefix="0" xfId="0">
      <alignment horizontal="center" vertical="center"/>
    </xf>
    <xf numFmtId="164" fontId="0" fillId="0" borderId="1" applyAlignment="1" pivotButton="0" quotePrefix="0" xfId="0">
      <alignment horizontal="center" vertical="center"/>
    </xf>
    <xf numFmtId="0" fontId="1" fillId="5" borderId="1" applyAlignment="1" pivotButton="0" quotePrefix="0" xfId="0">
      <alignment horizontal="center" vertical="center" wrapText="1"/>
    </xf>
    <xf numFmtId="1" fontId="0" fillId="0" borderId="1" applyAlignment="1" pivotButton="0" quotePrefix="0" xfId="0">
      <alignment horizontal="center" vertical="center"/>
    </xf>
    <xf numFmtId="0" fontId="0" fillId="0" borderId="1" applyAlignment="1" pivotButton="0" quotePrefix="0" xfId="0">
      <alignment horizontal="center" vertical="center"/>
    </xf>
    <xf numFmtId="1" fontId="0" fillId="0" borderId="11" applyAlignment="1" pivotButton="0" quotePrefix="0" xfId="0">
      <alignment vertical="center"/>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vertical="center"/>
      <protection locked="0" hidden="0"/>
    </xf>
    <xf numFmtId="0" fontId="1" fillId="5" borderId="1" applyAlignment="1" applyProtection="1" pivotButton="0" quotePrefix="0" xfId="0">
      <alignment horizontal="center" vertical="center"/>
      <protection locked="0" hidden="0"/>
    </xf>
    <xf numFmtId="0" fontId="0" fillId="5" borderId="13" applyAlignment="1" applyProtection="1" pivotButton="0" quotePrefix="0" xfId="0">
      <alignment horizontal="center" vertical="center"/>
      <protection locked="0" hidden="0"/>
    </xf>
    <xf numFmtId="0" fontId="0" fillId="5" borderId="4" applyAlignment="1" applyProtection="1" pivotButton="0" quotePrefix="0" xfId="0">
      <alignment horizontal="center" vertical="center"/>
      <protection locked="0" hidden="0"/>
    </xf>
    <xf numFmtId="0" fontId="0" fillId="0" borderId="1" applyAlignment="1" applyProtection="1" pivotButton="0" quotePrefix="0" xfId="0">
      <alignment vertical="center" shrinkToFit="1"/>
      <protection locked="0" hidden="0"/>
    </xf>
    <xf numFmtId="0" fontId="0" fillId="0" borderId="1" applyAlignment="1" applyProtection="1" pivotButton="0" quotePrefix="0" xfId="0">
      <alignment horizontal="left" vertical="center" shrinkToFit="1"/>
      <protection locked="0" hidden="0"/>
    </xf>
    <xf numFmtId="0" fontId="1" fillId="5" borderId="1" applyAlignment="1" applyProtection="1" pivotButton="0" quotePrefix="0" xfId="0">
      <alignment vertical="center"/>
      <protection locked="0" hidden="0"/>
    </xf>
    <xf numFmtId="0" fontId="1" fillId="2" borderId="13" applyAlignment="1" applyProtection="1" pivotButton="0" quotePrefix="0" xfId="0">
      <alignment vertical="center"/>
      <protection locked="0" hidden="0"/>
    </xf>
    <xf numFmtId="0" fontId="1" fillId="2" borderId="4" applyAlignment="1" applyProtection="1" pivotButton="0" quotePrefix="0" xfId="0">
      <alignment vertical="center"/>
      <protection locked="0" hidden="0"/>
    </xf>
    <xf numFmtId="0" fontId="0" fillId="0" borderId="1" applyAlignment="1" applyProtection="1" pivotButton="0" quotePrefix="0" xfId="0">
      <alignment horizontal="center" vertical="center" shrinkToFit="1"/>
      <protection locked="0" hidden="0"/>
    </xf>
    <xf numFmtId="0" fontId="2" fillId="0" borderId="1" applyAlignment="1" applyProtection="1" pivotButton="0" quotePrefix="0" xfId="0">
      <alignment horizontal="center" vertical="center"/>
      <protection locked="0" hidden="0"/>
    </xf>
    <xf numFmtId="0" fontId="2" fillId="0" borderId="1" applyAlignment="1" applyProtection="1" pivotButton="0" quotePrefix="0" xfId="0">
      <alignment horizontal="center" vertical="center" shrinkToFit="1"/>
      <protection locked="0" hidden="0"/>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26" applyAlignment="1" applyProtection="1" pivotButton="0" quotePrefix="0" xfId="0">
      <alignment vertical="center"/>
      <protection locked="0" hidden="0"/>
    </xf>
    <xf numFmtId="0" fontId="12" fillId="0" borderId="27" applyAlignment="1" applyProtection="1" pivotButton="0" quotePrefix="0" xfId="0">
      <alignment vertical="center"/>
      <protection locked="0" hidden="0"/>
    </xf>
    <xf numFmtId="0" fontId="12" fillId="0" borderId="28" applyAlignment="1" applyProtection="1" pivotButton="0" quotePrefix="0" xfId="0">
      <alignment vertical="center"/>
      <protection locked="0" hidden="0"/>
    </xf>
    <xf numFmtId="0" fontId="13" fillId="0" borderId="0" applyAlignment="1" pivotButton="0" quotePrefix="0" xfId="0">
      <alignment vertical="center"/>
    </xf>
    <xf numFmtId="0" fontId="12" fillId="0" borderId="0" applyAlignment="1" pivotButton="0" quotePrefix="0" xfId="0">
      <alignment vertical="center"/>
    </xf>
    <xf numFmtId="0" fontId="12" fillId="0" borderId="25" applyAlignment="1" applyProtection="1" pivotButton="0" quotePrefix="0" xfId="0">
      <alignment vertical="center"/>
      <protection locked="0" hidden="0"/>
    </xf>
    <xf numFmtId="0" fontId="12" fillId="0" borderId="0" applyAlignment="1" applyProtection="1" pivotButton="0" quotePrefix="0" xfId="0">
      <alignment vertical="center"/>
      <protection locked="0" hidden="0"/>
    </xf>
    <xf numFmtId="0" fontId="12" fillId="0" borderId="29" applyAlignment="1" applyProtection="1" pivotButton="0" quotePrefix="0" xfId="0">
      <alignment vertical="center"/>
      <protection locked="0" hidden="0"/>
    </xf>
    <xf numFmtId="0" fontId="13" fillId="0" borderId="25"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0" fontId="13" fillId="0" borderId="29" applyAlignment="1" applyProtection="1" pivotButton="0" quotePrefix="0" xfId="0">
      <alignment vertical="center"/>
      <protection locked="0" hidden="0"/>
    </xf>
    <xf numFmtId="0" fontId="12" fillId="0" borderId="30" applyAlignment="1" applyProtection="1" pivotButton="0" quotePrefix="0" xfId="0">
      <alignment vertical="center"/>
      <protection locked="0" hidden="0"/>
    </xf>
    <xf numFmtId="0" fontId="12" fillId="0" borderId="31" applyAlignment="1" applyProtection="1" pivotButton="0" quotePrefix="0" xfId="0">
      <alignment vertical="center"/>
      <protection locked="0" hidden="0"/>
    </xf>
    <xf numFmtId="0" fontId="12" fillId="0" borderId="32" applyAlignment="1" applyProtection="1" pivotButton="0" quotePrefix="0" xfId="0">
      <alignment vertical="center"/>
      <protection locked="0" hidden="0"/>
    </xf>
    <xf numFmtId="0" fontId="1" fillId="5" borderId="13" applyAlignment="1" pivotButton="0" quotePrefix="0" xfId="0">
      <alignment horizontal="center" vertical="center"/>
    </xf>
    <xf numFmtId="0" fontId="1" fillId="5" borderId="4" applyAlignment="1" pivotButton="0" quotePrefix="0" xfId="0">
      <alignment horizontal="center" vertical="center"/>
    </xf>
    <xf numFmtId="0" fontId="0" fillId="0" borderId="13" applyAlignment="1" pivotButton="0" quotePrefix="0" xfId="0">
      <alignment vertical="center" shrinkToFit="1"/>
    </xf>
    <xf numFmtId="0" fontId="0" fillId="0" borderId="4" applyAlignment="1" pivotButton="0" quotePrefix="0" xfId="0">
      <alignment vertical="center" shrinkToFit="1"/>
    </xf>
    <xf numFmtId="0" fontId="0" fillId="0" borderId="3" applyAlignment="1" pivotButton="0" quotePrefix="0" xfId="0">
      <alignment horizontal="center" vertical="center" shrinkToFit="1"/>
    </xf>
    <xf numFmtId="0" fontId="1" fillId="5" borderId="14" applyAlignment="1" pivotButton="0" quotePrefix="0" xfId="0">
      <alignment horizontal="center" vertical="center"/>
    </xf>
    <xf numFmtId="0" fontId="1" fillId="5" borderId="1" applyAlignment="1" pivotButton="0" quotePrefix="0" xfId="0">
      <alignment horizontal="center" vertical="center" wrapText="1" shrinkToFit="1"/>
    </xf>
    <xf numFmtId="0" fontId="0" fillId="0" borderId="4" applyAlignment="1" pivotButton="0" quotePrefix="0" xfId="0">
      <alignment vertical="center"/>
    </xf>
    <xf numFmtId="0" fontId="0" fillId="0" borderId="13" applyAlignment="1" pivotButton="0" quotePrefix="0" xfId="0">
      <alignment horizontal="center" vertical="center" shrinkToFit="1"/>
    </xf>
    <xf numFmtId="0" fontId="0" fillId="0" borderId="4" applyAlignment="1" pivotButton="0" quotePrefix="0" xfId="0">
      <alignment horizontal="center" vertical="center" shrinkToFit="1"/>
    </xf>
    <xf numFmtId="0" fontId="0" fillId="0" borderId="25" applyAlignment="1" pivotButton="0" quotePrefix="0" xfId="0">
      <alignment vertical="center"/>
    </xf>
    <xf numFmtId="0" fontId="0" fillId="0" borderId="0" applyAlignment="1" pivotButton="0" quotePrefix="0" xfId="0">
      <alignment vertical="center"/>
    </xf>
    <xf numFmtId="0" fontId="0" fillId="0" borderId="29" applyAlignment="1" pivotButton="0" quotePrefix="0" xfId="0">
      <alignment vertical="center"/>
    </xf>
    <xf numFmtId="0" fontId="0" fillId="0" borderId="30" applyAlignment="1" pivotButton="0" quotePrefix="0" xfId="0">
      <alignment vertical="center"/>
    </xf>
    <xf numFmtId="0" fontId="0" fillId="0" borderId="31" applyAlignment="1" pivotButton="0" quotePrefix="0" xfId="0">
      <alignment vertical="center"/>
    </xf>
    <xf numFmtId="0" fontId="0" fillId="0" borderId="32" applyAlignment="1" pivotButton="0" quotePrefix="0" xfId="0">
      <alignment vertical="center"/>
    </xf>
    <xf numFmtId="0" fontId="0" fillId="0" borderId="23" applyAlignment="1" pivotButton="0" quotePrefix="0" xfId="0">
      <alignment horizontal="center" vertical="center"/>
    </xf>
    <xf numFmtId="0" fontId="0" fillId="0" borderId="24" applyAlignment="1" pivotButton="0" quotePrefix="0" xfId="0">
      <alignment horizontal="center" vertical="center"/>
    </xf>
    <xf numFmtId="0" fontId="0" fillId="0" borderId="33" applyAlignment="1" pivotButton="0" quotePrefix="0" xfId="0">
      <alignment horizontal="center" vertical="center"/>
    </xf>
    <xf numFmtId="0" fontId="1" fillId="2" borderId="2" applyAlignment="1" applyProtection="1" pivotButton="0" quotePrefix="0" xfId="0">
      <alignment vertical="center"/>
      <protection locked="0" hidden="0"/>
    </xf>
    <xf numFmtId="0" fontId="2" fillId="0" borderId="21" applyAlignment="1" applyProtection="1" pivotButton="0" quotePrefix="0" xfId="0">
      <alignment horizontal="center" vertical="center" shrinkToFit="1"/>
      <protection locked="0" hidden="0"/>
    </xf>
    <xf numFmtId="0" fontId="2" fillId="0" borderId="3" applyAlignment="1" applyProtection="1" pivotButton="0" quotePrefix="0" xfId="0">
      <alignment horizontal="center" vertical="center" shrinkToFit="1"/>
      <protection locked="0" hidden="0"/>
    </xf>
    <xf numFmtId="0" fontId="2" fillId="0" borderId="15" applyAlignment="1" applyProtection="1" pivotButton="0" quotePrefix="0" xfId="0">
      <alignment horizontal="center" vertical="center" shrinkToFit="1"/>
      <protection locked="0" hidden="0"/>
    </xf>
    <xf numFmtId="0" fontId="2" fillId="0" borderId="18" applyAlignment="1" applyProtection="1" pivotButton="0" quotePrefix="0" xfId="0">
      <alignment horizontal="center" vertical="center" shrinkToFit="1"/>
      <protection locked="0" hidden="0"/>
    </xf>
    <xf numFmtId="0" fontId="2" fillId="0" borderId="19" applyAlignment="1" applyProtection="1" pivotButton="0" quotePrefix="0" xfId="0">
      <alignment horizontal="center" vertical="center" shrinkToFit="1"/>
      <protection locked="0" hidden="0"/>
    </xf>
    <xf numFmtId="0" fontId="2" fillId="0" borderId="20" applyAlignment="1" applyProtection="1" pivotButton="0" quotePrefix="0" xfId="0">
      <alignment horizontal="center" vertical="center" shrinkToFit="1"/>
      <protection locked="0" hidden="0"/>
    </xf>
    <xf numFmtId="0" fontId="0" fillId="0" borderId="3" applyAlignment="1" pivotButton="0" quotePrefix="0" xfId="0">
      <alignment vertical="center"/>
    </xf>
    <xf numFmtId="0" fontId="0" fillId="0" borderId="15" applyAlignment="1" pivotButton="0" quotePrefix="0" xfId="0">
      <alignment vertical="center"/>
    </xf>
    <xf numFmtId="0" fontId="0" fillId="0" borderId="16" applyAlignment="1" pivotButton="0" quotePrefix="0" xfId="0">
      <alignment vertical="center"/>
    </xf>
    <xf numFmtId="0" fontId="0" fillId="0" borderId="17" applyAlignment="1" pivotButton="0" quotePrefix="0" xfId="0">
      <alignment vertical="center"/>
    </xf>
    <xf numFmtId="0" fontId="0" fillId="0" borderId="18" applyAlignment="1" pivotButton="0" quotePrefix="0" xfId="0">
      <alignment vertical="center"/>
    </xf>
    <xf numFmtId="0" fontId="0" fillId="0" borderId="19" applyAlignment="1" pivotButton="0" quotePrefix="0" xfId="0">
      <alignment vertical="center"/>
    </xf>
    <xf numFmtId="0" fontId="0" fillId="0" borderId="20" applyAlignment="1" pivotButton="0" quotePrefix="0" xfId="0">
      <alignment vertical="center"/>
    </xf>
    <xf numFmtId="0" fontId="0" fillId="0" borderId="38" applyAlignment="1" pivotButton="0" quotePrefix="0" xfId="0">
      <alignment vertical="center"/>
    </xf>
    <xf numFmtId="0" fontId="0" fillId="0" borderId="39" applyAlignment="1" pivotButton="0" quotePrefix="0" xfId="0">
      <alignment vertical="center"/>
    </xf>
    <xf numFmtId="0" fontId="0" fillId="0" borderId="40" applyAlignment="1" pivotButton="0" quotePrefix="0" xfId="0">
      <alignment vertical="center"/>
    </xf>
    <xf numFmtId="0" fontId="0" fillId="0" borderId="41" applyAlignment="1" pivotButton="0" quotePrefix="0" xfId="0">
      <alignment vertical="center"/>
    </xf>
    <xf numFmtId="0" fontId="0" fillId="0" borderId="42" applyAlignment="1" pivotButton="0" quotePrefix="0" xfId="0">
      <alignment vertical="center"/>
    </xf>
    <xf numFmtId="0" fontId="0" fillId="0" borderId="35" applyAlignment="1" pivotButton="0" quotePrefix="0" xfId="0">
      <alignment horizontal="center" vertical="center"/>
    </xf>
    <xf numFmtId="0" fontId="0" fillId="0" borderId="36" applyAlignment="1" pivotButton="0" quotePrefix="0" xfId="0">
      <alignment horizontal="center" vertical="center"/>
    </xf>
    <xf numFmtId="0" fontId="0" fillId="0" borderId="37" applyAlignment="1" pivotButton="0" quotePrefix="0" xfId="0">
      <alignment horizontal="center" vertical="center"/>
    </xf>
    <xf numFmtId="0" fontId="0" fillId="0" borderId="13" applyAlignment="1" applyProtection="1" pivotButton="0" quotePrefix="0" xfId="0">
      <alignment horizontal="left" vertical="center" shrinkToFit="1"/>
      <protection locked="0" hidden="0"/>
    </xf>
    <xf numFmtId="0" fontId="0" fillId="0" borderId="14" applyAlignment="1" applyProtection="1" pivotButton="0" quotePrefix="0" xfId="0">
      <alignment horizontal="left" vertical="center" shrinkToFit="1"/>
      <protection locked="0" hidden="0"/>
    </xf>
    <xf numFmtId="0" fontId="0" fillId="0" borderId="4" applyAlignment="1" applyProtection="1" pivotButton="0" quotePrefix="0" xfId="0">
      <alignment horizontal="left" vertical="center" shrinkToFit="1"/>
      <protection locked="0" hidden="0"/>
    </xf>
    <xf numFmtId="0" fontId="13" fillId="0" borderId="35" applyAlignment="1" pivotButton="0" quotePrefix="0" xfId="0">
      <alignment horizontal="center" vertical="center"/>
    </xf>
    <xf numFmtId="0" fontId="13" fillId="0" borderId="36" applyAlignment="1" pivotButton="0" quotePrefix="0" xfId="0">
      <alignment horizontal="center" vertical="center"/>
    </xf>
    <xf numFmtId="0" fontId="13" fillId="0" borderId="37" applyAlignment="1" pivotButton="0" quotePrefix="0" xfId="0">
      <alignment horizontal="center" vertical="center"/>
    </xf>
    <xf numFmtId="0" fontId="12" fillId="0" borderId="43" applyAlignment="1" applyProtection="1" pivotButton="0" quotePrefix="0" xfId="0">
      <alignment vertical="center"/>
      <protection locked="0" hidden="0"/>
    </xf>
    <xf numFmtId="0" fontId="12" fillId="0" borderId="44" applyAlignment="1" applyProtection="1" pivotButton="0" quotePrefix="0" xfId="0">
      <alignment vertical="center"/>
      <protection locked="0" hidden="0"/>
    </xf>
    <xf numFmtId="0" fontId="12" fillId="0" borderId="38" applyAlignment="1" applyProtection="1" pivotButton="0" quotePrefix="0" xfId="0">
      <alignment vertical="center"/>
      <protection locked="0" hidden="0"/>
    </xf>
    <xf numFmtId="0" fontId="12" fillId="0" borderId="39" applyAlignment="1" applyProtection="1" pivotButton="0" quotePrefix="0" xfId="0">
      <alignment vertical="center"/>
      <protection locked="0" hidden="0"/>
    </xf>
    <xf numFmtId="0" fontId="13" fillId="0" borderId="40" applyAlignment="1" applyProtection="1" pivotButton="0" quotePrefix="0" xfId="0">
      <alignment vertical="center"/>
      <protection locked="0" hidden="0"/>
    </xf>
    <xf numFmtId="0" fontId="13" fillId="0" borderId="41" applyAlignment="1" applyProtection="1" pivotButton="0" quotePrefix="0" xfId="0">
      <alignment vertical="center"/>
      <protection locked="0" hidden="0"/>
    </xf>
    <xf numFmtId="0" fontId="13" fillId="0" borderId="42" applyAlignment="1" applyProtection="1" pivotButton="0" quotePrefix="0" xfId="0">
      <alignment vertical="center"/>
      <protection locked="0" hidden="0"/>
    </xf>
    <xf numFmtId="2" fontId="0" fillId="0" borderId="13" applyAlignment="1" applyProtection="1" pivotButton="0" quotePrefix="0" xfId="0">
      <alignment horizontal="center" vertical="center" shrinkToFit="1"/>
      <protection locked="0" hidden="0"/>
    </xf>
    <xf numFmtId="2" fontId="0" fillId="0" borderId="4" applyAlignment="1" applyProtection="1" pivotButton="0" quotePrefix="0" xfId="0">
      <alignment horizontal="center" vertical="center" shrinkToFit="1"/>
      <protection locked="0" hidden="0"/>
    </xf>
    <xf numFmtId="0" fontId="1"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shrinkToFit="1"/>
      <protection locked="0" hidden="0"/>
    </xf>
    <xf numFmtId="0" fontId="0" fillId="0" borderId="13" applyAlignment="1" applyProtection="1" pivotButton="0" quotePrefix="0" xfId="0">
      <alignment horizontal="center" vertical="center" shrinkToFit="1"/>
      <protection locked="0" hidden="0"/>
    </xf>
    <xf numFmtId="0" fontId="0" fillId="0" borderId="4" applyAlignment="1" applyProtection="1" pivotButton="0" quotePrefix="0" xfId="0">
      <alignment horizontal="center" vertical="center" shrinkToFit="1"/>
      <protection locked="0" hidden="0"/>
    </xf>
    <xf numFmtId="0" fontId="0" fillId="12" borderId="1" applyAlignment="1" pivotButton="0" quotePrefix="0" xfId="0">
      <alignment horizontal="left" vertical="center"/>
    </xf>
    <xf numFmtId="0" fontId="0" fillId="0" borderId="1" applyAlignment="1" pivotButton="0" quotePrefix="0" xfId="0">
      <alignment horizontal="left" vertical="center"/>
    </xf>
    <xf numFmtId="0" fontId="0" fillId="2" borderId="1" applyAlignment="1" pivotButton="0" quotePrefix="0" xfId="0">
      <alignment vertical="center"/>
    </xf>
    <xf numFmtId="0" fontId="0" fillId="2" borderId="1" applyAlignment="1" pivotButton="0" quotePrefix="0" xfId="0">
      <alignment horizontal="center" vertical="center" wrapText="1"/>
    </xf>
    <xf numFmtId="166" fontId="0" fillId="0" borderId="1" applyAlignment="1" pivotButton="0" quotePrefix="0" xfId="0">
      <alignment horizontal="center" vertical="center"/>
    </xf>
    <xf numFmtId="0" fontId="0" fillId="2" borderId="1" applyAlignment="1" pivotButton="0" quotePrefix="0" xfId="0">
      <alignment horizontal="center" vertical="center"/>
    </xf>
    <xf numFmtId="0" fontId="0" fillId="5" borderId="13" applyAlignment="1" pivotButton="0" quotePrefix="0" xfId="0">
      <alignment horizontal="center" vertical="center"/>
    </xf>
    <xf numFmtId="0" fontId="0" fillId="5" borderId="4" applyAlignment="1" pivotButton="0" quotePrefix="0" xfId="0">
      <alignment horizontal="center" vertical="center"/>
    </xf>
    <xf numFmtId="0" fontId="0" fillId="2" borderId="13" applyAlignment="1" pivotButton="0" quotePrefix="0" xfId="0">
      <alignment vertical="center"/>
    </xf>
    <xf numFmtId="0" fontId="0" fillId="2" borderId="14" applyAlignment="1" pivotButton="0" quotePrefix="0" xfId="0">
      <alignment vertical="center"/>
    </xf>
    <xf numFmtId="0" fontId="0" fillId="2" borderId="4" applyAlignment="1" pivotButton="0" quotePrefix="0" xfId="0">
      <alignment vertical="center"/>
    </xf>
    <xf numFmtId="0" fontId="0" fillId="2" borderId="2" applyAlignment="1" pivotButton="0" quotePrefix="0" xfId="0">
      <alignment horizontal="center" vertical="center" wrapText="1"/>
    </xf>
    <xf numFmtId="0" fontId="0" fillId="2" borderId="34" applyAlignment="1" pivotButton="0" quotePrefix="0" xfId="0">
      <alignment horizontal="center" vertical="center" wrapText="1"/>
    </xf>
    <xf numFmtId="0" fontId="0" fillId="2" borderId="13" applyAlignment="1" pivotButton="0" quotePrefix="0" xfId="0">
      <alignment horizontal="center" vertical="center"/>
    </xf>
    <xf numFmtId="0" fontId="0" fillId="2" borderId="4" applyAlignment="1" pivotButton="0" quotePrefix="0" xfId="0">
      <alignment horizontal="center" vertical="center"/>
    </xf>
    <xf numFmtId="1" fontId="0" fillId="0" borderId="13" applyAlignment="1" pivotButton="0" quotePrefix="0" xfId="0">
      <alignment vertical="center"/>
    </xf>
    <xf numFmtId="1" fontId="0" fillId="0" borderId="4" applyAlignment="1" pivotButton="0" quotePrefix="0" xfId="0">
      <alignment vertical="center"/>
    </xf>
    <xf numFmtId="166" fontId="0" fillId="0" borderId="13" applyAlignment="1" pivotButton="0" quotePrefix="0" xfId="0">
      <alignment horizontal="center" vertical="center"/>
    </xf>
    <xf numFmtId="166" fontId="0" fillId="0" borderId="14" applyAlignment="1" pivotButton="0" quotePrefix="0" xfId="0">
      <alignment horizontal="center" vertical="center"/>
    </xf>
    <xf numFmtId="166" fontId="0" fillId="0" borderId="4" applyAlignment="1" pivotButton="0" quotePrefix="0" xfId="0">
      <alignment horizontal="center" vertical="center"/>
    </xf>
    <xf numFmtId="0" fontId="0" fillId="0" borderId="1" applyAlignment="1" pivotButton="0" quotePrefix="0" xfId="0">
      <alignment horizontal="center" vertical="center" shrinkToFit="1"/>
    </xf>
    <xf numFmtId="0" fontId="0" fillId="5" borderId="14" applyAlignment="1" pivotButton="0" quotePrefix="0" xfId="0">
      <alignment horizontal="center" vertical="center"/>
    </xf>
    <xf numFmtId="0" fontId="6" fillId="5" borderId="1" applyAlignment="1" pivotButton="0" quotePrefix="0" xfId="0">
      <alignment horizontal="center" vertical="center"/>
    </xf>
    <xf numFmtId="0" fontId="0" fillId="0" borderId="1" applyAlignment="1" pivotButton="0" quotePrefix="0" xfId="0">
      <alignment horizontal="left" vertical="top" wrapText="1"/>
    </xf>
    <xf numFmtId="14" fontId="0" fillId="0" borderId="1" applyAlignment="1" pivotButton="0" quotePrefix="0" xfId="0">
      <alignment horizontal="center" vertical="center"/>
    </xf>
    <xf numFmtId="0" fontId="0" fillId="0" borderId="0" applyAlignment="1" pivotButton="0" quotePrefix="0" xfId="0">
      <alignment horizontal="center" vertical="center" wrapText="1"/>
    </xf>
    <xf numFmtId="0" fontId="10" fillId="5" borderId="21" applyAlignment="1" pivotButton="0" quotePrefix="0" xfId="0">
      <alignment horizontal="center" vertical="center"/>
    </xf>
    <xf numFmtId="0" fontId="10" fillId="5" borderId="3" applyAlignment="1" pivotButton="0" quotePrefix="0" xfId="0">
      <alignment horizontal="center" vertical="center"/>
    </xf>
    <xf numFmtId="0" fontId="10" fillId="5" borderId="15" applyAlignment="1" pivotButton="0" quotePrefix="0" xfId="0">
      <alignment horizontal="center" vertical="center"/>
    </xf>
    <xf numFmtId="0" fontId="10" fillId="5" borderId="16" applyAlignment="1" pivotButton="0" quotePrefix="0" xfId="0">
      <alignment horizontal="center" vertical="center"/>
    </xf>
    <xf numFmtId="0" fontId="10" fillId="5" borderId="0" applyAlignment="1" pivotButton="0" quotePrefix="0" xfId="0">
      <alignment horizontal="center" vertical="center"/>
    </xf>
    <xf numFmtId="0" fontId="10" fillId="5" borderId="17" applyAlignment="1" pivotButton="0" quotePrefix="0" xfId="0">
      <alignment horizontal="center" vertical="center"/>
    </xf>
    <xf numFmtId="0" fontId="10" fillId="5" borderId="18" applyAlignment="1" pivotButton="0" quotePrefix="0" xfId="0">
      <alignment horizontal="center" vertical="center"/>
    </xf>
    <xf numFmtId="0" fontId="10" fillId="5" borderId="19" applyAlignment="1" pivotButton="0" quotePrefix="0" xfId="0">
      <alignment horizontal="center" vertical="center"/>
    </xf>
    <xf numFmtId="0" fontId="10" fillId="5" borderId="20" applyAlignment="1" pivotButton="0" quotePrefix="0" xfId="0">
      <alignment horizontal="center" vertical="center"/>
    </xf>
    <xf numFmtId="0" fontId="9" fillId="0" borderId="0" applyAlignment="1" pivotButton="0" quotePrefix="0" xfId="0">
      <alignment horizontal="center" vertical="center"/>
    </xf>
    <xf numFmtId="0" fontId="2" fillId="0" borderId="0" applyAlignment="1" pivotButton="0" quotePrefix="0" xfId="0">
      <alignment horizontal="center" vertical="center"/>
    </xf>
    <xf numFmtId="0" fontId="0" fillId="0" borderId="0" applyAlignment="1" pivotButton="0" quotePrefix="0" xfId="0">
      <alignment horizontal="right" vertical="center"/>
    </xf>
    <xf numFmtId="0" fontId="0" fillId="0" borderId="1" applyAlignment="1" pivotButton="0" quotePrefix="0" xfId="0">
      <alignment horizontal="right" vertical="center"/>
    </xf>
    <xf numFmtId="0" fontId="1" fillId="0" borderId="1" applyAlignment="1" pivotButton="0" quotePrefix="0" xfId="0">
      <alignment horizontal="right" vertical="center"/>
    </xf>
    <xf numFmtId="0" fontId="5" fillId="5" borderId="21" applyAlignment="1" pivotButton="0" quotePrefix="0" xfId="0">
      <alignment horizontal="center" vertical="center"/>
    </xf>
    <xf numFmtId="0" fontId="5" fillId="5" borderId="3" applyAlignment="1" pivotButton="0" quotePrefix="0" xfId="0">
      <alignment horizontal="center" vertical="center"/>
    </xf>
    <xf numFmtId="0" fontId="5" fillId="5" borderId="15" applyAlignment="1" pivotButton="0" quotePrefix="0" xfId="0">
      <alignment horizontal="center" vertical="center"/>
    </xf>
    <xf numFmtId="0" fontId="5" fillId="5" borderId="16" applyAlignment="1" pivotButton="0" quotePrefix="0" xfId="0">
      <alignment horizontal="center" vertical="center"/>
    </xf>
    <xf numFmtId="0" fontId="5" fillId="5" borderId="0" applyAlignment="1" pivotButton="0" quotePrefix="0" xfId="0">
      <alignment horizontal="center" vertical="center"/>
    </xf>
    <xf numFmtId="0" fontId="5" fillId="5" borderId="17" applyAlignment="1" pivotButton="0" quotePrefix="0" xfId="0">
      <alignment horizontal="center" vertical="center"/>
    </xf>
    <xf numFmtId="0" fontId="5" fillId="5" borderId="18" applyAlignment="1" pivotButton="0" quotePrefix="0" xfId="0">
      <alignment horizontal="center" vertical="center"/>
    </xf>
    <xf numFmtId="0" fontId="5" fillId="5" borderId="19" applyAlignment="1" pivotButton="0" quotePrefix="0" xfId="0">
      <alignment horizontal="center" vertical="center"/>
    </xf>
    <xf numFmtId="0" fontId="5" fillId="5" borderId="20" applyAlignment="1" pivotButton="0" quotePrefix="0" xfId="0">
      <alignment horizontal="center" vertical="center"/>
    </xf>
    <xf numFmtId="0" fontId="1" fillId="0" borderId="1" applyAlignment="1" pivotButton="0" quotePrefix="0" xfId="0">
      <alignment horizontal="left" vertical="center"/>
    </xf>
    <xf numFmtId="14" fontId="0" fillId="0" borderId="4" applyAlignment="1" pivotButton="0" quotePrefix="0" xfId="0">
      <alignment horizontal="left" vertical="center" shrinkToFit="1"/>
    </xf>
    <xf numFmtId="0" fontId="4" fillId="0" borderId="21" applyAlignment="1" pivotButton="0" quotePrefix="0" xfId="0">
      <alignment horizontal="center" vertical="center" wrapText="1"/>
    </xf>
    <xf numFmtId="0" fontId="4" fillId="0" borderId="3" applyAlignment="1" pivotButton="0" quotePrefix="0" xfId="0">
      <alignment horizontal="center" vertical="center" wrapText="1"/>
    </xf>
    <xf numFmtId="0" fontId="4" fillId="0" borderId="15" applyAlignment="1" pivotButton="0" quotePrefix="0" xfId="0">
      <alignment horizontal="center" vertical="center" wrapText="1"/>
    </xf>
    <xf numFmtId="0" fontId="4" fillId="0" borderId="16" applyAlignment="1" pivotButton="0" quotePrefix="0" xfId="0">
      <alignment horizontal="center" vertical="center" wrapText="1"/>
    </xf>
    <xf numFmtId="0" fontId="4" fillId="0" borderId="0" applyAlignment="1" pivotButton="0" quotePrefix="0" xfId="0">
      <alignment horizontal="center" vertical="center" wrapText="1"/>
    </xf>
    <xf numFmtId="0" fontId="4" fillId="0" borderId="17" applyAlignment="1" pivotButton="0" quotePrefix="0" xfId="0">
      <alignment horizontal="center" vertical="center" wrapText="1"/>
    </xf>
    <xf numFmtId="0" fontId="4" fillId="0" borderId="18" applyAlignment="1" pivotButton="0" quotePrefix="0" xfId="0">
      <alignment horizontal="center" vertical="center" wrapText="1"/>
    </xf>
    <xf numFmtId="0" fontId="4" fillId="0" borderId="19" applyAlignment="1" pivotButton="0" quotePrefix="0" xfId="0">
      <alignment horizontal="center" vertical="center" wrapText="1"/>
    </xf>
    <xf numFmtId="0" fontId="4" fillId="0" borderId="20" applyAlignment="1" pivotButton="0" quotePrefix="0" xfId="0">
      <alignment horizontal="center" vertical="center" wrapText="1"/>
    </xf>
    <xf numFmtId="0" fontId="4" fillId="0" borderId="21" applyAlignment="1" pivotButton="0" quotePrefix="0" xfId="0">
      <alignment horizontal="center" vertical="center" wrapText="1" shrinkToFit="1"/>
    </xf>
    <xf numFmtId="0" fontId="4" fillId="0" borderId="15" applyAlignment="1" pivotButton="0" quotePrefix="0" xfId="0">
      <alignment horizontal="center" vertical="center" wrapText="1" shrinkToFit="1"/>
    </xf>
    <xf numFmtId="0" fontId="4" fillId="0" borderId="16" applyAlignment="1" pivotButton="0" quotePrefix="0" xfId="0">
      <alignment horizontal="center" vertical="center" wrapText="1" shrinkToFit="1"/>
    </xf>
    <xf numFmtId="0" fontId="4" fillId="0" borderId="17" applyAlignment="1" pivotButton="0" quotePrefix="0" xfId="0">
      <alignment horizontal="center" vertical="center" wrapText="1" shrinkToFit="1"/>
    </xf>
    <xf numFmtId="0" fontId="4" fillId="0" borderId="18" applyAlignment="1" pivotButton="0" quotePrefix="0" xfId="0">
      <alignment horizontal="center" vertical="center" wrapText="1" shrinkToFit="1"/>
    </xf>
    <xf numFmtId="0" fontId="4" fillId="0" borderId="20" applyAlignment="1" pivotButton="0" quotePrefix="0" xfId="0">
      <alignment horizontal="center" vertical="center" wrapText="1" shrinkToFit="1"/>
    </xf>
    <xf numFmtId="0" fontId="4" fillId="0" borderId="21" applyAlignment="1" pivotButton="0" quotePrefix="0" xfId="0">
      <alignment horizontal="center" vertical="center" shrinkToFit="1"/>
    </xf>
    <xf numFmtId="0" fontId="4" fillId="0" borderId="15" applyAlignment="1" pivotButton="0" quotePrefix="0" xfId="0">
      <alignment horizontal="center" vertical="center" shrinkToFit="1"/>
    </xf>
    <xf numFmtId="0" fontId="4" fillId="0" borderId="16" applyAlignment="1" pivotButton="0" quotePrefix="0" xfId="0">
      <alignment horizontal="center" vertical="center" shrinkToFit="1"/>
    </xf>
    <xf numFmtId="0" fontId="4" fillId="0" borderId="17" applyAlignment="1" pivotButton="0" quotePrefix="0" xfId="0">
      <alignment horizontal="center" vertical="center" shrinkToFit="1"/>
    </xf>
    <xf numFmtId="0" fontId="4" fillId="0" borderId="18" applyAlignment="1" pivotButton="0" quotePrefix="0" xfId="0">
      <alignment horizontal="center" vertical="center" shrinkToFit="1"/>
    </xf>
    <xf numFmtId="0" fontId="4" fillId="0" borderId="20" applyAlignment="1" pivotButton="0" quotePrefix="0" xfId="0">
      <alignment horizontal="center" vertical="center" shrinkToFit="1"/>
    </xf>
    <xf numFmtId="14" fontId="4" fillId="0" borderId="21" applyAlignment="1" pivotButton="0" quotePrefix="0" xfId="0">
      <alignment horizontal="center" vertical="center" wrapText="1"/>
    </xf>
    <xf numFmtId="14" fontId="4" fillId="0" borderId="15" applyAlignment="1" pivotButton="0" quotePrefix="0" xfId="0">
      <alignment horizontal="center" vertical="center" wrapText="1"/>
    </xf>
    <xf numFmtId="14" fontId="4" fillId="0" borderId="16" applyAlignment="1" pivotButton="0" quotePrefix="0" xfId="0">
      <alignment horizontal="center" vertical="center" wrapText="1"/>
    </xf>
    <xf numFmtId="14" fontId="4" fillId="0" borderId="17" applyAlignment="1" pivotButton="0" quotePrefix="0" xfId="0">
      <alignment horizontal="center" vertical="center" wrapText="1"/>
    </xf>
    <xf numFmtId="14" fontId="4" fillId="0" borderId="18" applyAlignment="1" pivotButton="0" quotePrefix="0" xfId="0">
      <alignment horizontal="center" vertical="center" wrapText="1"/>
    </xf>
    <xf numFmtId="14" fontId="4" fillId="0" borderId="20" applyAlignment="1" pivotButton="0" quotePrefix="0" xfId="0">
      <alignment horizontal="center" vertical="center" wrapText="1"/>
    </xf>
    <xf numFmtId="0" fontId="4" fillId="0" borderId="1" applyAlignment="1" pivotButton="0" quotePrefix="0" xfId="0">
      <alignment horizontal="center" vertical="center" wrapText="1"/>
    </xf>
    <xf numFmtId="0" fontId="4" fillId="0" borderId="1" applyAlignment="1" pivotButton="0" quotePrefix="0" xfId="0">
      <alignment horizontal="center" vertical="center" wrapText="1" shrinkToFit="1"/>
    </xf>
    <xf numFmtId="14" fontId="4" fillId="0" borderId="1" applyAlignment="1" pivotButton="0" quotePrefix="0" xfId="0">
      <alignment horizontal="center" vertical="center" wrapText="1"/>
    </xf>
    <xf numFmtId="0" fontId="4" fillId="0" borderId="1" applyAlignment="1" pivotButton="0" quotePrefix="0" xfId="0">
      <alignment horizontal="center" vertical="center" shrinkToFit="1"/>
    </xf>
    <xf numFmtId="0" fontId="6" fillId="0" borderId="1" applyAlignment="1" pivotButton="0" quotePrefix="0" xfId="0">
      <alignment horizontal="center" vertical="center"/>
    </xf>
    <xf numFmtId="0" fontId="24" fillId="0" borderId="1" applyAlignment="1" pivotButton="0" quotePrefix="0" xfId="0">
      <alignment horizontal="center" vertical="center" shrinkToFit="1"/>
    </xf>
    <xf numFmtId="0" fontId="1" fillId="0" borderId="1" applyAlignment="1" pivotButton="0" quotePrefix="0" xfId="0">
      <alignment horizontal="center" vertical="center" wrapText="1"/>
    </xf>
    <xf numFmtId="173" fontId="4" fillId="0" borderId="0" applyAlignment="1" pivotButton="0" quotePrefix="0" xfId="0">
      <alignment horizontal="center" vertical="center" shrinkToFit="1"/>
    </xf>
    <xf numFmtId="0" fontId="8" fillId="5" borderId="1" applyAlignment="1" pivotButton="0" quotePrefix="0" xfId="0">
      <alignment horizontal="center" vertical="center"/>
    </xf>
    <xf numFmtId="0" fontId="0" fillId="0" borderId="13" applyAlignment="1" pivotButton="0" quotePrefix="0" xfId="0">
      <alignment horizontal="left" vertical="center"/>
    </xf>
    <xf numFmtId="0" fontId="14" fillId="0" borderId="0" applyAlignment="1" pivotButton="0" quotePrefix="0" xfId="0">
      <alignment vertical="top" wrapText="1"/>
    </xf>
    <xf numFmtId="0" fontId="0" fillId="0" borderId="81" pivotButton="0" quotePrefix="0" xfId="0"/>
    <xf numFmtId="0" fontId="15" fillId="0" borderId="81" applyAlignment="1" pivotButton="0" quotePrefix="0" xfId="0">
      <alignment horizontal="center" vertical="center"/>
    </xf>
    <xf numFmtId="0" fontId="37" fillId="0" borderId="77" applyAlignment="1" pivotButton="0" quotePrefix="0" xfId="0">
      <alignment vertical="top" wrapText="1"/>
    </xf>
    <xf numFmtId="0" fontId="0" fillId="0" borderId="78" pivotButton="0" quotePrefix="0" xfId="0"/>
    <xf numFmtId="0" fontId="0" fillId="0" borderId="79" pivotButton="0" quotePrefix="0" xfId="0"/>
    <xf numFmtId="0" fontId="19" fillId="0" borderId="81" applyAlignment="1" pivotButton="0" quotePrefix="0" xfId="0">
      <alignment horizontal="center" vertical="center"/>
    </xf>
    <xf numFmtId="0" fontId="0" fillId="0" borderId="80" pivotButton="0" quotePrefix="0" xfId="0"/>
    <xf numFmtId="0" fontId="0" fillId="0" borderId="82" pivotButton="0" quotePrefix="0" xfId="0"/>
    <xf numFmtId="0" fontId="20" fillId="0" borderId="81" applyAlignment="1" pivotButton="0" quotePrefix="0" xfId="0">
      <alignment horizontal="center" vertical="center"/>
    </xf>
    <xf numFmtId="0" fontId="0" fillId="0" borderId="83" pivotButton="0" quotePrefix="0" xfId="0"/>
    <xf numFmtId="0" fontId="0" fillId="0" borderId="84" pivotButton="0" quotePrefix="0" xfId="0"/>
    <xf numFmtId="0" fontId="0" fillId="0" borderId="85" pivotButton="0" quotePrefix="0" xfId="0"/>
    <xf numFmtId="0" fontId="20" fillId="0" borderId="81" applyAlignment="1" pivotButton="0" quotePrefix="0" xfId="0">
      <alignment horizontal="left" vertical="top" wrapText="1"/>
    </xf>
    <xf numFmtId="0" fontId="21" fillId="0" borderId="81" applyAlignment="1" pivotButton="0" quotePrefix="0" xfId="0">
      <alignment horizontal="left" vertical="top" wrapText="1"/>
    </xf>
    <xf numFmtId="0" fontId="16" fillId="0" borderId="81" applyAlignment="1" pivotButton="0" quotePrefix="0" xfId="0">
      <alignment horizontal="center" vertical="center"/>
    </xf>
    <xf numFmtId="0" fontId="17" fillId="0" borderId="81" applyAlignment="1" pivotButton="0" quotePrefix="0" xfId="0">
      <alignment horizontal="left" vertical="top" wrapText="1"/>
    </xf>
    <xf numFmtId="0" fontId="17" fillId="0" borderId="81" applyAlignment="1" pivotButton="0" quotePrefix="0" xfId="0">
      <alignment horizontal="center" vertical="center"/>
    </xf>
    <xf numFmtId="0" fontId="18" fillId="0" borderId="81" applyAlignment="1" pivotButton="0" quotePrefix="0" xfId="0">
      <alignment horizontal="left" vertical="top" wrapText="1"/>
    </xf>
    <xf numFmtId="0" fontId="16" fillId="9" borderId="81" applyAlignment="1" pivotButton="0" quotePrefix="0" xfId="0">
      <alignment horizontal="center" vertical="center"/>
    </xf>
    <xf numFmtId="0" fontId="17" fillId="9" borderId="81" applyAlignment="1" pivotButton="0" quotePrefix="0" xfId="0">
      <alignment horizontal="left" vertical="top" wrapText="1"/>
    </xf>
    <xf numFmtId="0" fontId="17" fillId="9" borderId="81" applyAlignment="1" pivotButton="0" quotePrefix="0" xfId="0">
      <alignment horizontal="center" vertical="center"/>
    </xf>
    <xf numFmtId="0" fontId="18" fillId="9" borderId="81" applyAlignment="1" pivotButton="0" quotePrefix="0" xfId="0">
      <alignment horizontal="left" vertical="top" wrapText="1"/>
    </xf>
    <xf numFmtId="0" fontId="0" fillId="0" borderId="57" pivotButton="0" quotePrefix="0" xfId="0"/>
    <xf numFmtId="0" fontId="0" fillId="0" borderId="58" pivotButton="0" quotePrefix="0" xfId="0"/>
    <xf numFmtId="0" fontId="0" fillId="0" borderId="14" applyProtection="1" pivotButton="0" quotePrefix="0" xfId="0">
      <protection locked="0" hidden="0"/>
    </xf>
    <xf numFmtId="0" fontId="0" fillId="0" borderId="4" applyProtection="1" pivotButton="0" quotePrefix="0" xfId="0">
      <protection locked="0" hidden="0"/>
    </xf>
    <xf numFmtId="174" fontId="0" fillId="0" borderId="1" applyAlignment="1" applyProtection="1" pivotButton="0" quotePrefix="0" xfId="0">
      <alignment vertical="center"/>
      <protection locked="0" hidden="0"/>
    </xf>
    <xf numFmtId="0" fontId="0" fillId="0" borderId="15" applyProtection="1" pivotButton="0" quotePrefix="0" xfId="0">
      <protection locked="0" hidden="0"/>
    </xf>
    <xf numFmtId="0" fontId="0" fillId="0" borderId="0" applyProtection="1" pivotButton="0" quotePrefix="0" xfId="0">
      <protection locked="0" hidden="0"/>
    </xf>
    <xf numFmtId="0" fontId="1" fillId="4" borderId="59" applyAlignment="1" applyProtection="1" pivotButton="0" quotePrefix="0" xfId="0">
      <alignment horizontal="center" vertical="center"/>
      <protection locked="0" hidden="0"/>
    </xf>
    <xf numFmtId="0" fontId="0" fillId="0" borderId="53" applyProtection="1" pivotButton="0" quotePrefix="0" xfId="0">
      <protection locked="0" hidden="0"/>
    </xf>
    <xf numFmtId="0" fontId="0" fillId="0" borderId="51" applyProtection="1" pivotButton="0" quotePrefix="0" xfId="0">
      <protection locked="0" hidden="0"/>
    </xf>
    <xf numFmtId="0" fontId="0" fillId="0" borderId="52" applyProtection="1" pivotButton="0" quotePrefix="0" xfId="0">
      <protection locked="0" hidden="0"/>
    </xf>
    <xf numFmtId="0" fontId="29" fillId="0" borderId="0" pivotButton="0" quotePrefix="0" xfId="0"/>
    <xf numFmtId="0" fontId="0" fillId="0" borderId="65" pivotButton="0" quotePrefix="0" xfId="0"/>
    <xf numFmtId="0" fontId="0" fillId="0" borderId="66" pivotButton="0" quotePrefix="0" xfId="0"/>
    <xf numFmtId="0" fontId="0" fillId="0" borderId="62" pivotButton="0" quotePrefix="0" xfId="0"/>
    <xf numFmtId="0" fontId="35" fillId="0" borderId="91" pivotButton="0" quotePrefix="0" xfId="0"/>
    <xf numFmtId="0" fontId="0" fillId="0" borderId="92" pivotButton="0" quotePrefix="0" xfId="0"/>
    <xf numFmtId="0" fontId="36" fillId="0" borderId="89" applyAlignment="1" pivotButton="0" quotePrefix="0" xfId="0">
      <alignment horizontal="left"/>
    </xf>
    <xf numFmtId="0" fontId="0" fillId="0" borderId="90" pivotButton="0" quotePrefix="0" xfId="0"/>
    <xf numFmtId="0" fontId="35" fillId="0" borderId="1" applyAlignment="1" pivotButton="0" quotePrefix="0" xfId="0">
      <alignment vertical="center"/>
    </xf>
    <xf numFmtId="0" fontId="0" fillId="0" borderId="3" applyProtection="1" pivotButton="0" quotePrefix="0" xfId="0">
      <protection locked="0" hidden="0"/>
    </xf>
    <xf numFmtId="0" fontId="0" fillId="0" borderId="24" pivotButton="0" quotePrefix="0" xfId="0"/>
    <xf numFmtId="0" fontId="0" fillId="0" borderId="33" pivotButton="0" quotePrefix="0" xfId="0"/>
    <xf numFmtId="0" fontId="0" fillId="0" borderId="33" applyProtection="1" pivotButton="0" quotePrefix="0" xfId="0">
      <protection locked="0" hidden="0"/>
    </xf>
    <xf numFmtId="0" fontId="0" fillId="0" borderId="18" applyProtection="1" pivotButton="0" quotePrefix="0" xfId="0">
      <protection locked="0" hidden="0"/>
    </xf>
    <xf numFmtId="0" fontId="0" fillId="0" borderId="20" applyProtection="1" pivotButton="0" quotePrefix="0" xfId="0">
      <protection locked="0" hidden="0"/>
    </xf>
    <xf numFmtId="0" fontId="0" fillId="0" borderId="19" applyProtection="1" pivotButton="0" quotePrefix="0" xfId="0">
      <protection locked="0" hidden="0"/>
    </xf>
    <xf numFmtId="0" fontId="32" fillId="0" borderId="0" pivotButton="0" quotePrefix="0" xfId="0"/>
    <xf numFmtId="0" fontId="33" fillId="0" borderId="84" applyAlignment="1" pivotButton="0" quotePrefix="0" xfId="0">
      <alignment horizontal="center"/>
    </xf>
    <xf numFmtId="0" fontId="12" fillId="0" borderId="68" applyAlignment="1" applyProtection="1" pivotButton="0" quotePrefix="0" xfId="0">
      <alignment vertical="center"/>
      <protection locked="0" hidden="0"/>
    </xf>
    <xf numFmtId="0" fontId="0" fillId="0" borderId="27" applyProtection="1" pivotButton="0" quotePrefix="0" xfId="0">
      <protection locked="0" hidden="0"/>
    </xf>
    <xf numFmtId="0" fontId="0" fillId="0" borderId="28" applyProtection="1" pivotButton="0" quotePrefix="0" xfId="0">
      <protection locked="0" hidden="0"/>
    </xf>
    <xf numFmtId="0" fontId="12" fillId="0" borderId="67" applyAlignment="1" applyProtection="1" pivotButton="0" quotePrefix="0" xfId="0">
      <alignment vertical="center"/>
      <protection locked="0" hidden="0"/>
    </xf>
    <xf numFmtId="0" fontId="0" fillId="0" borderId="29" applyProtection="1" pivotButton="0" quotePrefix="0" xfId="0">
      <protection locked="0" hidden="0"/>
    </xf>
    <xf numFmtId="0" fontId="0" fillId="5" borderId="1" applyAlignment="1" applyProtection="1" pivotButton="0" quotePrefix="0" xfId="0">
      <alignment horizontal="center" vertical="center"/>
      <protection locked="0" hidden="0"/>
    </xf>
    <xf numFmtId="0" fontId="13" fillId="0" borderId="67" applyAlignment="1" applyProtection="1" pivotButton="0" quotePrefix="0" xfId="0">
      <alignment vertical="center"/>
      <protection locked="0" hidden="0"/>
    </xf>
    <xf numFmtId="0" fontId="12" fillId="0" borderId="69" applyAlignment="1" applyProtection="1" pivotButton="0" quotePrefix="0" xfId="0">
      <alignment vertical="center"/>
      <protection locked="0" hidden="0"/>
    </xf>
    <xf numFmtId="0" fontId="0" fillId="0" borderId="31" applyProtection="1" pivotButton="0" quotePrefix="0" xfId="0">
      <protection locked="0" hidden="0"/>
    </xf>
    <xf numFmtId="0" fontId="0" fillId="0" borderId="32" applyProtection="1" pivotButton="0" quotePrefix="0" xfId="0">
      <protection locked="0" hidden="0"/>
    </xf>
    <xf numFmtId="0" fontId="32" fillId="0" borderId="0" applyAlignment="1" applyProtection="1" pivotButton="0" quotePrefix="0" xfId="0">
      <alignment vertical="center"/>
      <protection locked="0" hidden="0"/>
    </xf>
    <xf numFmtId="0" fontId="33" fillId="0" borderId="84" applyAlignment="1" applyProtection="1" pivotButton="0" quotePrefix="0" xfId="0">
      <alignment horizontal="center"/>
      <protection locked="0" hidden="0"/>
    </xf>
    <xf numFmtId="0" fontId="33" fillId="0" borderId="84" applyAlignment="1" applyProtection="1" pivotButton="0" quotePrefix="0" xfId="0">
      <alignment vertical="center"/>
      <protection locked="0" hidden="0"/>
    </xf>
    <xf numFmtId="0" fontId="0" fillId="0" borderId="34" pivotButton="0" quotePrefix="0" xfId="0"/>
    <xf numFmtId="0" fontId="0" fillId="0" borderId="22" applyAlignment="1" pivotButton="0" quotePrefix="0" xfId="0">
      <alignment horizontal="center" vertical="center"/>
    </xf>
    <xf numFmtId="0" fontId="0" fillId="0" borderId="67" applyAlignment="1" pivotButton="0" quotePrefix="0" xfId="0">
      <alignment vertical="center"/>
    </xf>
    <xf numFmtId="0" fontId="0" fillId="0" borderId="29" pivotButton="0" quotePrefix="0" xfId="0"/>
    <xf numFmtId="0" fontId="0" fillId="0" borderId="69" applyAlignment="1" pivotButton="0" quotePrefix="0" xfId="0">
      <alignment vertical="center"/>
    </xf>
    <xf numFmtId="0" fontId="0" fillId="0" borderId="31" pivotButton="0" quotePrefix="0" xfId="0"/>
    <xf numFmtId="0" fontId="0" fillId="0" borderId="32" pivotButton="0" quotePrefix="0" xfId="0"/>
    <xf numFmtId="0" fontId="13" fillId="0" borderId="32" applyAlignment="1" pivotButton="0" quotePrefix="0" xfId="0">
      <alignment vertical="center"/>
    </xf>
    <xf numFmtId="0" fontId="0" fillId="0" borderId="73" applyAlignment="1" pivotButton="0" quotePrefix="0" xfId="0">
      <alignment horizontal="center" vertical="center"/>
    </xf>
    <xf numFmtId="0" fontId="0" fillId="0" borderId="36" pivotButton="0" quotePrefix="0" xfId="0"/>
    <xf numFmtId="0" fontId="0" fillId="0" borderId="37" pivotButton="0" quotePrefix="0" xfId="0"/>
    <xf numFmtId="0" fontId="0" fillId="0" borderId="72" applyAlignment="1" pivotButton="0" quotePrefix="0" xfId="0">
      <alignment vertical="center"/>
    </xf>
    <xf numFmtId="0" fontId="0" fillId="0" borderId="39" pivotButton="0" quotePrefix="0" xfId="0"/>
    <xf numFmtId="0" fontId="32" fillId="0" borderId="0" applyAlignment="1" pivotButton="0" quotePrefix="0" xfId="0">
      <alignment vertical="center"/>
    </xf>
    <xf numFmtId="0" fontId="33" fillId="0" borderId="84" pivotButton="0" quotePrefix="0" xfId="0"/>
    <xf numFmtId="0" fontId="0" fillId="0" borderId="71" applyAlignment="1" pivotButton="0" quotePrefix="0" xfId="0">
      <alignment vertical="center"/>
    </xf>
    <xf numFmtId="0" fontId="0" fillId="0" borderId="41" pivotButton="0" quotePrefix="0" xfId="0"/>
    <xf numFmtId="0" fontId="0" fillId="0" borderId="42" pivotButton="0" quotePrefix="0" xfId="0"/>
    <xf numFmtId="0" fontId="0" fillId="0" borderId="70" applyAlignment="1" pivotButton="0" quotePrefix="0" xfId="0">
      <alignment vertical="center"/>
    </xf>
    <xf numFmtId="0" fontId="0" fillId="0" borderId="34" applyAlignment="1" pivotButton="0" quotePrefix="0" xfId="0">
      <alignment vertical="center"/>
    </xf>
    <xf numFmtId="0" fontId="32" fillId="5" borderId="1" applyAlignment="1" pivotButton="0" quotePrefix="0" xfId="0">
      <alignment horizontal="left" vertical="center"/>
    </xf>
    <xf numFmtId="0" fontId="13" fillId="0" borderId="73" applyAlignment="1" pivotButton="0" quotePrefix="0" xfId="0">
      <alignment horizontal="center" vertical="center"/>
    </xf>
    <xf numFmtId="0" fontId="12" fillId="0" borderId="76" applyAlignment="1" applyProtection="1" pivotButton="0" quotePrefix="0" xfId="0">
      <alignment vertical="center"/>
      <protection locked="0" hidden="0"/>
    </xf>
    <xf numFmtId="0" fontId="0" fillId="0" borderId="44" applyProtection="1" pivotButton="0" quotePrefix="0" xfId="0">
      <protection locked="0" hidden="0"/>
    </xf>
    <xf numFmtId="0" fontId="12" fillId="0" borderId="72" applyAlignment="1" applyProtection="1" pivotButton="0" quotePrefix="0" xfId="0">
      <alignment vertical="center"/>
      <protection locked="0" hidden="0"/>
    </xf>
    <xf numFmtId="0" fontId="0" fillId="0" borderId="39" applyProtection="1" pivotButton="0" quotePrefix="0" xfId="0">
      <protection locked="0" hidden="0"/>
    </xf>
    <xf numFmtId="0" fontId="13" fillId="0" borderId="71" applyAlignment="1" applyProtection="1" pivotButton="0" quotePrefix="0" xfId="0">
      <alignment vertical="center"/>
      <protection locked="0" hidden="0"/>
    </xf>
    <xf numFmtId="0" fontId="0" fillId="0" borderId="41" applyProtection="1" pivotButton="0" quotePrefix="0" xfId="0">
      <protection locked="0" hidden="0"/>
    </xf>
    <xf numFmtId="0" fontId="0" fillId="0" borderId="42" applyProtection="1" pivotButton="0" quotePrefix="0" xfId="0">
      <protection locked="0" hidden="0"/>
    </xf>
    <xf numFmtId="0" fontId="31" fillId="0" borderId="72" applyAlignment="1" pivotButton="0" quotePrefix="0" xfId="0">
      <alignment vertical="center"/>
    </xf>
    <xf numFmtId="0" fontId="30" fillId="0" borderId="72" applyAlignment="1" pivotButton="0" quotePrefix="0" xfId="0">
      <alignment vertical="center"/>
    </xf>
    <xf numFmtId="0" fontId="30" fillId="0" borderId="0" pivotButton="0" quotePrefix="0" xfId="0"/>
    <xf numFmtId="0" fontId="0" fillId="5" borderId="1" applyAlignment="1" pivotButton="0" quotePrefix="0" xfId="0">
      <alignment horizontal="center" vertical="center"/>
    </xf>
    <xf numFmtId="0" fontId="31" fillId="0" borderId="0" pivotButton="0" quotePrefix="0" xfId="0"/>
    <xf numFmtId="0" fontId="34" fillId="0" borderId="87" applyAlignment="1" pivotButton="0" quotePrefix="0" xfId="0">
      <alignment horizontal="center" vertical="center" wrapText="1"/>
    </xf>
    <xf numFmtId="0" fontId="33" fillId="0" borderId="86" applyAlignment="1" pivotButton="0" quotePrefix="0" xfId="0">
      <alignment horizontal="center"/>
    </xf>
    <xf numFmtId="0" fontId="10" fillId="5" borderId="1" applyAlignment="1" pivotButton="0" quotePrefix="0" xfId="0">
      <alignment horizontal="center" vertical="center"/>
    </xf>
    <xf numFmtId="0" fontId="27" fillId="0" borderId="0" applyAlignment="1" pivotButton="0" quotePrefix="0" xfId="0">
      <alignment horizontal="center" vertical="center"/>
    </xf>
    <xf numFmtId="0" fontId="28" fillId="0" borderId="0" pivotButton="0" quotePrefix="0" xfId="0"/>
    <xf numFmtId="0" fontId="0" fillId="0" borderId="77" pivotButton="0" quotePrefix="0" xfId="0"/>
    <xf numFmtId="14" fontId="0" fillId="0" borderId="1" applyAlignment="1" pivotButton="0" quotePrefix="0" xfId="0">
      <alignment horizontal="left" vertical="center" shrinkToFit="1"/>
    </xf>
    <xf numFmtId="173" fontId="4" fillId="0" borderId="0" applyAlignment="1" pivotButton="0" quotePrefix="0" xfId="0">
      <alignment horizontal="center" vertical="center" shrinkToFit="1"/>
    </xf>
    <xf numFmtId="0" fontId="37" fillId="0" borderId="86" applyAlignment="1" pivotButton="0" quotePrefix="0" xfId="0">
      <alignment vertical="top" wrapText="1"/>
    </xf>
    <xf numFmtId="0" fontId="0" fillId="0" borderId="93" pivotButton="0" quotePrefix="0" xfId="0"/>
    <xf numFmtId="0" fontId="0" fillId="0" borderId="95" pivotButton="0" quotePrefix="0" xfId="0"/>
    <xf numFmtId="0" fontId="0" fillId="0" borderId="94" pivotButton="0" quotePrefix="0" xfId="0"/>
    <xf numFmtId="0" fontId="0" fillId="0" borderId="96" pivotButton="0" quotePrefix="0" xfId="0"/>
    <xf numFmtId="0" fontId="0" fillId="0" borderId="97" pivotButton="0" quotePrefix="0" xfId="0"/>
    <xf numFmtId="0" fontId="0" fillId="0" borderId="98" pivotButton="0" quotePrefix="0" xfId="0"/>
    <xf numFmtId="174" fontId="0" fillId="0" borderId="1" applyAlignment="1" applyProtection="1" pivotButton="0" quotePrefix="0" xfId="0">
      <alignment vertical="center"/>
      <protection locked="0" hidden="0"/>
    </xf>
    <xf numFmtId="0" fontId="32" fillId="5" borderId="1" applyAlignment="1" applyProtection="1" pivotButton="0" quotePrefix="0" xfId="0">
      <alignment horizontal="center"/>
      <protection locked="0" hidden="0"/>
    </xf>
    <xf numFmtId="0" fontId="32" fillId="2" borderId="1" applyAlignment="1" applyProtection="1" pivotButton="0" quotePrefix="0" xfId="0">
      <alignment horizontal="right"/>
      <protection locked="0" hidden="0"/>
    </xf>
    <xf numFmtId="2" fontId="36" fillId="0" borderId="1" applyAlignment="1" applyProtection="1" pivotButton="0" quotePrefix="0" xfId="0">
      <alignment vertical="center"/>
      <protection locked="0" hidden="0"/>
    </xf>
    <xf numFmtId="0" fontId="38" fillId="0" borderId="84" applyAlignment="1" pivotButton="0" quotePrefix="0" xfId="0">
      <alignment horizontal="center"/>
    </xf>
    <xf numFmtId="0" fontId="39" fillId="0" borderId="0" pivotButton="0" quotePrefix="0" xfId="0"/>
    <xf numFmtId="0" fontId="32" fillId="13" borderId="86" applyAlignment="1" pivotButton="0" quotePrefix="0" xfId="0">
      <alignment horizontal="center" vertical="center"/>
    </xf>
    <xf numFmtId="0" fontId="40" fillId="0" borderId="0" applyAlignment="1" pivotButton="0" quotePrefix="0" xfId="0">
      <alignment horizontal="center" vertical="center"/>
    </xf>
    <xf numFmtId="0" fontId="32" fillId="14" borderId="86" applyAlignment="1" pivotButton="0" quotePrefix="0" xfId="0">
      <alignment horizontal="center" vertical="center"/>
    </xf>
    <xf numFmtId="0" fontId="41" fillId="0" borderId="0" applyAlignment="1" pivotButton="0" quotePrefix="0" xfId="0">
      <alignment horizontal="center"/>
    </xf>
    <xf numFmtId="175" fontId="33" fillId="0" borderId="0" applyAlignment="1" pivotButton="0" quotePrefix="0" xfId="0">
      <alignment horizontal="center"/>
    </xf>
    <xf numFmtId="0" fontId="32" fillId="0" borderId="0" applyAlignment="1" pivotButton="0" quotePrefix="0" xfId="0">
      <alignment horizontal="right"/>
    </xf>
    <xf numFmtId="2" fontId="35" fillId="0" borderId="84" applyAlignment="1" pivotButton="0" quotePrefix="0" xfId="0">
      <alignment horizontal="center"/>
    </xf>
    <xf numFmtId="0" fontId="33" fillId="0" borderId="91" applyAlignment="1" applyProtection="1" pivotButton="0" quotePrefix="0" xfId="0">
      <alignment horizontal="center"/>
      <protection locked="0" hidden="0"/>
    </xf>
    <xf numFmtId="0" fontId="0" fillId="0" borderId="92" applyProtection="1" pivotButton="0" quotePrefix="0" xfId="0">
      <protection locked="0" hidden="0"/>
    </xf>
    <xf numFmtId="0" fontId="33" fillId="0" borderId="91" applyAlignment="1" applyProtection="1" pivotButton="0" quotePrefix="0" xfId="0">
      <alignment vertical="center"/>
      <protection locked="0" hidden="0"/>
    </xf>
    <xf numFmtId="0" fontId="33" fillId="0" borderId="91" applyAlignment="1" pivotButton="0" quotePrefix="0" xfId="0">
      <alignment horizontal="center"/>
    </xf>
    <xf numFmtId="0" fontId="33" fillId="0" borderId="91" pivotButton="0" quotePrefix="0" xfId="0"/>
    <xf numFmtId="0" fontId="0" fillId="0" borderId="102" pivotButton="0" quotePrefix="0" xfId="0"/>
    <xf numFmtId="0" fontId="0" fillId="0" borderId="100" pivotButton="0" quotePrefix="0" xfId="0"/>
    <xf numFmtId="0" fontId="0" fillId="0" borderId="101" pivotButton="0" quotePrefix="0" xfId="0"/>
    <xf numFmtId="0" fontId="34" fillId="0" borderId="86" applyAlignment="1" pivotButton="0" quotePrefix="0" xfId="0">
      <alignment horizontal="center" vertical="center" wrapText="1"/>
    </xf>
    <xf numFmtId="0" fontId="35" fillId="0" borderId="0" pivotButton="0" quotePrefix="0" xfId="0"/>
    <xf numFmtId="0" fontId="0" fillId="0" borderId="86" pivotButton="0" quotePrefix="0" xfId="0"/>
    <xf numFmtId="9" fontId="38" fillId="0" borderId="0" pivotButton="0" quotePrefix="0" xfId="0"/>
    <xf numFmtId="0" fontId="35" fillId="5" borderId="86" applyAlignment="1" pivotButton="0" quotePrefix="0" xfId="0">
      <alignment horizontal="center" vertical="center" wrapText="1"/>
    </xf>
    <xf numFmtId="0" fontId="28" fillId="5" borderId="0" applyAlignment="1" pivotButton="0" quotePrefix="0" xfId="0">
      <alignment horizontal="left"/>
    </xf>
    <xf numFmtId="0" fontId="36" fillId="0" borderId="110" applyAlignment="1" pivotButton="0" quotePrefix="0" xfId="0">
      <alignment horizontal="left"/>
    </xf>
    <xf numFmtId="0" fontId="36" fillId="0" borderId="88" applyAlignment="1" pivotButton="0" quotePrefix="0" xfId="0">
      <alignment horizontal="left"/>
    </xf>
    <xf numFmtId="3" fontId="36" fillId="0" borderId="88" applyAlignment="1" pivotButton="0" quotePrefix="0" xfId="0">
      <alignment horizontal="center"/>
    </xf>
    <xf numFmtId="9" fontId="36" fillId="0" borderId="88" applyAlignment="1" pivotButton="0" quotePrefix="0" xfId="0">
      <alignment horizontal="center"/>
    </xf>
    <xf numFmtId="0" fontId="36" fillId="0" borderId="88" applyAlignment="1" pivotButton="0" quotePrefix="0" xfId="0">
      <alignment horizontal="center"/>
    </xf>
    <xf numFmtId="0" fontId="35" fillId="0" borderId="111" applyAlignment="1" pivotButton="0" quotePrefix="0" xfId="0">
      <alignment horizontal="center"/>
    </xf>
    <xf numFmtId="0" fontId="38" fillId="0" borderId="91" applyAlignment="1" pivotButton="0" quotePrefix="0" xfId="0">
      <alignment horizontal="center"/>
    </xf>
    <xf numFmtId="0" fontId="0" fillId="0" borderId="1" applyAlignment="1" applyProtection="1" pivotButton="0" quotePrefix="0" xfId="0">
      <alignment horizontal="center"/>
      <protection locked="0" hidden="0"/>
    </xf>
    <xf numFmtId="0" fontId="0" fillId="0" borderId="14" applyAlignment="1" applyProtection="1" pivotButton="0" quotePrefix="0" xfId="0">
      <alignment horizontal="center"/>
      <protection locked="0" hidden="0"/>
    </xf>
    <xf numFmtId="176" fontId="0" fillId="0" borderId="1" applyAlignment="1" pivotButton="0" quotePrefix="0" xfId="0">
      <alignment vertical="center"/>
    </xf>
    <xf numFmtId="0" fontId="32" fillId="5" borderId="1" applyAlignment="1" pivotButton="0" quotePrefix="0" xfId="0">
      <alignment horizontal="center" vertical="center"/>
    </xf>
    <xf numFmtId="0" fontId="33" fillId="0" borderId="1" applyAlignment="1" pivotButton="0" quotePrefix="0" xfId="0">
      <alignment horizontal="center" vertical="center"/>
    </xf>
    <xf numFmtId="0" fontId="32" fillId="0" borderId="14" pivotButton="0" quotePrefix="0" xfId="0"/>
    <xf numFmtId="0" fontId="33" fillId="0" borderId="4" pivotButton="0" quotePrefix="0" xfId="0"/>
    <xf numFmtId="0" fontId="33" fillId="0" borderId="14" pivotButton="0" quotePrefix="0" xfId="0"/>
    <xf numFmtId="0" fontId="32" fillId="0" borderId="4" pivotButton="0" quotePrefix="0" xfId="0"/>
    <xf numFmtId="164" fontId="33" fillId="0" borderId="1" applyAlignment="1" pivotButton="0" quotePrefix="0" xfId="0">
      <alignment vertical="center"/>
    </xf>
    <xf numFmtId="167" fontId="33" fillId="0" borderId="1" applyAlignment="1" pivotButton="0" quotePrefix="0" xfId="0">
      <alignment horizontal="center" vertical="center"/>
    </xf>
    <xf numFmtId="0" fontId="42" fillId="0" borderId="0" pivotButton="0" quotePrefix="0" xfId="0"/>
    <xf numFmtId="0" fontId="32" fillId="15" borderId="84" applyAlignment="1" pivotButton="0" quotePrefix="0" xfId="0">
      <alignment horizontal="center"/>
    </xf>
    <xf numFmtId="0" fontId="44" fillId="0" borderId="0" applyAlignment="1" pivotButton="0" quotePrefix="0" xfId="0">
      <alignment horizontal="center"/>
    </xf>
    <xf numFmtId="0" fontId="32" fillId="13" borderId="106" applyAlignment="1" pivotButton="0" quotePrefix="0" xfId="0">
      <alignment horizontal="center"/>
    </xf>
    <xf numFmtId="0" fontId="0" fillId="0" borderId="109" pivotButton="0" quotePrefix="0" xfId="0"/>
    <xf numFmtId="0" fontId="33" fillId="0" borderId="106" applyAlignment="1" pivotButton="0" quotePrefix="0" xfId="0">
      <alignment horizontal="center"/>
    </xf>
    <xf numFmtId="0" fontId="43" fillId="16" borderId="105" applyAlignment="1" pivotButton="0" quotePrefix="0" xfId="0">
      <alignment horizontal="center"/>
    </xf>
    <xf numFmtId="0" fontId="0" fillId="0" borderId="91" pivotButton="0" quotePrefix="0" xfId="0"/>
    <xf numFmtId="0" fontId="45" fillId="5" borderId="1" applyAlignment="1" applyProtection="1" pivotButton="0" quotePrefix="0" xfId="0">
      <alignment horizontal="center" vertical="center" wrapText="1"/>
      <protection locked="0" hidden="0"/>
    </xf>
    <xf numFmtId="0" fontId="45" fillId="5" borderId="1" applyAlignment="1" applyProtection="1" pivotButton="0" quotePrefix="0" xfId="0">
      <alignment horizontal="center" vertical="center"/>
      <protection locked="0" hidden="0"/>
    </xf>
    <xf numFmtId="0" fontId="0" fillId="0" borderId="34" applyProtection="1" pivotButton="0" quotePrefix="0" xfId="0">
      <protection locked="0" hidden="0"/>
    </xf>
    <xf numFmtId="0" fontId="45" fillId="2" borderId="1" applyAlignment="1" applyProtection="1" pivotButton="0" quotePrefix="0" xfId="0">
      <alignment horizontal="center" vertical="center"/>
      <protection locked="0" hidden="0"/>
    </xf>
    <xf numFmtId="0" fontId="46" fillId="0" borderId="1" applyAlignment="1" applyProtection="1" pivotButton="0" quotePrefix="0" xfId="0">
      <alignment horizontal="left" vertical="center"/>
      <protection locked="0" hidden="0"/>
    </xf>
    <xf numFmtId="1" fontId="46" fillId="0" borderId="1" applyAlignment="1" applyProtection="1" pivotButton="0" quotePrefix="0" xfId="0">
      <alignment horizontal="center" vertical="center"/>
      <protection locked="0" hidden="0"/>
    </xf>
    <xf numFmtId="9" fontId="46" fillId="0" borderId="1" applyAlignment="1" applyProtection="1" pivotButton="0" quotePrefix="0" xfId="0">
      <alignment horizontal="center" vertical="center"/>
      <protection locked="0" hidden="0"/>
    </xf>
    <xf numFmtId="2" fontId="46" fillId="0" borderId="1" applyAlignment="1" applyProtection="1" pivotButton="0" quotePrefix="0" xfId="0">
      <alignment horizontal="center" vertical="center"/>
      <protection locked="0" hidden="0"/>
    </xf>
    <xf numFmtId="0" fontId="41" fillId="0" borderId="0" applyAlignment="1" pivotButton="0" quotePrefix="0" xfId="0">
      <alignment vertical="top" wrapText="1"/>
    </xf>
    <xf numFmtId="0" fontId="32" fillId="0" borderId="0" applyAlignment="1" applyProtection="1" pivotButton="0" quotePrefix="0" xfId="0">
      <alignment horizontal="left" vertical="center"/>
      <protection locked="0" hidden="0"/>
    </xf>
    <xf numFmtId="0" fontId="47" fillId="2" borderId="1" applyAlignment="1" applyProtection="1" pivotButton="0" quotePrefix="0" xfId="0">
      <alignment horizontal="center" vertical="center"/>
      <protection locked="0" hidden="0"/>
    </xf>
    <xf numFmtId="9" fontId="0" fillId="0" borderId="1" applyAlignment="1" applyProtection="1" pivotButton="0" quotePrefix="0" xfId="0">
      <alignment horizontal="center" vertical="center" shrinkToFit="1"/>
      <protection locked="0" hidden="0"/>
    </xf>
    <xf numFmtId="0" fontId="45" fillId="2" borderId="1" applyAlignment="1" applyProtection="1" pivotButton="0" quotePrefix="0" xfId="0">
      <alignment vertical="center"/>
      <protection locked="0" hidden="0"/>
    </xf>
    <xf numFmtId="0" fontId="46" fillId="0" borderId="1" applyAlignment="1" applyProtection="1" pivotButton="0" quotePrefix="0" xfId="0">
      <alignment horizontal="center" vertical="center"/>
      <protection locked="0" hidden="0"/>
    </xf>
    <xf numFmtId="165" fontId="46" fillId="0" borderId="1" applyAlignment="1" applyProtection="1" pivotButton="0" quotePrefix="0" xfId="0">
      <alignment horizontal="center" vertical="center"/>
      <protection locked="0" hidden="0"/>
    </xf>
    <xf numFmtId="0" fontId="47" fillId="2" borderId="1" applyAlignment="1" applyProtection="1" pivotButton="0" quotePrefix="0" xfId="0">
      <alignment horizontal="right" vertical="center"/>
      <protection locked="0" hidden="0"/>
    </xf>
    <xf numFmtId="176" fontId="46" fillId="0" borderId="1" applyAlignment="1" applyProtection="1" pivotButton="0" quotePrefix="0" xfId="0">
      <alignment horizontal="center" vertical="center"/>
      <protection locked="0" hidden="0"/>
    </xf>
  </cellXfs>
  <cellStyles count="1">
    <cellStyle name="Normal" xfId="0" builtinId="0"/>
  </cellStyles>
  <dxfs count="71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ont>
        <color theme="0"/>
      </font>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strike val="1"/>
        <color rgb="FF999999"/>
      </font>
      <fill>
        <patternFill>
          <bgColor rgb="FFFFF2CC"/>
        </patternFill>
      </fill>
    </dxf>
    <dxf>
      <font>
        <strike val="1"/>
        <color rgb="FF999999"/>
      </font>
      <fill>
        <patternFill>
          <bgColor rgb="FFFFF2CC"/>
        </patternFill>
      </fill>
    </dxf>
    <dxf>
      <font>
        <strike val="1"/>
      </font>
      <fill>
        <patternFill patternType="solid">
          <fgColor indexed="64"/>
          <bgColor rgb="FFD9D9D9"/>
        </patternFill>
      </fill>
    </dxf>
    <dxf>
      <font>
        <strike val="1"/>
      </font>
      <fill>
        <patternFill patternType="solid">
          <fgColor indexed="64"/>
          <bgColor rgb="FFD9D9D9"/>
        </patternFill>
      </fill>
    </dxf>
    <dxf>
      <font>
        <color rgb="FFA6A6A6"/>
      </font>
      <fill>
        <patternFill patternType="solid">
          <fgColor rgb="FFFFFFFF"/>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styles" Target="styles.xml" Id="rId20" /><Relationship Type="http://schemas.openxmlformats.org/officeDocument/2006/relationships/theme" Target="theme/theme1.xml" Id="rId21" /><Relationship Type="http://schemas.microsoft.com/office/2006/relationships/vbaProject" Target="vbaProject.bin" Id="rId22" /></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 Id="rId1008" Type="http://schemas.openxmlformats.org/officeDocument/2006/relationships/image" Target="../media/image8.png"/></Relationships>
</file>

<file path=xl/drawings/_rels/drawing3.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7.jp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5</xdr:col>
      <xdr:colOff>106680</xdr:colOff>
      <xdr:row>1</xdr:row>
      <xdr:rowOff>22860</xdr:rowOff>
    </xdr:from>
    <xdr:to>
      <xdr:col>8</xdr:col>
      <xdr:colOff>343047</xdr:colOff>
      <xdr:row>7</xdr:row>
      <xdr:rowOff>122012</xdr:rowOff>
    </xdr:to>
    <xdr:pic>
      <xdr:nvPicPr>
        <xdr:cNvPr id="2" name="Picture 1">
          <a:extLst>
            <a:ext uri="{FF2B5EF4-FFF2-40B4-BE49-F238E27FC236}">
              <a16:creationId xmlns:a16="http://schemas.microsoft.com/office/drawing/2014/main" id="{0D9AA890-D23D-4DB4-9191-DA83153420B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04421" y="184225"/>
          <a:ext cx="1634861" cy="1067340"/>
        </a:xfrm>
        <a:prstGeom prst="rect">
          <a:avLst/>
        </a:prstGeom>
      </xdr:spPr>
    </xdr:pic>
    <xdr:clientData/>
  </xdr:twoCellAnchor>
  <xdr:twoCellAnchor editAs="oneCell">
    <xdr:from>
      <xdr:col>4</xdr:col>
      <xdr:colOff>439271</xdr:colOff>
      <xdr:row>54</xdr:row>
      <xdr:rowOff>42164</xdr:rowOff>
    </xdr:from>
    <xdr:to>
      <xdr:col>9</xdr:col>
      <xdr:colOff>28687</xdr:colOff>
      <xdr:row>59</xdr:row>
      <xdr:rowOff>58301</xdr:rowOff>
    </xdr:to>
    <xdr:pic>
      <xdr:nvPicPr>
        <xdr:cNvPr id="3" name="Picture 2">
          <a:extLst>
            <a:ext uri="{FF2B5EF4-FFF2-40B4-BE49-F238E27FC236}">
              <a16:creationId xmlns:a16="http://schemas.microsoft.com/office/drawing/2014/main" id="{DC6E84BF-72EC-4C68-A0B2-4D3C07C7208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18493" y="7386997"/>
          <a:ext cx="1988305" cy="827526"/>
        </a:xfrm>
        <a:prstGeom prst="rect">
          <a:avLst/>
        </a:prstGeom>
      </xdr:spPr>
    </xdr:pic>
    <xdr:clientData/>
  </xdr:twoCellAnchor>
  <xdr:twoCellAnchor editAs="oneCell">
    <xdr:from>
      <xdr:col>2</xdr:col>
      <xdr:colOff>0</xdr:colOff>
      <xdr:row>14</xdr:row>
      <xdr:rowOff>0</xdr:rowOff>
    </xdr:from>
    <xdr:to>
      <xdr:col>12</xdr:col>
      <xdr:colOff>0</xdr:colOff>
      <xdr:row>30</xdr:row>
      <xdr:rowOff>0</xdr:rowOff>
    </xdr:to>
    <xdr:pic>
      <xdr:nvPicPr>
        <xdr:cNvPr id="4" name="Project Photo"/>
        <xdr:cNvPicPr>
          <a:picLocks noChangeAspect="0"/>
        </xdr:cNvPicPr>
      </xdr:nvPicPr>
      <xdr:blipFill>
        <a:blip xmlns:r="http://schemas.openxmlformats.org/officeDocument/2006/relationships" r:embed="rId1008"/>
        <a:stretch>
          <a:fillRect/>
        </a:stretch>
      </xdr:blipFill>
      <xdr:spPr>
        <a:xfrm>
          <a:off x="0" y="0"/>
          <a:ext cx="0" cy="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200025</xdr:colOff>
          <xdr:row>3</xdr:row>
          <xdr:rowOff>66675</xdr:rowOff>
        </xdr:from>
        <xdr:to>
          <xdr:col>20</xdr:col>
          <xdr:colOff>180975</xdr:colOff>
          <xdr:row>12</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Click to Add Updated Page Numbers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240687</xdr:colOff>
      <xdr:row>4</xdr:row>
      <xdr:rowOff>29224</xdr:rowOff>
    </xdr:from>
    <xdr:ext cx="5660280" cy="7134117"/>
    <xdr:pic>
      <xdr:nvPicPr>
        <xdr:cNvPr id="2" name="Picture 1">
          <a:extLst>
            <a:ext uri="{FF2B5EF4-FFF2-40B4-BE49-F238E27FC236}">
              <a16:creationId xmlns:a16="http://schemas.microsoft.com/office/drawing/2014/main" id="{3AD54147-5B2B-4AC2-9827-6BEBD693AD0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rot="16200000">
          <a:off x="-496232" y="1413843"/>
          <a:ext cx="7134117" cy="5660280"/>
        </a:xfrm>
        <a:prstGeom prst="rect">
          <a:avLst/>
        </a:prstGeom>
      </xdr:spPr>
    </xdr:pic>
    <xdr:clientData/>
  </xdr:oneCellAnchor>
  <xdr:oneCellAnchor>
    <xdr:from>
      <xdr:col>1</xdr:col>
      <xdr:colOff>43141</xdr:colOff>
      <xdr:row>57</xdr:row>
      <xdr:rowOff>107927</xdr:rowOff>
    </xdr:from>
    <xdr:ext cx="5614242" cy="7070013"/>
    <xdr:pic>
      <xdr:nvPicPr>
        <xdr:cNvPr id="3" name="Picture 2">
          <a:extLst>
            <a:ext uri="{FF2B5EF4-FFF2-40B4-BE49-F238E27FC236}">
              <a16:creationId xmlns:a16="http://schemas.microsoft.com/office/drawing/2014/main" id="{BD40CAC7-5800-4DB0-8F08-1151D28B3CF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rot="16200000">
          <a:off x="-446620" y="10065538"/>
          <a:ext cx="7070013" cy="5614242"/>
        </a:xfrm>
        <a:prstGeom prst="rect">
          <a:avLst/>
        </a:prstGeom>
      </xdr:spPr>
    </xdr:pic>
    <xdr:clientData/>
  </xdr:oneCellAnchor>
  <xdr:oneCellAnchor>
    <xdr:from>
      <xdr:col>1</xdr:col>
      <xdr:colOff>68038</xdr:colOff>
      <xdr:row>114</xdr:row>
      <xdr:rowOff>146992</xdr:rowOff>
    </xdr:from>
    <xdr:ext cx="5499212" cy="6792651"/>
    <xdr:pic>
      <xdr:nvPicPr>
        <xdr:cNvPr id="4" name="Picture 3">
          <a:extLst>
            <a:ext uri="{FF2B5EF4-FFF2-40B4-BE49-F238E27FC236}">
              <a16:creationId xmlns:a16="http://schemas.microsoft.com/office/drawing/2014/main" id="{D79B77B2-AC20-465E-931D-D35D096659F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rot="16200000">
          <a:off x="-340557" y="19253162"/>
          <a:ext cx="6792651" cy="5499212"/>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201363</xdr:colOff>
      <xdr:row>3</xdr:row>
      <xdr:rowOff>143915</xdr:rowOff>
    </xdr:from>
    <xdr:to>
      <xdr:col>12</xdr:col>
      <xdr:colOff>176523</xdr:colOff>
      <xdr:row>46</xdr:row>
      <xdr:rowOff>49825</xdr:rowOff>
    </xdr:to>
    <xdr:pic>
      <xdr:nvPicPr>
        <xdr:cNvPr id="2" name="Picture 1">
          <a:extLst>
            <a:ext uri="{FF2B5EF4-FFF2-40B4-BE49-F238E27FC236}">
              <a16:creationId xmlns:a16="http://schemas.microsoft.com/office/drawing/2014/main" id="{8322BD1B-4063-4268-9AD3-B360AE9351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rot="16200000">
          <a:off x="-664125" y="1495178"/>
          <a:ext cx="6868685" cy="513771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Id="rId1000" Type="http://schemas.openxmlformats.org/officeDocument/2006/relationships/drawing" Target="../drawings/drawing1.xml"/></Relationships>
</file>

<file path=xl/worksheets/_rels/sheet2.xml.rels><Relationships xmlns="http://schemas.openxmlformats.org/package/2006/relationships"><Relationship Id="rId1000" Type="http://schemas.openxmlformats.org/officeDocument/2006/relationships/drawing" Target="../drawings/drawing2.xml"/><Relationship Id="rId1001" Type="http://schemas.openxmlformats.org/officeDocument/2006/relationships/vmlDrawing" Target="../drawings/vmlDrawing1.vml"/><Relationship Id="rId1002" Type="http://schemas.openxmlformats.org/officeDocument/2006/relationships/vmlDrawing" Target="../drawings/vmlDrawing2.vml"/><Relationship Id="rId1003"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0.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1.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2.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3.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4.xml.rels><?xml version="1.0" encoding="UTF-8" standalone="yes"?><Relationships xmlns="http://schemas.openxmlformats.org/package/2006/relationships"><Relationship Id="rId1000" Type="http://schemas.openxmlformats.org/officeDocument/2006/relationships/vmlDrawing" Target="../drawings/vmlDrawing13.vml"/></Relationships>
</file>

<file path=xl/worksheets/_rels/sheet16.xml.rels><Relationships xmlns="http://schemas.openxmlformats.org/package/2006/relationships"><Relationship Id="rId1000" Type="http://schemas.openxmlformats.org/officeDocument/2006/relationships/drawing" Target="../drawings/drawing3.xml"/></Relationships>
</file>

<file path=xl/worksheets/_rels/sheet17.xml.rels><Relationships xmlns="http://schemas.openxmlformats.org/package/2006/relationships"><Relationship Id="rId1000"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
    <tabColor rgb="FF92D050"/>
    <outlinePr summaryBelow="1" summaryRight="1"/>
    <pageSetUpPr fitToPage="1"/>
  </sheetPr>
  <dimension ref="A1:M52"/>
  <sheetViews>
    <sheetView tabSelected="1" view="pageBreakPreview" zoomScale="85" zoomScaleNormal="85" zoomScaleSheetLayoutView="85" workbookViewId="0">
      <selection activeCell="V39" sqref="V39"/>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1" s="162"/>
    <row r="2" ht="13.35" customHeight="1" s="162">
      <c r="B2" s="5" t="n"/>
      <c r="C2" s="5" t="n"/>
      <c r="J2" s="5" t="n"/>
      <c r="K2" s="5" t="n"/>
    </row>
    <row r="3" ht="13.35" customHeight="1" s="162">
      <c r="B3" s="5" t="n"/>
      <c r="C3" s="5" t="n"/>
      <c r="J3" s="5" t="n"/>
      <c r="K3" s="5" t="n"/>
    </row>
    <row r="4" ht="13.35" customHeight="1" s="162">
      <c r="B4" s="5" t="n"/>
      <c r="C4" s="5" t="n"/>
    </row>
    <row r="5" ht="13.35" customHeight="1" s="162">
      <c r="B5" s="5" t="n"/>
      <c r="C5" s="5" t="n"/>
    </row>
    <row r="6" ht="13.35" customHeight="1" s="162">
      <c r="B6" s="5" t="n"/>
      <c r="C6" s="5" t="n"/>
    </row>
    <row r="7" ht="13.35" customHeight="1" s="162">
      <c r="B7" s="5" t="n"/>
      <c r="C7" s="5" t="n"/>
    </row>
    <row r="8" s="162"/>
    <row r="9" ht="13.35" customHeight="1" s="162">
      <c r="B9" s="137" t="inlineStr">
        <is>
          <t>CERTIFIED</t>
        </is>
      </c>
    </row>
    <row r="10" ht="13.35" customHeight="1" s="162"/>
    <row r="11" ht="13.35" customHeight="1" s="162">
      <c r="B11" s="137" t="inlineStr">
        <is>
          <t>TEST, ADJUST, and BALANCE REPORT</t>
        </is>
      </c>
    </row>
    <row r="12" ht="13.35" customHeight="1" s="162"/>
    <row r="13" ht="13.35" customHeight="1" s="162">
      <c r="B13" s="137" t="inlineStr">
        <is>
          <t>HYDRONIC SYSTEMS</t>
        </is>
      </c>
    </row>
    <row r="14" ht="13.35" customHeight="1" s="162"/>
    <row r="15" ht="13.35" customHeight="1" s="162"/>
    <row r="16" ht="13.35" customHeight="1" s="162"/>
    <row r="17" ht="13.35" customHeight="1" s="162"/>
    <row r="18" ht="13.35" customHeight="1" s="162"/>
    <row r="19" ht="13.35" customHeight="1" s="162"/>
    <row r="20" ht="13.35" customHeight="1" s="162"/>
    <row r="21" ht="13.35" customHeight="1" s="162"/>
    <row r="22" ht="13.35" customHeight="1" s="162"/>
    <row r="23" ht="13.35" customHeight="1" s="162"/>
    <row r="24" ht="13.35" customHeight="1" s="162"/>
    <row r="25" ht="13.35" customHeight="1" s="162"/>
    <row r="26" ht="13.35" customHeight="1" s="162"/>
    <row r="27" ht="13.35" customHeight="1" s="162"/>
    <row r="28" ht="13.35" customHeight="1" s="162"/>
    <row r="29" ht="13.35" customHeight="1" s="162"/>
    <row r="30" ht="13.35" customHeight="1" s="162"/>
    <row r="31" ht="13.35" customHeight="1" s="162"/>
    <row r="32" ht="13.35" customHeight="1" s="162">
      <c r="C32" s="133" t="inlineStr">
        <is>
          <t>PROJECT NAME</t>
        </is>
      </c>
      <c r="G32" s="136">
        <f>IF('{Project Information}'!E2="","",'{Project Information}'!E2)</f>
        <v/>
      </c>
    </row>
    <row r="33" ht="13.35" customHeight="1" s="162"/>
    <row r="34" ht="13.35" customHeight="1" s="162">
      <c r="C34" s="133" t="inlineStr">
        <is>
          <t>PROJECT ADDRESS</t>
        </is>
      </c>
      <c r="G34" s="136">
        <f>IF('{Project Information}'!E3="","",'{Project Information}'!E3)</f>
        <v/>
      </c>
    </row>
    <row r="35" ht="13.35" customHeight="1" s="162"/>
    <row r="36" ht="13.35" customHeight="1" s="162">
      <c r="C36" s="133" t="inlineStr">
        <is>
          <t>REPORT DATE</t>
        </is>
      </c>
      <c r="G36" s="481">
        <f>IF('{Project Information}'!E14="","",'{Project Information}'!E14)</f>
        <v/>
      </c>
    </row>
    <row r="37" ht="13.35" customHeight="1" s="162"/>
    <row r="38" ht="13.35" customHeight="1" s="162">
      <c r="C38" s="133" t="inlineStr">
        <is>
          <t>MECHANICAL CONTRACTOR</t>
        </is>
      </c>
      <c r="G38" s="136">
        <f>'{Project Information}'!$E$8</f>
        <v/>
      </c>
    </row>
    <row r="39" ht="13.35" customHeight="1" s="162"/>
    <row r="40" ht="13.35" customHeight="1" s="162">
      <c r="C40" s="133" t="inlineStr">
        <is>
          <t>ENGINEER</t>
        </is>
      </c>
      <c r="G40" s="136">
        <f>'{Project Information}'!$E$5</f>
        <v/>
      </c>
    </row>
    <row r="41" ht="13.35" customHeight="1" s="162"/>
    <row r="42" ht="13.35" customHeight="1" s="162">
      <c r="C42" s="133" t="inlineStr">
        <is>
          <t>ARCHITECT</t>
        </is>
      </c>
      <c r="G42" s="136">
        <f>'{Project Information}'!$E$4</f>
        <v/>
      </c>
    </row>
    <row r="43" ht="13.35" customHeight="1" s="162"/>
    <row r="44" s="162"/>
    <row r="45" ht="13.35" customHeight="1" s="162">
      <c r="C45" s="133" t="inlineStr">
        <is>
          <t>NEBB CERTIFIED TAB FIRM:</t>
        </is>
      </c>
      <c r="G45" s="134" t="inlineStr">
        <is>
          <t>a2b accurate air balancing, llc</t>
        </is>
      </c>
    </row>
    <row r="46" ht="13.35" customHeight="1" s="162"/>
    <row r="47" ht="15" customHeight="1" s="162">
      <c r="C47" s="133" t="inlineStr">
        <is>
          <t>ADDRESS:</t>
        </is>
      </c>
      <c r="G47" s="135" t="inlineStr">
        <is>
          <t>PO Box 2050
Seabrook, NH 03874
Windham, NH 03087</t>
        </is>
      </c>
    </row>
    <row r="48" ht="26" customHeight="1" s="162"/>
    <row r="49" ht="13.35" customHeight="1" s="162">
      <c r="C49" s="40" t="n"/>
      <c r="D49" s="131" t="inlineStr">
        <is>
          <t>CERTIFICATION NUMBER:</t>
        </is>
      </c>
      <c r="H49" s="132" t="n">
        <v>3673</v>
      </c>
      <c r="L49" s="41" t="n"/>
    </row>
    <row r="50" ht="13.35" customHeight="1" s="162">
      <c r="C50" s="40" t="n"/>
      <c r="L50" s="41" t="n"/>
    </row>
    <row r="51" ht="13.35" customHeight="1" s="162">
      <c r="D51" s="130" t="n"/>
      <c r="H51" s="130" t="n"/>
    </row>
    <row r="52" ht="11.1" customHeight="1" s="162"/>
    <row r="53" s="162"/>
    <row r="54" s="162"/>
    <row r="55" s="162"/>
    <row r="56" s="162"/>
    <row r="57" s="162"/>
    <row r="58" s="162"/>
    <row r="59" s="162"/>
  </sheetData>
  <mergeCells count="23">
    <mergeCell ref="G45:L46"/>
    <mergeCell ref="D49:G50"/>
    <mergeCell ref="G32:L33"/>
    <mergeCell ref="C42:F43"/>
    <mergeCell ref="C45:F46"/>
    <mergeCell ref="G47:L48"/>
    <mergeCell ref="H49:K50"/>
    <mergeCell ref="G40:L41"/>
    <mergeCell ref="G36:L37"/>
    <mergeCell ref="C47:F48"/>
    <mergeCell ref="H51:K52"/>
    <mergeCell ref="C40:F41"/>
    <mergeCell ref="G42:L43"/>
    <mergeCell ref="C36:F37"/>
    <mergeCell ref="G38:L39"/>
    <mergeCell ref="B11:M12"/>
    <mergeCell ref="G34:L35"/>
    <mergeCell ref="C32:F33"/>
    <mergeCell ref="B13:M14"/>
    <mergeCell ref="C38:F39"/>
    <mergeCell ref="D51:G52"/>
    <mergeCell ref="C34:F35"/>
    <mergeCell ref="B9:M10"/>
  </mergeCells>
  <pageMargins left="0.7" right="0.7" top="0.75" bottom="0.75" header="0.3" footer="0.3"/>
  <pageSetup orientation="portrait" fitToHeight="1" fitToWidth="1"/>
  <drawing r:id="rId10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
    <tabColor rgb="FF92D050"/>
    <outlinePr summaryBelow="1" summaryRight="1"/>
    <pageSetUpPr/>
  </sheetPr>
  <dimension ref="A1:M50"/>
  <sheetViews>
    <sheetView tabSelected="0" view="pageBreakPreview" zoomScale="90" zoomScaleNormal="70" zoomScaleSheetLayoutView="90" workbookViewId="0">
      <selection activeCell="O27" sqref="O27"/>
    </sheetView>
  </sheetViews>
  <sheetFormatPr baseColWidth="8" defaultColWidth="6.85546875" defaultRowHeight="13.35" customHeight="1"/>
  <cols>
    <col width="3.42578125" customWidth="1" style="238" min="1" max="1"/>
    <col width="6.85546875" customWidth="1" style="238" min="2"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373" t="inlineStr">
        <is>
          <t>Table of Contents</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9"/>
    <row r="10" ht="13.35" customHeight="1" s="162">
      <c r="C10" s="374" t="inlineStr">
        <is>
          <t>Table of Contents</t>
        </is>
      </c>
      <c r="D10" s="159" t="n"/>
      <c r="E10" s="159" t="n"/>
      <c r="F10" s="159" t="n"/>
      <c r="G10" s="159" t="n"/>
      <c r="H10" s="159" t="n"/>
      <c r="I10" s="159" t="n"/>
      <c r="J10" s="159" t="n"/>
      <c r="K10" s="129" t="inlineStr">
        <is>
          <t>page 2</t>
        </is>
      </c>
      <c r="L10" s="160" t="n"/>
    </row>
    <row r="11" ht="13.35" customHeight="1" s="162">
      <c r="C11" s="164" t="n"/>
      <c r="D11" s="165" t="n"/>
      <c r="E11" s="165" t="n"/>
      <c r="F11" s="165" t="n"/>
      <c r="G11" s="165" t="n"/>
      <c r="H11" s="165" t="n"/>
      <c r="I11" s="165" t="n"/>
      <c r="J11" s="165" t="n"/>
      <c r="K11" s="165" t="n"/>
      <c r="L11" s="166" t="n"/>
    </row>
    <row r="12"/>
    <row r="13" ht="13.35" customHeight="1" s="162">
      <c r="C13" s="374" t="inlineStr">
        <is>
          <t>Report Summary - Narrative and Remarks</t>
        </is>
      </c>
      <c r="D13" s="159" t="n"/>
      <c r="E13" s="159" t="n"/>
      <c r="F13" s="159" t="n"/>
      <c r="G13" s="159" t="n"/>
      <c r="H13" s="159" t="n"/>
      <c r="I13" s="159" t="n"/>
      <c r="J13" s="159" t="n"/>
      <c r="K13" s="129" t="inlineStr">
        <is>
          <t>page 3</t>
        </is>
      </c>
      <c r="L13" s="160" t="n"/>
    </row>
    <row r="14" ht="13.35" customHeight="1" s="162">
      <c r="C14" s="164" t="n"/>
      <c r="D14" s="165" t="n"/>
      <c r="E14" s="165" t="n"/>
      <c r="F14" s="165" t="n"/>
      <c r="G14" s="165" t="n"/>
      <c r="H14" s="165" t="n"/>
      <c r="I14" s="165" t="n"/>
      <c r="J14" s="165" t="n"/>
      <c r="K14" s="165" t="n"/>
      <c r="L14" s="166" t="n"/>
    </row>
    <row r="15"/>
    <row r="16" ht="13.35" customHeight="1" s="162">
      <c r="C16" s="374" t="inlineStr">
        <is>
          <t>Hydronic System Summary</t>
        </is>
      </c>
      <c r="D16" s="159" t="n"/>
      <c r="E16" s="159" t="n"/>
      <c r="F16" s="159" t="n"/>
      <c r="G16" s="159" t="n"/>
      <c r="H16" s="159" t="n"/>
      <c r="I16" s="159" t="n"/>
      <c r="J16" s="159" t="n"/>
      <c r="K16" s="129" t="inlineStr">
        <is>
          <t>page 4</t>
        </is>
      </c>
      <c r="L16" s="160" t="n"/>
    </row>
    <row r="17" ht="13.35" customHeight="1" s="162">
      <c r="C17" s="164" t="n"/>
      <c r="D17" s="165" t="n"/>
      <c r="E17" s="165" t="n"/>
      <c r="F17" s="165" t="n"/>
      <c r="G17" s="165" t="n"/>
      <c r="H17" s="165" t="n"/>
      <c r="I17" s="165" t="n"/>
      <c r="J17" s="165" t="n"/>
      <c r="K17" s="165" t="n"/>
      <c r="L17" s="166" t="n"/>
    </row>
    <row r="18"/>
    <row r="19" ht="13.35" customHeight="1" s="162">
      <c r="C19" s="374" t="inlineStr">
        <is>
          <t>Pumps</t>
        </is>
      </c>
      <c r="D19" s="159" t="n"/>
      <c r="E19" s="159" t="n"/>
      <c r="F19" s="159" t="n"/>
      <c r="G19" s="159" t="n"/>
      <c r="H19" s="159" t="n"/>
      <c r="I19" s="159" t="n"/>
      <c r="J19" s="159" t="n"/>
      <c r="K19" s="129" t="inlineStr">
        <is>
          <t>page 5</t>
        </is>
      </c>
      <c r="L19" s="160" t="n"/>
    </row>
    <row r="20" ht="13.35" customHeight="1" s="162">
      <c r="C20" s="164" t="n"/>
      <c r="D20" s="165" t="n"/>
      <c r="E20" s="165" t="n"/>
      <c r="F20" s="165" t="n"/>
      <c r="G20" s="165" t="n"/>
      <c r="H20" s="165" t="n"/>
      <c r="I20" s="165" t="n"/>
      <c r="J20" s="165" t="n"/>
      <c r="K20" s="165" t="n"/>
      <c r="L20" s="166" t="n"/>
    </row>
    <row r="21"/>
    <row r="22" ht="13.35" customHeight="1" s="162">
      <c r="C22" s="374" t="inlineStr">
        <is>
          <t>Balancing Valves</t>
        </is>
      </c>
      <c r="D22" s="159" t="n"/>
      <c r="E22" s="159" t="n"/>
      <c r="F22" s="159" t="n"/>
      <c r="G22" s="159" t="n"/>
      <c r="H22" s="159" t="n"/>
      <c r="I22" s="159" t="n"/>
      <c r="J22" s="159" t="n"/>
      <c r="K22" s="129" t="inlineStr">
        <is>
          <t>page 6</t>
        </is>
      </c>
      <c r="L22" s="160" t="n"/>
    </row>
    <row r="23" ht="13.35" customHeight="1" s="162">
      <c r="C23" s="164" t="n"/>
      <c r="D23" s="165" t="n"/>
      <c r="E23" s="165" t="n"/>
      <c r="F23" s="165" t="n"/>
      <c r="G23" s="165" t="n"/>
      <c r="H23" s="165" t="n"/>
      <c r="I23" s="165" t="n"/>
      <c r="J23" s="165" t="n"/>
      <c r="K23" s="165" t="n"/>
      <c r="L23" s="166" t="n"/>
    </row>
    <row r="24"/>
    <row r="25" ht="13.35" customHeight="1" s="162">
      <c r="C25" s="374" t="inlineStr">
        <is>
          <t>Plant Equipment and Flow Measurements</t>
        </is>
      </c>
      <c r="D25" s="159" t="n"/>
      <c r="E25" s="159" t="n"/>
      <c r="F25" s="159" t="n"/>
      <c r="G25" s="159" t="n"/>
      <c r="H25" s="159" t="n"/>
      <c r="I25" s="159" t="n"/>
      <c r="J25" s="159" t="n"/>
      <c r="K25" s="129" t="inlineStr">
        <is>
          <t>page 7</t>
        </is>
      </c>
      <c r="L25" s="160" t="n"/>
    </row>
    <row r="26" ht="13.35" customHeight="1" s="162">
      <c r="C26" s="164" t="n"/>
      <c r="D26" s="165" t="n"/>
      <c r="E26" s="165" t="n"/>
      <c r="F26" s="165" t="n"/>
      <c r="G26" s="165" t="n"/>
      <c r="H26" s="165" t="n"/>
      <c r="I26" s="165" t="n"/>
      <c r="J26" s="165" t="n"/>
      <c r="K26" s="165" t="n"/>
      <c r="L26" s="166" t="n"/>
    </row>
    <row r="27" s="162"/>
    <row r="28" ht="13.35" customHeight="1" s="162">
      <c r="C28" s="374" t="inlineStr">
        <is>
          <t>Appendix A - Certifications</t>
        </is>
      </c>
      <c r="D28" s="159" t="n"/>
      <c r="E28" s="159" t="n"/>
      <c r="F28" s="159" t="n"/>
      <c r="G28" s="159" t="n"/>
      <c r="H28" s="159" t="n"/>
      <c r="I28" s="159" t="n"/>
      <c r="J28" s="159" t="n"/>
      <c r="K28" s="129" t="inlineStr">
        <is>
          <t>page 8</t>
        </is>
      </c>
      <c r="L28" s="160" t="n"/>
    </row>
    <row r="29" ht="13.35" customHeight="1" s="162">
      <c r="C29" s="164" t="n"/>
      <c r="D29" s="165" t="n"/>
      <c r="E29" s="165" t="n"/>
      <c r="F29" s="165" t="n"/>
      <c r="G29" s="165" t="n"/>
      <c r="H29" s="165" t="n"/>
      <c r="I29" s="165" t="n"/>
      <c r="J29" s="165" t="n"/>
      <c r="K29" s="165" t="n"/>
      <c r="L29" s="166" t="n"/>
    </row>
    <row r="30" s="162"/>
    <row r="31" ht="13.35" customHeight="1" s="162">
      <c r="C31" s="374" t="inlineStr">
        <is>
          <t>Appendix B - Abbreviations</t>
        </is>
      </c>
      <c r="D31" s="159" t="n"/>
      <c r="E31" s="159" t="n"/>
      <c r="F31" s="159" t="n"/>
      <c r="G31" s="159" t="n"/>
      <c r="H31" s="159" t="n"/>
      <c r="I31" s="159" t="n"/>
      <c r="J31" s="159" t="n"/>
      <c r="K31" s="129" t="inlineStr">
        <is>
          <t>page 9</t>
        </is>
      </c>
      <c r="L31" s="160" t="n"/>
    </row>
    <row r="32" ht="13.35" customHeight="1" s="162">
      <c r="C32" s="164" t="n"/>
      <c r="D32" s="165" t="n"/>
      <c r="E32" s="165" t="n"/>
      <c r="F32" s="165" t="n"/>
      <c r="G32" s="165" t="n"/>
      <c r="H32" s="165" t="n"/>
      <c r="I32" s="165" t="n"/>
      <c r="J32" s="165" t="n"/>
      <c r="K32" s="165" t="n"/>
      <c r="L32" s="166" t="n"/>
    </row>
    <row r="33" s="162"/>
    <row r="34" ht="13.35" customHeight="1" s="162">
      <c r="C34" s="374" t="inlineStr">
        <is>
          <t>Appendix C - Instrument Calibration</t>
        </is>
      </c>
      <c r="D34" s="159" t="n"/>
      <c r="E34" s="159" t="n"/>
      <c r="F34" s="159" t="n"/>
      <c r="G34" s="159" t="n"/>
      <c r="H34" s="159" t="n"/>
      <c r="I34" s="159" t="n"/>
      <c r="J34" s="159" t="n"/>
      <c r="K34" s="129" t="inlineStr">
        <is>
          <t>page 10</t>
        </is>
      </c>
      <c r="L34" s="160" t="n"/>
    </row>
    <row r="35" ht="13.35" customHeight="1" s="162">
      <c r="C35" s="164" t="n"/>
      <c r="D35" s="165" t="n"/>
      <c r="E35" s="165" t="n"/>
      <c r="F35" s="165" t="n"/>
      <c r="G35" s="165" t="n"/>
      <c r="H35" s="165" t="n"/>
      <c r="I35" s="165" t="n"/>
      <c r="J35" s="165" t="n"/>
      <c r="K35" s="165" t="n"/>
      <c r="L35" s="166" t="n"/>
    </row>
    <row r="36" s="162"/>
    <row r="37" ht="13.35" customHeight="1" s="162">
      <c r="C37" s="374" t="inlineStr">
        <is>
          <t>Piping Schematic(s)</t>
        </is>
      </c>
      <c r="D37" s="159" t="n"/>
      <c r="E37" s="159" t="n"/>
      <c r="F37" s="159" t="n"/>
      <c r="G37" s="159" t="n"/>
      <c r="H37" s="159" t="n"/>
      <c r="I37" s="159" t="n"/>
      <c r="J37" s="159" t="n"/>
      <c r="K37" s="129" t="inlineStr">
        <is>
          <t>page 11</t>
        </is>
      </c>
      <c r="L37" s="160" t="n"/>
    </row>
    <row r="38" ht="13.35" customHeight="1" s="162">
      <c r="C38" s="164" t="n"/>
      <c r="D38" s="165" t="n"/>
      <c r="E38" s="165" t="n"/>
      <c r="F38" s="165" t="n"/>
      <c r="G38" s="165" t="n"/>
      <c r="H38" s="165" t="n"/>
      <c r="I38" s="165" t="n"/>
      <c r="J38" s="165" t="n"/>
      <c r="K38" s="165" t="n"/>
      <c r="L38" s="166" t="n"/>
    </row>
    <row r="39" s="162"/>
    <row r="40" ht="13.35" customHeight="1" s="162">
      <c r="C40" s="374" t="inlineStr">
        <is>
          <t>Site Photos</t>
        </is>
      </c>
      <c r="D40" s="159" t="n"/>
      <c r="E40" s="159" t="n"/>
      <c r="F40" s="159" t="n"/>
      <c r="G40" s="159" t="n"/>
      <c r="H40" s="159" t="n"/>
      <c r="I40" s="159" t="n"/>
      <c r="J40" s="159" t="n"/>
      <c r="K40" s="129" t="inlineStr">
        <is>
          <t>page 12</t>
        </is>
      </c>
      <c r="L40" s="160" t="n"/>
    </row>
    <row r="41" ht="13.35" customHeight="1" s="162">
      <c r="C41" s="164" t="n"/>
      <c r="D41" s="165" t="n"/>
      <c r="E41" s="165" t="n"/>
      <c r="F41" s="165" t="n"/>
      <c r="G41" s="165" t="n"/>
      <c r="H41" s="165" t="n"/>
      <c r="I41" s="165" t="n"/>
      <c r="J41" s="165" t="n"/>
      <c r="K41" s="165" t="n"/>
      <c r="L41" s="166" t="n"/>
    </row>
    <row r="42" s="162"/>
    <row r="43" ht="13.35" customHeight="1" s="162">
      <c r="C43" s="374" t="n"/>
      <c r="D43" s="159" t="n"/>
      <c r="E43" s="159" t="n"/>
      <c r="F43" s="159" t="n"/>
      <c r="G43" s="159" t="n"/>
      <c r="H43" s="159" t="n"/>
      <c r="I43" s="159" t="n"/>
      <c r="J43" s="159" t="n"/>
      <c r="K43" s="129" t="n"/>
      <c r="L43" s="160" t="n"/>
    </row>
    <row r="44" ht="13.35" customHeight="1" s="162">
      <c r="C44" s="164" t="n"/>
      <c r="D44" s="165" t="n"/>
      <c r="E44" s="165" t="n"/>
      <c r="F44" s="165" t="n"/>
      <c r="G44" s="165" t="n"/>
      <c r="H44" s="165" t="n"/>
      <c r="I44" s="165" t="n"/>
      <c r="J44" s="165" t="n"/>
      <c r="K44" s="165" t="n"/>
      <c r="L44" s="166" t="n"/>
    </row>
    <row r="45" s="162"/>
    <row r="46" ht="13.35" customHeight="1" s="162">
      <c r="C46" s="374" t="n"/>
      <c r="D46" s="159" t="n"/>
      <c r="E46" s="159" t="n"/>
      <c r="F46" s="159" t="n"/>
      <c r="G46" s="159" t="n"/>
      <c r="H46" s="159" t="n"/>
      <c r="I46" s="159" t="n"/>
      <c r="J46" s="159" t="n"/>
      <c r="K46" s="129" t="n"/>
      <c r="L46" s="160" t="n"/>
    </row>
    <row r="47" ht="13.35" customHeight="1" s="162">
      <c r="C47" s="164" t="n"/>
      <c r="D47" s="165" t="n"/>
      <c r="E47" s="165" t="n"/>
      <c r="F47" s="165" t="n"/>
      <c r="G47" s="165" t="n"/>
      <c r="H47" s="165" t="n"/>
      <c r="I47" s="165" t="n"/>
      <c r="J47" s="165" t="n"/>
      <c r="K47" s="165" t="n"/>
      <c r="L47" s="166" t="n"/>
    </row>
    <row r="48" s="162"/>
    <row r="49" ht="13.35" customHeight="1" s="162">
      <c r="C49" s="374" t="n"/>
      <c r="D49" s="159" t="n"/>
      <c r="E49" s="159" t="n"/>
      <c r="F49" s="159" t="n"/>
      <c r="G49" s="159" t="n"/>
      <c r="H49" s="159" t="n"/>
      <c r="I49" s="159" t="n"/>
      <c r="J49" s="159" t="n"/>
      <c r="K49" s="129" t="n"/>
      <c r="L49" s="160" t="n"/>
    </row>
    <row r="50" ht="13.35" customHeight="1" s="162">
      <c r="C50" s="164" t="n"/>
      <c r="D50" s="165" t="n"/>
      <c r="E50" s="165" t="n"/>
      <c r="F50" s="165" t="n"/>
      <c r="G50" s="165" t="n"/>
      <c r="H50" s="165" t="n"/>
      <c r="I50" s="165" t="n"/>
      <c r="J50" s="165" t="n"/>
      <c r="K50" s="165" t="n"/>
      <c r="L50" s="166" t="n"/>
    </row>
  </sheetData>
  <mergeCells count="37">
    <mergeCell ref="L2:M2"/>
    <mergeCell ref="D2:I2"/>
    <mergeCell ref="C25:J26"/>
    <mergeCell ref="K31:L32"/>
    <mergeCell ref="K46:L47"/>
    <mergeCell ref="B3:C3"/>
    <mergeCell ref="C31:J32"/>
    <mergeCell ref="K40:L41"/>
    <mergeCell ref="C46:J47"/>
    <mergeCell ref="C40:J41"/>
    <mergeCell ref="K43:L44"/>
    <mergeCell ref="C43:J44"/>
    <mergeCell ref="L3:M3"/>
    <mergeCell ref="K13:L14"/>
    <mergeCell ref="B2:C2"/>
    <mergeCell ref="K34:L35"/>
    <mergeCell ref="K10:L11"/>
    <mergeCell ref="K28:L29"/>
    <mergeCell ref="K19:L20"/>
    <mergeCell ref="D3:I3"/>
    <mergeCell ref="C13:J14"/>
    <mergeCell ref="C19:J20"/>
    <mergeCell ref="C6:L8"/>
    <mergeCell ref="K16:L17"/>
    <mergeCell ref="C34:J35"/>
    <mergeCell ref="K25:L26"/>
    <mergeCell ref="C28:J29"/>
    <mergeCell ref="K37:L38"/>
    <mergeCell ref="C37:J38"/>
    <mergeCell ref="C49:J50"/>
    <mergeCell ref="K49:L50"/>
    <mergeCell ref="J3:K3"/>
    <mergeCell ref="J2:K2"/>
    <mergeCell ref="C10:J11"/>
    <mergeCell ref="C16:J17"/>
    <mergeCell ref="C22:J23"/>
    <mergeCell ref="K22:L23"/>
  </mergeCells>
  <pageMargins left="0.7" right="0.7" top="0.75" bottom="0.75" header="0.3" footer="0.3"/>
  <pageSetup orientation="portrait"/>
  <headerFooter>
    <oddHeader>&amp;L&amp;G</oddHeader>
    <oddFooter>&amp;C&amp;8Page &amp;P</oddFooter>
  </headerFooter>
  <drawing r:id="rId1000"/>
  <legacyDrawing r:id="rId1001"/>
  <legacyDrawingHF r:id="rId1002"/>
  <controls>
    <mc:AlternateContent xmlns:mc="http://schemas.openxmlformats.org/markup-compatibility/2006">
      <mc:Choice Requires="x14">
        <control shapeId="4097" r:id="rId1003" name="Button 1">
          <controlPr defaultSize="0" print="0" autoFill="0" autoPict="0" macro="[0]!SyncToCPageCounts.SyncToCPageCounts">
            <anchor moveWithCells="1" sizeWithCells="1">
              <from>
                <xdr:col>15</xdr:col>
                <xdr:colOff>200025</xdr:colOff>
                <xdr:row>3</xdr:row>
                <xdr:rowOff>66675</xdr:rowOff>
              </from>
              <to>
                <xdr:col>20</xdr:col>
                <xdr:colOff>180975</xdr:colOff>
                <xdr:row>12</xdr:row>
                <xdr:rowOff>133350</xdr:rowOff>
              </to>
            </anchor>
          </controlPr>
        </control>
      </mc:Choice>
    </mc:AlternateContent>
  </controls>
</worksheet>
</file>

<file path=xl/worksheets/sheet3.xml><?xml version="1.0" encoding="utf-8"?>
<worksheet xmlns="http://schemas.openxmlformats.org/spreadsheetml/2006/main">
  <sheetPr>
    <tabColor rgb="FF92D050"/>
    <outlinePr summaryBelow="1" summaryRight="1"/>
    <pageSetUpPr fitToPage="1"/>
  </sheetPr>
  <dimension ref="A1:M62"/>
  <sheetViews>
    <sheetView tabSelected="0" workbookViewId="0">
      <selection activeCell="A1" sqref="A1"/>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 System Set-up Narrative</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8"/>
    <row r="9" ht="13.35" customHeight="1" s="162">
      <c r="C9" s="375" t="inlineStr">
        <is>
          <t>Describe the system set-up conditions established before testing, adjusting and balancing, and the rationale: how full-flow conditions were established, control configuration (BAS/DDC overrides, VFD commands, damper positions, filter condition), and the steps taken to reach the desired set-up. Deficiencies and items that could not be obtained are listed on the Remarks pages that follow, with the report page noted in the Comments column. (NEBB Procedural Standard 5.2.4)</t>
        </is>
      </c>
    </row>
    <row r="10" ht="13.35" customHeight="1" s="162"/>
    <row r="11"/>
    <row r="12" ht="13.35" customHeight="1" s="162">
      <c r="A12" s="376" t="n"/>
      <c r="B12" s="377" t="n"/>
      <c r="C12" s="482" t="n"/>
      <c r="D12" s="483" t="n"/>
      <c r="E12" s="483" t="n"/>
      <c r="F12" s="483" t="n"/>
      <c r="G12" s="483" t="n"/>
      <c r="H12" s="483" t="n"/>
      <c r="I12" s="483" t="n"/>
      <c r="J12" s="483" t="n"/>
      <c r="K12" s="483" t="n"/>
      <c r="L12" s="484" t="n"/>
      <c r="M12" s="376" t="n"/>
    </row>
    <row r="13" ht="30" customHeight="1" s="162">
      <c r="A13" s="376" t="n"/>
      <c r="B13" s="381" t="n"/>
      <c r="C13" s="485" t="n"/>
      <c r="L13" s="486" t="n"/>
      <c r="M13" s="376" t="n"/>
    </row>
    <row r="14" ht="30" customHeight="1" s="162">
      <c r="A14" s="376" t="n"/>
      <c r="B14" s="384" t="n"/>
      <c r="C14" s="485" t="n"/>
      <c r="L14" s="486" t="n"/>
      <c r="M14" s="376" t="n"/>
    </row>
    <row r="15" ht="30" customHeight="1" s="162">
      <c r="A15" s="376" t="n"/>
      <c r="B15" s="381" t="n"/>
      <c r="C15" s="485" t="n"/>
      <c r="L15" s="486" t="n"/>
      <c r="M15" s="376" t="n"/>
    </row>
    <row r="16" ht="30" customHeight="1" s="162">
      <c r="A16" s="376" t="n"/>
      <c r="B16" s="381" t="n"/>
      <c r="C16" s="485" t="n"/>
      <c r="L16" s="486" t="n"/>
      <c r="M16" s="376" t="n"/>
    </row>
    <row r="17" ht="30" customHeight="1" s="162">
      <c r="A17" s="376" t="n"/>
      <c r="B17" s="381" t="n"/>
      <c r="C17" s="485" t="n"/>
      <c r="L17" s="486" t="n"/>
      <c r="M17" s="376" t="n"/>
    </row>
    <row r="18" ht="30" customHeight="1" s="162">
      <c r="A18" s="376" t="n"/>
      <c r="B18" s="381" t="n"/>
      <c r="C18" s="485" t="n"/>
      <c r="L18" s="486" t="n"/>
      <c r="M18" s="376" t="n"/>
    </row>
    <row r="19" ht="30" customHeight="1" s="162">
      <c r="A19" s="376" t="n"/>
      <c r="B19" s="381" t="n"/>
      <c r="C19" s="485" t="n"/>
      <c r="L19" s="486" t="n"/>
      <c r="M19" s="376" t="n"/>
    </row>
    <row r="20" ht="30" customHeight="1" s="162">
      <c r="A20" s="376" t="n"/>
      <c r="B20" s="381" t="n"/>
      <c r="C20" s="485" t="n"/>
      <c r="L20" s="486" t="n"/>
      <c r="M20" s="376" t="n"/>
    </row>
    <row r="21" ht="30" customHeight="1" s="162">
      <c r="A21" s="376" t="n"/>
      <c r="B21" s="381" t="n"/>
      <c r="C21" s="485" t="n"/>
      <c r="L21" s="486" t="n"/>
      <c r="M21" s="376" t="n"/>
    </row>
    <row r="22" ht="30" customHeight="1" s="162">
      <c r="A22" s="376" t="n"/>
      <c r="B22" s="381" t="n"/>
      <c r="C22" s="485" t="n"/>
      <c r="L22" s="486" t="n"/>
      <c r="M22" s="376" t="n"/>
    </row>
    <row r="23" ht="30" customHeight="1" s="162">
      <c r="A23" s="376" t="n"/>
      <c r="B23" s="381" t="n"/>
      <c r="C23" s="485" t="n"/>
      <c r="L23" s="486" t="n"/>
      <c r="M23" s="376" t="n"/>
    </row>
    <row r="24" ht="30" customHeight="1" s="162">
      <c r="A24" s="376" t="n"/>
      <c r="B24" s="381" t="n"/>
      <c r="C24" s="485" t="n"/>
      <c r="L24" s="486" t="n"/>
      <c r="M24" s="376" t="n"/>
    </row>
    <row r="25" ht="30" customHeight="1" s="162">
      <c r="A25" s="376" t="n"/>
      <c r="B25" s="381" t="n"/>
      <c r="C25" s="485" t="n"/>
      <c r="L25" s="486" t="n"/>
      <c r="M25" s="376" t="n"/>
    </row>
    <row r="26" ht="30" customHeight="1" s="162">
      <c r="A26" s="376" t="n"/>
      <c r="B26" s="381" t="n"/>
      <c r="C26" s="485" t="n"/>
      <c r="L26" s="486" t="n"/>
      <c r="M26" s="376" t="n"/>
    </row>
    <row r="27" ht="30" customHeight="1" s="162">
      <c r="A27" s="376" t="n"/>
      <c r="B27" s="381" t="n"/>
      <c r="C27" s="485" t="n"/>
      <c r="L27" s="486" t="n"/>
      <c r="M27" s="376" t="n"/>
    </row>
    <row r="28" ht="30" customHeight="1" s="162">
      <c r="A28" s="376" t="n"/>
      <c r="B28" s="381" t="n"/>
      <c r="C28" s="485" t="n"/>
      <c r="L28" s="486" t="n"/>
      <c r="M28" s="376" t="n"/>
    </row>
    <row r="29" ht="30" customHeight="1" s="162">
      <c r="A29" s="376" t="n"/>
      <c r="B29" s="381" t="n"/>
      <c r="C29" s="485" t="n"/>
      <c r="L29" s="486" t="n"/>
      <c r="M29" s="376" t="n"/>
    </row>
    <row r="30" ht="30" customHeight="1" s="162">
      <c r="A30" s="376" t="n"/>
      <c r="B30" s="381" t="n"/>
      <c r="C30" s="485" t="n"/>
      <c r="L30" s="486" t="n"/>
      <c r="M30" s="376" t="n"/>
    </row>
    <row r="31" ht="30" customHeight="1" s="162">
      <c r="A31" s="376" t="n"/>
      <c r="B31" s="381" t="n"/>
      <c r="C31" s="485" t="n"/>
      <c r="L31" s="486" t="n"/>
      <c r="M31" s="376" t="n"/>
    </row>
    <row r="32" ht="30" customHeight="1" s="162">
      <c r="A32" s="376" t="n"/>
      <c r="B32" s="381" t="n"/>
      <c r="C32" s="485" t="n"/>
      <c r="L32" s="486" t="n"/>
      <c r="M32" s="376" t="n"/>
    </row>
    <row r="33" ht="30" customHeight="1" s="162">
      <c r="A33" s="376" t="n"/>
      <c r="B33" s="381" t="n"/>
      <c r="C33" s="485" t="n"/>
      <c r="L33" s="486" t="n"/>
      <c r="M33" s="376" t="n"/>
    </row>
    <row r="34" ht="30" customHeight="1" s="162">
      <c r="A34" s="376" t="n"/>
      <c r="B34" s="381" t="n"/>
      <c r="C34" s="485" t="n"/>
      <c r="L34" s="486" t="n"/>
      <c r="M34" s="376" t="n"/>
    </row>
    <row r="35" ht="30" customHeight="1" s="162">
      <c r="A35" s="376" t="n"/>
      <c r="B35" s="381" t="n"/>
      <c r="C35" s="485" t="n"/>
      <c r="L35" s="486" t="n"/>
      <c r="M35" s="376" t="n"/>
    </row>
    <row r="36" ht="30" customHeight="1" s="162">
      <c r="A36" s="376" t="n"/>
      <c r="B36" s="381" t="n"/>
      <c r="C36" s="485" t="n"/>
      <c r="L36" s="486" t="n"/>
      <c r="M36" s="376" t="n"/>
    </row>
    <row r="37" ht="30" customHeight="1" s="162">
      <c r="A37" s="376" t="n"/>
      <c r="B37" s="381" t="n"/>
      <c r="C37" s="485" t="n"/>
      <c r="L37" s="486" t="n"/>
      <c r="M37" s="376" t="n"/>
    </row>
    <row r="38" ht="30" customHeight="1" s="162">
      <c r="A38" s="376" t="n"/>
      <c r="B38" s="381" t="n"/>
      <c r="C38" s="485" t="n"/>
      <c r="L38" s="486" t="n"/>
      <c r="M38" s="376" t="n"/>
    </row>
    <row r="39" ht="30" customHeight="1" s="162">
      <c r="A39" s="376" t="n"/>
      <c r="B39" s="381" t="n"/>
      <c r="C39" s="485" t="n"/>
      <c r="L39" s="486" t="n"/>
      <c r="M39" s="376" t="n"/>
    </row>
    <row r="40" ht="30" customHeight="1" s="162">
      <c r="A40" s="376" t="n"/>
      <c r="B40" s="381" t="n"/>
      <c r="C40" s="487" t="n"/>
      <c r="D40" s="414" t="n"/>
      <c r="E40" s="414" t="n"/>
      <c r="F40" s="414" t="n"/>
      <c r="G40" s="414" t="n"/>
      <c r="H40" s="414" t="n"/>
      <c r="I40" s="414" t="n"/>
      <c r="J40" s="414" t="n"/>
      <c r="K40" s="414" t="n"/>
      <c r="L40" s="488" t="n"/>
      <c r="M40" s="376" t="n"/>
    </row>
    <row r="41" ht="30" customHeight="1" s="162">
      <c r="A41" s="376" t="n"/>
      <c r="B41" s="381" t="n"/>
      <c r="C41" s="388" t="n"/>
      <c r="D41" s="376" t="n"/>
      <c r="E41" s="376" t="n"/>
      <c r="F41" s="376" t="n"/>
      <c r="G41" s="376" t="n"/>
      <c r="H41" s="376" t="n"/>
      <c r="I41" s="376" t="n"/>
      <c r="J41" s="384" t="n"/>
      <c r="K41" s="389" t="n"/>
      <c r="L41" s="376" t="n"/>
      <c r="M41" s="376" t="n"/>
    </row>
    <row r="42" ht="30" customHeight="1" s="162">
      <c r="A42" s="376" t="n"/>
      <c r="B42" s="390" t="n"/>
      <c r="C42" s="391" t="n"/>
      <c r="D42" s="376" t="n"/>
      <c r="E42" s="376" t="n"/>
      <c r="F42" s="376" t="n"/>
      <c r="G42" s="376" t="n"/>
      <c r="H42" s="376" t="n"/>
      <c r="I42" s="376" t="n"/>
      <c r="J42" s="392" t="n"/>
      <c r="K42" s="393" t="n"/>
      <c r="L42" s="376" t="n"/>
      <c r="M42" s="376" t="n"/>
    </row>
    <row r="43" ht="30" customHeight="1" s="162">
      <c r="A43" s="376" t="n"/>
      <c r="B43" s="390" t="n"/>
      <c r="C43" s="391" t="n"/>
      <c r="D43" s="376" t="n"/>
      <c r="E43" s="376" t="n"/>
      <c r="F43" s="376" t="n"/>
      <c r="G43" s="376" t="n"/>
      <c r="H43" s="376" t="n"/>
      <c r="I43" s="376" t="n"/>
      <c r="J43" s="392" t="n"/>
      <c r="K43" s="393" t="n"/>
      <c r="L43" s="376" t="n"/>
      <c r="M43" s="376" t="n"/>
    </row>
    <row r="44" ht="30" customHeight="1" s="162">
      <c r="A44" s="376" t="n"/>
      <c r="B44" s="390" t="n"/>
      <c r="C44" s="391" t="n"/>
      <c r="D44" s="376" t="n"/>
      <c r="E44" s="376" t="n"/>
      <c r="F44" s="376" t="n"/>
      <c r="G44" s="376" t="n"/>
      <c r="H44" s="376" t="n"/>
      <c r="I44" s="376" t="n"/>
      <c r="J44" s="392" t="n"/>
      <c r="K44" s="393" t="n"/>
      <c r="L44" s="376" t="n"/>
      <c r="M44" s="376" t="n"/>
    </row>
    <row r="45" ht="30" customHeight="1" s="162">
      <c r="A45" s="376" t="n"/>
      <c r="B45" s="390" t="n"/>
      <c r="C45" s="391" t="n"/>
      <c r="D45" s="376" t="n"/>
      <c r="E45" s="376" t="n"/>
      <c r="F45" s="376" t="n"/>
      <c r="G45" s="376" t="n"/>
      <c r="H45" s="376" t="n"/>
      <c r="I45" s="376" t="n"/>
      <c r="J45" s="392" t="n"/>
      <c r="K45" s="393" t="n"/>
      <c r="L45" s="376" t="n"/>
      <c r="M45" s="376" t="n"/>
    </row>
    <row r="46" ht="30" customHeight="1" s="162">
      <c r="A46" s="376" t="n"/>
      <c r="B46" s="390" t="n"/>
      <c r="C46" s="391" t="n"/>
      <c r="D46" s="376" t="n"/>
      <c r="E46" s="376" t="n"/>
      <c r="F46" s="376" t="n"/>
      <c r="G46" s="376" t="n"/>
      <c r="H46" s="376" t="n"/>
      <c r="I46" s="376" t="n"/>
      <c r="J46" s="392" t="n"/>
      <c r="K46" s="393" t="n"/>
      <c r="L46" s="376" t="n"/>
      <c r="M46" s="376" t="n"/>
    </row>
    <row r="47" ht="30" customHeight="1" s="162">
      <c r="A47" s="376" t="n"/>
      <c r="B47" s="390" t="n"/>
      <c r="C47" s="391" t="n"/>
      <c r="D47" s="376" t="n"/>
      <c r="E47" s="376" t="n"/>
      <c r="F47" s="376" t="n"/>
      <c r="G47" s="376" t="n"/>
      <c r="H47" s="376" t="n"/>
      <c r="I47" s="376" t="n"/>
      <c r="J47" s="392" t="n"/>
      <c r="K47" s="393" t="n"/>
      <c r="L47" s="376" t="n"/>
      <c r="M47" s="376" t="n"/>
    </row>
    <row r="48" ht="30" customHeight="1" s="162">
      <c r="A48" s="376" t="n"/>
      <c r="B48" s="390" t="n"/>
      <c r="C48" s="391" t="n"/>
      <c r="D48" s="376" t="n"/>
      <c r="E48" s="376" t="n"/>
      <c r="F48" s="376" t="n"/>
      <c r="G48" s="376" t="n"/>
      <c r="H48" s="376" t="n"/>
      <c r="I48" s="376" t="n"/>
      <c r="J48" s="392" t="n"/>
      <c r="K48" s="393" t="n"/>
      <c r="L48" s="376" t="n"/>
      <c r="M48" s="376" t="n"/>
    </row>
    <row r="49" ht="30" customHeight="1" s="162">
      <c r="A49" s="376" t="n"/>
      <c r="B49" s="390" t="n"/>
      <c r="C49" s="391" t="n"/>
      <c r="D49" s="376" t="n"/>
      <c r="E49" s="376" t="n"/>
      <c r="F49" s="376" t="n"/>
      <c r="G49" s="376" t="n"/>
      <c r="H49" s="376" t="n"/>
      <c r="I49" s="376" t="n"/>
      <c r="J49" s="392" t="n"/>
      <c r="K49" s="393" t="n"/>
      <c r="L49" s="376" t="n"/>
      <c r="M49" s="376" t="n"/>
    </row>
    <row r="50" ht="30" customHeight="1" s="162">
      <c r="A50" s="376" t="n"/>
      <c r="B50" s="390" t="n"/>
      <c r="C50" s="391" t="n"/>
      <c r="D50" s="376" t="n"/>
      <c r="E50" s="376" t="n"/>
      <c r="F50" s="376" t="n"/>
      <c r="G50" s="376" t="n"/>
      <c r="H50" s="376" t="n"/>
      <c r="I50" s="376" t="n"/>
      <c r="J50" s="392" t="n"/>
      <c r="K50" s="393" t="n"/>
      <c r="L50" s="376" t="n"/>
      <c r="M50" s="376" t="n"/>
    </row>
    <row r="51" ht="30" customHeight="1" s="162">
      <c r="A51" s="376" t="n"/>
      <c r="B51" s="390" t="n"/>
      <c r="C51" s="391" t="n"/>
      <c r="D51" s="376" t="n"/>
      <c r="E51" s="376" t="n"/>
      <c r="F51" s="376" t="n"/>
      <c r="G51" s="376" t="n"/>
      <c r="H51" s="376" t="n"/>
      <c r="I51" s="376" t="n"/>
      <c r="J51" s="392" t="n"/>
      <c r="K51" s="393" t="n"/>
      <c r="L51" s="376" t="n"/>
      <c r="M51" s="376" t="n"/>
    </row>
    <row r="52" ht="30" customHeight="1" s="162">
      <c r="A52" s="376" t="n"/>
      <c r="B52" s="390" t="n"/>
      <c r="C52" s="391" t="n"/>
      <c r="D52" s="376" t="n"/>
      <c r="E52" s="376" t="n"/>
      <c r="F52" s="376" t="n"/>
      <c r="G52" s="376" t="n"/>
      <c r="H52" s="376" t="n"/>
      <c r="I52" s="376" t="n"/>
      <c r="J52" s="392" t="n"/>
      <c r="K52" s="393" t="n"/>
      <c r="L52" s="376" t="n"/>
      <c r="M52" s="376" t="n"/>
    </row>
    <row r="53" ht="30" customHeight="1" s="162">
      <c r="A53" s="376" t="n"/>
      <c r="B53" s="390" t="n"/>
      <c r="C53" s="391" t="n"/>
      <c r="D53" s="376" t="n"/>
      <c r="E53" s="376" t="n"/>
      <c r="F53" s="376" t="n"/>
      <c r="G53" s="376" t="n"/>
      <c r="H53" s="376" t="n"/>
      <c r="I53" s="376" t="n"/>
      <c r="J53" s="392" t="n"/>
      <c r="K53" s="393" t="n"/>
      <c r="L53" s="376" t="n"/>
      <c r="M53" s="376" t="n"/>
    </row>
    <row r="54" ht="30" customHeight="1" s="162">
      <c r="A54" s="376" t="n"/>
      <c r="B54" s="390" t="n"/>
      <c r="C54" s="391" t="n"/>
      <c r="D54" s="376" t="n"/>
      <c r="E54" s="376" t="n"/>
      <c r="F54" s="376" t="n"/>
      <c r="G54" s="376" t="n"/>
      <c r="H54" s="376" t="n"/>
      <c r="I54" s="376" t="n"/>
      <c r="J54" s="392" t="n"/>
      <c r="K54" s="393" t="n"/>
      <c r="L54" s="376" t="n"/>
      <c r="M54" s="376" t="n"/>
    </row>
    <row r="55" ht="30" customHeight="1" s="162">
      <c r="A55" s="376" t="n"/>
      <c r="B55" s="390" t="n"/>
      <c r="C55" s="391" t="n"/>
      <c r="D55" s="376" t="n"/>
      <c r="E55" s="376" t="n"/>
      <c r="F55" s="376" t="n"/>
      <c r="G55" s="376" t="n"/>
      <c r="H55" s="376" t="n"/>
      <c r="I55" s="376" t="n"/>
      <c r="J55" s="392" t="n"/>
      <c r="K55" s="393" t="n"/>
      <c r="L55" s="376" t="n"/>
      <c r="M55" s="376" t="n"/>
    </row>
    <row r="56" ht="30" customHeight="1" s="162">
      <c r="A56" s="376" t="n"/>
      <c r="B56" s="390" t="n"/>
      <c r="C56" s="391" t="n"/>
      <c r="D56" s="376" t="n"/>
      <c r="E56" s="376" t="n"/>
      <c r="F56" s="376" t="n"/>
      <c r="G56" s="376" t="n"/>
      <c r="H56" s="376" t="n"/>
      <c r="I56" s="376" t="n"/>
      <c r="J56" s="392" t="n"/>
      <c r="K56" s="393" t="n"/>
      <c r="L56" s="376" t="n"/>
      <c r="M56" s="376" t="n"/>
    </row>
    <row r="57" ht="30" customHeight="1" s="162">
      <c r="A57" s="376" t="n"/>
      <c r="B57" s="390" t="n"/>
      <c r="C57" s="391" t="n"/>
      <c r="D57" s="376" t="n"/>
      <c r="E57" s="376" t="n"/>
      <c r="F57" s="376" t="n"/>
      <c r="G57" s="376" t="n"/>
      <c r="H57" s="376" t="n"/>
      <c r="I57" s="376" t="n"/>
      <c r="J57" s="392" t="n"/>
      <c r="K57" s="393" t="n"/>
      <c r="L57" s="376" t="n"/>
      <c r="M57" s="376" t="n"/>
    </row>
    <row r="58" ht="30" customHeight="1" s="162">
      <c r="A58" s="376" t="n"/>
      <c r="B58" s="390" t="n"/>
      <c r="C58" s="391" t="n"/>
      <c r="D58" s="376" t="n"/>
      <c r="E58" s="376" t="n"/>
      <c r="F58" s="376" t="n"/>
      <c r="G58" s="376" t="n"/>
      <c r="H58" s="376" t="n"/>
      <c r="I58" s="376" t="n"/>
      <c r="J58" s="392" t="n"/>
      <c r="K58" s="393" t="n"/>
      <c r="L58" s="376" t="n"/>
      <c r="M58" s="376" t="n"/>
    </row>
    <row r="59" ht="30" customHeight="1" s="162">
      <c r="A59" s="376" t="n"/>
      <c r="B59" s="390" t="n"/>
      <c r="C59" s="391" t="n"/>
      <c r="D59" s="376" t="n"/>
      <c r="E59" s="376" t="n"/>
      <c r="F59" s="376" t="n"/>
      <c r="G59" s="376" t="n"/>
      <c r="H59" s="376" t="n"/>
      <c r="I59" s="376" t="n"/>
      <c r="J59" s="392" t="n"/>
      <c r="K59" s="393" t="n"/>
      <c r="L59" s="376" t="n"/>
      <c r="M59" s="376" t="n"/>
    </row>
    <row r="60" ht="30" customHeight="1" s="162">
      <c r="A60" s="376" t="n"/>
      <c r="B60" s="390" t="n"/>
      <c r="C60" s="391" t="n"/>
      <c r="D60" s="376" t="n"/>
      <c r="E60" s="376" t="n"/>
      <c r="F60" s="376" t="n"/>
      <c r="G60" s="376" t="n"/>
      <c r="H60" s="376" t="n"/>
      <c r="I60" s="376" t="n"/>
      <c r="J60" s="392" t="n"/>
      <c r="K60" s="393" t="n"/>
      <c r="L60" s="376" t="n"/>
      <c r="M60" s="376" t="n"/>
    </row>
    <row r="61" ht="30" customHeight="1" s="162">
      <c r="A61" s="376" t="n"/>
      <c r="B61" s="390" t="n"/>
      <c r="C61" s="391" t="n"/>
      <c r="D61" s="376" t="n"/>
      <c r="E61" s="376" t="n"/>
      <c r="F61" s="376" t="n"/>
      <c r="G61" s="376" t="n"/>
      <c r="H61" s="376" t="n"/>
      <c r="I61" s="376" t="n"/>
      <c r="J61" s="392" t="n"/>
      <c r="K61" s="393" t="n"/>
      <c r="L61" s="376" t="n"/>
      <c r="M61" s="376" t="n"/>
    </row>
    <row r="62" ht="30" customHeight="1" s="162">
      <c r="A62" s="376" t="n"/>
      <c r="B62" s="394" t="n"/>
      <c r="C62" s="395" t="n"/>
      <c r="D62" s="376" t="n"/>
      <c r="E62" s="376" t="n"/>
      <c r="F62" s="376" t="n"/>
      <c r="G62" s="376" t="n"/>
      <c r="H62" s="376" t="n"/>
      <c r="I62" s="376" t="n"/>
      <c r="J62" s="396" t="n"/>
      <c r="K62" s="397" t="n"/>
      <c r="L62" s="376" t="n"/>
      <c r="M62" s="376" t="n"/>
    </row>
  </sheetData>
  <mergeCells count="11">
    <mergeCell ref="L2:M2"/>
    <mergeCell ref="L3:M3"/>
    <mergeCell ref="J3:K3"/>
    <mergeCell ref="B2:C2"/>
    <mergeCell ref="D2:I2"/>
    <mergeCell ref="B3:C3"/>
    <mergeCell ref="J2:K2"/>
    <mergeCell ref="C9:L10"/>
    <mergeCell ref="C12:L40"/>
    <mergeCell ref="D3:I3"/>
    <mergeCell ref="C5:L7"/>
  </mergeCells>
  <pageMargins left="0.7" right="0.7" top="0.75" bottom="0.75" header="0.3" footer="0.3"/>
  <pageSetup orientation="portrait" scale="68" fitToHeight="0"/>
  <headerFooter>
    <oddFooter>&amp;C&amp;8Page &amp;P</oddFooter>
  </headerFooter>
</worksheet>
</file>

<file path=xl/worksheets/sheet4.xml><?xml version="1.0" encoding="utf-8"?>
<worksheet xmlns="http://schemas.openxmlformats.org/spreadsheetml/2006/main">
  <sheetPr codeName="Sheet3">
    <tabColor rgb="FF92D050"/>
    <outlinePr summaryBelow="1" summaryRight="1"/>
    <pageSetUpPr fitToPage="1"/>
  </sheetPr>
  <dimension ref="A1:M62"/>
  <sheetViews>
    <sheetView tabSelected="0" view="pageBreakPreview" zoomScale="90" zoomScaleNormal="85" zoomScaleSheetLayoutView="90" workbookViewId="0">
      <selection activeCell="AF17" sqref="AF17"/>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New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8"/>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1"/>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sheetData>
  <mergeCells count="112">
    <mergeCell ref="C36:I36"/>
    <mergeCell ref="L2:M2"/>
    <mergeCell ref="K49:L49"/>
    <mergeCell ref="C17:I17"/>
    <mergeCell ref="K24:L24"/>
    <mergeCell ref="K33:L33"/>
    <mergeCell ref="C19:I19"/>
    <mergeCell ref="K26:L26"/>
    <mergeCell ref="C53:I53"/>
    <mergeCell ref="C28:I28"/>
    <mergeCell ref="K35:L35"/>
    <mergeCell ref="L3:M3"/>
    <mergeCell ref="C9:L10"/>
    <mergeCell ref="K50:L50"/>
    <mergeCell ref="C30:I30"/>
    <mergeCell ref="D3:I3"/>
    <mergeCell ref="K58:L58"/>
    <mergeCell ref="C45:I45"/>
    <mergeCell ref="K52:L52"/>
    <mergeCell ref="C14:I14"/>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K51:L51"/>
    <mergeCell ref="B2:C2"/>
    <mergeCell ref="C18:I18"/>
    <mergeCell ref="K32:L32"/>
    <mergeCell ref="C34:I34"/>
    <mergeCell ref="K41:L41"/>
    <mergeCell ref="C42:I42"/>
    <mergeCell ref="C58:I58"/>
    <mergeCell ref="K56:L56"/>
    <mergeCell ref="K43:L43"/>
    <mergeCell ref="C20:I20"/>
    <mergeCell ref="K27:L27"/>
    <mergeCell ref="C29:I29"/>
    <mergeCell ref="K17:L17"/>
    <mergeCell ref="C44:I44"/>
    <mergeCell ref="J3:K3"/>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C52:I52"/>
    <mergeCell ref="K34:L34"/>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C56:I56"/>
    <mergeCell ref="K38:L38"/>
    <mergeCell ref="C43:I43"/>
    <mergeCell ref="K62:L62"/>
    <mergeCell ref="C27:I27"/>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oddFooter>
  </headerFooter>
</worksheet>
</file>

<file path=xl/worksheets/sheet5.xml><?xml version="1.0" encoding="utf-8"?>
<worksheet xmlns="http://schemas.openxmlformats.org/spreadsheetml/2006/main">
  <sheetPr codeName="Sheet4">
    <tabColor rgb="FF808080"/>
    <outlinePr summaryBelow="1" summaryRight="1"/>
    <pageSetUpPr fitToPage="1"/>
  </sheetPr>
  <dimension ref="A1:M62"/>
  <sheetViews>
    <sheetView tabSelected="0" view="pageBreakPreview" zoomScale="90" zoomScaleNormal="85" zoomScaleSheetLayoutView="90" workbookViewId="0">
      <selection activeCell="O24" sqref="O24"/>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Existing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8"/>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1"/>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sheetData>
  <mergeCells count="112">
    <mergeCell ref="L2:M2"/>
    <mergeCell ref="C36:I36"/>
    <mergeCell ref="K49:L49"/>
    <mergeCell ref="C17:I17"/>
    <mergeCell ref="K24:L24"/>
    <mergeCell ref="K33:L33"/>
    <mergeCell ref="C19:I19"/>
    <mergeCell ref="K26:L26"/>
    <mergeCell ref="C53:I53"/>
    <mergeCell ref="L3:M3"/>
    <mergeCell ref="C28:I28"/>
    <mergeCell ref="K35:L35"/>
    <mergeCell ref="C9:L10"/>
    <mergeCell ref="K50:L50"/>
    <mergeCell ref="C30:I30"/>
    <mergeCell ref="D3:I3"/>
    <mergeCell ref="K58:L58"/>
    <mergeCell ref="C14:I14"/>
    <mergeCell ref="C45:I45"/>
    <mergeCell ref="K52:L52"/>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B2:C2"/>
    <mergeCell ref="K51:L51"/>
    <mergeCell ref="C18:I18"/>
    <mergeCell ref="K32:L32"/>
    <mergeCell ref="C34:I34"/>
    <mergeCell ref="K41:L41"/>
    <mergeCell ref="C42:I42"/>
    <mergeCell ref="C58:I58"/>
    <mergeCell ref="K56:L56"/>
    <mergeCell ref="K43:L43"/>
    <mergeCell ref="C20:I20"/>
    <mergeCell ref="K27:L27"/>
    <mergeCell ref="C29:I29"/>
    <mergeCell ref="K17:L17"/>
    <mergeCell ref="J3:K3"/>
    <mergeCell ref="C44:I44"/>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K34:L34"/>
    <mergeCell ref="C52:I52"/>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K38:L38"/>
    <mergeCell ref="C56:I56"/>
    <mergeCell ref="C43:I43"/>
    <mergeCell ref="K62:L62"/>
    <mergeCell ref="C27:I27"/>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oddFooter>
  </headerFooter>
</worksheet>
</file>

<file path=xl/worksheets/sheet6.xml><?xml version="1.0" encoding="utf-8"?>
<worksheet xmlns="http://schemas.openxmlformats.org/spreadsheetml/2006/main">
  <sheetPr codeName="Sheet7">
    <tabColor rgb="FFFFFF00"/>
    <outlinePr summaryBelow="1" summaryRight="1"/>
    <pageSetUpPr/>
  </sheetPr>
  <dimension ref="A1:L25"/>
  <sheetViews>
    <sheetView tabSelected="0" zoomScale="90" zoomScaleNormal="90" workbookViewId="0">
      <selection activeCell="R10" sqref="R10"/>
    </sheetView>
  </sheetViews>
  <sheetFormatPr baseColWidth="8" defaultColWidth="6.85546875" defaultRowHeight="13.35" customHeight="1"/>
  <cols>
    <col width="6.85546875" customWidth="1" style="13" min="1" max="16384"/>
  </cols>
  <sheetData>
    <row r="1"/>
    <row r="2" ht="13.35" customHeight="1" s="162">
      <c r="B2" s="185" t="inlineStr">
        <is>
          <t>Project Name</t>
        </is>
      </c>
      <c r="C2" s="400" t="n"/>
      <c r="D2" s="401" t="n"/>
      <c r="E2" s="186" t="inlineStr">
        <is>
          <t>{ProjectCode}</t>
        </is>
      </c>
      <c r="F2" s="400" t="n"/>
      <c r="G2" s="400" t="n"/>
      <c r="H2" s="400" t="n"/>
      <c r="I2" s="400" t="n"/>
      <c r="J2" s="400" t="n"/>
      <c r="K2" s="400" t="n"/>
      <c r="L2" s="401" t="n"/>
    </row>
    <row r="3" ht="13.35" customHeight="1" s="162">
      <c r="B3" s="185" t="inlineStr">
        <is>
          <t>Physical Address</t>
        </is>
      </c>
      <c r="C3" s="400" t="n"/>
      <c r="D3" s="401" t="n"/>
      <c r="E3" s="186" t="inlineStr">
        <is>
          <t>{Address}</t>
        </is>
      </c>
      <c r="F3" s="400" t="n"/>
      <c r="G3" s="400" t="n"/>
      <c r="H3" s="400" t="n"/>
      <c r="I3" s="400" t="n"/>
      <c r="J3" s="400" t="n"/>
      <c r="K3" s="400" t="n"/>
      <c r="L3" s="401" t="n"/>
    </row>
    <row r="4" ht="13.35" customHeight="1" s="162">
      <c r="B4" s="185" t="inlineStr">
        <is>
          <t>Architect</t>
        </is>
      </c>
      <c r="C4" s="400" t="n"/>
      <c r="D4" s="401" t="n"/>
      <c r="E4" s="186" t="inlineStr">
        <is>
          <t>Architect Firm</t>
        </is>
      </c>
      <c r="F4" s="400" t="n"/>
      <c r="G4" s="400" t="n"/>
      <c r="H4" s="400" t="n"/>
      <c r="I4" s="400" t="n"/>
      <c r="J4" s="400" t="n"/>
      <c r="K4" s="400" t="n"/>
      <c r="L4" s="401" t="n"/>
    </row>
    <row r="5" ht="13.35" customHeight="1" s="162">
      <c r="B5" s="185" t="inlineStr">
        <is>
          <t>Mechanical Engineer</t>
        </is>
      </c>
      <c r="C5" s="400" t="n"/>
      <c r="D5" s="401" t="n"/>
      <c r="E5" s="186" t="inlineStr">
        <is>
          <t>Mechanical Eng.</t>
        </is>
      </c>
      <c r="F5" s="400" t="n"/>
      <c r="G5" s="400" t="n"/>
      <c r="H5" s="400" t="n"/>
      <c r="I5" s="400" t="n"/>
      <c r="J5" s="400" t="n"/>
      <c r="K5" s="400" t="n"/>
      <c r="L5" s="401" t="n"/>
    </row>
    <row r="6" ht="13.35" customHeight="1" s="162">
      <c r="B6" s="185" t="inlineStr">
        <is>
          <t>Electrical Engineer</t>
        </is>
      </c>
      <c r="C6" s="400" t="n"/>
      <c r="D6" s="401" t="n"/>
      <c r="E6" s="186" t="inlineStr">
        <is>
          <t>Electrical Eng.</t>
        </is>
      </c>
      <c r="F6" s="400" t="n"/>
      <c r="G6" s="400" t="n"/>
      <c r="H6" s="400" t="n"/>
      <c r="I6" s="400" t="n"/>
      <c r="J6" s="400" t="n"/>
      <c r="K6" s="400" t="n"/>
      <c r="L6" s="401" t="n"/>
    </row>
    <row r="7" ht="13.35" customHeight="1" s="162">
      <c r="B7" s="185" t="inlineStr">
        <is>
          <t>General Contractor</t>
        </is>
      </c>
      <c r="C7" s="400" t="n"/>
      <c r="D7" s="401" t="n"/>
      <c r="E7" s="186" t="inlineStr">
        <is>
          <t>General Con.</t>
        </is>
      </c>
      <c r="F7" s="400" t="n"/>
      <c r="G7" s="400" t="n"/>
      <c r="H7" s="400" t="n"/>
      <c r="I7" s="400" t="n"/>
      <c r="J7" s="400" t="n"/>
      <c r="K7" s="400" t="n"/>
      <c r="L7" s="401" t="n"/>
    </row>
    <row r="8" ht="13.35" customHeight="1" s="162">
      <c r="B8" s="185" t="inlineStr">
        <is>
          <t>Mechanical Contractor</t>
        </is>
      </c>
      <c r="C8" s="400" t="n"/>
      <c r="D8" s="401" t="n"/>
      <c r="E8" s="186" t="inlineStr">
        <is>
          <t>Mechanical Con.</t>
        </is>
      </c>
      <c r="F8" s="400" t="n"/>
      <c r="G8" s="400" t="n"/>
      <c r="H8" s="400" t="n"/>
      <c r="I8" s="400" t="n"/>
      <c r="J8" s="400" t="n"/>
      <c r="K8" s="400" t="n"/>
      <c r="L8" s="401" t="n"/>
    </row>
    <row r="9"/>
    <row r="10"/>
    <row r="11" ht="13.35" customHeight="1" s="162">
      <c r="B11" s="185" t="inlineStr">
        <is>
          <t>Project TAB Dates</t>
        </is>
      </c>
      <c r="C11" s="400" t="n"/>
      <c r="D11" s="401" t="n"/>
      <c r="E11" s="187" t="n">
        <v>46132</v>
      </c>
      <c r="F11" s="400" t="n"/>
      <c r="G11" s="400" t="n"/>
      <c r="H11" s="401" t="n"/>
    </row>
    <row r="12" ht="13.35" customHeight="1" s="162">
      <c r="B12" s="185" t="inlineStr">
        <is>
          <t>Technician(s)</t>
        </is>
      </c>
      <c r="C12" s="400" t="n"/>
      <c r="D12" s="401" t="n"/>
      <c r="E12" s="186" t="inlineStr">
        <is>
          <t>TBD</t>
        </is>
      </c>
      <c r="F12" s="400" t="n"/>
      <c r="G12" s="400" t="n"/>
      <c r="H12" s="401" t="n"/>
    </row>
    <row r="13" ht="13.35" customHeight="1" s="162">
      <c r="B13" s="185" t="inlineStr">
        <is>
          <t>Project Manager</t>
        </is>
      </c>
      <c r="C13" s="400" t="n"/>
      <c r="D13" s="401" t="n"/>
      <c r="E13" s="186" t="inlineStr">
        <is>
          <t>TBD</t>
        </is>
      </c>
      <c r="F13" s="400" t="n"/>
      <c r="G13" s="400" t="n"/>
      <c r="H13" s="401" t="n"/>
    </row>
    <row r="14">
      <c r="B14" s="185" t="inlineStr">
        <is>
          <t>Report Date</t>
        </is>
      </c>
      <c r="C14" s="400" t="n"/>
      <c r="D14" s="401" t="n"/>
      <c r="E14" s="489" t="n"/>
      <c r="F14" s="400" t="n"/>
      <c r="G14" s="400" t="n"/>
      <c r="H14" s="401" t="n"/>
    </row>
    <row r="15"/>
    <row r="16" ht="13.35" customHeight="1" s="162">
      <c r="B16" s="185" t="inlineStr">
        <is>
          <t>Blue Prints Used</t>
        </is>
      </c>
      <c r="C16" s="400" t="n"/>
      <c r="D16" s="401" t="n"/>
      <c r="E16" s="185" t="inlineStr">
        <is>
          <t>Revision Date</t>
        </is>
      </c>
      <c r="F16" s="401" t="n"/>
    </row>
    <row r="17" ht="13.35" customHeight="1" s="162">
      <c r="B17" s="186" t="n"/>
      <c r="C17" s="400" t="n"/>
      <c r="D17" s="401" t="n"/>
      <c r="E17" s="186" t="n"/>
      <c r="F17" s="401" t="n"/>
    </row>
    <row r="18" ht="13.35" customHeight="1" s="162">
      <c r="B18" s="186" t="n"/>
      <c r="C18" s="400" t="n"/>
      <c r="D18" s="401" t="n"/>
      <c r="E18" s="186" t="n"/>
      <c r="F18" s="401" t="n"/>
    </row>
    <row r="19" ht="13.35" customHeight="1" s="162">
      <c r="B19" s="186" t="n"/>
      <c r="C19" s="400" t="n"/>
      <c r="D19" s="401" t="n"/>
      <c r="E19" s="186" t="n"/>
      <c r="F19" s="401" t="n"/>
    </row>
    <row r="20" ht="13.35" customHeight="1" s="162">
      <c r="B20" s="186" t="n"/>
      <c r="C20" s="400" t="n"/>
      <c r="D20" s="401" t="n"/>
      <c r="E20" s="186" t="n"/>
      <c r="F20" s="401" t="n"/>
    </row>
    <row r="21" ht="13.35" customHeight="1" s="162">
      <c r="B21" s="186" t="n"/>
      <c r="C21" s="400" t="n"/>
      <c r="D21" s="401" t="n"/>
      <c r="E21" s="186" t="n"/>
      <c r="F21" s="401" t="n"/>
    </row>
    <row r="22" ht="13.35" customHeight="1" s="162">
      <c r="B22" s="186" t="n"/>
      <c r="C22" s="400" t="n"/>
      <c r="D22" s="401" t="n"/>
      <c r="E22" s="186" t="n"/>
      <c r="F22" s="401" t="n"/>
    </row>
    <row r="23" ht="13.35" customHeight="1" s="162">
      <c r="B23" s="186" t="n"/>
      <c r="C23" s="400" t="n"/>
      <c r="D23" s="401" t="n"/>
      <c r="E23" s="186" t="n"/>
      <c r="F23" s="401" t="n"/>
    </row>
    <row r="24" ht="13.35" customHeight="1" s="162">
      <c r="B24" s="186" t="n"/>
      <c r="C24" s="400" t="n"/>
      <c r="D24" s="401" t="n"/>
      <c r="E24" s="186" t="n"/>
      <c r="F24" s="401" t="n"/>
    </row>
    <row r="25" ht="13.35" customHeight="1" s="162">
      <c r="B25" s="186" t="n"/>
      <c r="C25" s="400" t="n"/>
      <c r="D25" s="401" t="n"/>
      <c r="E25" s="186" t="n"/>
      <c r="F25" s="401" t="n"/>
    </row>
  </sheetData>
  <mergeCells count="42">
    <mergeCell ref="B11:D11"/>
    <mergeCell ref="B14:D14"/>
    <mergeCell ref="E3:L3"/>
    <mergeCell ref="E24:F24"/>
    <mergeCell ref="B23:D23"/>
    <mergeCell ref="B8:D8"/>
    <mergeCell ref="B17:D17"/>
    <mergeCell ref="E23:F23"/>
    <mergeCell ref="B13:D13"/>
    <mergeCell ref="E17:F17"/>
    <mergeCell ref="E5:L5"/>
    <mergeCell ref="E8:L8"/>
    <mergeCell ref="E4:L4"/>
    <mergeCell ref="B19:D19"/>
    <mergeCell ref="E20:F20"/>
    <mergeCell ref="E12:H12"/>
    <mergeCell ref="E19:F19"/>
    <mergeCell ref="B6:D6"/>
    <mergeCell ref="B24:D24"/>
    <mergeCell ref="B20:D20"/>
    <mergeCell ref="E14:H14"/>
    <mergeCell ref="B5:D5"/>
    <mergeCell ref="E6:L6"/>
    <mergeCell ref="B4:D4"/>
    <mergeCell ref="E2:L2"/>
    <mergeCell ref="B7:D7"/>
    <mergeCell ref="B25:D25"/>
    <mergeCell ref="B16:D16"/>
    <mergeCell ref="E13:H13"/>
    <mergeCell ref="B3:D3"/>
    <mergeCell ref="E16:F16"/>
    <mergeCell ref="E25:F25"/>
    <mergeCell ref="B22:D22"/>
    <mergeCell ref="E7:L7"/>
    <mergeCell ref="B18:D18"/>
    <mergeCell ref="E22:F22"/>
    <mergeCell ref="B21:D21"/>
    <mergeCell ref="B12:D12"/>
    <mergeCell ref="E11:H11"/>
    <mergeCell ref="E18:F18"/>
    <mergeCell ref="B2:D2"/>
    <mergeCell ref="E21:F21"/>
  </mergeCells>
  <pageMargins left="0.7" right="0.7" top="0.75" bottom="0.75" header="0.3" footer="0.3"/>
  <pageSetup orientation="portrait"/>
  <headerFooter>
    <oddFooter>&amp;C&amp;8Page &amp;P</oddFooter>
  </headerFooter>
</worksheet>
</file>

<file path=xl/worksheets/sheet7.xml><?xml version="1.0" encoding="utf-8"?>
<worksheet xmlns="http://schemas.openxmlformats.org/spreadsheetml/2006/main">
  <sheetPr>
    <outlinePr summaryBelow="1" summaryRight="1"/>
    <pageSetUpPr fitToPage="1"/>
  </sheetPr>
  <dimension ref="A1:T26"/>
  <sheetViews>
    <sheetView tabSelected="0" workbookViewId="0">
      <selection activeCell="A1" sqref="A1"/>
    </sheetView>
  </sheetViews>
  <sheetFormatPr baseColWidth="8" defaultRowHeight="15"/>
  <cols>
    <col width="3.43" customWidth="1" style="162" min="1" max="1"/>
    <col width="10.71" customWidth="1" style="162" min="2" max="2"/>
    <col width="12.14" customWidth="1" style="162" min="3" max="3"/>
    <col width="12.14" customWidth="1" style="162" min="4" max="4"/>
    <col width="12.43" customWidth="1" style="162" min="5" max="5"/>
    <col width="13.86" customWidth="1" style="162" min="6" max="6"/>
    <col width="13.86" customWidth="1" style="162" min="7" max="7"/>
    <col width="9" customWidth="1" style="162" min="8" max="8"/>
    <col width="9" customWidth="1" style="162" min="9" max="9"/>
    <col width="10" customWidth="1" style="162" min="10" max="10"/>
    <col width="7.57" customWidth="1" style="162" min="11" max="11"/>
    <col width="9.43" customWidth="1" style="162" min="12" max="12"/>
    <col width="9" customWidth="1" style="162" min="13" max="13"/>
    <col width="8.43" customWidth="1" style="162" min="14" max="14"/>
    <col width="6.86" customWidth="1" style="162" min="15" max="15"/>
    <col width="13.57" customWidth="1" style="162" min="16" max="16"/>
    <col hidden="1" width="13" customWidth="1" style="162" min="19" max="19"/>
    <col hidden="1" width="13" customWidth="1" style="162" min="20" max="20"/>
  </cols>
  <sheetData>
    <row r="1" ht="13.35" customHeight="1" s="162"/>
    <row r="2" ht="13.35" customHeight="1" s="162">
      <c r="B2" s="119" t="inlineStr">
        <is>
          <t>Project</t>
        </is>
      </c>
      <c r="C2" s="100" t="n"/>
      <c r="D2" s="100" t="n"/>
      <c r="E2" s="129">
        <f>IF('{Project Information}'!E2="","",'{Project Information}'!E2)</f>
        <v/>
      </c>
      <c r="F2" s="174" t="n"/>
      <c r="G2" s="174" t="n"/>
      <c r="H2" s="174" t="n"/>
      <c r="I2" s="174" t="n"/>
      <c r="J2" s="174" t="n"/>
      <c r="K2" s="174" t="n"/>
      <c r="L2" s="174" t="n"/>
      <c r="M2" s="173" t="n"/>
      <c r="N2" s="119" t="inlineStr">
        <is>
          <t>Technician</t>
        </is>
      </c>
      <c r="O2" s="401" t="n"/>
      <c r="P2" s="120">
        <f>IF('{Project Information}'!E12="", "", '{Project Information}'!E12)</f>
        <v/>
      </c>
      <c r="Q2" s="174" t="n"/>
    </row>
    <row r="3" ht="13.35" customHeight="1" s="162">
      <c r="B3" s="122" t="inlineStr">
        <is>
          <t>Address</t>
        </is>
      </c>
      <c r="C3" s="101" t="n"/>
      <c r="D3" s="101" t="n"/>
      <c r="E3" s="127">
        <f>IF('{Project Information}'!E3="","",'{Project Information}'!E3)</f>
        <v/>
      </c>
      <c r="F3" s="159" t="n"/>
      <c r="G3" s="159" t="n"/>
      <c r="H3" s="159" t="n"/>
      <c r="I3" s="159" t="n"/>
      <c r="J3" s="159" t="n"/>
      <c r="K3" s="159" t="n"/>
      <c r="L3" s="159" t="n"/>
      <c r="M3" s="160" t="n"/>
      <c r="N3" s="122" t="inlineStr">
        <is>
          <t>Date</t>
        </is>
      </c>
      <c r="O3" s="403" t="n"/>
      <c r="P3" s="123">
        <f>IF('{Project Information}'!E11="", "", '{Project Information}'!E11)</f>
        <v/>
      </c>
      <c r="Q3" s="174" t="n"/>
    </row>
    <row r="4" ht="21" customHeight="1" s="162">
      <c r="B4" s="125" t="inlineStr">
        <is>
          <t>THIS PAGE IS FOR INITIAL DATA ENTRY ONLY. DO NOT RELY ON VALUES POST PROJECT.</t>
        </is>
      </c>
      <c r="C4" s="404" t="n"/>
      <c r="D4" s="404" t="n"/>
      <c r="E4" s="404" t="n"/>
      <c r="F4" s="404" t="n"/>
      <c r="G4" s="404" t="n"/>
      <c r="H4" s="404" t="n"/>
      <c r="I4" s="404" t="n"/>
      <c r="J4" s="404" t="n"/>
      <c r="K4" s="404" t="n"/>
      <c r="L4" s="404" t="n"/>
      <c r="M4" s="404" t="n"/>
      <c r="N4" s="404" t="n"/>
      <c r="O4" s="404" t="n"/>
      <c r="P4" s="404" t="n"/>
      <c r="Q4" s="404" t="n"/>
    </row>
    <row r="5" ht="13.35" customHeight="1" s="162">
      <c r="B5" s="405" t="inlineStr">
        <is>
          <t>Design Data Pumps (NEBB 5.3.13 / 5.3.14)</t>
        </is>
      </c>
      <c r="C5" s="404" t="n"/>
      <c r="D5" s="404" t="n"/>
      <c r="E5" s="404" t="n"/>
      <c r="F5" s="404" t="n"/>
      <c r="G5" s="404" t="n"/>
      <c r="H5" s="404" t="n"/>
      <c r="I5" s="404" t="n"/>
      <c r="J5" s="404" t="n"/>
      <c r="K5" s="404" t="n"/>
      <c r="L5" s="404" t="n"/>
      <c r="M5" s="404" t="n"/>
      <c r="N5" s="404" t="n"/>
      <c r="O5" s="404" t="n"/>
      <c r="P5" s="404" t="n"/>
    </row>
    <row r="6" ht="40" customHeight="1" s="162">
      <c r="B6" s="86" t="inlineStr">
        <is>
          <t>Designation</t>
        </is>
      </c>
      <c r="C6" s="86" t="inlineStr">
        <is>
          <t>Service</t>
        </is>
      </c>
      <c r="D6" s="86" t="inlineStr">
        <is>
          <t>System</t>
        </is>
      </c>
      <c r="E6" s="86" t="inlineStr">
        <is>
          <t>Location</t>
        </is>
      </c>
      <c r="F6" s="86" t="inlineStr">
        <is>
          <t>Manufacturer</t>
        </is>
      </c>
      <c r="G6" s="86" t="inlineStr">
        <is>
          <t>Model / Size</t>
        </is>
      </c>
      <c r="H6" s="86" t="inlineStr">
        <is>
          <t>Design GPM</t>
        </is>
      </c>
      <c r="I6" s="86" t="inlineStr">
        <is>
          <t>Design Head (ft)</t>
        </is>
      </c>
      <c r="J6" s="86" t="inlineStr">
        <is>
          <t>Connected Load (GPM)</t>
        </is>
      </c>
      <c r="K6" s="86" t="inlineStr">
        <is>
          <t>Motor HP</t>
        </is>
      </c>
      <c r="L6" s="86" t="inlineStr">
        <is>
          <t>Pump / Motor RPM</t>
        </is>
      </c>
      <c r="M6" s="86" t="inlineStr">
        <is>
          <t>Impeller (in.)</t>
        </is>
      </c>
      <c r="N6" s="86" t="inlineStr">
        <is>
          <t>Voltage</t>
        </is>
      </c>
      <c r="O6" s="86" t="inlineStr">
        <is>
          <t>Phase</t>
        </is>
      </c>
      <c r="P6" s="86" t="inlineStr">
        <is>
          <t>Pump Type</t>
        </is>
      </c>
      <c r="S6" t="inlineStr">
        <is>
          <t>Final GPM (Pumps page)</t>
        </is>
      </c>
      <c r="T6" t="inlineStr">
        <is>
          <t>Final head (Pumps page)</t>
        </is>
      </c>
    </row>
    <row r="7" ht="13.35" customHeight="1" s="162">
      <c r="B7" s="89" t="inlineStr">
        <is>
          <t>P-1</t>
        </is>
      </c>
      <c r="C7" s="89" t="n"/>
      <c r="D7" s="89" t="n"/>
      <c r="E7" s="89" t="n"/>
      <c r="F7" s="89" t="n"/>
      <c r="G7" s="89" t="n"/>
      <c r="H7" s="89" t="n"/>
      <c r="I7" s="89" t="n"/>
      <c r="J7" s="89" t="n"/>
      <c r="K7" s="89" t="n"/>
      <c r="L7" s="89" t="n"/>
      <c r="M7" s="89" t="n"/>
      <c r="N7" s="89" t="n"/>
      <c r="O7" s="89" t="n"/>
      <c r="P7" s="89" t="n"/>
      <c r="S7">
        <f>IF(Pumps!L9="","",Pumps!L9)</f>
        <v/>
      </c>
      <c r="T7">
        <f>IF(Pumps!L10="","",Pumps!L10)</f>
        <v/>
      </c>
    </row>
    <row r="8" ht="13.35" customHeight="1" s="162">
      <c r="B8" s="89" t="n"/>
      <c r="C8" s="89" t="n"/>
      <c r="D8" s="89" t="n"/>
      <c r="E8" s="89" t="n"/>
      <c r="F8" s="89" t="n"/>
      <c r="G8" s="89" t="n"/>
      <c r="H8" s="89" t="n"/>
      <c r="I8" s="89" t="n"/>
      <c r="J8" s="89" t="n"/>
      <c r="K8" s="89" t="n"/>
      <c r="L8" s="89" t="n"/>
      <c r="M8" s="89" t="n"/>
      <c r="N8" s="89" t="n"/>
      <c r="O8" s="89" t="n"/>
      <c r="P8" s="89" t="n"/>
      <c r="S8">
        <f>IF(Pumps!L35="","",Pumps!L35)</f>
        <v/>
      </c>
      <c r="T8">
        <f>IF(Pumps!L36="","",Pumps!L36)</f>
        <v/>
      </c>
    </row>
    <row r="9" ht="13.35" customHeight="1" s="162">
      <c r="B9" s="89" t="n"/>
      <c r="C9" s="89" t="n"/>
      <c r="D9" s="89" t="n"/>
      <c r="E9" s="89" t="n"/>
      <c r="F9" s="89" t="n"/>
      <c r="G9" s="89" t="n"/>
      <c r="H9" s="89" t="n"/>
      <c r="I9" s="89" t="n"/>
      <c r="J9" s="89" t="n"/>
      <c r="K9" s="89" t="n"/>
      <c r="L9" s="89" t="n"/>
      <c r="M9" s="89" t="n"/>
      <c r="N9" s="89" t="n"/>
      <c r="O9" s="89" t="n"/>
      <c r="P9" s="89" t="n"/>
      <c r="S9">
        <f>IF(Pumps!L61="","",Pumps!L61)</f>
        <v/>
      </c>
      <c r="T9">
        <f>IF(Pumps!L62="","",Pumps!L62)</f>
        <v/>
      </c>
    </row>
    <row r="10" ht="13.35" customHeight="1" s="162">
      <c r="B10" s="89" t="n"/>
      <c r="C10" s="89" t="n"/>
      <c r="D10" s="89" t="n"/>
      <c r="E10" s="89" t="n"/>
      <c r="F10" s="89" t="n"/>
      <c r="G10" s="89" t="n"/>
      <c r="H10" s="89" t="n"/>
      <c r="I10" s="89" t="n"/>
      <c r="J10" s="89" t="n"/>
      <c r="K10" s="89" t="n"/>
      <c r="L10" s="89" t="n"/>
      <c r="M10" s="89" t="n"/>
      <c r="N10" s="89" t="n"/>
      <c r="O10" s="89" t="n"/>
      <c r="P10" s="89" t="n"/>
      <c r="S10">
        <f>IF(Pumps!L87="","",Pumps!L87)</f>
        <v/>
      </c>
      <c r="T10">
        <f>IF(Pumps!L88="","",Pumps!L88)</f>
        <v/>
      </c>
    </row>
    <row r="11" ht="13.35" customHeight="1" s="162">
      <c r="B11" s="89" t="n"/>
      <c r="C11" s="89" t="n"/>
      <c r="D11" s="89" t="n"/>
      <c r="E11" s="89" t="n"/>
      <c r="F11" s="89" t="n"/>
      <c r="G11" s="89" t="n"/>
      <c r="H11" s="89" t="n"/>
      <c r="I11" s="89" t="n"/>
      <c r="J11" s="89" t="n"/>
      <c r="K11" s="89" t="n"/>
      <c r="L11" s="89" t="n"/>
      <c r="M11" s="89" t="n"/>
      <c r="N11" s="89" t="n"/>
      <c r="O11" s="89" t="n"/>
      <c r="P11" s="89" t="n"/>
      <c r="S11">
        <f>IF(Pumps!L113="","",Pumps!L113)</f>
        <v/>
      </c>
      <c r="T11">
        <f>IF(Pumps!L114="","",Pumps!L114)</f>
        <v/>
      </c>
    </row>
    <row r="12" ht="13.35" customHeight="1" s="162">
      <c r="B12" s="89" t="n"/>
      <c r="C12" s="89" t="n"/>
      <c r="D12" s="89" t="n"/>
      <c r="E12" s="89" t="n"/>
      <c r="F12" s="89" t="n"/>
      <c r="G12" s="89" t="n"/>
      <c r="H12" s="89" t="n"/>
      <c r="I12" s="89" t="n"/>
      <c r="J12" s="89" t="n"/>
      <c r="K12" s="89" t="n"/>
      <c r="L12" s="89" t="n"/>
      <c r="M12" s="89" t="n"/>
      <c r="N12" s="89" t="n"/>
      <c r="O12" s="89" t="n"/>
      <c r="P12" s="89" t="n"/>
      <c r="S12">
        <f>IF(Pumps!L139="","",Pumps!L139)</f>
        <v/>
      </c>
      <c r="T12">
        <f>IF(Pumps!L140="","",Pumps!L140)</f>
        <v/>
      </c>
    </row>
    <row r="13" ht="13.35" customHeight="1" s="162">
      <c r="B13" s="89" t="n"/>
      <c r="C13" s="89" t="n"/>
      <c r="D13" s="89" t="n"/>
      <c r="E13" s="89" t="n"/>
      <c r="F13" s="89" t="n"/>
      <c r="G13" s="89" t="n"/>
      <c r="H13" s="89" t="n"/>
      <c r="I13" s="89" t="n"/>
      <c r="J13" s="89" t="n"/>
      <c r="K13" s="89" t="n"/>
      <c r="L13" s="89" t="n"/>
      <c r="M13" s="89" t="n"/>
      <c r="N13" s="89" t="n"/>
      <c r="O13" s="89" t="n"/>
      <c r="P13" s="89" t="n"/>
      <c r="S13">
        <f>IF(Pumps!L165="","",Pumps!L165)</f>
        <v/>
      </c>
      <c r="T13">
        <f>IF(Pumps!L166="","",Pumps!L166)</f>
        <v/>
      </c>
    </row>
    <row r="14" ht="13.35" customHeight="1" s="162">
      <c r="B14" s="89" t="n"/>
      <c r="C14" s="89" t="n"/>
      <c r="D14" s="89" t="n"/>
      <c r="E14" s="89" t="n"/>
      <c r="F14" s="89" t="n"/>
      <c r="G14" s="89" t="n"/>
      <c r="H14" s="89" t="n"/>
      <c r="I14" s="89" t="n"/>
      <c r="J14" s="89" t="n"/>
      <c r="K14" s="89" t="n"/>
      <c r="L14" s="89" t="n"/>
      <c r="M14" s="89" t="n"/>
      <c r="N14" s="89" t="n"/>
      <c r="O14" s="89" t="n"/>
      <c r="P14" s="89" t="n"/>
      <c r="S14">
        <f>IF(Pumps!L191="","",Pumps!L191)</f>
        <v/>
      </c>
      <c r="T14">
        <f>IF(Pumps!L192="","",Pumps!L192)</f>
        <v/>
      </c>
    </row>
    <row r="15" ht="13.35" customHeight="1" s="162">
      <c r="B15" s="89" t="n"/>
      <c r="C15" s="89" t="n"/>
      <c r="D15" s="89" t="n"/>
      <c r="E15" s="89" t="n"/>
      <c r="F15" s="89" t="n"/>
      <c r="G15" s="89" t="n"/>
      <c r="H15" s="89" t="n"/>
      <c r="I15" s="89" t="n"/>
      <c r="J15" s="89" t="n"/>
      <c r="K15" s="89" t="n"/>
      <c r="L15" s="89" t="n"/>
      <c r="M15" s="89" t="n"/>
      <c r="N15" s="89" t="n"/>
      <c r="O15" s="89" t="n"/>
      <c r="P15" s="89" t="n"/>
      <c r="S15">
        <f>IF(Pumps!L217="","",Pumps!L217)</f>
        <v/>
      </c>
      <c r="T15">
        <f>IF(Pumps!L218="","",Pumps!L218)</f>
        <v/>
      </c>
    </row>
    <row r="16" ht="13.35" customHeight="1" s="162">
      <c r="B16" s="89" t="n"/>
      <c r="C16" s="89" t="n"/>
      <c r="D16" s="89" t="n"/>
      <c r="E16" s="89" t="n"/>
      <c r="F16" s="89" t="n"/>
      <c r="G16" s="89" t="n"/>
      <c r="H16" s="89" t="n"/>
      <c r="I16" s="89" t="n"/>
      <c r="J16" s="89" t="n"/>
      <c r="K16" s="89" t="n"/>
      <c r="L16" s="89" t="n"/>
      <c r="M16" s="89" t="n"/>
      <c r="N16" s="89" t="n"/>
      <c r="O16" s="89" t="n"/>
      <c r="P16" s="89" t="n"/>
      <c r="S16">
        <f>IF(Pumps!L243="","",Pumps!L243)</f>
        <v/>
      </c>
      <c r="T16">
        <f>IF(Pumps!L244="","",Pumps!L244)</f>
        <v/>
      </c>
    </row>
    <row r="17" ht="13.35" customHeight="1" s="162">
      <c r="B17" s="89" t="n"/>
      <c r="C17" s="89" t="n"/>
      <c r="D17" s="89" t="n"/>
      <c r="E17" s="89" t="n"/>
      <c r="F17" s="89" t="n"/>
      <c r="G17" s="89" t="n"/>
      <c r="H17" s="89" t="n"/>
      <c r="I17" s="89" t="n"/>
      <c r="J17" s="89" t="n"/>
      <c r="K17" s="89" t="n"/>
      <c r="L17" s="89" t="n"/>
      <c r="M17" s="89" t="n"/>
      <c r="N17" s="89" t="n"/>
      <c r="O17" s="89" t="n"/>
      <c r="P17" s="89" t="n"/>
      <c r="S17">
        <f>IF(Pumps!L269="","",Pumps!L269)</f>
        <v/>
      </c>
      <c r="T17">
        <f>IF(Pumps!L270="","",Pumps!L270)</f>
        <v/>
      </c>
    </row>
    <row r="18" ht="13.35" customHeight="1" s="162">
      <c r="B18" s="89" t="n"/>
      <c r="C18" s="89" t="n"/>
      <c r="D18" s="89" t="n"/>
      <c r="E18" s="89" t="n"/>
      <c r="F18" s="89" t="n"/>
      <c r="G18" s="89" t="n"/>
      <c r="H18" s="89" t="n"/>
      <c r="I18" s="89" t="n"/>
      <c r="J18" s="89" t="n"/>
      <c r="K18" s="89" t="n"/>
      <c r="L18" s="89" t="n"/>
      <c r="M18" s="89" t="n"/>
      <c r="N18" s="89" t="n"/>
      <c r="O18" s="89" t="n"/>
      <c r="P18" s="89" t="n"/>
      <c r="S18">
        <f>IF(Pumps!L295="","",Pumps!L295)</f>
        <v/>
      </c>
      <c r="T18">
        <f>IF(Pumps!L296="","",Pumps!L296)</f>
        <v/>
      </c>
    </row>
    <row r="19" ht="13.35" customHeight="1" s="162">
      <c r="B19" s="89" t="n"/>
      <c r="C19" s="89" t="n"/>
      <c r="D19" s="89" t="n"/>
      <c r="E19" s="89" t="n"/>
      <c r="F19" s="89" t="n"/>
      <c r="G19" s="89" t="n"/>
      <c r="H19" s="89" t="n"/>
      <c r="I19" s="89" t="n"/>
      <c r="J19" s="89" t="n"/>
      <c r="K19" s="89" t="n"/>
      <c r="L19" s="89" t="n"/>
      <c r="M19" s="89" t="n"/>
      <c r="N19" s="89" t="n"/>
      <c r="O19" s="89" t="n"/>
      <c r="P19" s="89" t="n"/>
      <c r="S19">
        <f>IF(Pumps!L321="","",Pumps!L321)</f>
        <v/>
      </c>
      <c r="T19">
        <f>IF(Pumps!L322="","",Pumps!L322)</f>
        <v/>
      </c>
    </row>
    <row r="20" ht="13.35" customHeight="1" s="162">
      <c r="B20" s="89" t="n"/>
      <c r="C20" s="89" t="n"/>
      <c r="D20" s="89" t="n"/>
      <c r="E20" s="89" t="n"/>
      <c r="F20" s="89" t="n"/>
      <c r="G20" s="89" t="n"/>
      <c r="H20" s="89" t="n"/>
      <c r="I20" s="89" t="n"/>
      <c r="J20" s="89" t="n"/>
      <c r="K20" s="89" t="n"/>
      <c r="L20" s="89" t="n"/>
      <c r="M20" s="89" t="n"/>
      <c r="N20" s="89" t="n"/>
      <c r="O20" s="89" t="n"/>
      <c r="P20" s="89" t="n"/>
      <c r="S20">
        <f>IF(Pumps!L347="","",Pumps!L347)</f>
        <v/>
      </c>
      <c r="T20">
        <f>IF(Pumps!L348="","",Pumps!L348)</f>
        <v/>
      </c>
    </row>
    <row r="21" ht="13.35" customHeight="1" s="162">
      <c r="B21" s="89" t="n"/>
      <c r="C21" s="89" t="n"/>
      <c r="D21" s="89" t="n"/>
      <c r="E21" s="89" t="n"/>
      <c r="F21" s="89" t="n"/>
      <c r="G21" s="89" t="n"/>
      <c r="H21" s="89" t="n"/>
      <c r="I21" s="89" t="n"/>
      <c r="J21" s="89" t="n"/>
      <c r="K21" s="89" t="n"/>
      <c r="L21" s="89" t="n"/>
      <c r="M21" s="89" t="n"/>
      <c r="N21" s="89" t="n"/>
      <c r="O21" s="89" t="n"/>
      <c r="P21" s="89" t="n"/>
      <c r="S21">
        <f>IF(Pumps!L373="","",Pumps!L373)</f>
        <v/>
      </c>
      <c r="T21">
        <f>IF(Pumps!L374="","",Pumps!L374)</f>
        <v/>
      </c>
    </row>
    <row r="22" ht="13.35" customHeight="1" s="162">
      <c r="B22" s="89" t="n"/>
      <c r="C22" s="89" t="n"/>
      <c r="D22" s="89" t="n"/>
      <c r="E22" s="89" t="n"/>
      <c r="F22" s="89" t="n"/>
      <c r="G22" s="89" t="n"/>
      <c r="H22" s="89" t="n"/>
      <c r="I22" s="89" t="n"/>
      <c r="J22" s="89" t="n"/>
      <c r="K22" s="89" t="n"/>
      <c r="L22" s="89" t="n"/>
      <c r="M22" s="89" t="n"/>
      <c r="N22" s="89" t="n"/>
      <c r="O22" s="89" t="n"/>
      <c r="P22" s="89" t="n"/>
      <c r="S22">
        <f>IF(Pumps!L399="","",Pumps!L399)</f>
        <v/>
      </c>
      <c r="T22">
        <f>IF(Pumps!L400="","",Pumps!L400)</f>
        <v/>
      </c>
    </row>
    <row r="23" ht="13.35" customHeight="1" s="162">
      <c r="B23" s="89" t="n"/>
      <c r="C23" s="89" t="n"/>
      <c r="D23" s="89" t="n"/>
      <c r="E23" s="89" t="n"/>
      <c r="F23" s="89" t="n"/>
      <c r="G23" s="89" t="n"/>
      <c r="H23" s="89" t="n"/>
      <c r="I23" s="89" t="n"/>
      <c r="J23" s="89" t="n"/>
      <c r="K23" s="89" t="n"/>
      <c r="L23" s="89" t="n"/>
      <c r="M23" s="89" t="n"/>
      <c r="N23" s="89" t="n"/>
      <c r="O23" s="89" t="n"/>
      <c r="P23" s="89" t="n"/>
      <c r="S23">
        <f>IF(Pumps!L425="","",Pumps!L425)</f>
        <v/>
      </c>
      <c r="T23">
        <f>IF(Pumps!L426="","",Pumps!L426)</f>
        <v/>
      </c>
    </row>
    <row r="24" ht="13.35" customHeight="1" s="162">
      <c r="B24" s="89" t="n"/>
      <c r="C24" s="89" t="n"/>
      <c r="D24" s="89" t="n"/>
      <c r="E24" s="89" t="n"/>
      <c r="F24" s="89" t="n"/>
      <c r="G24" s="89" t="n"/>
      <c r="H24" s="89" t="n"/>
      <c r="I24" s="89" t="n"/>
      <c r="J24" s="89" t="n"/>
      <c r="K24" s="89" t="n"/>
      <c r="L24" s="89" t="n"/>
      <c r="M24" s="89" t="n"/>
      <c r="N24" s="89" t="n"/>
      <c r="O24" s="89" t="n"/>
      <c r="P24" s="89" t="n"/>
      <c r="S24">
        <f>IF(Pumps!L451="","",Pumps!L451)</f>
        <v/>
      </c>
      <c r="T24">
        <f>IF(Pumps!L452="","",Pumps!L452)</f>
        <v/>
      </c>
    </row>
    <row r="25" ht="13.35" customHeight="1" s="162">
      <c r="B25" s="89" t="n"/>
      <c r="C25" s="89" t="n"/>
      <c r="D25" s="89" t="n"/>
      <c r="E25" s="89" t="n"/>
      <c r="F25" s="89" t="n"/>
      <c r="G25" s="89" t="n"/>
      <c r="H25" s="89" t="n"/>
      <c r="I25" s="89" t="n"/>
      <c r="J25" s="89" t="n"/>
      <c r="K25" s="89" t="n"/>
      <c r="L25" s="89" t="n"/>
      <c r="M25" s="89" t="n"/>
      <c r="N25" s="89" t="n"/>
      <c r="O25" s="89" t="n"/>
      <c r="P25" s="89" t="n"/>
      <c r="S25">
        <f>IF(Pumps!L477="","",Pumps!L477)</f>
        <v/>
      </c>
      <c r="T25">
        <f>IF(Pumps!L478="","",Pumps!L478)</f>
        <v/>
      </c>
    </row>
    <row r="26" ht="13.35" customHeight="1" s="162">
      <c r="B26" s="89" t="n"/>
      <c r="C26" s="89" t="n"/>
      <c r="D26" s="89" t="n"/>
      <c r="E26" s="89" t="n"/>
      <c r="F26" s="89" t="n"/>
      <c r="G26" s="89" t="n"/>
      <c r="H26" s="89" t="n"/>
      <c r="I26" s="89" t="n"/>
      <c r="J26" s="89" t="n"/>
      <c r="K26" s="89" t="n"/>
      <c r="L26" s="89" t="n"/>
      <c r="M26" s="89" t="n"/>
      <c r="N26" s="89" t="n"/>
      <c r="O26" s="89" t="n"/>
      <c r="P26" s="89" t="n"/>
      <c r="S26">
        <f>IF(Pumps!L503="","",Pumps!L503)</f>
        <v/>
      </c>
      <c r="T26">
        <f>IF(Pumps!L504="","",Pumps!L504)</f>
        <v/>
      </c>
    </row>
  </sheetData>
  <mergeCells count="8">
    <mergeCell ref="P3:Q3"/>
    <mergeCell ref="E2:M2"/>
    <mergeCell ref="N3:O3"/>
    <mergeCell ref="N2:O2"/>
    <mergeCell ref="B5:P5"/>
    <mergeCell ref="P2:Q2"/>
    <mergeCell ref="B4:Q4"/>
    <mergeCell ref="E3:M3"/>
  </mergeCells>
  <dataValidations count="3">
    <dataValidation sqref="N7:N26" showDropDown="0" showInputMessage="0" showErrorMessage="0" allowBlank="1" type="list">
      <formula1>Motor.Voltage</formula1>
    </dataValidation>
    <dataValidation sqref="O7:O26" showDropDown="0" showInputMessage="0" showErrorMessage="0" allowBlank="1" type="list">
      <formula1>Phase</formula1>
    </dataValidation>
    <dataValidation sqref="P7:P26" showDropDown="0" showInputMessage="0" showErrorMessage="0" allowBlank="1" type="list">
      <formula1>Pump.Type</formula1>
    </dataValidation>
  </dataValidations>
  <pageMargins left="0.7" right="0.7" top="0.75" bottom="0.75" header="0.3" footer="0.3"/>
  <pageSetup orientation="landscape" fitToHeight="0" fitToWidth="1"/>
  <headerFooter>
    <oddFooter>&amp;C&amp;8Page &amp;P</oddFooter>
  </headerFooter>
</worksheet>
</file>

<file path=xl/worksheets/sheet8.xml><?xml version="1.0" encoding="utf-8"?>
<worksheet xmlns="http://schemas.openxmlformats.org/spreadsheetml/2006/main">
  <sheetPr codeName="Sheet9">
    <tabColor rgb="FFFFFF00"/>
    <outlinePr summaryBelow="1" summaryRight="1"/>
    <pageSetUpPr/>
  </sheetPr>
  <dimension ref="A1:BC50"/>
  <sheetViews>
    <sheetView tabSelected="0" workbookViewId="0">
      <selection activeCell="B8" sqref="B8"/>
    </sheetView>
  </sheetViews>
  <sheetFormatPr baseColWidth="8" defaultRowHeight="15"/>
  <sheetData>
    <row r="1">
      <c r="A1" t="inlineStr">
        <is>
          <t>SF</t>
        </is>
      </c>
      <c r="B1" t="inlineStr">
        <is>
          <t>Voltage</t>
        </is>
      </c>
      <c r="C1" t="inlineStr">
        <is>
          <t>Phase</t>
        </is>
      </c>
      <c r="D1" t="inlineStr">
        <is>
          <t>Filter Size</t>
        </is>
      </c>
      <c r="F1" t="inlineStr">
        <is>
          <t>Traverse.Instrument</t>
        </is>
      </c>
      <c r="H1" s="409" t="inlineStr">
        <is>
          <t>Key (Type|Size)</t>
        </is>
      </c>
      <c r="I1" t="inlineStr">
        <is>
          <t>Filter Size</t>
        </is>
      </c>
      <c r="J1" t="inlineStr">
        <is>
          <t>Free Area (sq ft)</t>
        </is>
      </c>
      <c r="K1" t="inlineStr">
        <is>
          <t>K-Factor</t>
        </is>
      </c>
      <c r="L1" t="inlineStr">
        <is>
          <t>Filter Type</t>
        </is>
      </c>
      <c r="M1" t="inlineStr">
        <is>
          <t>Filter Types</t>
        </is>
      </c>
      <c r="N1" t="inlineStr">
        <is>
          <t>Filter Sizes</t>
        </is>
      </c>
      <c r="O1" t="inlineStr">
        <is>
          <t>Hood Instruments</t>
        </is>
      </c>
      <c r="P1" t="inlineStr">
        <is>
          <t>Airflow Instruments</t>
        </is>
      </c>
      <c r="Q1" t="inlineStr">
        <is>
          <t>Drive Types</t>
        </is>
      </c>
      <c r="R1" t="inlineStr">
        <is>
          <t>PSP Width (in)</t>
        </is>
      </c>
      <c r="S1" t="inlineStr">
        <is>
          <t>PSP K</t>
        </is>
      </c>
      <c r="T1" t="inlineStr">
        <is>
          <t>Airflow Method</t>
        </is>
      </c>
      <c r="U1" t="inlineStr">
        <is>
          <t>Profile Pressure (in. w.g.)</t>
        </is>
      </c>
      <c r="V1" t="inlineStr">
        <is>
          <t>Housing Size 1 CFM</t>
        </is>
      </c>
      <c r="W1" t="inlineStr">
        <is>
          <t>Housing Size 2 CFM</t>
        </is>
      </c>
      <c r="X1" t="inlineStr">
        <is>
          <t>Housing Size 3 CFM</t>
        </is>
      </c>
      <c r="Y1" t="inlineStr">
        <is>
          <t>Housing Size 4 CFM</t>
        </is>
      </c>
      <c r="Z1" t="inlineStr">
        <is>
          <t>Housing Size 5 CFM</t>
        </is>
      </c>
      <c r="AF1" t="inlineStr">
        <is>
          <t>Duct Shape</t>
        </is>
      </c>
      <c r="AH1" t="inlineStr">
        <is>
          <t>Unit Type</t>
        </is>
      </c>
      <c r="AI1" t="inlineStr">
        <is>
          <t>Inlet</t>
        </is>
      </c>
      <c r="AJ1" t="inlineStr">
        <is>
          <t>Component 1</t>
        </is>
      </c>
      <c r="AK1" t="inlineStr">
        <is>
          <t>Component 2</t>
        </is>
      </c>
      <c r="AL1" t="inlineStr">
        <is>
          <t>Component 3</t>
        </is>
      </c>
      <c r="AM1" t="inlineStr">
        <is>
          <t>Component 4</t>
        </is>
      </c>
      <c r="AN1" t="inlineStr">
        <is>
          <t>Component 5</t>
        </is>
      </c>
      <c r="AP1" t="inlineStr">
        <is>
          <t>Source: CaptiveAire / Evergreen Telemetry field worksheets (tb-worksheet-evergreen): Exhaust Baffle Filter rev 2.1, Supply Fan Filter rev 1, Condensate Baffle rev 0, HVC/Slot rev 0, PSP Supply rev 2, Direct Fired Profile Pressure rev 1. CFM = velocity x free area x K-factor. PSP CFM = avg velocity x (length - 2 - 2 x blanks) x width x K / 144.</t>
        </is>
      </c>
      <c r="AU1" t="inlineStr">
        <is>
          <t>Pump.Type</t>
        </is>
      </c>
      <c r="AV1" t="inlineStr">
        <is>
          <t>Flow.Method</t>
        </is>
      </c>
      <c r="AW1" t="inlineStr">
        <is>
          <t>DP.Units</t>
        </is>
      </c>
      <c r="AX1" t="inlineStr">
        <is>
          <t>Valve.Type</t>
        </is>
      </c>
      <c r="AY1" t="inlineStr">
        <is>
          <t>Balance.Method</t>
        </is>
      </c>
      <c r="AZ1" t="inlineStr">
        <is>
          <t>Yes.No</t>
        </is>
      </c>
      <c r="BA1" t="inlineStr">
        <is>
          <t>Plant.Type</t>
        </is>
      </c>
      <c r="BB1" t="inlineStr">
        <is>
          <t>Circuit</t>
        </is>
      </c>
      <c r="BC1" t="inlineStr">
        <is>
          <t>Wide.Open</t>
        </is>
      </c>
    </row>
    <row r="2">
      <c r="A2" t="inlineStr">
        <is>
          <t>SF 1.0</t>
        </is>
      </c>
      <c r="B2" t="n">
        <v>115</v>
      </c>
      <c r="C2" t="inlineStr">
        <is>
          <t>1-phase</t>
        </is>
      </c>
      <c r="H2" t="inlineStr">
        <is>
          <t>Baffle (VelGrid)|10" x 16"</t>
        </is>
      </c>
      <c r="I2" t="inlineStr">
        <is>
          <t>10" x 16"</t>
        </is>
      </c>
      <c r="J2" t="n">
        <v>0.78</v>
      </c>
      <c r="K2" t="n">
        <v>1.28</v>
      </c>
      <c r="L2" t="inlineStr">
        <is>
          <t>Baffle (VelGrid)</t>
        </is>
      </c>
      <c r="M2" t="inlineStr">
        <is>
          <t>Baffle (VelGrid)</t>
        </is>
      </c>
      <c r="N2" t="inlineStr">
        <is>
          <t>No Filter</t>
        </is>
      </c>
      <c r="O2" t="inlineStr">
        <is>
          <t>Evergreen VelGrid</t>
        </is>
      </c>
      <c r="P2" t="inlineStr">
        <is>
          <t>Flow Hood</t>
        </is>
      </c>
      <c r="Q2" t="inlineStr">
        <is>
          <t>Belt</t>
        </is>
      </c>
      <c r="R2" t="n">
        <v>6</v>
      </c>
      <c r="S2" t="n">
        <v>0.88</v>
      </c>
      <c r="T2" t="inlineStr">
        <is>
          <t>Outlets</t>
        </is>
      </c>
      <c r="U2" t="n">
        <v>0.15</v>
      </c>
      <c r="V2" t="n">
        <v>697.15</v>
      </c>
      <c r="W2" t="n">
        <v>2035.5</v>
      </c>
      <c r="X2" t="n">
        <v>1740.9</v>
      </c>
      <c r="Y2" t="n">
        <v>3037.188</v>
      </c>
      <c r="Z2" t="n">
        <v>4212.45</v>
      </c>
      <c r="AF2" t="inlineStr">
        <is>
          <t>Rectangular</t>
        </is>
      </c>
      <c r="AH2" t="inlineStr">
        <is>
          <t>RTU</t>
        </is>
      </c>
      <c r="AI2" t="inlineStr">
        <is>
          <t>RA / OA</t>
        </is>
      </c>
      <c r="AJ2" t="inlineStr">
        <is>
          <t>Filter</t>
        </is>
      </c>
      <c r="AK2" t="inlineStr">
        <is>
          <t>—</t>
        </is>
      </c>
      <c r="AL2" t="inlineStr">
        <is>
          <t>Coil</t>
        </is>
      </c>
      <c r="AM2" t="inlineStr">
        <is>
          <t>Heat</t>
        </is>
      </c>
      <c r="AN2" t="inlineStr">
        <is>
          <t>Fan</t>
        </is>
      </c>
      <c r="AU2" t="inlineStr">
        <is>
          <t>Constant speed</t>
        </is>
      </c>
      <c r="AV2" t="inlineStr">
        <is>
          <t>Calibrated valve</t>
        </is>
      </c>
      <c r="AW2" t="inlineStr">
        <is>
          <t>psi</t>
        </is>
      </c>
      <c r="AX2" t="inlineStr">
        <is>
          <t>F</t>
        </is>
      </c>
      <c r="AY2" t="inlineStr">
        <is>
          <t>Proportional</t>
        </is>
      </c>
      <c r="AZ2" t="inlineStr">
        <is>
          <t>Yes</t>
        </is>
      </c>
      <c r="BA2" t="inlineStr">
        <is>
          <t>Chiller (water-cooled)</t>
        </is>
      </c>
      <c r="BB2" t="inlineStr">
        <is>
          <t>Evaporator</t>
        </is>
      </c>
      <c r="BC2" t="inlineStr">
        <is>
          <t>✓</t>
        </is>
      </c>
    </row>
    <row r="3">
      <c r="A3" t="inlineStr">
        <is>
          <t>SF 1.15</t>
        </is>
      </c>
      <c r="B3" t="n">
        <v>120</v>
      </c>
      <c r="C3" t="inlineStr">
        <is>
          <t>3-phase</t>
        </is>
      </c>
      <c r="D3" t="n">
        <v>6</v>
      </c>
      <c r="F3" t="inlineStr">
        <is>
          <t>Manometer/Velocity Matrix</t>
        </is>
      </c>
      <c r="H3" t="inlineStr">
        <is>
          <t>Captrate (VelGrid)|10" x 16"</t>
        </is>
      </c>
      <c r="I3" t="inlineStr">
        <is>
          <t>10" x 16"</t>
        </is>
      </c>
      <c r="J3" t="n">
        <v>0.78</v>
      </c>
      <c r="K3" t="n">
        <v>1.34</v>
      </c>
      <c r="L3" t="inlineStr">
        <is>
          <t>Captrate (VelGrid)</t>
        </is>
      </c>
      <c r="M3" t="inlineStr">
        <is>
          <t>Captrate (VelGrid)</t>
        </is>
      </c>
      <c r="N3" t="inlineStr">
        <is>
          <t>10" x 16"</t>
        </is>
      </c>
      <c r="O3" t="inlineStr">
        <is>
          <t>Evergreen Airfoil</t>
        </is>
      </c>
      <c r="P3" t="inlineStr">
        <is>
          <t>Velocity Grid</t>
        </is>
      </c>
      <c r="Q3" t="inlineStr">
        <is>
          <t>Direct</t>
        </is>
      </c>
      <c r="R3" t="n">
        <v>9</v>
      </c>
      <c r="S3" t="n">
        <v>0.88</v>
      </c>
      <c r="T3" t="inlineStr">
        <is>
          <t>PSP</t>
        </is>
      </c>
      <c r="U3" t="n">
        <v>0.2</v>
      </c>
      <c r="V3" t="n">
        <v>805.62</v>
      </c>
      <c r="W3" t="n">
        <v>2400</v>
      </c>
      <c r="X3" t="n">
        <v>1908.9</v>
      </c>
      <c r="Y3" t="n">
        <v>3537.504</v>
      </c>
      <c r="Z3" t="n">
        <v>9500</v>
      </c>
      <c r="AF3" t="inlineStr">
        <is>
          <t>Round</t>
        </is>
      </c>
      <c r="AH3" t="inlineStr">
        <is>
          <t>DOAS</t>
        </is>
      </c>
      <c r="AI3" t="inlineStr">
        <is>
          <t>OA</t>
        </is>
      </c>
      <c r="AJ3" t="inlineStr">
        <is>
          <t>Filter</t>
        </is>
      </c>
      <c r="AK3" t="inlineStr">
        <is>
          <t>Wheel</t>
        </is>
      </c>
      <c r="AL3" t="inlineStr">
        <is>
          <t>Coil</t>
        </is>
      </c>
      <c r="AM3" t="inlineStr">
        <is>
          <t>Heat</t>
        </is>
      </c>
      <c r="AN3" t="inlineStr">
        <is>
          <t>Fan</t>
        </is>
      </c>
      <c r="AU3" t="inlineStr">
        <is>
          <t>VFD</t>
        </is>
      </c>
      <c r="AV3" t="inlineStr">
        <is>
          <t>Flow meter</t>
        </is>
      </c>
      <c r="AW3" t="inlineStr">
        <is>
          <t>ft w.g.</t>
        </is>
      </c>
      <c r="AX3" t="inlineStr">
        <is>
          <t>A</t>
        </is>
      </c>
      <c r="AY3" t="inlineStr">
        <is>
          <t>Stepwise</t>
        </is>
      </c>
      <c r="AZ3" t="inlineStr">
        <is>
          <t>No</t>
        </is>
      </c>
      <c r="BA3" t="inlineStr">
        <is>
          <t>Chiller (air-cooled)</t>
        </is>
      </c>
      <c r="BB3" t="inlineStr">
        <is>
          <t>Condenser</t>
        </is>
      </c>
    </row>
    <row r="4">
      <c r="A4" t="inlineStr">
        <is>
          <t>SF 1.25</t>
        </is>
      </c>
      <c r="B4" t="n">
        <v>208</v>
      </c>
      <c r="D4" t="n">
        <v>8</v>
      </c>
      <c r="F4" t="inlineStr">
        <is>
          <t>Manometer/Pitot Tube</t>
        </is>
      </c>
      <c r="H4" t="inlineStr">
        <is>
          <t>Baffle (VelGrid)|10" x 20"</t>
        </is>
      </c>
      <c r="I4" t="inlineStr">
        <is>
          <t>10" x 20"</t>
        </is>
      </c>
      <c r="J4" t="n">
        <v>0.99</v>
      </c>
      <c r="K4" t="n">
        <v>1.28</v>
      </c>
      <c r="L4" t="inlineStr">
        <is>
          <t>Baffle (VelGrid)</t>
        </is>
      </c>
      <c r="M4" t="inlineStr">
        <is>
          <t>Condensate Baffle (Airfoil)</t>
        </is>
      </c>
      <c r="N4" t="inlineStr">
        <is>
          <t>10" x 20"</t>
        </is>
      </c>
      <c r="O4" t="inlineStr">
        <is>
          <t>Other (see remarks)</t>
        </is>
      </c>
      <c r="P4" t="inlineStr">
        <is>
          <t>Pitot Traverse</t>
        </is>
      </c>
      <c r="Q4" t="inlineStr">
        <is>
          <t>ECM</t>
        </is>
      </c>
      <c r="R4" t="n">
        <v>10</v>
      </c>
      <c r="S4" t="n">
        <v>0.88</v>
      </c>
      <c r="T4" t="inlineStr">
        <is>
          <t>Filter Grid</t>
        </is>
      </c>
      <c r="U4" t="n">
        <v>0.25</v>
      </c>
      <c r="V4" t="n">
        <v>1166.76</v>
      </c>
      <c r="W4" t="n">
        <v>2718.6</v>
      </c>
      <c r="X4" t="n">
        <v>2289</v>
      </c>
      <c r="Y4" t="n">
        <v>3931.944</v>
      </c>
      <c r="Z4" t="n">
        <v>12730.5</v>
      </c>
      <c r="AH4" t="inlineStr">
        <is>
          <t>MAU</t>
        </is>
      </c>
      <c r="AI4" t="inlineStr">
        <is>
          <t>OA</t>
        </is>
      </c>
      <c r="AJ4" t="inlineStr">
        <is>
          <t>Filter</t>
        </is>
      </c>
      <c r="AK4" t="inlineStr">
        <is>
          <t>—</t>
        </is>
      </c>
      <c r="AL4" t="inlineStr">
        <is>
          <t>Burner</t>
        </is>
      </c>
      <c r="AM4" t="inlineStr">
        <is>
          <t>—</t>
        </is>
      </c>
      <c r="AN4" t="inlineStr">
        <is>
          <t>Fan</t>
        </is>
      </c>
      <c r="AU4" t="inlineStr">
        <is>
          <t>Integrated variable speed</t>
        </is>
      </c>
      <c r="AV4" t="inlineStr">
        <is>
          <t>Pump curve</t>
        </is>
      </c>
      <c r="AX4" t="inlineStr">
        <is>
          <t>S</t>
        </is>
      </c>
      <c r="AY4" t="inlineStr">
        <is>
          <t>Other</t>
        </is>
      </c>
      <c r="AZ4" t="inlineStr">
        <is>
          <t>N/A</t>
        </is>
      </c>
      <c r="BA4" t="inlineStr">
        <is>
          <t>Cooling tower</t>
        </is>
      </c>
      <c r="BB4" t="inlineStr">
        <is>
          <t>Primary</t>
        </is>
      </c>
    </row>
    <row r="5">
      <c r="A5" t="inlineStr">
        <is>
          <t>SF 1.35</t>
        </is>
      </c>
      <c r="B5" t="n">
        <v>230</v>
      </c>
      <c r="D5" t="n">
        <v>10</v>
      </c>
      <c r="F5" t="inlineStr">
        <is>
          <t>Manometer/Airfoil</t>
        </is>
      </c>
      <c r="H5" t="inlineStr">
        <is>
          <t>Captrate (VelGrid)|10" x 20"</t>
        </is>
      </c>
      <c r="I5" t="inlineStr">
        <is>
          <t>10" x 20"</t>
        </is>
      </c>
      <c r="J5" t="n">
        <v>0.99</v>
      </c>
      <c r="K5" t="n">
        <v>1.34</v>
      </c>
      <c r="L5" t="inlineStr">
        <is>
          <t>Captrate (VelGrid)</t>
        </is>
      </c>
      <c r="M5" t="inlineStr">
        <is>
          <t>HVC / Slot (Airfoil)</t>
        </is>
      </c>
      <c r="N5" t="inlineStr">
        <is>
          <t>12" x 12"</t>
        </is>
      </c>
      <c r="P5" t="inlineStr">
        <is>
          <t>Hot Wire Anemometer</t>
        </is>
      </c>
      <c r="R5" t="n">
        <v>12</v>
      </c>
      <c r="S5" t="n">
        <v>0.88</v>
      </c>
      <c r="T5" t="inlineStr">
        <is>
          <t>Profile Pressure</t>
        </is>
      </c>
      <c r="U5" t="n">
        <v>0.3</v>
      </c>
      <c r="V5" t="n">
        <v>1779.53</v>
      </c>
      <c r="W5" t="n">
        <v>3000</v>
      </c>
      <c r="X5" t="n">
        <v>4036.2</v>
      </c>
      <c r="Y5" t="n">
        <v>4444.716</v>
      </c>
      <c r="Z5" t="n">
        <v>15000</v>
      </c>
      <c r="AH5" t="inlineStr">
        <is>
          <t>ERV</t>
        </is>
      </c>
      <c r="AI5" t="inlineStr">
        <is>
          <t>OA / EA</t>
        </is>
      </c>
      <c r="AJ5" t="inlineStr">
        <is>
          <t>Filter</t>
        </is>
      </c>
      <c r="AK5" t="inlineStr">
        <is>
          <t>Core</t>
        </is>
      </c>
      <c r="AL5" t="inlineStr">
        <is>
          <t>—</t>
        </is>
      </c>
      <c r="AM5" t="inlineStr">
        <is>
          <t>—</t>
        </is>
      </c>
      <c r="AN5" t="inlineStr">
        <is>
          <t>Fan</t>
        </is>
      </c>
      <c r="AV5" t="inlineStr">
        <is>
          <t>Equipment ΔP</t>
        </is>
      </c>
      <c r="BA5" t="inlineStr">
        <is>
          <t>Hot-water boiler</t>
        </is>
      </c>
      <c r="BB5" t="inlineStr">
        <is>
          <t>Secondary</t>
        </is>
      </c>
    </row>
    <row r="6">
      <c r="A6" t="inlineStr">
        <is>
          <t>SF 1.5</t>
        </is>
      </c>
      <c r="B6" t="n">
        <v>460</v>
      </c>
      <c r="D6" t="n">
        <v>12</v>
      </c>
      <c r="F6" t="inlineStr">
        <is>
          <t>Rotating Vane Anemometer</t>
        </is>
      </c>
      <c r="H6" t="inlineStr">
        <is>
          <t>Baffle (VelGrid)|12" x 12"</t>
        </is>
      </c>
      <c r="I6" t="inlineStr">
        <is>
          <t>12" x 12"</t>
        </is>
      </c>
      <c r="J6" t="n">
        <v>0.6899999999999999</v>
      </c>
      <c r="K6" t="n">
        <v>1.28</v>
      </c>
      <c r="L6" t="inlineStr">
        <is>
          <t>Baffle (VelGrid)</t>
        </is>
      </c>
      <c r="M6" t="inlineStr">
        <is>
          <t>Supply Filter (VelGrid)</t>
        </is>
      </c>
      <c r="N6" t="inlineStr">
        <is>
          <t>12" x 16"</t>
        </is>
      </c>
      <c r="P6" t="inlineStr">
        <is>
          <t>Rotating Vane Anemometer</t>
        </is>
      </c>
      <c r="R6" t="n">
        <v>14</v>
      </c>
      <c r="S6" t="n">
        <v>0.95</v>
      </c>
      <c r="U6" t="n">
        <v>0.35</v>
      </c>
      <c r="V6" t="n">
        <v>2036.25</v>
      </c>
      <c r="W6" t="n">
        <v>3346.5</v>
      </c>
      <c r="X6" t="n">
        <v>4676.7</v>
      </c>
      <c r="Y6" t="n">
        <v>4795.56</v>
      </c>
      <c r="Z6" t="n">
        <v>17008.5</v>
      </c>
      <c r="AH6" t="inlineStr">
        <is>
          <t>EF</t>
        </is>
      </c>
      <c r="AI6" t="inlineStr">
        <is>
          <t>Inlet</t>
        </is>
      </c>
      <c r="AJ6" t="inlineStr">
        <is>
          <t>—</t>
        </is>
      </c>
      <c r="AK6" t="inlineStr">
        <is>
          <t>—</t>
        </is>
      </c>
      <c r="AL6" t="inlineStr">
        <is>
          <t>—</t>
        </is>
      </c>
      <c r="AM6" t="inlineStr">
        <is>
          <t>—</t>
        </is>
      </c>
      <c r="AN6" t="inlineStr">
        <is>
          <t>Fan</t>
        </is>
      </c>
      <c r="AV6" t="inlineStr">
        <is>
          <t>Ultrasonic</t>
        </is>
      </c>
      <c r="BA6" t="inlineStr">
        <is>
          <t>Heat exchanger (water-water)</t>
        </is>
      </c>
      <c r="BB6" t="inlineStr">
        <is>
          <t>Water</t>
        </is>
      </c>
    </row>
    <row r="7">
      <c r="B7" t="n">
        <v>480</v>
      </c>
      <c r="D7" t="n">
        <v>14</v>
      </c>
      <c r="F7" t="inlineStr">
        <is>
          <t>Hot Wire Anemometer</t>
        </is>
      </c>
      <c r="H7" t="inlineStr">
        <is>
          <t>Captrate (VelGrid)|12" x 12"</t>
        </is>
      </c>
      <c r="I7" t="inlineStr">
        <is>
          <t>12" x 12"</t>
        </is>
      </c>
      <c r="J7" t="n">
        <v>0.6899999999999999</v>
      </c>
      <c r="K7" t="n">
        <v>1.34</v>
      </c>
      <c r="L7" t="inlineStr">
        <is>
          <t>Captrate (VelGrid)</t>
        </is>
      </c>
      <c r="N7" t="inlineStr">
        <is>
          <t>12" x 20"</t>
        </is>
      </c>
      <c r="P7" t="inlineStr">
        <is>
          <t>DDC / Controller Reading</t>
        </is>
      </c>
      <c r="R7" t="n">
        <v>16</v>
      </c>
      <c r="S7" t="n">
        <v>0.95</v>
      </c>
      <c r="U7" t="n">
        <v>0.4</v>
      </c>
      <c r="V7" t="n">
        <v>2291.85</v>
      </c>
      <c r="W7" t="n">
        <v>4000</v>
      </c>
      <c r="X7" t="n">
        <v>4845</v>
      </c>
      <c r="Y7" t="n">
        <v>6439.752</v>
      </c>
      <c r="Z7" t="n">
        <v>19200</v>
      </c>
      <c r="AV7" t="inlineStr">
        <is>
          <t>Heat transfer</t>
        </is>
      </c>
      <c r="BA7" t="inlineStr">
        <is>
          <t>Heat exchanger (steam-water)</t>
        </is>
      </c>
    </row>
    <row r="8">
      <c r="D8" t="n">
        <v>16</v>
      </c>
      <c r="F8" t="inlineStr">
        <is>
          <t>Other Velocity Meter</t>
        </is>
      </c>
      <c r="H8" t="inlineStr">
        <is>
          <t>Baffle (VelGrid)|12" x 16"</t>
        </is>
      </c>
      <c r="I8" t="inlineStr">
        <is>
          <t>12" x 16"</t>
        </is>
      </c>
      <c r="J8" t="n">
        <v>0.97</v>
      </c>
      <c r="K8" t="n">
        <v>1.28</v>
      </c>
      <c r="L8" t="inlineStr">
        <is>
          <t>Baffle (VelGrid)</t>
        </is>
      </c>
      <c r="N8" t="inlineStr">
        <is>
          <t>12" x 24"</t>
        </is>
      </c>
      <c r="P8" t="inlineStr">
        <is>
          <t>Other (see remarks)</t>
        </is>
      </c>
      <c r="R8" t="n">
        <v>18</v>
      </c>
      <c r="S8" t="n">
        <v>0.95</v>
      </c>
      <c r="U8" t="n">
        <v>0.45</v>
      </c>
      <c r="V8" t="n">
        <v>2450.196</v>
      </c>
      <c r="W8" t="n">
        <v>5209.5</v>
      </c>
      <c r="X8" t="n">
        <v>4979.1</v>
      </c>
      <c r="Y8" t="n">
        <v>6769.836</v>
      </c>
      <c r="Z8" t="n">
        <v>20976</v>
      </c>
    </row>
    <row r="9">
      <c r="D9" t="n">
        <v>18</v>
      </c>
      <c r="F9" t="inlineStr">
        <is>
          <t>Other Instrument</t>
        </is>
      </c>
      <c r="H9" t="inlineStr">
        <is>
          <t>Captrate (VelGrid)|12" x 16"</t>
        </is>
      </c>
      <c r="I9" t="inlineStr">
        <is>
          <t>12" x 16"</t>
        </is>
      </c>
      <c r="J9" t="n">
        <v>0.97</v>
      </c>
      <c r="K9" t="n">
        <v>1.34</v>
      </c>
      <c r="L9" t="inlineStr">
        <is>
          <t>Captrate (VelGrid)</t>
        </is>
      </c>
      <c r="N9" t="inlineStr">
        <is>
          <t>16" x 16"</t>
        </is>
      </c>
      <c r="R9" t="n">
        <v>20</v>
      </c>
      <c r="S9" t="n">
        <v>0.95</v>
      </c>
      <c r="U9" t="n">
        <v>0.5</v>
      </c>
      <c r="V9" t="n">
        <v>2655.768</v>
      </c>
      <c r="W9" t="n">
        <v>5600</v>
      </c>
      <c r="X9" t="n">
        <v>5159.7</v>
      </c>
      <c r="Y9" t="n">
        <v>6873.636</v>
      </c>
      <c r="Z9" t="n">
        <v>21800</v>
      </c>
    </row>
    <row r="10">
      <c r="D10" t="n">
        <v>20</v>
      </c>
      <c r="H10" t="inlineStr">
        <is>
          <t>Baffle (VelGrid)|12" x 20"</t>
        </is>
      </c>
      <c r="I10" t="inlineStr">
        <is>
          <t>12" x 20"</t>
        </is>
      </c>
      <c r="J10" t="n">
        <v>1.25</v>
      </c>
      <c r="K10" t="n">
        <v>1.28</v>
      </c>
      <c r="L10" t="inlineStr">
        <is>
          <t>Baffle (VelGrid)</t>
        </is>
      </c>
      <c r="N10" t="inlineStr">
        <is>
          <t>16" x 20"</t>
        </is>
      </c>
      <c r="R10" t="n">
        <v>24</v>
      </c>
      <c r="S10" t="n">
        <v>0.95</v>
      </c>
      <c r="U10" t="n">
        <v>0.55</v>
      </c>
      <c r="V10" t="n">
        <v>2797.446</v>
      </c>
      <c r="W10" t="n">
        <v>5778.75</v>
      </c>
      <c r="X10" t="n">
        <v>6913.2</v>
      </c>
      <c r="Y10" t="n">
        <v>7500</v>
      </c>
      <c r="Z10" t="n">
        <v>22287</v>
      </c>
    </row>
    <row r="11">
      <c r="D11" t="n">
        <v>22</v>
      </c>
      <c r="H11" t="inlineStr">
        <is>
          <t>Captrate (VelGrid)|12" x 20"</t>
        </is>
      </c>
      <c r="I11" t="inlineStr">
        <is>
          <t>12" x 20"</t>
        </is>
      </c>
      <c r="J11" t="n">
        <v>1.25</v>
      </c>
      <c r="K11" t="n">
        <v>1.34</v>
      </c>
      <c r="L11" t="inlineStr">
        <is>
          <t>Captrate (VelGrid)</t>
        </is>
      </c>
      <c r="N11" t="inlineStr">
        <is>
          <t>16" x 25"</t>
        </is>
      </c>
      <c r="U11" t="n">
        <v>0.6</v>
      </c>
      <c r="V11" t="n">
        <v>2958.57</v>
      </c>
      <c r="W11" t="n">
        <v>6300</v>
      </c>
      <c r="X11" t="n">
        <v>7919.1</v>
      </c>
      <c r="Y11" t="n">
        <v>13562.508</v>
      </c>
      <c r="Z11" t="n">
        <v>23500</v>
      </c>
    </row>
    <row r="12">
      <c r="D12" t="n">
        <v>24</v>
      </c>
      <c r="H12" t="inlineStr">
        <is>
          <t>Baffle (VelGrid)|12" x 24"</t>
        </is>
      </c>
      <c r="I12" t="inlineStr">
        <is>
          <t>12" x 24"</t>
        </is>
      </c>
      <c r="J12" t="n">
        <v>1.52</v>
      </c>
      <c r="K12" t="n">
        <v>1.28</v>
      </c>
      <c r="L12" t="inlineStr">
        <is>
          <t>Baffle (VelGrid)</t>
        </is>
      </c>
      <c r="N12" t="inlineStr">
        <is>
          <t>20" x 20"</t>
        </is>
      </c>
      <c r="U12" t="n">
        <v>0.65</v>
      </c>
      <c r="V12" t="n">
        <v>3139.14</v>
      </c>
      <c r="W12" t="n">
        <v>6589.5</v>
      </c>
      <c r="X12" t="n">
        <v>8820</v>
      </c>
      <c r="Y12" t="n">
        <v>16000</v>
      </c>
      <c r="Z12" t="n">
        <v>24598.5</v>
      </c>
    </row>
    <row r="13">
      <c r="H13" t="inlineStr">
        <is>
          <t>Captrate (VelGrid)|12" x 24"</t>
        </is>
      </c>
      <c r="I13" t="inlineStr">
        <is>
          <t>12" x 24"</t>
        </is>
      </c>
      <c r="J13" t="n">
        <v>1.52</v>
      </c>
      <c r="K13" t="n">
        <v>1.34</v>
      </c>
      <c r="L13" t="inlineStr">
        <is>
          <t>Captrate (VelGrid)</t>
        </is>
      </c>
      <c r="N13" t="inlineStr">
        <is>
          <t>20" x 25"</t>
        </is>
      </c>
    </row>
    <row r="14">
      <c r="H14" t="inlineStr">
        <is>
          <t>Baffle (VelGrid)|16" x 16"</t>
        </is>
      </c>
      <c r="I14" t="inlineStr">
        <is>
          <t>16" x 16"</t>
        </is>
      </c>
      <c r="J14" t="n">
        <v>1.35</v>
      </c>
      <c r="K14" t="n">
        <v>1.28</v>
      </c>
      <c r="L14" t="inlineStr">
        <is>
          <t>Baffle (VelGrid)</t>
        </is>
      </c>
      <c r="N14" t="inlineStr">
        <is>
          <t>24" x 24"</t>
        </is>
      </c>
    </row>
    <row r="15">
      <c r="H15" t="inlineStr">
        <is>
          <t>Captrate (VelGrid)|16" x 16"</t>
        </is>
      </c>
      <c r="I15" t="inlineStr">
        <is>
          <t>16" x 16"</t>
        </is>
      </c>
      <c r="J15" t="n">
        <v>1.35</v>
      </c>
      <c r="K15" t="n">
        <v>1.34</v>
      </c>
      <c r="L15" t="inlineStr">
        <is>
          <t>Captrate (VelGrid)</t>
        </is>
      </c>
      <c r="N15" t="inlineStr">
        <is>
          <t>20" x 16"</t>
        </is>
      </c>
    </row>
    <row r="16">
      <c r="H16" t="inlineStr">
        <is>
          <t>Baffle (VelGrid)|16" x 20"</t>
        </is>
      </c>
      <c r="I16" t="inlineStr">
        <is>
          <t>16" x 20"</t>
        </is>
      </c>
      <c r="J16" t="n">
        <v>1.73</v>
      </c>
      <c r="K16" t="n">
        <v>1.28</v>
      </c>
      <c r="L16" t="inlineStr">
        <is>
          <t>Baffle (VelGrid)</t>
        </is>
      </c>
      <c r="N16" t="inlineStr">
        <is>
          <t>16" Wide</t>
        </is>
      </c>
    </row>
    <row r="17">
      <c r="H17" t="inlineStr">
        <is>
          <t>Captrate (VelGrid)|16" x 20"</t>
        </is>
      </c>
      <c r="I17" t="inlineStr">
        <is>
          <t>16" x 20"</t>
        </is>
      </c>
      <c r="J17" t="n">
        <v>1.73</v>
      </c>
      <c r="K17" t="n">
        <v>1.34</v>
      </c>
      <c r="L17" t="inlineStr">
        <is>
          <t>Captrate (VelGrid)</t>
        </is>
      </c>
      <c r="N17" t="inlineStr">
        <is>
          <t>20" Wide</t>
        </is>
      </c>
    </row>
    <row r="18">
      <c r="H18" t="inlineStr">
        <is>
          <t>Baffle (VelGrid)|16" x 25"</t>
        </is>
      </c>
      <c r="I18" t="inlineStr">
        <is>
          <t>16" x 25"</t>
        </is>
      </c>
      <c r="J18" t="n">
        <v>2.22</v>
      </c>
      <c r="K18" t="n">
        <v>1.28</v>
      </c>
      <c r="L18" t="inlineStr">
        <is>
          <t>Baffle (VelGrid)</t>
        </is>
      </c>
    </row>
    <row r="19">
      <c r="H19" t="inlineStr">
        <is>
          <t>Captrate (VelGrid)|16" x 25"</t>
        </is>
      </c>
      <c r="I19" t="inlineStr">
        <is>
          <t>16" x 25"</t>
        </is>
      </c>
      <c r="J19" t="n">
        <v>2.22</v>
      </c>
      <c r="K19" t="n">
        <v>1.34</v>
      </c>
      <c r="L19" t="inlineStr">
        <is>
          <t>Captrate (VelGrid)</t>
        </is>
      </c>
    </row>
    <row r="20">
      <c r="H20" t="inlineStr">
        <is>
          <t>Baffle (VelGrid)|20" x 20"</t>
        </is>
      </c>
      <c r="I20" t="inlineStr">
        <is>
          <t>20" x 20"</t>
        </is>
      </c>
      <c r="J20" t="n">
        <v>2.23</v>
      </c>
      <c r="K20" t="n">
        <v>1.28</v>
      </c>
      <c r="L20" t="inlineStr">
        <is>
          <t>Baffle (VelGrid)</t>
        </is>
      </c>
    </row>
    <row r="21">
      <c r="H21" t="inlineStr">
        <is>
          <t>Captrate (VelGrid)|20" x 20"</t>
        </is>
      </c>
      <c r="I21" t="inlineStr">
        <is>
          <t>20" x 20"</t>
        </is>
      </c>
      <c r="J21" t="n">
        <v>2.23</v>
      </c>
      <c r="K21" t="n">
        <v>1.34</v>
      </c>
      <c r="L21" t="inlineStr">
        <is>
          <t>Captrate (VelGrid)</t>
        </is>
      </c>
    </row>
    <row r="22">
      <c r="H22" t="inlineStr">
        <is>
          <t>Baffle (VelGrid)|20" x 25"</t>
        </is>
      </c>
      <c r="I22" t="inlineStr">
        <is>
          <t>20" x 25"</t>
        </is>
      </c>
      <c r="J22" t="n">
        <v>2.85</v>
      </c>
      <c r="K22" t="n">
        <v>1.28</v>
      </c>
      <c r="L22" t="inlineStr">
        <is>
          <t>Baffle (VelGrid)</t>
        </is>
      </c>
    </row>
    <row r="23">
      <c r="H23" t="inlineStr">
        <is>
          <t>Captrate (VelGrid)|20" x 25"</t>
        </is>
      </c>
      <c r="I23" t="inlineStr">
        <is>
          <t>20" x 25"</t>
        </is>
      </c>
      <c r="J23" t="n">
        <v>2.85</v>
      </c>
      <c r="K23" t="n">
        <v>1.34</v>
      </c>
      <c r="L23" t="inlineStr">
        <is>
          <t>Captrate (VelGrid)</t>
        </is>
      </c>
    </row>
    <row r="24">
      <c r="H24" t="inlineStr">
        <is>
          <t>Baffle (VelGrid)|24" x 24"</t>
        </is>
      </c>
      <c r="I24" t="inlineStr">
        <is>
          <t>24" x 24"</t>
        </is>
      </c>
      <c r="J24" t="n">
        <v>3.36</v>
      </c>
      <c r="K24" t="n">
        <v>1.28</v>
      </c>
      <c r="L24" t="inlineStr">
        <is>
          <t>Baffle (VelGrid)</t>
        </is>
      </c>
    </row>
    <row r="25">
      <c r="H25" t="inlineStr">
        <is>
          <t>Captrate (VelGrid)|24" x 24"</t>
        </is>
      </c>
      <c r="I25" t="inlineStr">
        <is>
          <t>24" x 24"</t>
        </is>
      </c>
      <c r="J25" t="n">
        <v>3.36</v>
      </c>
      <c r="K25" t="n">
        <v>1.34</v>
      </c>
      <c r="L25" t="inlineStr">
        <is>
          <t>Captrate (VelGrid)</t>
        </is>
      </c>
    </row>
    <row r="26">
      <c r="H26" t="inlineStr">
        <is>
          <t>Condensate Baffle (Airfoil)|10" x 16"</t>
        </is>
      </c>
      <c r="I26" t="inlineStr">
        <is>
          <t>10" x 16"</t>
        </is>
      </c>
      <c r="J26" t="n">
        <v>0.131</v>
      </c>
      <c r="K26" t="n">
        <v>1</v>
      </c>
      <c r="L26" t="inlineStr">
        <is>
          <t>Condensate Baffle (Airfoil)</t>
        </is>
      </c>
    </row>
    <row r="27">
      <c r="H27" t="inlineStr">
        <is>
          <t>Condensate Baffle (Airfoil)|10" x 20"</t>
        </is>
      </c>
      <c r="I27" t="inlineStr">
        <is>
          <t>10" x 20"</t>
        </is>
      </c>
      <c r="J27" t="n">
        <v>0.196</v>
      </c>
      <c r="K27" t="n">
        <v>1</v>
      </c>
      <c r="L27" t="inlineStr">
        <is>
          <t>Condensate Baffle (Airfoil)</t>
        </is>
      </c>
    </row>
    <row r="28">
      <c r="H28" t="inlineStr">
        <is>
          <t>Condensate Baffle (Airfoil)|12" x 16"</t>
        </is>
      </c>
      <c r="I28" t="inlineStr">
        <is>
          <t>12" x 16"</t>
        </is>
      </c>
      <c r="J28" t="n">
        <v>0.131</v>
      </c>
      <c r="K28" t="n">
        <v>1</v>
      </c>
      <c r="L28" t="inlineStr">
        <is>
          <t>Condensate Baffle (Airfoil)</t>
        </is>
      </c>
    </row>
    <row r="29">
      <c r="H29" t="inlineStr">
        <is>
          <t>Condensate Baffle (Airfoil)|12" x 20"</t>
        </is>
      </c>
      <c r="I29" t="inlineStr">
        <is>
          <t>12" x 20"</t>
        </is>
      </c>
      <c r="J29" t="n">
        <v>0.196</v>
      </c>
      <c r="K29" t="n">
        <v>1</v>
      </c>
      <c r="L29" t="inlineStr">
        <is>
          <t>Condensate Baffle (Airfoil)</t>
        </is>
      </c>
    </row>
    <row r="30">
      <c r="H30" t="inlineStr">
        <is>
          <t>Condensate Baffle (Airfoil)|16" x 16"</t>
        </is>
      </c>
      <c r="I30" t="inlineStr">
        <is>
          <t>16" x 16"</t>
        </is>
      </c>
      <c r="J30" t="n">
        <v>0.131</v>
      </c>
      <c r="K30" t="n">
        <v>1</v>
      </c>
      <c r="L30" t="inlineStr">
        <is>
          <t>Condensate Baffle (Airfoil)</t>
        </is>
      </c>
    </row>
    <row r="31">
      <c r="H31" t="inlineStr">
        <is>
          <t>Condensate Baffle (Airfoil)|16" x 20"</t>
        </is>
      </c>
      <c r="I31" t="inlineStr">
        <is>
          <t>16" x 20"</t>
        </is>
      </c>
      <c r="J31" t="n">
        <v>0.196</v>
      </c>
      <c r="K31" t="n">
        <v>1</v>
      </c>
      <c r="L31" t="inlineStr">
        <is>
          <t>Condensate Baffle (Airfoil)</t>
        </is>
      </c>
    </row>
    <row r="32">
      <c r="H32" t="inlineStr">
        <is>
          <t>Condensate Baffle (Airfoil)|20" x 16"</t>
        </is>
      </c>
      <c r="I32" t="inlineStr">
        <is>
          <t>20" x 16"</t>
        </is>
      </c>
      <c r="J32" t="n">
        <v>0.262</v>
      </c>
      <c r="K32" t="n">
        <v>1</v>
      </c>
      <c r="L32" t="inlineStr">
        <is>
          <t>Condensate Baffle (Airfoil)</t>
        </is>
      </c>
    </row>
    <row r="33">
      <c r="H33" t="inlineStr">
        <is>
          <t>Condensate Baffle (Airfoil)|20" x 20"</t>
        </is>
      </c>
      <c r="I33" t="inlineStr">
        <is>
          <t>20" x 20"</t>
        </is>
      </c>
      <c r="J33" t="n">
        <v>0.349</v>
      </c>
      <c r="K33" t="n">
        <v>1</v>
      </c>
      <c r="L33" t="inlineStr">
        <is>
          <t>Condensate Baffle (Airfoil)</t>
        </is>
      </c>
    </row>
    <row r="34">
      <c r="H34" t="inlineStr">
        <is>
          <t>HVC / Slot (Airfoil)|16" Wide</t>
        </is>
      </c>
      <c r="I34" t="inlineStr">
        <is>
          <t>16" Wide</t>
        </is>
      </c>
      <c r="J34" t="n">
        <v>0.2402</v>
      </c>
      <c r="K34" t="n">
        <v>1</v>
      </c>
      <c r="L34" t="inlineStr">
        <is>
          <t>HVC / Slot (Airfoil)</t>
        </is>
      </c>
    </row>
    <row r="35">
      <c r="H35" t="inlineStr">
        <is>
          <t>HVC / Slot (Airfoil)|20" Wide</t>
        </is>
      </c>
      <c r="I35" t="inlineStr">
        <is>
          <t>20" Wide</t>
        </is>
      </c>
      <c r="J35" t="n">
        <v>0.3027</v>
      </c>
      <c r="K35" t="n">
        <v>1</v>
      </c>
      <c r="L35" t="inlineStr">
        <is>
          <t>HVC / Slot (Airfoil)</t>
        </is>
      </c>
    </row>
    <row r="36">
      <c r="H36" t="inlineStr">
        <is>
          <t>Supply Filter (VelGrid)|12" x 12"</t>
        </is>
      </c>
      <c r="I36" t="inlineStr">
        <is>
          <t>12" x 12"</t>
        </is>
      </c>
      <c r="J36" t="n">
        <v>0.6899999999999999</v>
      </c>
      <c r="K36" t="n">
        <v>1.35</v>
      </c>
      <c r="L36" t="inlineStr">
        <is>
          <t>Supply Filter (VelGrid)</t>
        </is>
      </c>
    </row>
    <row r="37">
      <c r="H37" t="inlineStr">
        <is>
          <t>Supply Filter (VelGrid)|12" x 16"</t>
        </is>
      </c>
      <c r="I37" t="inlineStr">
        <is>
          <t>12" x 16"</t>
        </is>
      </c>
      <c r="J37" t="n">
        <v>0.97</v>
      </c>
      <c r="K37" t="n">
        <v>1.35</v>
      </c>
      <c r="L37" t="inlineStr">
        <is>
          <t>Supply Filter (VelGrid)</t>
        </is>
      </c>
    </row>
    <row r="38">
      <c r="H38" t="inlineStr">
        <is>
          <t>Supply Filter (VelGrid)|12" x 20"</t>
        </is>
      </c>
      <c r="I38" t="inlineStr">
        <is>
          <t>12" x 20"</t>
        </is>
      </c>
      <c r="J38" t="n">
        <v>1.25</v>
      </c>
      <c r="K38" t="n">
        <v>1.35</v>
      </c>
      <c r="L38" t="inlineStr">
        <is>
          <t>Supply Filter (VelGrid)</t>
        </is>
      </c>
    </row>
    <row r="39">
      <c r="H39" t="inlineStr">
        <is>
          <t>Supply Filter (VelGrid)|12" x 24"</t>
        </is>
      </c>
      <c r="I39" t="inlineStr">
        <is>
          <t>12" x 24"</t>
        </is>
      </c>
      <c r="J39" t="n">
        <v>1.52</v>
      </c>
      <c r="K39" t="n">
        <v>1.35</v>
      </c>
      <c r="L39" t="inlineStr">
        <is>
          <t>Supply Filter (VelGrid)</t>
        </is>
      </c>
    </row>
    <row r="40">
      <c r="H40" t="inlineStr">
        <is>
          <t>Supply Filter (VelGrid)|16" x 16"</t>
        </is>
      </c>
      <c r="I40" t="inlineStr">
        <is>
          <t>16" x 16"</t>
        </is>
      </c>
      <c r="J40" t="n">
        <v>1.36</v>
      </c>
      <c r="K40" t="n">
        <v>1.35</v>
      </c>
      <c r="L40" t="inlineStr">
        <is>
          <t>Supply Filter (VelGrid)</t>
        </is>
      </c>
    </row>
    <row r="41">
      <c r="H41" t="inlineStr">
        <is>
          <t>Supply Filter (VelGrid)|16" x 20"</t>
        </is>
      </c>
      <c r="I41" t="inlineStr">
        <is>
          <t>16" x 20"</t>
        </is>
      </c>
      <c r="J41" t="n">
        <v>1.75</v>
      </c>
      <c r="K41" t="n">
        <v>1.35</v>
      </c>
      <c r="L41" t="inlineStr">
        <is>
          <t>Supply Filter (VelGrid)</t>
        </is>
      </c>
    </row>
    <row r="42">
      <c r="H42" t="inlineStr">
        <is>
          <t>Supply Filter (VelGrid)|16" x 25"</t>
        </is>
      </c>
      <c r="I42" t="inlineStr">
        <is>
          <t>16" x 25"</t>
        </is>
      </c>
      <c r="J42" t="n">
        <v>2.24</v>
      </c>
      <c r="K42" t="n">
        <v>1.35</v>
      </c>
      <c r="L42" t="inlineStr">
        <is>
          <t>Supply Filter (VelGrid)</t>
        </is>
      </c>
    </row>
    <row r="43">
      <c r="H43" t="inlineStr">
        <is>
          <t>Supply Filter (VelGrid)|20" x 20"</t>
        </is>
      </c>
      <c r="I43" t="inlineStr">
        <is>
          <t>20" x 20"</t>
        </is>
      </c>
      <c r="J43" t="n">
        <v>2.25</v>
      </c>
      <c r="K43" t="n">
        <v>1.35</v>
      </c>
      <c r="L43" t="inlineStr">
        <is>
          <t>Supply Filter (VelGrid)</t>
        </is>
      </c>
    </row>
    <row r="44">
      <c r="H44" t="inlineStr">
        <is>
          <t>Supply Filter (VelGrid)|20" x 25"</t>
        </is>
      </c>
      <c r="I44" t="inlineStr">
        <is>
          <t>20" x 25"</t>
        </is>
      </c>
      <c r="J44" t="n">
        <v>2.88</v>
      </c>
      <c r="K44" t="n">
        <v>1.35</v>
      </c>
      <c r="L44" t="inlineStr">
        <is>
          <t>Supply Filter (VelGrid)</t>
        </is>
      </c>
    </row>
    <row r="45">
      <c r="H45" t="inlineStr">
        <is>
          <t>Supply Filter (VelGrid)|24" x 24"</t>
        </is>
      </c>
      <c r="I45" t="inlineStr">
        <is>
          <t>24" x 24"</t>
        </is>
      </c>
      <c r="J45" t="n">
        <v>3.36</v>
      </c>
      <c r="K45" t="n">
        <v>1.35</v>
      </c>
      <c r="L45" t="inlineStr">
        <is>
          <t>Supply Filter (VelGrid)</t>
        </is>
      </c>
    </row>
    <row r="46">
      <c r="H46" t="inlineStr">
        <is>
          <t>Baffle (VelGrid)|No Filter</t>
        </is>
      </c>
      <c r="I46" t="inlineStr">
        <is>
          <t>No Filter</t>
        </is>
      </c>
      <c r="J46" t="n">
        <v>0</v>
      </c>
      <c r="K46" t="n">
        <v>0</v>
      </c>
      <c r="L46" t="inlineStr">
        <is>
          <t>Baffle (VelGrid)</t>
        </is>
      </c>
    </row>
    <row r="47">
      <c r="H47" t="inlineStr">
        <is>
          <t>Captrate (VelGrid)|No Filter</t>
        </is>
      </c>
      <c r="I47" t="inlineStr">
        <is>
          <t>No Filter</t>
        </is>
      </c>
      <c r="J47" t="n">
        <v>0</v>
      </c>
      <c r="K47" t="n">
        <v>0</v>
      </c>
      <c r="L47" t="inlineStr">
        <is>
          <t>Captrate (VelGrid)</t>
        </is>
      </c>
    </row>
    <row r="48">
      <c r="H48" t="inlineStr">
        <is>
          <t>Condensate Baffle (Airfoil)|No Filter</t>
        </is>
      </c>
      <c r="I48" t="inlineStr">
        <is>
          <t>No Filter</t>
        </is>
      </c>
      <c r="J48" t="n">
        <v>0</v>
      </c>
      <c r="K48" t="n">
        <v>0</v>
      </c>
      <c r="L48" t="inlineStr">
        <is>
          <t>Condensate Baffle (Airfoil)</t>
        </is>
      </c>
    </row>
    <row r="49">
      <c r="H49" t="inlineStr">
        <is>
          <t>HVC / Slot (Airfoil)|No Filter</t>
        </is>
      </c>
      <c r="I49" t="inlineStr">
        <is>
          <t>No Filter</t>
        </is>
      </c>
      <c r="J49" t="n">
        <v>0</v>
      </c>
      <c r="K49" t="n">
        <v>0</v>
      </c>
      <c r="L49" t="inlineStr">
        <is>
          <t>HVC / Slot (Airfoil)</t>
        </is>
      </c>
    </row>
    <row r="50">
      <c r="H50" t="inlineStr">
        <is>
          <t>Supply Filter (VelGrid)|No Filter</t>
        </is>
      </c>
      <c r="I50" t="inlineStr">
        <is>
          <t>No Filter</t>
        </is>
      </c>
      <c r="J50" t="n">
        <v>0</v>
      </c>
      <c r="K50" t="n">
        <v>0</v>
      </c>
      <c r="L50" t="inlineStr">
        <is>
          <t>Supply Filter (VelGrid)</t>
        </is>
      </c>
    </row>
  </sheetData>
  <pageMargins left="0.7" right="0.7" top="0.75" bottom="0.75" header="0.3" footer="0.3"/>
  <headerFooter>
    <oddFooter>&amp;C&amp;8Page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40"/>
  <sheetViews>
    <sheetView tabSelected="0" workbookViewId="0">
      <selection activeCell="A1" sqref="A1"/>
    </sheetView>
  </sheetViews>
  <sheetFormatPr baseColWidth="8" defaultRowHeight="13.35"/>
  <cols>
    <col width="3.43" customWidth="1" style="162" min="1" max="1"/>
    <col width="7" customWidth="1" style="162" min="2" max="2"/>
    <col width="7" customWidth="1" style="162" min="3" max="3"/>
    <col width="7.5" customWidth="1" style="162" min="4" max="4"/>
    <col width="9.5" customWidth="1" style="162" min="5" max="5"/>
    <col width="6.5" customWidth="1" style="162" min="6" max="6"/>
    <col width="6.5" customWidth="1" style="162" min="7" max="7"/>
    <col width="6.5" customWidth="1" style="162" min="8" max="8"/>
    <col width="6.5" customWidth="1" style="162" min="9" max="9"/>
    <col width="5.5" customWidth="1" style="162" min="10" max="10"/>
    <col width="7.6" customWidth="1" style="162" min="11" max="11"/>
    <col width="5" customWidth="1" style="162" min="12" max="12"/>
    <col width="9" customWidth="1" style="162" min="13" max="13"/>
    <col width="3.14" customWidth="1" style="162" min="14" max="14"/>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Hydronic System Summary</t>
        </is>
      </c>
      <c r="C4" s="400" t="n"/>
      <c r="D4" s="400" t="n"/>
      <c r="E4" s="400" t="n"/>
      <c r="F4" s="400" t="n"/>
      <c r="G4" s="400" t="n"/>
      <c r="H4" s="400" t="n"/>
      <c r="I4" s="400" t="n"/>
      <c r="J4" s="400" t="n"/>
      <c r="K4" s="400" t="n"/>
      <c r="L4" s="400" t="n"/>
      <c r="M4" s="401" t="n"/>
    </row>
    <row r="5" ht="13.35" customHeight="1" s="162">
      <c r="B5" s="542" t="inlineStr">
        <is>
          <t>System</t>
        </is>
      </c>
      <c r="C5" s="403" t="n"/>
      <c r="D5" s="542" t="inlineStr">
        <is>
          <t>Service</t>
        </is>
      </c>
      <c r="E5" s="542" t="inlineStr">
        <is>
          <t>Pump(s)</t>
        </is>
      </c>
      <c r="F5" s="543" t="inlineStr">
        <is>
          <t>Pump GPM</t>
        </is>
      </c>
      <c r="G5" s="401" t="n"/>
      <c r="H5" s="543" t="inlineStr">
        <is>
          <t>Valve GPM</t>
        </is>
      </c>
      <c r="I5" s="401" t="n"/>
      <c r="J5" s="542" t="inlineStr">
        <is>
          <t>%</t>
        </is>
      </c>
      <c r="K5" s="542" t="inlineStr">
        <is>
          <t>Diversity</t>
        </is>
      </c>
      <c r="L5" s="542" t="inlineStr">
        <is>
          <t>WO</t>
        </is>
      </c>
      <c r="M5" s="542" t="inlineStr">
        <is>
          <t>VFD Setpoint</t>
        </is>
      </c>
    </row>
    <row r="6" ht="13.35" customHeight="1" s="162">
      <c r="B6" s="422" t="n"/>
      <c r="C6" s="423" t="n"/>
      <c r="D6" s="544" t="n"/>
      <c r="E6" s="544" t="n"/>
      <c r="F6" s="545" t="inlineStr">
        <is>
          <t>Design</t>
        </is>
      </c>
      <c r="G6" s="545" t="inlineStr">
        <is>
          <t>Final</t>
        </is>
      </c>
      <c r="H6" s="545" t="inlineStr">
        <is>
          <t>Design</t>
        </is>
      </c>
      <c r="I6" s="545" t="inlineStr">
        <is>
          <t>Final</t>
        </is>
      </c>
      <c r="J6" s="544" t="n"/>
      <c r="K6" s="544" t="n"/>
      <c r="L6" s="544" t="n"/>
      <c r="M6" s="544" t="n"/>
    </row>
    <row r="7" ht="13.35" customHeight="1" s="162">
      <c r="B7" s="546" t="n"/>
      <c r="C7" s="401" t="n"/>
      <c r="D7" s="546" t="n"/>
      <c r="E7" s="546" t="n"/>
      <c r="F7" s="547">
        <f>IF($B7="","",IF(SUMIF('{Hydronic Data Entry}'!$D$7:$D$26,$B7,'{Hydronic Data Entry}'!$H$7:$H$26)=0,"",SUMIF('{Hydronic Data Entry}'!$D$7:$D$26,$B7,'{Hydronic Data Entry}'!$H$7:$H$26)))</f>
        <v/>
      </c>
      <c r="G7" s="547">
        <f>IF($B7="","",IF(SUMIF('{Hydronic Data Entry}'!$D$7:$D$26,$B7,'{Hydronic Data Entry}'!$S$7:$S$26)=0,"",SUMIF('{Hydronic Data Entry}'!$D$7:$D$26,$B7,'{Hydronic Data Entry}'!$S$7:$S$26)))</f>
        <v/>
      </c>
      <c r="H7" s="547">
        <f>IF($B7="","",IF(SUMIF(Valves!$P$1:$P$1400,$B7,Valves!$H$1:$H$1400)=0,"",SUMIF(Valves!$P$1:$P$1400,$B7,Valves!$H$1:$H$1400)))</f>
        <v/>
      </c>
      <c r="I7" s="547">
        <f>IF($B7="","",IF(SUMIF(Valves!$P$1:$P$1400,$B7,Valves!$L$1:$L$1400)=0,"",SUMIF(Valves!$P$1:$P$1400,$B7,Valves!$L$1:$L$1400)))</f>
        <v/>
      </c>
      <c r="J7" s="548">
        <f>IF(OR(H7="",H7=0,I7=""),"",IF(OR(ISTEXT(I7),ISTEXT(H7)),"",I7/H7))</f>
        <v/>
      </c>
      <c r="K7" s="549">
        <f>IF(OR(F7="",H7=""),"",F7/H7)</f>
        <v/>
      </c>
      <c r="L7" s="547">
        <f>IF($B7="","",COUNTIFS(Valves!$P$1:$P$1400,$B7,Valves!$N$1:$N$1400,"&lt;&gt;"))</f>
        <v/>
      </c>
      <c r="M7" s="546" t="n"/>
    </row>
    <row r="8" ht="13.35" customHeight="1" s="162">
      <c r="B8" s="546" t="n"/>
      <c r="C8" s="401" t="n"/>
      <c r="D8" s="546" t="n"/>
      <c r="E8" s="546" t="n"/>
      <c r="F8" s="547">
        <f>IF($B8="","",IF(SUMIF('{Hydronic Data Entry}'!$D$7:$D$26,$B8,'{Hydronic Data Entry}'!$H$7:$H$26)=0,"",SUMIF('{Hydronic Data Entry}'!$D$7:$D$26,$B8,'{Hydronic Data Entry}'!$H$7:$H$26)))</f>
        <v/>
      </c>
      <c r="G8" s="547">
        <f>IF($B8="","",IF(SUMIF('{Hydronic Data Entry}'!$D$7:$D$26,$B8,'{Hydronic Data Entry}'!$S$7:$S$26)=0,"",SUMIF('{Hydronic Data Entry}'!$D$7:$D$26,$B8,'{Hydronic Data Entry}'!$S$7:$S$26)))</f>
        <v/>
      </c>
      <c r="H8" s="547">
        <f>IF($B8="","",IF(SUMIF(Valves!$P$1:$P$1400,$B8,Valves!$H$1:$H$1400)=0,"",SUMIF(Valves!$P$1:$P$1400,$B8,Valves!$H$1:$H$1400)))</f>
        <v/>
      </c>
      <c r="I8" s="547">
        <f>IF($B8="","",IF(SUMIF(Valves!$P$1:$P$1400,$B8,Valves!$L$1:$L$1400)=0,"",SUMIF(Valves!$P$1:$P$1400,$B8,Valves!$L$1:$L$1400)))</f>
        <v/>
      </c>
      <c r="J8" s="548">
        <f>IF(OR(H8="",H8=0,I8=""),"",IF(OR(ISTEXT(I8),ISTEXT(H8)),"",I8/H8))</f>
        <v/>
      </c>
      <c r="K8" s="549">
        <f>IF(OR(F8="",H8=""),"",F8/H8)</f>
        <v/>
      </c>
      <c r="L8" s="547">
        <f>IF($B8="","",COUNTIFS(Valves!$P$1:$P$1400,$B8,Valves!$N$1:$N$1400,"&lt;&gt;"))</f>
        <v/>
      </c>
      <c r="M8" s="546" t="n"/>
    </row>
    <row r="9" ht="13.35" customHeight="1" s="162">
      <c r="B9" s="546" t="n"/>
      <c r="C9" s="401" t="n"/>
      <c r="D9" s="546" t="n"/>
      <c r="E9" s="546" t="n"/>
      <c r="F9" s="547">
        <f>IF($B9="","",IF(SUMIF('{Hydronic Data Entry}'!$D$7:$D$26,$B9,'{Hydronic Data Entry}'!$H$7:$H$26)=0,"",SUMIF('{Hydronic Data Entry}'!$D$7:$D$26,$B9,'{Hydronic Data Entry}'!$H$7:$H$26)))</f>
        <v/>
      </c>
      <c r="G9" s="547">
        <f>IF($B9="","",IF(SUMIF('{Hydronic Data Entry}'!$D$7:$D$26,$B9,'{Hydronic Data Entry}'!$S$7:$S$26)=0,"",SUMIF('{Hydronic Data Entry}'!$D$7:$D$26,$B9,'{Hydronic Data Entry}'!$S$7:$S$26)))</f>
        <v/>
      </c>
      <c r="H9" s="547">
        <f>IF($B9="","",IF(SUMIF(Valves!$P$1:$P$1400,$B9,Valves!$H$1:$H$1400)=0,"",SUMIF(Valves!$P$1:$P$1400,$B9,Valves!$H$1:$H$1400)))</f>
        <v/>
      </c>
      <c r="I9" s="547">
        <f>IF($B9="","",IF(SUMIF(Valves!$P$1:$P$1400,$B9,Valves!$L$1:$L$1400)=0,"",SUMIF(Valves!$P$1:$P$1400,$B9,Valves!$L$1:$L$1400)))</f>
        <v/>
      </c>
      <c r="J9" s="548">
        <f>IF(OR(H9="",H9=0,I9=""),"",IF(OR(ISTEXT(I9),ISTEXT(H9)),"",I9/H9))</f>
        <v/>
      </c>
      <c r="K9" s="549">
        <f>IF(OR(F9="",H9=""),"",F9/H9)</f>
        <v/>
      </c>
      <c r="L9" s="547">
        <f>IF($B9="","",COUNTIFS(Valves!$P$1:$P$1400,$B9,Valves!$N$1:$N$1400,"&lt;&gt;"))</f>
        <v/>
      </c>
      <c r="M9" s="546" t="n"/>
    </row>
    <row r="10" ht="13.35" customHeight="1" s="162">
      <c r="B10" s="546" t="n"/>
      <c r="C10" s="401" t="n"/>
      <c r="D10" s="546" t="n"/>
      <c r="E10" s="546" t="n"/>
      <c r="F10" s="547">
        <f>IF($B10="","",IF(SUMIF('{Hydronic Data Entry}'!$D$7:$D$26,$B10,'{Hydronic Data Entry}'!$H$7:$H$26)=0,"",SUMIF('{Hydronic Data Entry}'!$D$7:$D$26,$B10,'{Hydronic Data Entry}'!$H$7:$H$26)))</f>
        <v/>
      </c>
      <c r="G10" s="547">
        <f>IF($B10="","",IF(SUMIF('{Hydronic Data Entry}'!$D$7:$D$26,$B10,'{Hydronic Data Entry}'!$S$7:$S$26)=0,"",SUMIF('{Hydronic Data Entry}'!$D$7:$D$26,$B10,'{Hydronic Data Entry}'!$S$7:$S$26)))</f>
        <v/>
      </c>
      <c r="H10" s="547">
        <f>IF($B10="","",IF(SUMIF(Valves!$P$1:$P$1400,$B10,Valves!$H$1:$H$1400)=0,"",SUMIF(Valves!$P$1:$P$1400,$B10,Valves!$H$1:$H$1400)))</f>
        <v/>
      </c>
      <c r="I10" s="547">
        <f>IF($B10="","",IF(SUMIF(Valves!$P$1:$P$1400,$B10,Valves!$L$1:$L$1400)=0,"",SUMIF(Valves!$P$1:$P$1400,$B10,Valves!$L$1:$L$1400)))</f>
        <v/>
      </c>
      <c r="J10" s="548">
        <f>IF(OR(H10="",H10=0,I10=""),"",IF(OR(ISTEXT(I10),ISTEXT(H10)),"",I10/H10))</f>
        <v/>
      </c>
      <c r="K10" s="549">
        <f>IF(OR(F10="",H10=""),"",F10/H10)</f>
        <v/>
      </c>
      <c r="L10" s="547">
        <f>IF($B10="","",COUNTIFS(Valves!$P$1:$P$1400,$B10,Valves!$N$1:$N$1400,"&lt;&gt;"))</f>
        <v/>
      </c>
      <c r="M10" s="546" t="n"/>
    </row>
    <row r="11" ht="13.35" customHeight="1" s="162">
      <c r="B11" s="546" t="n"/>
      <c r="C11" s="401" t="n"/>
      <c r="D11" s="546" t="n"/>
      <c r="E11" s="546" t="n"/>
      <c r="F11" s="547">
        <f>IF($B11="","",IF(SUMIF('{Hydronic Data Entry}'!$D$7:$D$26,$B11,'{Hydronic Data Entry}'!$H$7:$H$26)=0,"",SUMIF('{Hydronic Data Entry}'!$D$7:$D$26,$B11,'{Hydronic Data Entry}'!$H$7:$H$26)))</f>
        <v/>
      </c>
      <c r="G11" s="547">
        <f>IF($B11="","",IF(SUMIF('{Hydronic Data Entry}'!$D$7:$D$26,$B11,'{Hydronic Data Entry}'!$S$7:$S$26)=0,"",SUMIF('{Hydronic Data Entry}'!$D$7:$D$26,$B11,'{Hydronic Data Entry}'!$S$7:$S$26)))</f>
        <v/>
      </c>
      <c r="H11" s="547">
        <f>IF($B11="","",IF(SUMIF(Valves!$P$1:$P$1400,$B11,Valves!$H$1:$H$1400)=0,"",SUMIF(Valves!$P$1:$P$1400,$B11,Valves!$H$1:$H$1400)))</f>
        <v/>
      </c>
      <c r="I11" s="547">
        <f>IF($B11="","",IF(SUMIF(Valves!$P$1:$P$1400,$B11,Valves!$L$1:$L$1400)=0,"",SUMIF(Valves!$P$1:$P$1400,$B11,Valves!$L$1:$L$1400)))</f>
        <v/>
      </c>
      <c r="J11" s="548">
        <f>IF(OR(H11="",H11=0,I11=""),"",IF(OR(ISTEXT(I11),ISTEXT(H11)),"",I11/H11))</f>
        <v/>
      </c>
      <c r="K11" s="549">
        <f>IF(OR(F11="",H11=""),"",F11/H11)</f>
        <v/>
      </c>
      <c r="L11" s="547">
        <f>IF($B11="","",COUNTIFS(Valves!$P$1:$P$1400,$B11,Valves!$N$1:$N$1400,"&lt;&gt;"))</f>
        <v/>
      </c>
      <c r="M11" s="546" t="n"/>
    </row>
    <row r="12" ht="13.35" customHeight="1" s="162">
      <c r="B12" s="546" t="n"/>
      <c r="C12" s="401" t="n"/>
      <c r="D12" s="546" t="n"/>
      <c r="E12" s="546" t="n"/>
      <c r="F12" s="547">
        <f>IF($B12="","",IF(SUMIF('{Hydronic Data Entry}'!$D$7:$D$26,$B12,'{Hydronic Data Entry}'!$H$7:$H$26)=0,"",SUMIF('{Hydronic Data Entry}'!$D$7:$D$26,$B12,'{Hydronic Data Entry}'!$H$7:$H$26)))</f>
        <v/>
      </c>
      <c r="G12" s="547">
        <f>IF($B12="","",IF(SUMIF('{Hydronic Data Entry}'!$D$7:$D$26,$B12,'{Hydronic Data Entry}'!$S$7:$S$26)=0,"",SUMIF('{Hydronic Data Entry}'!$D$7:$D$26,$B12,'{Hydronic Data Entry}'!$S$7:$S$26)))</f>
        <v/>
      </c>
      <c r="H12" s="547">
        <f>IF($B12="","",IF(SUMIF(Valves!$P$1:$P$1400,$B12,Valves!$H$1:$H$1400)=0,"",SUMIF(Valves!$P$1:$P$1400,$B12,Valves!$H$1:$H$1400)))</f>
        <v/>
      </c>
      <c r="I12" s="547">
        <f>IF($B12="","",IF(SUMIF(Valves!$P$1:$P$1400,$B12,Valves!$L$1:$L$1400)=0,"",SUMIF(Valves!$P$1:$P$1400,$B12,Valves!$L$1:$L$1400)))</f>
        <v/>
      </c>
      <c r="J12" s="548">
        <f>IF(OR(H12="",H12=0,I12=""),"",IF(OR(ISTEXT(I12),ISTEXT(H12)),"",I12/H12))</f>
        <v/>
      </c>
      <c r="K12" s="549">
        <f>IF(OR(F12="",H12=""),"",F12/H12)</f>
        <v/>
      </c>
      <c r="L12" s="547">
        <f>IF($B12="","",COUNTIFS(Valves!$P$1:$P$1400,$B12,Valves!$N$1:$N$1400,"&lt;&gt;"))</f>
        <v/>
      </c>
      <c r="M12" s="546" t="n"/>
    </row>
    <row r="13" ht="13.35" customHeight="1" s="162">
      <c r="B13" s="546" t="n"/>
      <c r="C13" s="401" t="n"/>
      <c r="D13" s="546" t="n"/>
      <c r="E13" s="546" t="n"/>
      <c r="F13" s="547">
        <f>IF($B13="","",IF(SUMIF('{Hydronic Data Entry}'!$D$7:$D$26,$B13,'{Hydronic Data Entry}'!$H$7:$H$26)=0,"",SUMIF('{Hydronic Data Entry}'!$D$7:$D$26,$B13,'{Hydronic Data Entry}'!$H$7:$H$26)))</f>
        <v/>
      </c>
      <c r="G13" s="547">
        <f>IF($B13="","",IF(SUMIF('{Hydronic Data Entry}'!$D$7:$D$26,$B13,'{Hydronic Data Entry}'!$S$7:$S$26)=0,"",SUMIF('{Hydronic Data Entry}'!$D$7:$D$26,$B13,'{Hydronic Data Entry}'!$S$7:$S$26)))</f>
        <v/>
      </c>
      <c r="H13" s="547">
        <f>IF($B13="","",IF(SUMIF(Valves!$P$1:$P$1400,$B13,Valves!$H$1:$H$1400)=0,"",SUMIF(Valves!$P$1:$P$1400,$B13,Valves!$H$1:$H$1400)))</f>
        <v/>
      </c>
      <c r="I13" s="547">
        <f>IF($B13="","",IF(SUMIF(Valves!$P$1:$P$1400,$B13,Valves!$L$1:$L$1400)=0,"",SUMIF(Valves!$P$1:$P$1400,$B13,Valves!$L$1:$L$1400)))</f>
        <v/>
      </c>
      <c r="J13" s="548">
        <f>IF(OR(H13="",H13=0,I13=""),"",IF(OR(ISTEXT(I13),ISTEXT(H13)),"",I13/H13))</f>
        <v/>
      </c>
      <c r="K13" s="549">
        <f>IF(OR(F13="",H13=""),"",F13/H13)</f>
        <v/>
      </c>
      <c r="L13" s="547">
        <f>IF($B13="","",COUNTIFS(Valves!$P$1:$P$1400,$B13,Valves!$N$1:$N$1400,"&lt;&gt;"))</f>
        <v/>
      </c>
      <c r="M13" s="546" t="n"/>
    </row>
    <row r="14" ht="13.35" customHeight="1" s="162">
      <c r="B14" s="546" t="n"/>
      <c r="C14" s="401" t="n"/>
      <c r="D14" s="546" t="n"/>
      <c r="E14" s="546" t="n"/>
      <c r="F14" s="547">
        <f>IF($B14="","",IF(SUMIF('{Hydronic Data Entry}'!$D$7:$D$26,$B14,'{Hydronic Data Entry}'!$H$7:$H$26)=0,"",SUMIF('{Hydronic Data Entry}'!$D$7:$D$26,$B14,'{Hydronic Data Entry}'!$H$7:$H$26)))</f>
        <v/>
      </c>
      <c r="G14" s="547">
        <f>IF($B14="","",IF(SUMIF('{Hydronic Data Entry}'!$D$7:$D$26,$B14,'{Hydronic Data Entry}'!$S$7:$S$26)=0,"",SUMIF('{Hydronic Data Entry}'!$D$7:$D$26,$B14,'{Hydronic Data Entry}'!$S$7:$S$26)))</f>
        <v/>
      </c>
      <c r="H14" s="547">
        <f>IF($B14="","",IF(SUMIF(Valves!$P$1:$P$1400,$B14,Valves!$H$1:$H$1400)=0,"",SUMIF(Valves!$P$1:$P$1400,$B14,Valves!$H$1:$H$1400)))</f>
        <v/>
      </c>
      <c r="I14" s="547">
        <f>IF($B14="","",IF(SUMIF(Valves!$P$1:$P$1400,$B14,Valves!$L$1:$L$1400)=0,"",SUMIF(Valves!$P$1:$P$1400,$B14,Valves!$L$1:$L$1400)))</f>
        <v/>
      </c>
      <c r="J14" s="548">
        <f>IF(OR(H14="",H14=0,I14=""),"",IF(OR(ISTEXT(I14),ISTEXT(H14)),"",I14/H14))</f>
        <v/>
      </c>
      <c r="K14" s="549">
        <f>IF(OR(F14="",H14=""),"",F14/H14)</f>
        <v/>
      </c>
      <c r="L14" s="547">
        <f>IF($B14="","",COUNTIFS(Valves!$P$1:$P$1400,$B14,Valves!$N$1:$N$1400,"&lt;&gt;"))</f>
        <v/>
      </c>
      <c r="M14" s="546" t="n"/>
    </row>
    <row r="15" ht="13.35" customHeight="1" s="162">
      <c r="B15" s="546" t="n"/>
      <c r="C15" s="401" t="n"/>
      <c r="D15" s="546" t="n"/>
      <c r="E15" s="546" t="n"/>
      <c r="F15" s="547">
        <f>IF($B15="","",IF(SUMIF('{Hydronic Data Entry}'!$D$7:$D$26,$B15,'{Hydronic Data Entry}'!$H$7:$H$26)=0,"",SUMIF('{Hydronic Data Entry}'!$D$7:$D$26,$B15,'{Hydronic Data Entry}'!$H$7:$H$26)))</f>
        <v/>
      </c>
      <c r="G15" s="547">
        <f>IF($B15="","",IF(SUMIF('{Hydronic Data Entry}'!$D$7:$D$26,$B15,'{Hydronic Data Entry}'!$S$7:$S$26)=0,"",SUMIF('{Hydronic Data Entry}'!$D$7:$D$26,$B15,'{Hydronic Data Entry}'!$S$7:$S$26)))</f>
        <v/>
      </c>
      <c r="H15" s="547">
        <f>IF($B15="","",IF(SUMIF(Valves!$P$1:$P$1400,$B15,Valves!$H$1:$H$1400)=0,"",SUMIF(Valves!$P$1:$P$1400,$B15,Valves!$H$1:$H$1400)))</f>
        <v/>
      </c>
      <c r="I15" s="547">
        <f>IF($B15="","",IF(SUMIF(Valves!$P$1:$P$1400,$B15,Valves!$L$1:$L$1400)=0,"",SUMIF(Valves!$P$1:$P$1400,$B15,Valves!$L$1:$L$1400)))</f>
        <v/>
      </c>
      <c r="J15" s="548">
        <f>IF(OR(H15="",H15=0,I15=""),"",IF(OR(ISTEXT(I15),ISTEXT(H15)),"",I15/H15))</f>
        <v/>
      </c>
      <c r="K15" s="549">
        <f>IF(OR(F15="",H15=""),"",F15/H15)</f>
        <v/>
      </c>
      <c r="L15" s="547">
        <f>IF($B15="","",COUNTIFS(Valves!$P$1:$P$1400,$B15,Valves!$N$1:$N$1400,"&lt;&gt;"))</f>
        <v/>
      </c>
      <c r="M15" s="546" t="n"/>
    </row>
    <row r="16" ht="13.35" customHeight="1" s="162">
      <c r="B16" s="546" t="n"/>
      <c r="C16" s="401" t="n"/>
      <c r="D16" s="546" t="n"/>
      <c r="E16" s="546" t="n"/>
      <c r="F16" s="547">
        <f>IF($B16="","",IF(SUMIF('{Hydronic Data Entry}'!$D$7:$D$26,$B16,'{Hydronic Data Entry}'!$H$7:$H$26)=0,"",SUMIF('{Hydronic Data Entry}'!$D$7:$D$26,$B16,'{Hydronic Data Entry}'!$H$7:$H$26)))</f>
        <v/>
      </c>
      <c r="G16" s="547">
        <f>IF($B16="","",IF(SUMIF('{Hydronic Data Entry}'!$D$7:$D$26,$B16,'{Hydronic Data Entry}'!$S$7:$S$26)=0,"",SUMIF('{Hydronic Data Entry}'!$D$7:$D$26,$B16,'{Hydronic Data Entry}'!$S$7:$S$26)))</f>
        <v/>
      </c>
      <c r="H16" s="547">
        <f>IF($B16="","",IF(SUMIF(Valves!$P$1:$P$1400,$B16,Valves!$H$1:$H$1400)=0,"",SUMIF(Valves!$P$1:$P$1400,$B16,Valves!$H$1:$H$1400)))</f>
        <v/>
      </c>
      <c r="I16" s="547">
        <f>IF($B16="","",IF(SUMIF(Valves!$P$1:$P$1400,$B16,Valves!$L$1:$L$1400)=0,"",SUMIF(Valves!$P$1:$P$1400,$B16,Valves!$L$1:$L$1400)))</f>
        <v/>
      </c>
      <c r="J16" s="548">
        <f>IF(OR(H16="",H16=0,I16=""),"",IF(OR(ISTEXT(I16),ISTEXT(H16)),"",I16/H16))</f>
        <v/>
      </c>
      <c r="K16" s="549">
        <f>IF(OR(F16="",H16=""),"",F16/H16)</f>
        <v/>
      </c>
      <c r="L16" s="547">
        <f>IF($B16="","",COUNTIFS(Valves!$P$1:$P$1400,$B16,Valves!$N$1:$N$1400,"&lt;&gt;"))</f>
        <v/>
      </c>
      <c r="M16" s="546" t="n"/>
    </row>
    <row r="17" ht="13.35" customHeight="1" s="162">
      <c r="B17" s="546" t="n"/>
      <c r="C17" s="401" t="n"/>
      <c r="D17" s="546" t="n"/>
      <c r="E17" s="546" t="n"/>
      <c r="F17" s="547">
        <f>IF($B17="","",IF(SUMIF('{Hydronic Data Entry}'!$D$7:$D$26,$B17,'{Hydronic Data Entry}'!$H$7:$H$26)=0,"",SUMIF('{Hydronic Data Entry}'!$D$7:$D$26,$B17,'{Hydronic Data Entry}'!$H$7:$H$26)))</f>
        <v/>
      </c>
      <c r="G17" s="547">
        <f>IF($B17="","",IF(SUMIF('{Hydronic Data Entry}'!$D$7:$D$26,$B17,'{Hydronic Data Entry}'!$S$7:$S$26)=0,"",SUMIF('{Hydronic Data Entry}'!$D$7:$D$26,$B17,'{Hydronic Data Entry}'!$S$7:$S$26)))</f>
        <v/>
      </c>
      <c r="H17" s="547">
        <f>IF($B17="","",IF(SUMIF(Valves!$P$1:$P$1400,$B17,Valves!$H$1:$H$1400)=0,"",SUMIF(Valves!$P$1:$P$1400,$B17,Valves!$H$1:$H$1400)))</f>
        <v/>
      </c>
      <c r="I17" s="547">
        <f>IF($B17="","",IF(SUMIF(Valves!$P$1:$P$1400,$B17,Valves!$L$1:$L$1400)=0,"",SUMIF(Valves!$P$1:$P$1400,$B17,Valves!$L$1:$L$1400)))</f>
        <v/>
      </c>
      <c r="J17" s="548">
        <f>IF(OR(H17="",H17=0,I17=""),"",IF(OR(ISTEXT(I17),ISTEXT(H17)),"",I17/H17))</f>
        <v/>
      </c>
      <c r="K17" s="549">
        <f>IF(OR(F17="",H17=""),"",F17/H17)</f>
        <v/>
      </c>
      <c r="L17" s="547">
        <f>IF($B17="","",COUNTIFS(Valves!$P$1:$P$1400,$B17,Valves!$N$1:$N$1400,"&lt;&gt;"))</f>
        <v/>
      </c>
      <c r="M17" s="546" t="n"/>
    </row>
    <row r="18" ht="13.35" customHeight="1" s="162">
      <c r="B18" s="546" t="n"/>
      <c r="C18" s="401" t="n"/>
      <c r="D18" s="546" t="n"/>
      <c r="E18" s="546" t="n"/>
      <c r="F18" s="547">
        <f>IF($B18="","",IF(SUMIF('{Hydronic Data Entry}'!$D$7:$D$26,$B18,'{Hydronic Data Entry}'!$H$7:$H$26)=0,"",SUMIF('{Hydronic Data Entry}'!$D$7:$D$26,$B18,'{Hydronic Data Entry}'!$H$7:$H$26)))</f>
        <v/>
      </c>
      <c r="G18" s="547">
        <f>IF($B18="","",IF(SUMIF('{Hydronic Data Entry}'!$D$7:$D$26,$B18,'{Hydronic Data Entry}'!$S$7:$S$26)=0,"",SUMIF('{Hydronic Data Entry}'!$D$7:$D$26,$B18,'{Hydronic Data Entry}'!$S$7:$S$26)))</f>
        <v/>
      </c>
      <c r="H18" s="547">
        <f>IF($B18="","",IF(SUMIF(Valves!$P$1:$P$1400,$B18,Valves!$H$1:$H$1400)=0,"",SUMIF(Valves!$P$1:$P$1400,$B18,Valves!$H$1:$H$1400)))</f>
        <v/>
      </c>
      <c r="I18" s="547">
        <f>IF($B18="","",IF(SUMIF(Valves!$P$1:$P$1400,$B18,Valves!$L$1:$L$1400)=0,"",SUMIF(Valves!$P$1:$P$1400,$B18,Valves!$L$1:$L$1400)))</f>
        <v/>
      </c>
      <c r="J18" s="548">
        <f>IF(OR(H18="",H18=0,I18=""),"",IF(OR(ISTEXT(I18),ISTEXT(H18)),"",I18/H18))</f>
        <v/>
      </c>
      <c r="K18" s="549">
        <f>IF(OR(F18="",H18=""),"",F18/H18)</f>
        <v/>
      </c>
      <c r="L18" s="547">
        <f>IF($B18="","",COUNTIFS(Valves!$P$1:$P$1400,$B18,Valves!$N$1:$N$1400,"&lt;&gt;"))</f>
        <v/>
      </c>
      <c r="M18" s="546" t="n"/>
    </row>
    <row r="19" ht="13.35" customHeight="1" s="162">
      <c r="B19" s="546" t="n"/>
      <c r="C19" s="401" t="n"/>
      <c r="D19" s="546" t="n"/>
      <c r="E19" s="546" t="n"/>
      <c r="F19" s="547">
        <f>IF($B19="","",IF(SUMIF('{Hydronic Data Entry}'!$D$7:$D$26,$B19,'{Hydronic Data Entry}'!$H$7:$H$26)=0,"",SUMIF('{Hydronic Data Entry}'!$D$7:$D$26,$B19,'{Hydronic Data Entry}'!$H$7:$H$26)))</f>
        <v/>
      </c>
      <c r="G19" s="547">
        <f>IF($B19="","",IF(SUMIF('{Hydronic Data Entry}'!$D$7:$D$26,$B19,'{Hydronic Data Entry}'!$S$7:$S$26)=0,"",SUMIF('{Hydronic Data Entry}'!$D$7:$D$26,$B19,'{Hydronic Data Entry}'!$S$7:$S$26)))</f>
        <v/>
      </c>
      <c r="H19" s="547">
        <f>IF($B19="","",IF(SUMIF(Valves!$P$1:$P$1400,$B19,Valves!$H$1:$H$1400)=0,"",SUMIF(Valves!$P$1:$P$1400,$B19,Valves!$H$1:$H$1400)))</f>
        <v/>
      </c>
      <c r="I19" s="547">
        <f>IF($B19="","",IF(SUMIF(Valves!$P$1:$P$1400,$B19,Valves!$L$1:$L$1400)=0,"",SUMIF(Valves!$P$1:$P$1400,$B19,Valves!$L$1:$L$1400)))</f>
        <v/>
      </c>
      <c r="J19" s="548">
        <f>IF(OR(H19="",H19=0,I19=""),"",IF(OR(ISTEXT(I19),ISTEXT(H19)),"",I19/H19))</f>
        <v/>
      </c>
      <c r="K19" s="549">
        <f>IF(OR(F19="",H19=""),"",F19/H19)</f>
        <v/>
      </c>
      <c r="L19" s="547">
        <f>IF($B19="","",COUNTIFS(Valves!$P$1:$P$1400,$B19,Valves!$N$1:$N$1400,"&lt;&gt;"))</f>
        <v/>
      </c>
      <c r="M19" s="546" t="n"/>
    </row>
    <row r="20" ht="13.35" customHeight="1" s="162">
      <c r="B20" s="546" t="n"/>
      <c r="C20" s="401" t="n"/>
      <c r="D20" s="546" t="n"/>
      <c r="E20" s="546" t="n"/>
      <c r="F20" s="547">
        <f>IF($B20="","",IF(SUMIF('{Hydronic Data Entry}'!$D$7:$D$26,$B20,'{Hydronic Data Entry}'!$H$7:$H$26)=0,"",SUMIF('{Hydronic Data Entry}'!$D$7:$D$26,$B20,'{Hydronic Data Entry}'!$H$7:$H$26)))</f>
        <v/>
      </c>
      <c r="G20" s="547">
        <f>IF($B20="","",IF(SUMIF('{Hydronic Data Entry}'!$D$7:$D$26,$B20,'{Hydronic Data Entry}'!$S$7:$S$26)=0,"",SUMIF('{Hydronic Data Entry}'!$D$7:$D$26,$B20,'{Hydronic Data Entry}'!$S$7:$S$26)))</f>
        <v/>
      </c>
      <c r="H20" s="547">
        <f>IF($B20="","",IF(SUMIF(Valves!$P$1:$P$1400,$B20,Valves!$H$1:$H$1400)=0,"",SUMIF(Valves!$P$1:$P$1400,$B20,Valves!$H$1:$H$1400)))</f>
        <v/>
      </c>
      <c r="I20" s="547">
        <f>IF($B20="","",IF(SUMIF(Valves!$P$1:$P$1400,$B20,Valves!$L$1:$L$1400)=0,"",SUMIF(Valves!$P$1:$P$1400,$B20,Valves!$L$1:$L$1400)))</f>
        <v/>
      </c>
      <c r="J20" s="548">
        <f>IF(OR(H20="",H20=0,I20=""),"",IF(OR(ISTEXT(I20),ISTEXT(H20)),"",I20/H20))</f>
        <v/>
      </c>
      <c r="K20" s="549">
        <f>IF(OR(F20="",H20=""),"",F20/H20)</f>
        <v/>
      </c>
      <c r="L20" s="547">
        <f>IF($B20="","",COUNTIFS(Valves!$P$1:$P$1400,$B20,Valves!$N$1:$N$1400,"&lt;&gt;"))</f>
        <v/>
      </c>
      <c r="M20" s="546" t="n"/>
    </row>
    <row r="21" ht="13.35" customHeight="1" s="162">
      <c r="B21" s="546" t="n"/>
      <c r="C21" s="401" t="n"/>
      <c r="D21" s="546" t="n"/>
      <c r="E21" s="546" t="n"/>
      <c r="F21" s="547">
        <f>IF($B21="","",IF(SUMIF('{Hydronic Data Entry}'!$D$7:$D$26,$B21,'{Hydronic Data Entry}'!$H$7:$H$26)=0,"",SUMIF('{Hydronic Data Entry}'!$D$7:$D$26,$B21,'{Hydronic Data Entry}'!$H$7:$H$26)))</f>
        <v/>
      </c>
      <c r="G21" s="547">
        <f>IF($B21="","",IF(SUMIF('{Hydronic Data Entry}'!$D$7:$D$26,$B21,'{Hydronic Data Entry}'!$S$7:$S$26)=0,"",SUMIF('{Hydronic Data Entry}'!$D$7:$D$26,$B21,'{Hydronic Data Entry}'!$S$7:$S$26)))</f>
        <v/>
      </c>
      <c r="H21" s="547">
        <f>IF($B21="","",IF(SUMIF(Valves!$P$1:$P$1400,$B21,Valves!$H$1:$H$1400)=0,"",SUMIF(Valves!$P$1:$P$1400,$B21,Valves!$H$1:$H$1400)))</f>
        <v/>
      </c>
      <c r="I21" s="547">
        <f>IF($B21="","",IF(SUMIF(Valves!$P$1:$P$1400,$B21,Valves!$L$1:$L$1400)=0,"",SUMIF(Valves!$P$1:$P$1400,$B21,Valves!$L$1:$L$1400)))</f>
        <v/>
      </c>
      <c r="J21" s="548">
        <f>IF(OR(H21="",H21=0,I21=""),"",IF(OR(ISTEXT(I21),ISTEXT(H21)),"",I21/H21))</f>
        <v/>
      </c>
      <c r="K21" s="549">
        <f>IF(OR(F21="",H21=""),"",F21/H21)</f>
        <v/>
      </c>
      <c r="L21" s="547">
        <f>IF($B21="","",COUNTIFS(Valves!$P$1:$P$1400,$B21,Valves!$N$1:$N$1400,"&lt;&gt;"))</f>
        <v/>
      </c>
      <c r="M21" s="546" t="n"/>
    </row>
    <row r="22" ht="13.35" customHeight="1" s="162">
      <c r="B22" s="546" t="n"/>
      <c r="C22" s="401" t="n"/>
      <c r="D22" s="546" t="n"/>
      <c r="E22" s="546" t="n"/>
      <c r="F22" s="547">
        <f>IF($B22="","",IF(SUMIF('{Hydronic Data Entry}'!$D$7:$D$26,$B22,'{Hydronic Data Entry}'!$H$7:$H$26)=0,"",SUMIF('{Hydronic Data Entry}'!$D$7:$D$26,$B22,'{Hydronic Data Entry}'!$H$7:$H$26)))</f>
        <v/>
      </c>
      <c r="G22" s="547">
        <f>IF($B22="","",IF(SUMIF('{Hydronic Data Entry}'!$D$7:$D$26,$B22,'{Hydronic Data Entry}'!$S$7:$S$26)=0,"",SUMIF('{Hydronic Data Entry}'!$D$7:$D$26,$B22,'{Hydronic Data Entry}'!$S$7:$S$26)))</f>
        <v/>
      </c>
      <c r="H22" s="547">
        <f>IF($B22="","",IF(SUMIF(Valves!$P$1:$P$1400,$B22,Valves!$H$1:$H$1400)=0,"",SUMIF(Valves!$P$1:$P$1400,$B22,Valves!$H$1:$H$1400)))</f>
        <v/>
      </c>
      <c r="I22" s="547">
        <f>IF($B22="","",IF(SUMIF(Valves!$P$1:$P$1400,$B22,Valves!$L$1:$L$1400)=0,"",SUMIF(Valves!$P$1:$P$1400,$B22,Valves!$L$1:$L$1400)))</f>
        <v/>
      </c>
      <c r="J22" s="548">
        <f>IF(OR(H22="",H22=0,I22=""),"",IF(OR(ISTEXT(I22),ISTEXT(H22)),"",I22/H22))</f>
        <v/>
      </c>
      <c r="K22" s="549">
        <f>IF(OR(F22="",H22=""),"",F22/H22)</f>
        <v/>
      </c>
      <c r="L22" s="547">
        <f>IF($B22="","",COUNTIFS(Valves!$P$1:$P$1400,$B22,Valves!$N$1:$N$1400,"&lt;&gt;"))</f>
        <v/>
      </c>
      <c r="M22" s="546" t="n"/>
    </row>
    <row r="23" ht="13.35" customHeight="1" s="162">
      <c r="B23" s="546" t="n"/>
      <c r="C23" s="401" t="n"/>
      <c r="D23" s="546" t="n"/>
      <c r="E23" s="546" t="n"/>
      <c r="F23" s="547">
        <f>IF($B23="","",IF(SUMIF('{Hydronic Data Entry}'!$D$7:$D$26,$B23,'{Hydronic Data Entry}'!$H$7:$H$26)=0,"",SUMIF('{Hydronic Data Entry}'!$D$7:$D$26,$B23,'{Hydronic Data Entry}'!$H$7:$H$26)))</f>
        <v/>
      </c>
      <c r="G23" s="547">
        <f>IF($B23="","",IF(SUMIF('{Hydronic Data Entry}'!$D$7:$D$26,$B23,'{Hydronic Data Entry}'!$S$7:$S$26)=0,"",SUMIF('{Hydronic Data Entry}'!$D$7:$D$26,$B23,'{Hydronic Data Entry}'!$S$7:$S$26)))</f>
        <v/>
      </c>
      <c r="H23" s="547">
        <f>IF($B23="","",IF(SUMIF(Valves!$P$1:$P$1400,$B23,Valves!$H$1:$H$1400)=0,"",SUMIF(Valves!$P$1:$P$1400,$B23,Valves!$H$1:$H$1400)))</f>
        <v/>
      </c>
      <c r="I23" s="547">
        <f>IF($B23="","",IF(SUMIF(Valves!$P$1:$P$1400,$B23,Valves!$L$1:$L$1400)=0,"",SUMIF(Valves!$P$1:$P$1400,$B23,Valves!$L$1:$L$1400)))</f>
        <v/>
      </c>
      <c r="J23" s="548">
        <f>IF(OR(H23="",H23=0,I23=""),"",IF(OR(ISTEXT(I23),ISTEXT(H23)),"",I23/H23))</f>
        <v/>
      </c>
      <c r="K23" s="549">
        <f>IF(OR(F23="",H23=""),"",F23/H23)</f>
        <v/>
      </c>
      <c r="L23" s="547">
        <f>IF($B23="","",COUNTIFS(Valves!$P$1:$P$1400,$B23,Valves!$N$1:$N$1400,"&lt;&gt;"))</f>
        <v/>
      </c>
      <c r="M23" s="546" t="n"/>
    </row>
    <row r="24" ht="13.35" customHeight="1" s="162">
      <c r="B24" s="546" t="n"/>
      <c r="C24" s="401" t="n"/>
      <c r="D24" s="546" t="n"/>
      <c r="E24" s="546" t="n"/>
      <c r="F24" s="547">
        <f>IF($B24="","",IF(SUMIF('{Hydronic Data Entry}'!$D$7:$D$26,$B24,'{Hydronic Data Entry}'!$H$7:$H$26)=0,"",SUMIF('{Hydronic Data Entry}'!$D$7:$D$26,$B24,'{Hydronic Data Entry}'!$H$7:$H$26)))</f>
        <v/>
      </c>
      <c r="G24" s="547">
        <f>IF($B24="","",IF(SUMIF('{Hydronic Data Entry}'!$D$7:$D$26,$B24,'{Hydronic Data Entry}'!$S$7:$S$26)=0,"",SUMIF('{Hydronic Data Entry}'!$D$7:$D$26,$B24,'{Hydronic Data Entry}'!$S$7:$S$26)))</f>
        <v/>
      </c>
      <c r="H24" s="547">
        <f>IF($B24="","",IF(SUMIF(Valves!$P$1:$P$1400,$B24,Valves!$H$1:$H$1400)=0,"",SUMIF(Valves!$P$1:$P$1400,$B24,Valves!$H$1:$H$1400)))</f>
        <v/>
      </c>
      <c r="I24" s="547">
        <f>IF($B24="","",IF(SUMIF(Valves!$P$1:$P$1400,$B24,Valves!$L$1:$L$1400)=0,"",SUMIF(Valves!$P$1:$P$1400,$B24,Valves!$L$1:$L$1400)))</f>
        <v/>
      </c>
      <c r="J24" s="548">
        <f>IF(OR(H24="",H24=0,I24=""),"",IF(OR(ISTEXT(I24),ISTEXT(H24)),"",I24/H24))</f>
        <v/>
      </c>
      <c r="K24" s="549">
        <f>IF(OR(F24="",H24=""),"",F24/H24)</f>
        <v/>
      </c>
      <c r="L24" s="547">
        <f>IF($B24="","",COUNTIFS(Valves!$P$1:$P$1400,$B24,Valves!$N$1:$N$1400,"&lt;&gt;"))</f>
        <v/>
      </c>
      <c r="M24" s="546" t="n"/>
    </row>
    <row r="25" ht="13.35" customHeight="1" s="162">
      <c r="B25" s="546" t="n"/>
      <c r="C25" s="401" t="n"/>
      <c r="D25" s="546" t="n"/>
      <c r="E25" s="546" t="n"/>
      <c r="F25" s="547">
        <f>IF($B25="","",IF(SUMIF('{Hydronic Data Entry}'!$D$7:$D$26,$B25,'{Hydronic Data Entry}'!$H$7:$H$26)=0,"",SUMIF('{Hydronic Data Entry}'!$D$7:$D$26,$B25,'{Hydronic Data Entry}'!$H$7:$H$26)))</f>
        <v/>
      </c>
      <c r="G25" s="547">
        <f>IF($B25="","",IF(SUMIF('{Hydronic Data Entry}'!$D$7:$D$26,$B25,'{Hydronic Data Entry}'!$S$7:$S$26)=0,"",SUMIF('{Hydronic Data Entry}'!$D$7:$D$26,$B25,'{Hydronic Data Entry}'!$S$7:$S$26)))</f>
        <v/>
      </c>
      <c r="H25" s="547">
        <f>IF($B25="","",IF(SUMIF(Valves!$P$1:$P$1400,$B25,Valves!$H$1:$H$1400)=0,"",SUMIF(Valves!$P$1:$P$1400,$B25,Valves!$H$1:$H$1400)))</f>
        <v/>
      </c>
      <c r="I25" s="547">
        <f>IF($B25="","",IF(SUMIF(Valves!$P$1:$P$1400,$B25,Valves!$L$1:$L$1400)=0,"",SUMIF(Valves!$P$1:$P$1400,$B25,Valves!$L$1:$L$1400)))</f>
        <v/>
      </c>
      <c r="J25" s="548">
        <f>IF(OR(H25="",H25=0,I25=""),"",IF(OR(ISTEXT(I25),ISTEXT(H25)),"",I25/H25))</f>
        <v/>
      </c>
      <c r="K25" s="549">
        <f>IF(OR(F25="",H25=""),"",F25/H25)</f>
        <v/>
      </c>
      <c r="L25" s="547">
        <f>IF($B25="","",COUNTIFS(Valves!$P$1:$P$1400,$B25,Valves!$N$1:$N$1400,"&lt;&gt;"))</f>
        <v/>
      </c>
      <c r="M25" s="546" t="n"/>
    </row>
    <row r="26" ht="13.35" customHeight="1" s="162">
      <c r="B26" s="546" t="n"/>
      <c r="C26" s="401" t="n"/>
      <c r="D26" s="546" t="n"/>
      <c r="E26" s="546" t="n"/>
      <c r="F26" s="547">
        <f>IF($B26="","",IF(SUMIF('{Hydronic Data Entry}'!$D$7:$D$26,$B26,'{Hydronic Data Entry}'!$H$7:$H$26)=0,"",SUMIF('{Hydronic Data Entry}'!$D$7:$D$26,$B26,'{Hydronic Data Entry}'!$H$7:$H$26)))</f>
        <v/>
      </c>
      <c r="G26" s="547">
        <f>IF($B26="","",IF(SUMIF('{Hydronic Data Entry}'!$D$7:$D$26,$B26,'{Hydronic Data Entry}'!$S$7:$S$26)=0,"",SUMIF('{Hydronic Data Entry}'!$D$7:$D$26,$B26,'{Hydronic Data Entry}'!$S$7:$S$26)))</f>
        <v/>
      </c>
      <c r="H26" s="547">
        <f>IF($B26="","",IF(SUMIF(Valves!$P$1:$P$1400,$B26,Valves!$H$1:$H$1400)=0,"",SUMIF(Valves!$P$1:$P$1400,$B26,Valves!$H$1:$H$1400)))</f>
        <v/>
      </c>
      <c r="I26" s="547">
        <f>IF($B26="","",IF(SUMIF(Valves!$P$1:$P$1400,$B26,Valves!$L$1:$L$1400)=0,"",SUMIF(Valves!$P$1:$P$1400,$B26,Valves!$L$1:$L$1400)))</f>
        <v/>
      </c>
      <c r="J26" s="548">
        <f>IF(OR(H26="",H26=0,I26=""),"",IF(OR(ISTEXT(I26),ISTEXT(H26)),"",I26/H26))</f>
        <v/>
      </c>
      <c r="K26" s="549">
        <f>IF(OR(F26="",H26=""),"",F26/H26)</f>
        <v/>
      </c>
      <c r="L26" s="547">
        <f>IF($B26="","",COUNTIFS(Valves!$P$1:$P$1400,$B26,Valves!$N$1:$N$1400,"&lt;&gt;"))</f>
        <v/>
      </c>
      <c r="M26" s="546" t="n"/>
    </row>
    <row r="27" ht="13.35" customHeight="1" s="162">
      <c r="B27" s="546" t="n"/>
      <c r="C27" s="401" t="n"/>
      <c r="D27" s="546" t="n"/>
      <c r="E27" s="546" t="n"/>
      <c r="F27" s="547">
        <f>IF($B27="","",IF(SUMIF('{Hydronic Data Entry}'!$D$7:$D$26,$B27,'{Hydronic Data Entry}'!$H$7:$H$26)=0,"",SUMIF('{Hydronic Data Entry}'!$D$7:$D$26,$B27,'{Hydronic Data Entry}'!$H$7:$H$26)))</f>
        <v/>
      </c>
      <c r="G27" s="547">
        <f>IF($B27="","",IF(SUMIF('{Hydronic Data Entry}'!$D$7:$D$26,$B27,'{Hydronic Data Entry}'!$S$7:$S$26)=0,"",SUMIF('{Hydronic Data Entry}'!$D$7:$D$26,$B27,'{Hydronic Data Entry}'!$S$7:$S$26)))</f>
        <v/>
      </c>
      <c r="H27" s="547">
        <f>IF($B27="","",IF(SUMIF(Valves!$P$1:$P$1400,$B27,Valves!$H$1:$H$1400)=0,"",SUMIF(Valves!$P$1:$P$1400,$B27,Valves!$H$1:$H$1400)))</f>
        <v/>
      </c>
      <c r="I27" s="547">
        <f>IF($B27="","",IF(SUMIF(Valves!$P$1:$P$1400,$B27,Valves!$L$1:$L$1400)=0,"",SUMIF(Valves!$P$1:$P$1400,$B27,Valves!$L$1:$L$1400)))</f>
        <v/>
      </c>
      <c r="J27" s="548">
        <f>IF(OR(H27="",H27=0,I27=""),"",IF(OR(ISTEXT(I27),ISTEXT(H27)),"",I27/H27))</f>
        <v/>
      </c>
      <c r="K27" s="549">
        <f>IF(OR(F27="",H27=""),"",F27/H27)</f>
        <v/>
      </c>
      <c r="L27" s="547">
        <f>IF($B27="","",COUNTIFS(Valves!$P$1:$P$1400,$B27,Valves!$N$1:$N$1400,"&lt;&gt;"))</f>
        <v/>
      </c>
      <c r="M27" s="546" t="n"/>
    </row>
    <row r="28" ht="13.35" customHeight="1" s="162">
      <c r="B28" s="546" t="n"/>
      <c r="C28" s="401" t="n"/>
      <c r="D28" s="546" t="n"/>
      <c r="E28" s="546" t="n"/>
      <c r="F28" s="547">
        <f>IF($B28="","",IF(SUMIF('{Hydronic Data Entry}'!$D$7:$D$26,$B28,'{Hydronic Data Entry}'!$H$7:$H$26)=0,"",SUMIF('{Hydronic Data Entry}'!$D$7:$D$26,$B28,'{Hydronic Data Entry}'!$H$7:$H$26)))</f>
        <v/>
      </c>
      <c r="G28" s="547">
        <f>IF($B28="","",IF(SUMIF('{Hydronic Data Entry}'!$D$7:$D$26,$B28,'{Hydronic Data Entry}'!$S$7:$S$26)=0,"",SUMIF('{Hydronic Data Entry}'!$D$7:$D$26,$B28,'{Hydronic Data Entry}'!$S$7:$S$26)))</f>
        <v/>
      </c>
      <c r="H28" s="547">
        <f>IF($B28="","",IF(SUMIF(Valves!$P$1:$P$1400,$B28,Valves!$H$1:$H$1400)=0,"",SUMIF(Valves!$P$1:$P$1400,$B28,Valves!$H$1:$H$1400)))</f>
        <v/>
      </c>
      <c r="I28" s="547">
        <f>IF($B28="","",IF(SUMIF(Valves!$P$1:$P$1400,$B28,Valves!$L$1:$L$1400)=0,"",SUMIF(Valves!$P$1:$P$1400,$B28,Valves!$L$1:$L$1400)))</f>
        <v/>
      </c>
      <c r="J28" s="548">
        <f>IF(OR(H28="",H28=0,I28=""),"",IF(OR(ISTEXT(I28),ISTEXT(H28)),"",I28/H28))</f>
        <v/>
      </c>
      <c r="K28" s="549">
        <f>IF(OR(F28="",H28=""),"",F28/H28)</f>
        <v/>
      </c>
      <c r="L28" s="547">
        <f>IF($B28="","",COUNTIFS(Valves!$P$1:$P$1400,$B28,Valves!$N$1:$N$1400,"&lt;&gt;"))</f>
        <v/>
      </c>
      <c r="M28" s="546" t="n"/>
    </row>
    <row r="29" ht="13.35" customHeight="1" s="162">
      <c r="B29" s="546" t="n"/>
      <c r="C29" s="401" t="n"/>
      <c r="D29" s="546" t="n"/>
      <c r="E29" s="546" t="n"/>
      <c r="F29" s="547">
        <f>IF($B29="","",IF(SUMIF('{Hydronic Data Entry}'!$D$7:$D$26,$B29,'{Hydronic Data Entry}'!$H$7:$H$26)=0,"",SUMIF('{Hydronic Data Entry}'!$D$7:$D$26,$B29,'{Hydronic Data Entry}'!$H$7:$H$26)))</f>
        <v/>
      </c>
      <c r="G29" s="547">
        <f>IF($B29="","",IF(SUMIF('{Hydronic Data Entry}'!$D$7:$D$26,$B29,'{Hydronic Data Entry}'!$S$7:$S$26)=0,"",SUMIF('{Hydronic Data Entry}'!$D$7:$D$26,$B29,'{Hydronic Data Entry}'!$S$7:$S$26)))</f>
        <v/>
      </c>
      <c r="H29" s="547">
        <f>IF($B29="","",IF(SUMIF(Valves!$P$1:$P$1400,$B29,Valves!$H$1:$H$1400)=0,"",SUMIF(Valves!$P$1:$P$1400,$B29,Valves!$H$1:$H$1400)))</f>
        <v/>
      </c>
      <c r="I29" s="547">
        <f>IF($B29="","",IF(SUMIF(Valves!$P$1:$P$1400,$B29,Valves!$L$1:$L$1400)=0,"",SUMIF(Valves!$P$1:$P$1400,$B29,Valves!$L$1:$L$1400)))</f>
        <v/>
      </c>
      <c r="J29" s="548">
        <f>IF(OR(H29="",H29=0,I29=""),"",IF(OR(ISTEXT(I29),ISTEXT(H29)),"",I29/H29))</f>
        <v/>
      </c>
      <c r="K29" s="549">
        <f>IF(OR(F29="",H29=""),"",F29/H29)</f>
        <v/>
      </c>
      <c r="L29" s="547">
        <f>IF($B29="","",COUNTIFS(Valves!$P$1:$P$1400,$B29,Valves!$N$1:$N$1400,"&lt;&gt;"))</f>
        <v/>
      </c>
      <c r="M29" s="546" t="n"/>
    </row>
    <row r="30" ht="13.35" customHeight="1" s="162">
      <c r="B30" s="546" t="n"/>
      <c r="C30" s="401" t="n"/>
      <c r="D30" s="546" t="n"/>
      <c r="E30" s="546" t="n"/>
      <c r="F30" s="547">
        <f>IF($B30="","",IF(SUMIF('{Hydronic Data Entry}'!$D$7:$D$26,$B30,'{Hydronic Data Entry}'!$H$7:$H$26)=0,"",SUMIF('{Hydronic Data Entry}'!$D$7:$D$26,$B30,'{Hydronic Data Entry}'!$H$7:$H$26)))</f>
        <v/>
      </c>
      <c r="G30" s="547">
        <f>IF($B30="","",IF(SUMIF('{Hydronic Data Entry}'!$D$7:$D$26,$B30,'{Hydronic Data Entry}'!$S$7:$S$26)=0,"",SUMIF('{Hydronic Data Entry}'!$D$7:$D$26,$B30,'{Hydronic Data Entry}'!$S$7:$S$26)))</f>
        <v/>
      </c>
      <c r="H30" s="547">
        <f>IF($B30="","",IF(SUMIF(Valves!$P$1:$P$1400,$B30,Valves!$H$1:$H$1400)=0,"",SUMIF(Valves!$P$1:$P$1400,$B30,Valves!$H$1:$H$1400)))</f>
        <v/>
      </c>
      <c r="I30" s="547">
        <f>IF($B30="","",IF(SUMIF(Valves!$P$1:$P$1400,$B30,Valves!$L$1:$L$1400)=0,"",SUMIF(Valves!$P$1:$P$1400,$B30,Valves!$L$1:$L$1400)))</f>
        <v/>
      </c>
      <c r="J30" s="548">
        <f>IF(OR(H30="",H30=0,I30=""),"",IF(OR(ISTEXT(I30),ISTEXT(H30)),"",I30/H30))</f>
        <v/>
      </c>
      <c r="K30" s="549">
        <f>IF(OR(F30="",H30=""),"",F30/H30)</f>
        <v/>
      </c>
      <c r="L30" s="547">
        <f>IF($B30="","",COUNTIFS(Valves!$P$1:$P$1400,$B30,Valves!$N$1:$N$1400,"&lt;&gt;"))</f>
        <v/>
      </c>
      <c r="M30" s="546" t="n"/>
    </row>
    <row r="31" ht="13.35" customHeight="1" s="162">
      <c r="B31" s="546" t="n"/>
      <c r="C31" s="401" t="n"/>
      <c r="D31" s="546" t="n"/>
      <c r="E31" s="546" t="n"/>
      <c r="F31" s="547">
        <f>IF($B31="","",IF(SUMIF('{Hydronic Data Entry}'!$D$7:$D$26,$B31,'{Hydronic Data Entry}'!$H$7:$H$26)=0,"",SUMIF('{Hydronic Data Entry}'!$D$7:$D$26,$B31,'{Hydronic Data Entry}'!$H$7:$H$26)))</f>
        <v/>
      </c>
      <c r="G31" s="547">
        <f>IF($B31="","",IF(SUMIF('{Hydronic Data Entry}'!$D$7:$D$26,$B31,'{Hydronic Data Entry}'!$S$7:$S$26)=0,"",SUMIF('{Hydronic Data Entry}'!$D$7:$D$26,$B31,'{Hydronic Data Entry}'!$S$7:$S$26)))</f>
        <v/>
      </c>
      <c r="H31" s="547">
        <f>IF($B31="","",IF(SUMIF(Valves!$P$1:$P$1400,$B31,Valves!$H$1:$H$1400)=0,"",SUMIF(Valves!$P$1:$P$1400,$B31,Valves!$H$1:$H$1400)))</f>
        <v/>
      </c>
      <c r="I31" s="547">
        <f>IF($B31="","",IF(SUMIF(Valves!$P$1:$P$1400,$B31,Valves!$L$1:$L$1400)=0,"",SUMIF(Valves!$P$1:$P$1400,$B31,Valves!$L$1:$L$1400)))</f>
        <v/>
      </c>
      <c r="J31" s="548">
        <f>IF(OR(H31="",H31=0,I31=""),"",IF(OR(ISTEXT(I31),ISTEXT(H31)),"",I31/H31))</f>
        <v/>
      </c>
      <c r="K31" s="549">
        <f>IF(OR(F31="",H31=""),"",F31/H31)</f>
        <v/>
      </c>
      <c r="L31" s="547">
        <f>IF($B31="","",COUNTIFS(Valves!$P$1:$P$1400,$B31,Valves!$N$1:$N$1400,"&lt;&gt;"))</f>
        <v/>
      </c>
      <c r="M31" s="546" t="n"/>
    </row>
    <row r="32" ht="13.35" customHeight="1" s="162">
      <c r="B32" s="546" t="n"/>
      <c r="C32" s="401" t="n"/>
      <c r="D32" s="546" t="n"/>
      <c r="E32" s="546" t="n"/>
      <c r="F32" s="547">
        <f>IF($B32="","",IF(SUMIF('{Hydronic Data Entry}'!$D$7:$D$26,$B32,'{Hydronic Data Entry}'!$H$7:$H$26)=0,"",SUMIF('{Hydronic Data Entry}'!$D$7:$D$26,$B32,'{Hydronic Data Entry}'!$H$7:$H$26)))</f>
        <v/>
      </c>
      <c r="G32" s="547">
        <f>IF($B32="","",IF(SUMIF('{Hydronic Data Entry}'!$D$7:$D$26,$B32,'{Hydronic Data Entry}'!$S$7:$S$26)=0,"",SUMIF('{Hydronic Data Entry}'!$D$7:$D$26,$B32,'{Hydronic Data Entry}'!$S$7:$S$26)))</f>
        <v/>
      </c>
      <c r="H32" s="547">
        <f>IF($B32="","",IF(SUMIF(Valves!$P$1:$P$1400,$B32,Valves!$H$1:$H$1400)=0,"",SUMIF(Valves!$P$1:$P$1400,$B32,Valves!$H$1:$H$1400)))</f>
        <v/>
      </c>
      <c r="I32" s="547">
        <f>IF($B32="","",IF(SUMIF(Valves!$P$1:$P$1400,$B32,Valves!$L$1:$L$1400)=0,"",SUMIF(Valves!$P$1:$P$1400,$B32,Valves!$L$1:$L$1400)))</f>
        <v/>
      </c>
      <c r="J32" s="548">
        <f>IF(OR(H32="",H32=0,I32=""),"",IF(OR(ISTEXT(I32),ISTEXT(H32)),"",I32/H32))</f>
        <v/>
      </c>
      <c r="K32" s="549">
        <f>IF(OR(F32="",H32=""),"",F32/H32)</f>
        <v/>
      </c>
      <c r="L32" s="547">
        <f>IF($B32="","",COUNTIFS(Valves!$P$1:$P$1400,$B32,Valves!$N$1:$N$1400,"&lt;&gt;"))</f>
        <v/>
      </c>
      <c r="M32" s="546" t="n"/>
    </row>
    <row r="33" ht="13.35" customHeight="1" s="162">
      <c r="B33" s="546" t="n"/>
      <c r="C33" s="401" t="n"/>
      <c r="D33" s="546" t="n"/>
      <c r="E33" s="546" t="n"/>
      <c r="F33" s="547">
        <f>IF($B33="","",IF(SUMIF('{Hydronic Data Entry}'!$D$7:$D$26,$B33,'{Hydronic Data Entry}'!$H$7:$H$26)=0,"",SUMIF('{Hydronic Data Entry}'!$D$7:$D$26,$B33,'{Hydronic Data Entry}'!$H$7:$H$26)))</f>
        <v/>
      </c>
      <c r="G33" s="547">
        <f>IF($B33="","",IF(SUMIF('{Hydronic Data Entry}'!$D$7:$D$26,$B33,'{Hydronic Data Entry}'!$S$7:$S$26)=0,"",SUMIF('{Hydronic Data Entry}'!$D$7:$D$26,$B33,'{Hydronic Data Entry}'!$S$7:$S$26)))</f>
        <v/>
      </c>
      <c r="H33" s="547">
        <f>IF($B33="","",IF(SUMIF(Valves!$P$1:$P$1400,$B33,Valves!$H$1:$H$1400)=0,"",SUMIF(Valves!$P$1:$P$1400,$B33,Valves!$H$1:$H$1400)))</f>
        <v/>
      </c>
      <c r="I33" s="547">
        <f>IF($B33="","",IF(SUMIF(Valves!$P$1:$P$1400,$B33,Valves!$L$1:$L$1400)=0,"",SUMIF(Valves!$P$1:$P$1400,$B33,Valves!$L$1:$L$1400)))</f>
        <v/>
      </c>
      <c r="J33" s="548">
        <f>IF(OR(H33="",H33=0,I33=""),"",IF(OR(ISTEXT(I33),ISTEXT(H33)),"",I33/H33))</f>
        <v/>
      </c>
      <c r="K33" s="549">
        <f>IF(OR(F33="",H33=""),"",F33/H33)</f>
        <v/>
      </c>
      <c r="L33" s="547">
        <f>IF($B33="","",COUNTIFS(Valves!$P$1:$P$1400,$B33,Valves!$N$1:$N$1400,"&lt;&gt;"))</f>
        <v/>
      </c>
      <c r="M33" s="546" t="n"/>
    </row>
    <row r="34" ht="13.35" customHeight="1" s="162">
      <c r="B34" s="546" t="n"/>
      <c r="C34" s="401" t="n"/>
      <c r="D34" s="546" t="n"/>
      <c r="E34" s="546" t="n"/>
      <c r="F34" s="547">
        <f>IF($B34="","",IF(SUMIF('{Hydronic Data Entry}'!$D$7:$D$26,$B34,'{Hydronic Data Entry}'!$H$7:$H$26)=0,"",SUMIF('{Hydronic Data Entry}'!$D$7:$D$26,$B34,'{Hydronic Data Entry}'!$H$7:$H$26)))</f>
        <v/>
      </c>
      <c r="G34" s="547">
        <f>IF($B34="","",IF(SUMIF('{Hydronic Data Entry}'!$D$7:$D$26,$B34,'{Hydronic Data Entry}'!$S$7:$S$26)=0,"",SUMIF('{Hydronic Data Entry}'!$D$7:$D$26,$B34,'{Hydronic Data Entry}'!$S$7:$S$26)))</f>
        <v/>
      </c>
      <c r="H34" s="547">
        <f>IF($B34="","",IF(SUMIF(Valves!$P$1:$P$1400,$B34,Valves!$H$1:$H$1400)=0,"",SUMIF(Valves!$P$1:$P$1400,$B34,Valves!$H$1:$H$1400)))</f>
        <v/>
      </c>
      <c r="I34" s="547">
        <f>IF($B34="","",IF(SUMIF(Valves!$P$1:$P$1400,$B34,Valves!$L$1:$L$1400)=0,"",SUMIF(Valves!$P$1:$P$1400,$B34,Valves!$L$1:$L$1400)))</f>
        <v/>
      </c>
      <c r="J34" s="548">
        <f>IF(OR(H34="",H34=0,I34=""),"",IF(OR(ISTEXT(I34),ISTEXT(H34)),"",I34/H34))</f>
        <v/>
      </c>
      <c r="K34" s="549">
        <f>IF(OR(F34="",H34=""),"",F34/H34)</f>
        <v/>
      </c>
      <c r="L34" s="547">
        <f>IF($B34="","",COUNTIFS(Valves!$P$1:$P$1400,$B34,Valves!$N$1:$N$1400,"&lt;&gt;"))</f>
        <v/>
      </c>
      <c r="M34" s="546" t="n"/>
    </row>
    <row r="35" ht="13.35" customHeight="1" s="162">
      <c r="B35" s="546" t="n"/>
      <c r="C35" s="401" t="n"/>
      <c r="D35" s="546" t="n"/>
      <c r="E35" s="546" t="n"/>
      <c r="F35" s="547">
        <f>IF($B35="","",IF(SUMIF('{Hydronic Data Entry}'!$D$7:$D$26,$B35,'{Hydronic Data Entry}'!$H$7:$H$26)=0,"",SUMIF('{Hydronic Data Entry}'!$D$7:$D$26,$B35,'{Hydronic Data Entry}'!$H$7:$H$26)))</f>
        <v/>
      </c>
      <c r="G35" s="547">
        <f>IF($B35="","",IF(SUMIF('{Hydronic Data Entry}'!$D$7:$D$26,$B35,'{Hydronic Data Entry}'!$S$7:$S$26)=0,"",SUMIF('{Hydronic Data Entry}'!$D$7:$D$26,$B35,'{Hydronic Data Entry}'!$S$7:$S$26)))</f>
        <v/>
      </c>
      <c r="H35" s="547">
        <f>IF($B35="","",IF(SUMIF(Valves!$P$1:$P$1400,$B35,Valves!$H$1:$H$1400)=0,"",SUMIF(Valves!$P$1:$P$1400,$B35,Valves!$H$1:$H$1400)))</f>
        <v/>
      </c>
      <c r="I35" s="547">
        <f>IF($B35="","",IF(SUMIF(Valves!$P$1:$P$1400,$B35,Valves!$L$1:$L$1400)=0,"",SUMIF(Valves!$P$1:$P$1400,$B35,Valves!$L$1:$L$1400)))</f>
        <v/>
      </c>
      <c r="J35" s="548">
        <f>IF(OR(H35="",H35=0,I35=""),"",IF(OR(ISTEXT(I35),ISTEXT(H35)),"",I35/H35))</f>
        <v/>
      </c>
      <c r="K35" s="549">
        <f>IF(OR(F35="",H35=""),"",F35/H35)</f>
        <v/>
      </c>
      <c r="L35" s="547">
        <f>IF($B35="","",COUNTIFS(Valves!$P$1:$P$1400,$B35,Valves!$N$1:$N$1400,"&lt;&gt;"))</f>
        <v/>
      </c>
      <c r="M35" s="546" t="n"/>
    </row>
    <row r="36" ht="13.35" customHeight="1" s="162">
      <c r="B36" s="546" t="n"/>
      <c r="C36" s="401" t="n"/>
      <c r="D36" s="546" t="n"/>
      <c r="E36" s="546" t="n"/>
      <c r="F36" s="547">
        <f>IF($B36="","",IF(SUMIF('{Hydronic Data Entry}'!$D$7:$D$26,$B36,'{Hydronic Data Entry}'!$H$7:$H$26)=0,"",SUMIF('{Hydronic Data Entry}'!$D$7:$D$26,$B36,'{Hydronic Data Entry}'!$H$7:$H$26)))</f>
        <v/>
      </c>
      <c r="G36" s="547">
        <f>IF($B36="","",IF(SUMIF('{Hydronic Data Entry}'!$D$7:$D$26,$B36,'{Hydronic Data Entry}'!$S$7:$S$26)=0,"",SUMIF('{Hydronic Data Entry}'!$D$7:$D$26,$B36,'{Hydronic Data Entry}'!$S$7:$S$26)))</f>
        <v/>
      </c>
      <c r="H36" s="547">
        <f>IF($B36="","",IF(SUMIF(Valves!$P$1:$P$1400,$B36,Valves!$H$1:$H$1400)=0,"",SUMIF(Valves!$P$1:$P$1400,$B36,Valves!$H$1:$H$1400)))</f>
        <v/>
      </c>
      <c r="I36" s="547">
        <f>IF($B36="","",IF(SUMIF(Valves!$P$1:$P$1400,$B36,Valves!$L$1:$L$1400)=0,"",SUMIF(Valves!$P$1:$P$1400,$B36,Valves!$L$1:$L$1400)))</f>
        <v/>
      </c>
      <c r="J36" s="548">
        <f>IF(OR(H36="",H36=0,I36=""),"",IF(OR(ISTEXT(I36),ISTEXT(H36)),"",I36/H36))</f>
        <v/>
      </c>
      <c r="K36" s="549">
        <f>IF(OR(F36="",H36=""),"",F36/H36)</f>
        <v/>
      </c>
      <c r="L36" s="547">
        <f>IF($B36="","",COUNTIFS(Valves!$P$1:$P$1400,$B36,Valves!$N$1:$N$1400,"&lt;&gt;"))</f>
        <v/>
      </c>
      <c r="M36" s="546" t="n"/>
    </row>
    <row r="37" ht="13.35" customHeight="1" s="162"/>
    <row r="38" ht="13.35" customHeight="1" s="162">
      <c r="B38" s="550" t="inlineStr">
        <is>
          <t>Pump GPM from {Hydronic Data Entry} / Pumps (by System); terminal GPM = sum of the Valves pages with the same System. Diversity = pump design GPM / terminal design GPM (NEBB 9.5.3). WO = valves recorded wide open: at least one wide-open path per system (NEBB 9.4). ±10 % of design (NEBB 9.4).</t>
        </is>
      </c>
    </row>
    <row r="39" ht="13.35" customHeight="1" s="162"/>
    <row r="40" ht="13.35" customHeight="1" s="162"/>
    <row r="41" ht="13.35" customHeight="1" s="162"/>
    <row r="42" ht="13.35" customHeight="1" s="162"/>
    <row r="43" ht="13.35" customHeight="1" s="162"/>
    <row r="44" ht="13.35" customHeight="1" s="162"/>
    <row r="45" ht="13.35" customHeight="1" s="162"/>
    <row r="46" ht="13.35" customHeight="1" s="162"/>
    <row r="47" ht="13.35" customHeight="1" s="162"/>
    <row r="48" ht="13.35" customHeight="1" s="162"/>
    <row r="49" ht="13.35" customHeight="1" s="162"/>
    <row r="50" ht="13.35" customHeight="1" s="162"/>
    <row r="51" ht="13.35" customHeight="1" s="162"/>
    <row r="52" ht="13.35" customHeight="1" s="162"/>
    <row r="53" ht="13.35" customHeight="1" s="162"/>
    <row r="54" ht="13.35" customHeight="1" s="162"/>
    <row r="55" ht="13.35" customHeight="1" s="162"/>
  </sheetData>
  <mergeCells count="49">
    <mergeCell ref="L2:M2"/>
    <mergeCell ref="E5:E6"/>
    <mergeCell ref="D2:I2"/>
    <mergeCell ref="B16:C16"/>
    <mergeCell ref="B7:C7"/>
    <mergeCell ref="B25:C25"/>
    <mergeCell ref="B3:C3"/>
    <mergeCell ref="B22:C22"/>
    <mergeCell ref="B31:C31"/>
    <mergeCell ref="B18:C18"/>
    <mergeCell ref="B27:C27"/>
    <mergeCell ref="L5:L6"/>
    <mergeCell ref="B12:C12"/>
    <mergeCell ref="L3:M3"/>
    <mergeCell ref="B21:C21"/>
    <mergeCell ref="B2:C2"/>
    <mergeCell ref="B38:M40"/>
    <mergeCell ref="B11:C11"/>
    <mergeCell ref="F5:G5"/>
    <mergeCell ref="B5:C6"/>
    <mergeCell ref="B23:C23"/>
    <mergeCell ref="B14:C14"/>
    <mergeCell ref="D3:I3"/>
    <mergeCell ref="B17:C17"/>
    <mergeCell ref="B8:C8"/>
    <mergeCell ref="B13:C13"/>
    <mergeCell ref="B29:C29"/>
    <mergeCell ref="B19:C19"/>
    <mergeCell ref="B34:C34"/>
    <mergeCell ref="B10:C10"/>
    <mergeCell ref="B28:C28"/>
    <mergeCell ref="B9:C9"/>
    <mergeCell ref="B4:M4"/>
    <mergeCell ref="D5:D6"/>
    <mergeCell ref="J3:K3"/>
    <mergeCell ref="B24:C24"/>
    <mergeCell ref="B30:C30"/>
    <mergeCell ref="B15:C15"/>
    <mergeCell ref="J5:J6"/>
    <mergeCell ref="B33:C33"/>
    <mergeCell ref="J2:K2"/>
    <mergeCell ref="B20:C20"/>
    <mergeCell ref="B36:C36"/>
    <mergeCell ref="H5:I5"/>
    <mergeCell ref="B32:C32"/>
    <mergeCell ref="B26:C26"/>
    <mergeCell ref="B35:C35"/>
    <mergeCell ref="K5:K6"/>
    <mergeCell ref="M5:M6"/>
  </mergeCells>
  <pageMargins left="0.7" right="0.7" top="0.75" bottom="0.75" header="0.3" footer="0.3"/>
  <pageSetup orientation="portrait" scale="93"/>
  <headerFooter>
    <oddHeader>&amp;L&amp;G&amp;C&amp;"+,Bold"&amp;16Hydronic System Summary</oddHeader>
    <oddFooter>&amp;C&amp;8Page &amp;P</oddFooter>
  </headerFooter>
  <legacyDrawingHF r:id="rId10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521"/>
  <sheetViews>
    <sheetView tabSelected="0" workbookViewId="0">
      <selection activeCell="A1" sqref="A1"/>
    </sheetView>
  </sheetViews>
  <sheetFormatPr baseColWidth="8" defaultRowHeight="13.35"/>
  <cols>
    <col width="3.43" customWidth="1" style="162" min="1" max="1"/>
    <col width="5" customWidth="1" style="162" min="2" max="2"/>
    <col width="9.699999999999999" customWidth="1" style="162" min="3" max="3"/>
    <col width="6" customWidth="1" style="162" min="4" max="4"/>
    <col width="7.14" customWidth="1" style="162" min="5" max="5"/>
    <col width="5.43" customWidth="1" style="162" min="6" max="6"/>
    <col width="6.86" customWidth="1" style="162" min="7" max="7"/>
    <col width="6.86" customWidth="1" style="162" min="8" max="8"/>
    <col width="6.86" customWidth="1" style="162" min="9" max="9"/>
    <col width="6.86" customWidth="1" style="162" min="10" max="10"/>
    <col width="6.86" customWidth="1" style="162" min="11" max="11"/>
    <col width="6.86" customWidth="1" style="162" min="12" max="12"/>
    <col width="6.86" customWidth="1" style="162" min="13" max="13"/>
    <col width="3.14" customWidth="1" style="162" min="14" max="14"/>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Pump</t>
        </is>
      </c>
      <c r="C4" s="403" t="n"/>
      <c r="D4" s="209">
        <f>IF('{Hydronic Data Entry}'!B7="","",'{Hydronic Data Entry}'!B7)</f>
        <v/>
      </c>
      <c r="E4" s="418" t="n"/>
      <c r="F4" s="403" t="n"/>
      <c r="G4" s="200" t="inlineStr">
        <is>
          <t>Service</t>
        </is>
      </c>
      <c r="H4" s="403" t="n"/>
      <c r="I4" s="210">
        <f>IF('{Hydronic Data Entry}'!C7="","",'{Hydronic Data Entry}'!C7)</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Pump type:</t>
        </is>
      </c>
      <c r="D6" s="551">
        <f>IF('{Hydronic Data Entry}'!P7="","",'{Hydronic Data Entry}'!P7)</f>
        <v/>
      </c>
      <c r="E6" s="404" t="n"/>
      <c r="F6" s="404" t="n"/>
      <c r="G6" s="437" t="inlineStr">
        <is>
          <t>System:</t>
        </is>
      </c>
      <c r="H6" s="551">
        <f>IF('{Hydronic Data Entry}'!D7="","",'{Hydronic Data Entry}'!D7)</f>
        <v/>
      </c>
      <c r="I6" s="404" t="n"/>
      <c r="J6" s="437" t="inlineStr">
        <is>
          <t>Flow method:</t>
        </is>
      </c>
      <c r="L6" s="546" t="n"/>
      <c r="M6" s="401" t="n"/>
    </row>
    <row r="7" ht="13.35" customHeight="1" s="162">
      <c r="B7" s="200" t="inlineStr">
        <is>
          <t>Unit Data</t>
        </is>
      </c>
      <c r="C7" s="400" t="n"/>
      <c r="D7" s="400" t="n"/>
      <c r="E7" s="400" t="n"/>
      <c r="F7" s="400" t="n"/>
      <c r="G7" s="401" t="n"/>
      <c r="I7" s="200" t="inlineStr">
        <is>
          <t>Design and Performance Data</t>
        </is>
      </c>
      <c r="J7" s="400" t="n"/>
      <c r="K7" s="400" t="n"/>
      <c r="L7" s="400" t="n"/>
      <c r="M7" s="401" t="n"/>
    </row>
    <row r="8" ht="13.35" customHeight="1" s="162">
      <c r="B8" s="199" t="inlineStr">
        <is>
          <t>Manufacturer</t>
        </is>
      </c>
      <c r="C8" s="401" t="n"/>
      <c r="D8" s="204">
        <f>IF('{Hydronic Data Entry}'!F7="","",'{Hydronic Data Entry}'!F7)</f>
        <v/>
      </c>
      <c r="E8" s="400" t="n"/>
      <c r="F8" s="400" t="n"/>
      <c r="G8" s="401" t="n"/>
      <c r="I8" s="199" t="inlineStr">
        <is>
          <t>Design Criteria</t>
        </is>
      </c>
      <c r="J8" s="401" t="n"/>
      <c r="K8" s="552" t="inlineStr">
        <is>
          <t>Design</t>
        </is>
      </c>
      <c r="L8" s="552" t="inlineStr">
        <is>
          <t>Actual</t>
        </is>
      </c>
      <c r="M8" s="552" t="inlineStr">
        <is>
          <t>%</t>
        </is>
      </c>
    </row>
    <row r="9" ht="13.35" customHeight="1" s="162">
      <c r="B9" s="199" t="inlineStr">
        <is>
          <t>Model / Size</t>
        </is>
      </c>
      <c r="C9" s="401" t="n"/>
      <c r="D9" s="204">
        <f>IF('{Hydronic Data Entry}'!G7="","",'{Hydronic Data Entry}'!G7)</f>
        <v/>
      </c>
      <c r="E9" s="400" t="n"/>
      <c r="F9" s="400" t="n"/>
      <c r="G9" s="401" t="n"/>
      <c r="I9" s="199" t="inlineStr">
        <is>
          <t>Flow (GPM)</t>
        </is>
      </c>
      <c r="J9" s="401" t="n"/>
      <c r="K9" s="24">
        <f>IF('{Hydronic Data Entry}'!H7="","",'{Hydronic Data Entry}'!H7)</f>
        <v/>
      </c>
      <c r="L9" s="24" t="n"/>
      <c r="M9" s="553">
        <f>IF(OR(K9="",K9=0,L9=""),"",IF(OR(ISTEXT(L9),ISTEXT(K9)),"",L9/K9))</f>
        <v/>
      </c>
    </row>
    <row r="10" ht="13.35" customHeight="1" s="162">
      <c r="B10" s="199" t="inlineStr">
        <is>
          <t>Serial Number</t>
        </is>
      </c>
      <c r="C10" s="401" t="n"/>
      <c r="D10" s="204" t="n"/>
      <c r="E10" s="400" t="n"/>
      <c r="F10" s="400" t="n"/>
      <c r="G10" s="401" t="n"/>
      <c r="I10" s="199" t="inlineStr">
        <is>
          <t>Head (ft w.g.)</t>
        </is>
      </c>
      <c r="J10" s="401" t="n"/>
      <c r="K10" s="24">
        <f>IF('{Hydronic Data Entry}'!I7="","",'{Hydronic Data Entry}'!I7)</f>
        <v/>
      </c>
      <c r="L10" s="25">
        <f>M20</f>
        <v/>
      </c>
      <c r="M10" s="553">
        <f>IF(OR(K10="",K10=0,L10=""),"",IF(OR(ISTEXT(L10),ISTEXT(K10)),"",L10/K10))</f>
        <v/>
      </c>
    </row>
    <row r="11" ht="13.35" customHeight="1" s="162">
      <c r="B11" s="199" t="inlineStr">
        <is>
          <t>Location</t>
        </is>
      </c>
      <c r="C11" s="401" t="n"/>
      <c r="D11" s="204">
        <f>IF('{Hydronic Data Entry}'!E7="","",'{Hydronic Data Entry}'!E7)</f>
        <v/>
      </c>
      <c r="E11" s="400" t="n"/>
      <c r="F11" s="400" t="n"/>
      <c r="G11" s="401" t="n"/>
      <c r="I11" s="199" t="inlineStr">
        <is>
          <t>Pump RPM</t>
        </is>
      </c>
      <c r="J11" s="401" t="n"/>
      <c r="K11" s="24">
        <f>IF('{Hydronic Data Entry}'!L7="","",'{Hydronic Data Entry}'!L7)</f>
        <v/>
      </c>
      <c r="L11" s="24" t="n"/>
      <c r="M11" s="553" t="n"/>
    </row>
    <row r="12" ht="13.35" customHeight="1" s="162">
      <c r="B12" s="199" t="inlineStr">
        <is>
          <t>Service</t>
        </is>
      </c>
      <c r="C12" s="401" t="n"/>
      <c r="D12" s="204">
        <f>I4</f>
        <v/>
      </c>
      <c r="E12" s="400" t="n"/>
      <c r="F12" s="400" t="n"/>
      <c r="G12" s="401" t="n"/>
      <c r="I12" s="199" t="inlineStr">
        <is>
          <t>Impeller (in.)</t>
        </is>
      </c>
      <c r="J12" s="401" t="n"/>
      <c r="K12" s="25">
        <f>IF('{Hydronic Data Entry}'!M7="","",'{Hydronic Data Entry}'!M7)</f>
        <v/>
      </c>
      <c r="L12" s="25" t="n"/>
      <c r="M12" s="553" t="n"/>
    </row>
    <row r="13" ht="13.35" customHeight="1" s="162">
      <c r="I13" s="199" t="inlineStr">
        <is>
          <t>Connected Load (GPM)</t>
        </is>
      </c>
      <c r="J13" s="401" t="n"/>
      <c r="K13" s="24">
        <f>IF('{Hydronic Data Entry}'!J7="","",'{Hydronic Data Entry}'!J7)</f>
        <v/>
      </c>
      <c r="L13" s="24" t="inlineStr">
        <is>
          <t>—</t>
        </is>
      </c>
      <c r="M13" s="553" t="n"/>
    </row>
    <row r="14" ht="13.35" customHeight="1" s="162"/>
    <row r="15" ht="13.35" customHeight="1" s="162">
      <c r="B15" s="200" t="inlineStr">
        <is>
          <t>Motor Data</t>
        </is>
      </c>
      <c r="C15" s="400" t="n"/>
      <c r="D15" s="400" t="n"/>
      <c r="E15" s="400" t="n"/>
      <c r="F15" s="400" t="n"/>
      <c r="G15" s="401" t="n"/>
      <c r="H15" s="13" t="n"/>
      <c r="I15" s="200" t="inlineStr">
        <is>
          <t>Pump Test (psi)</t>
        </is>
      </c>
      <c r="J15" s="400" t="n"/>
      <c r="K15" s="400" t="n"/>
      <c r="L15" s="400" t="n"/>
      <c r="M15" s="401" t="n"/>
    </row>
    <row r="16" ht="13.35" customHeight="1" s="162">
      <c r="B16" s="199" t="inlineStr">
        <is>
          <t>Manufacturer</t>
        </is>
      </c>
      <c r="C16" s="401" t="n"/>
      <c r="D16" s="203" t="n"/>
      <c r="E16" s="400" t="n"/>
      <c r="F16" s="400" t="n"/>
      <c r="G16" s="401" t="n"/>
      <c r="H16" s="13" t="n"/>
      <c r="I16" s="199" t="inlineStr">
        <is>
          <t>Condition</t>
        </is>
      </c>
      <c r="J16" s="401" t="n"/>
      <c r="K16" s="545" t="inlineStr">
        <is>
          <t>Suction</t>
        </is>
      </c>
      <c r="L16" s="545" t="inlineStr">
        <is>
          <t>Discharge</t>
        </is>
      </c>
      <c r="M16" s="545" t="inlineStr">
        <is>
          <t>Head ft</t>
        </is>
      </c>
    </row>
    <row r="17" ht="13.35" customHeight="1" s="162">
      <c r="B17" s="199" t="inlineStr">
        <is>
          <t>Horsepower</t>
        </is>
      </c>
      <c r="C17" s="401" t="n"/>
      <c r="D17" s="28">
        <f>IF('{Hydronic Data Entry}'!K7="","",'{Hydronic Data Entry}'!K7)</f>
        <v/>
      </c>
      <c r="E17" s="21" t="inlineStr">
        <is>
          <t>RPM</t>
        </is>
      </c>
      <c r="F17" s="24" t="n"/>
      <c r="G17" s="199" t="inlineStr">
        <is>
          <t>SF</t>
        </is>
      </c>
      <c r="H17" s="13" t="n"/>
      <c r="I17" s="554" t="inlineStr">
        <is>
          <t>Pump Off (standing)</t>
        </is>
      </c>
      <c r="J17" s="401" t="n"/>
      <c r="K17" s="25" t="n"/>
      <c r="L17" s="24" t="inlineStr">
        <is>
          <t>—</t>
        </is>
      </c>
      <c r="M17" s="24" t="n"/>
    </row>
    <row r="18" ht="13.35" customHeight="1" s="162">
      <c r="B18" s="198">
        <f>IF('{Hydronic Data Entry}'!N7="","",'{Hydronic Data Entry}'!N7)</f>
        <v/>
      </c>
      <c r="C18" s="198">
        <f>IF('{Hydronic Data Entry}'!O7="","",'{Hydronic Data Entry}'!O7)</f>
        <v/>
      </c>
      <c r="D18" s="21" t="inlineStr">
        <is>
          <t>FLA</t>
        </is>
      </c>
      <c r="E18" s="67" t="n"/>
      <c r="F18" s="21" t="inlineStr">
        <is>
          <t>Frame</t>
        </is>
      </c>
      <c r="G18" s="208" t="n"/>
      <c r="H18" s="13" t="n"/>
      <c r="I18" s="554" t="inlineStr">
        <is>
          <t>No Flow (shut-off)</t>
        </is>
      </c>
      <c r="J18" s="401" t="n"/>
      <c r="K18" s="25" t="n"/>
      <c r="L18" s="25" t="n"/>
      <c r="M18" s="25">
        <f>IF(OR(K18="",L18=""),"",IF(OR(ISTEXT(K18),ISTEXT(L18)),"",(L18-K18)*2.31/IF(AND(ISNUMBER($L$21),$L$21&gt;0),$L$21,1)+IF(ISNUMBER($L$22),$L$22,0)))</f>
        <v/>
      </c>
    </row>
    <row r="19" ht="13.35" customHeight="1" s="162">
      <c r="B19" s="199" t="inlineStr">
        <is>
          <t>Corrected FLA</t>
        </is>
      </c>
      <c r="C19" s="401" t="n"/>
      <c r="D19" s="27">
        <f>IF(OR(E20="",E18="",B18=""),"",IF(OR(ISTEXT(B18),COUNT(E20:G20)=0,ISTEXT(E18)),"",B18/AVERAGE(E20:G20)*E18))</f>
        <v/>
      </c>
      <c r="E19" s="199" t="inlineStr">
        <is>
          <t>Estimated BHP</t>
        </is>
      </c>
      <c r="F19" s="401" t="n"/>
      <c r="G19" s="27">
        <f>IF(OR(COUNT(E20:G20)=0,COUNT(E21:G21)=0),"",IF(C18="1-phase", IF(OR(ISTEXT(E20),ISTEXT(E21)),"",((0.8*0.9*E20*E21)/746)), AVERAGE(E20:G20)*AVERAGE(E21:G21)*0.8*0.9*1.732/746))</f>
        <v/>
      </c>
      <c r="H19" s="13" t="n"/>
      <c r="I19" s="199" t="inlineStr">
        <is>
          <t>Wide Open</t>
        </is>
      </c>
      <c r="J19" s="401" t="n"/>
      <c r="K19" s="25" t="n"/>
      <c r="L19" s="25" t="n"/>
      <c r="M19" s="25">
        <f>IF(OR(K19="",L19=""),"",IF(OR(ISTEXT(K19),ISTEXT(L19)),"",(L19-K19)*2.31/IF(AND(ISNUMBER($L$21),$L$21&gt;0),$L$21,1)+IF(ISNUMBER($L$22),$L$22,0)))</f>
        <v/>
      </c>
    </row>
    <row r="20" ht="13.35" customHeight="1" s="162">
      <c r="B20" s="199" t="inlineStr">
        <is>
          <t>Measured Voltage</t>
        </is>
      </c>
      <c r="C20" s="400" t="n"/>
      <c r="D20" s="401" t="n"/>
      <c r="E20" s="24" t="n"/>
      <c r="F20" s="24" t="n"/>
      <c r="G20" s="24" t="n"/>
      <c r="H20" s="13" t="n"/>
      <c r="I20" s="199" t="inlineStr">
        <is>
          <t>Final</t>
        </is>
      </c>
      <c r="J20" s="401" t="n"/>
      <c r="K20" s="25" t="n"/>
      <c r="L20" s="25" t="n"/>
      <c r="M20" s="25">
        <f>IF(OR(K20="",L20=""),"",IF(OR(ISTEXT(K20),ISTEXT(L20)),"",(L20-K20)*2.31/IF(AND(ISNUMBER($L$21),$L$21&gt;0),$L$21,1)+IF(ISNUMBER($L$22),$L$22,0)))</f>
        <v/>
      </c>
    </row>
    <row r="21" ht="13.35" customHeight="1" s="162">
      <c r="B21" s="199" t="inlineStr">
        <is>
          <t>Measured Amperage</t>
        </is>
      </c>
      <c r="C21" s="400" t="n"/>
      <c r="D21" s="401" t="n"/>
      <c r="E21" s="67" t="n"/>
      <c r="F21" s="67" t="n"/>
      <c r="G21" s="67" t="n"/>
      <c r="H21" s="13" t="n"/>
      <c r="I21" s="554" t="inlineStr">
        <is>
          <t>Specific Gravity</t>
        </is>
      </c>
      <c r="J21" s="400" t="n"/>
      <c r="K21" s="401" t="n"/>
      <c r="L21" s="27" t="n"/>
      <c r="M21" s="401" t="n"/>
    </row>
    <row r="22" ht="13.35" customHeight="1" s="162">
      <c r="B22" s="199" t="inlineStr">
        <is>
          <t>VFD Hz / Speed Setting</t>
        </is>
      </c>
      <c r="C22" s="400" t="n"/>
      <c r="D22" s="401" t="n"/>
      <c r="E22" s="208" t="n"/>
      <c r="F22" s="400" t="n"/>
      <c r="G22" s="401" t="n"/>
      <c r="I22" s="554" t="inlineStr">
        <is>
          <t>Gauge Elev. Δ (ft)</t>
        </is>
      </c>
      <c r="J22" s="400" t="n"/>
      <c r="K22" s="401" t="n"/>
      <c r="L22" s="25" t="n"/>
      <c r="M22" s="401" t="n"/>
    </row>
    <row r="23" ht="13.35" customHeight="1" s="162">
      <c r="B23" s="199" t="inlineStr">
        <is>
          <t>Final Setpoint(s)</t>
        </is>
      </c>
      <c r="C23" s="400" t="n"/>
      <c r="D23" s="401" t="n"/>
      <c r="E23" s="204" t="n"/>
      <c r="F23" s="400" t="n"/>
      <c r="G23" s="401" t="n"/>
      <c r="I23" s="554" t="inlineStr">
        <is>
          <t>Flow by Meter/Valve</t>
        </is>
      </c>
      <c r="J23" s="400" t="n"/>
      <c r="K23" s="401" t="n"/>
      <c r="L23" s="24" t="n"/>
      <c r="M23" s="401" t="n"/>
    </row>
    <row r="24" ht="13.35" customHeight="1" s="162"/>
    <row r="25" ht="13.35" customHeight="1" s="162">
      <c r="B25" s="188" t="inlineStr">
        <is>
          <t>Remarks</t>
        </is>
      </c>
      <c r="C25" s="173" t="n"/>
      <c r="D25" s="154" t="n"/>
      <c r="E25" s="174" t="n"/>
      <c r="F25" s="174" t="n"/>
      <c r="G25" s="174" t="n"/>
      <c r="H25" s="174" t="n"/>
      <c r="I25" s="174" t="n"/>
      <c r="J25" s="174" t="n"/>
      <c r="K25" s="174" t="n"/>
      <c r="L25" s="174" t="n"/>
      <c r="M25" s="173" t="n"/>
    </row>
    <row r="26" ht="13.35" customHeight="1" s="162">
      <c r="B26" s="154" t="n"/>
      <c r="C26" s="174" t="n"/>
      <c r="D26" s="174" t="n"/>
      <c r="E26" s="174" t="n"/>
      <c r="F26" s="174" t="n"/>
      <c r="G26" s="174" t="n"/>
      <c r="H26" s="174" t="n"/>
      <c r="I26" s="174" t="n"/>
      <c r="J26" s="174" t="n"/>
      <c r="K26" s="174" t="n"/>
      <c r="L26" s="174" t="n"/>
      <c r="M26" s="173" t="n"/>
    </row>
    <row r="27" ht="13.35" customHeight="1" s="162">
      <c r="B27" s="154" t="n"/>
      <c r="C27" s="174" t="n"/>
      <c r="D27" s="174" t="n"/>
      <c r="E27" s="174" t="n"/>
      <c r="F27" s="174" t="n"/>
      <c r="G27" s="174" t="n"/>
      <c r="H27" s="174" t="n"/>
      <c r="I27" s="174" t="n"/>
      <c r="J27" s="174" t="n"/>
      <c r="K27" s="174" t="n"/>
      <c r="L27" s="174" t="n"/>
      <c r="M27" s="173" t="n"/>
    </row>
    <row r="28" ht="13.35" customHeight="1" s="162"/>
    <row r="29" ht="13.35" customHeight="1" s="162"/>
    <row r="30" ht="13.35" customHeight="1" s="162">
      <c r="B30" s="200" t="inlineStr">
        <is>
          <t>Pump</t>
        </is>
      </c>
      <c r="C30" s="403" t="n"/>
      <c r="D30" s="209">
        <f>IF('{Hydronic Data Entry}'!B8="","",'{Hydronic Data Entry}'!B8)</f>
        <v/>
      </c>
      <c r="E30" s="418" t="n"/>
      <c r="F30" s="403" t="n"/>
      <c r="G30" s="200" t="inlineStr">
        <is>
          <t>Service</t>
        </is>
      </c>
      <c r="H30" s="403" t="n"/>
      <c r="I30" s="210">
        <f>IF('{Hydronic Data Entry}'!C8="","",'{Hydronic Data Entry}'!C8)</f>
        <v/>
      </c>
      <c r="J30" s="418" t="n"/>
      <c r="K30" s="418" t="n"/>
      <c r="L30" s="418" t="n"/>
      <c r="M30" s="403" t="n"/>
    </row>
    <row r="31" ht="13.35" customHeight="1" s="162">
      <c r="B31" s="422" t="n"/>
      <c r="C31" s="423" t="n"/>
      <c r="D31" s="422" t="n"/>
      <c r="E31" s="424" t="n"/>
      <c r="F31" s="423" t="n"/>
      <c r="G31" s="422" t="n"/>
      <c r="H31" s="423" t="n"/>
      <c r="I31" s="422" t="n"/>
      <c r="J31" s="424" t="n"/>
      <c r="K31" s="424" t="n"/>
      <c r="L31" s="424" t="n"/>
      <c r="M31" s="423" t="n"/>
    </row>
    <row r="32" ht="13.35" customHeight="1" s="162">
      <c r="B32" s="437" t="inlineStr">
        <is>
          <t>Pump type:</t>
        </is>
      </c>
      <c r="D32" s="551">
        <f>IF('{Hydronic Data Entry}'!P8="","",'{Hydronic Data Entry}'!P8)</f>
        <v/>
      </c>
      <c r="E32" s="404" t="n"/>
      <c r="F32" s="404" t="n"/>
      <c r="G32" s="437" t="inlineStr">
        <is>
          <t>System:</t>
        </is>
      </c>
      <c r="H32" s="551">
        <f>IF('{Hydronic Data Entry}'!D8="","",'{Hydronic Data Entry}'!D8)</f>
        <v/>
      </c>
      <c r="I32" s="404" t="n"/>
      <c r="J32" s="437" t="inlineStr">
        <is>
          <t>Flow method:</t>
        </is>
      </c>
      <c r="L32" s="546" t="n"/>
      <c r="M32" s="401" t="n"/>
    </row>
    <row r="33" ht="13.35" customHeight="1" s="162">
      <c r="B33" s="200" t="inlineStr">
        <is>
          <t>Unit Data</t>
        </is>
      </c>
      <c r="C33" s="400" t="n"/>
      <c r="D33" s="400" t="n"/>
      <c r="E33" s="400" t="n"/>
      <c r="F33" s="400" t="n"/>
      <c r="G33" s="401" t="n"/>
      <c r="I33" s="200" t="inlineStr">
        <is>
          <t>Design and Performance Data</t>
        </is>
      </c>
      <c r="J33" s="400" t="n"/>
      <c r="K33" s="400" t="n"/>
      <c r="L33" s="400" t="n"/>
      <c r="M33" s="401" t="n"/>
    </row>
    <row r="34" ht="13.35" customHeight="1" s="162">
      <c r="B34" s="199" t="inlineStr">
        <is>
          <t>Manufacturer</t>
        </is>
      </c>
      <c r="C34" s="401" t="n"/>
      <c r="D34" s="204">
        <f>IF('{Hydronic Data Entry}'!F8="","",'{Hydronic Data Entry}'!F8)</f>
        <v/>
      </c>
      <c r="E34" s="400" t="n"/>
      <c r="F34" s="400" t="n"/>
      <c r="G34" s="401" t="n"/>
      <c r="I34" s="199" t="inlineStr">
        <is>
          <t>Design Criteria</t>
        </is>
      </c>
      <c r="J34" s="401" t="n"/>
      <c r="K34" s="552" t="inlineStr">
        <is>
          <t>Design</t>
        </is>
      </c>
      <c r="L34" s="552" t="inlineStr">
        <is>
          <t>Actual</t>
        </is>
      </c>
      <c r="M34" s="552" t="inlineStr">
        <is>
          <t>%</t>
        </is>
      </c>
    </row>
    <row r="35" ht="13.35" customHeight="1" s="162">
      <c r="B35" s="199" t="inlineStr">
        <is>
          <t>Model / Size</t>
        </is>
      </c>
      <c r="C35" s="401" t="n"/>
      <c r="D35" s="204">
        <f>IF('{Hydronic Data Entry}'!G8="","",'{Hydronic Data Entry}'!G8)</f>
        <v/>
      </c>
      <c r="E35" s="400" t="n"/>
      <c r="F35" s="400" t="n"/>
      <c r="G35" s="401" t="n"/>
      <c r="I35" s="199" t="inlineStr">
        <is>
          <t>Flow (GPM)</t>
        </is>
      </c>
      <c r="J35" s="401" t="n"/>
      <c r="K35" s="24">
        <f>IF('{Hydronic Data Entry}'!H8="","",'{Hydronic Data Entry}'!H8)</f>
        <v/>
      </c>
      <c r="L35" s="24" t="n"/>
      <c r="M35" s="553">
        <f>IF(OR(K35="",K35=0,L35=""),"",IF(OR(ISTEXT(L35),ISTEXT(K35)),"",L35/K35))</f>
        <v/>
      </c>
    </row>
    <row r="36" ht="13.35" customHeight="1" s="162">
      <c r="B36" s="199" t="inlineStr">
        <is>
          <t>Serial Number</t>
        </is>
      </c>
      <c r="C36" s="401" t="n"/>
      <c r="D36" s="204" t="n"/>
      <c r="E36" s="400" t="n"/>
      <c r="F36" s="400" t="n"/>
      <c r="G36" s="401" t="n"/>
      <c r="I36" s="199" t="inlineStr">
        <is>
          <t>Head (ft w.g.)</t>
        </is>
      </c>
      <c r="J36" s="401" t="n"/>
      <c r="K36" s="24">
        <f>IF('{Hydronic Data Entry}'!I8="","",'{Hydronic Data Entry}'!I8)</f>
        <v/>
      </c>
      <c r="L36" s="25">
        <f>M46</f>
        <v/>
      </c>
      <c r="M36" s="553">
        <f>IF(OR(K36="",K36=0,L36=""),"",IF(OR(ISTEXT(L36),ISTEXT(K36)),"",L36/K36))</f>
        <v/>
      </c>
    </row>
    <row r="37" ht="13.35" customHeight="1" s="162">
      <c r="B37" s="199" t="inlineStr">
        <is>
          <t>Location</t>
        </is>
      </c>
      <c r="C37" s="401" t="n"/>
      <c r="D37" s="204">
        <f>IF('{Hydronic Data Entry}'!E8="","",'{Hydronic Data Entry}'!E8)</f>
        <v/>
      </c>
      <c r="E37" s="400" t="n"/>
      <c r="F37" s="400" t="n"/>
      <c r="G37" s="401" t="n"/>
      <c r="I37" s="199" t="inlineStr">
        <is>
          <t>Pump RPM</t>
        </is>
      </c>
      <c r="J37" s="401" t="n"/>
      <c r="K37" s="24">
        <f>IF('{Hydronic Data Entry}'!L8="","",'{Hydronic Data Entry}'!L8)</f>
        <v/>
      </c>
      <c r="L37" s="24" t="n"/>
      <c r="M37" s="553" t="n"/>
    </row>
    <row r="38" ht="13.35" customHeight="1" s="162">
      <c r="B38" s="199" t="inlineStr">
        <is>
          <t>Service</t>
        </is>
      </c>
      <c r="C38" s="401" t="n"/>
      <c r="D38" s="204">
        <f>I30</f>
        <v/>
      </c>
      <c r="E38" s="400" t="n"/>
      <c r="F38" s="400" t="n"/>
      <c r="G38" s="401" t="n"/>
      <c r="I38" s="199" t="inlineStr">
        <is>
          <t>Impeller (in.)</t>
        </is>
      </c>
      <c r="J38" s="401" t="n"/>
      <c r="K38" s="25">
        <f>IF('{Hydronic Data Entry}'!M8="","",'{Hydronic Data Entry}'!M8)</f>
        <v/>
      </c>
      <c r="L38" s="25" t="n"/>
      <c r="M38" s="553" t="n"/>
    </row>
    <row r="39" ht="13.35" customHeight="1" s="162">
      <c r="I39" s="199" t="inlineStr">
        <is>
          <t>Connected Load (GPM)</t>
        </is>
      </c>
      <c r="J39" s="401" t="n"/>
      <c r="K39" s="24">
        <f>IF('{Hydronic Data Entry}'!J8="","",'{Hydronic Data Entry}'!J8)</f>
        <v/>
      </c>
      <c r="L39" s="24" t="inlineStr">
        <is>
          <t>—</t>
        </is>
      </c>
      <c r="M39" s="553" t="n"/>
    </row>
    <row r="40" ht="13.35" customHeight="1" s="162"/>
    <row r="41" ht="13.35" customHeight="1" s="162">
      <c r="B41" s="200" t="inlineStr">
        <is>
          <t>Motor Data</t>
        </is>
      </c>
      <c r="C41" s="400" t="n"/>
      <c r="D41" s="400" t="n"/>
      <c r="E41" s="400" t="n"/>
      <c r="F41" s="400" t="n"/>
      <c r="G41" s="401" t="n"/>
      <c r="H41" s="13" t="n"/>
      <c r="I41" s="200" t="inlineStr">
        <is>
          <t>Pump Test (psi)</t>
        </is>
      </c>
      <c r="J41" s="400" t="n"/>
      <c r="K41" s="400" t="n"/>
      <c r="L41" s="400" t="n"/>
      <c r="M41" s="401" t="n"/>
    </row>
    <row r="42" ht="13.35" customHeight="1" s="162">
      <c r="B42" s="199" t="inlineStr">
        <is>
          <t>Manufacturer</t>
        </is>
      </c>
      <c r="C42" s="401" t="n"/>
      <c r="D42" s="203" t="n"/>
      <c r="E42" s="400" t="n"/>
      <c r="F42" s="400" t="n"/>
      <c r="G42" s="401" t="n"/>
      <c r="H42" s="13" t="n"/>
      <c r="I42" s="199" t="inlineStr">
        <is>
          <t>Condition</t>
        </is>
      </c>
      <c r="J42" s="401" t="n"/>
      <c r="K42" s="545" t="inlineStr">
        <is>
          <t>Suction</t>
        </is>
      </c>
      <c r="L42" s="545" t="inlineStr">
        <is>
          <t>Discharge</t>
        </is>
      </c>
      <c r="M42" s="545" t="inlineStr">
        <is>
          <t>Head ft</t>
        </is>
      </c>
    </row>
    <row r="43" ht="13.35" customHeight="1" s="162">
      <c r="B43" s="199" t="inlineStr">
        <is>
          <t>Horsepower</t>
        </is>
      </c>
      <c r="C43" s="401" t="n"/>
      <c r="D43" s="28">
        <f>IF('{Hydronic Data Entry}'!K8="","",'{Hydronic Data Entry}'!K8)</f>
        <v/>
      </c>
      <c r="E43" s="21" t="inlineStr">
        <is>
          <t>RPM</t>
        </is>
      </c>
      <c r="F43" s="24" t="n"/>
      <c r="G43" s="199" t="inlineStr">
        <is>
          <t>SF</t>
        </is>
      </c>
      <c r="H43" s="13" t="n"/>
      <c r="I43" s="554" t="inlineStr">
        <is>
          <t>Pump Off (standing)</t>
        </is>
      </c>
      <c r="J43" s="401" t="n"/>
      <c r="K43" s="25" t="n"/>
      <c r="L43" s="24" t="inlineStr">
        <is>
          <t>—</t>
        </is>
      </c>
      <c r="M43" s="24" t="n"/>
    </row>
    <row r="44" ht="13.35" customHeight="1" s="162">
      <c r="B44" s="198">
        <f>IF('{Hydronic Data Entry}'!N8="","",'{Hydronic Data Entry}'!N8)</f>
        <v/>
      </c>
      <c r="C44" s="198">
        <f>IF('{Hydronic Data Entry}'!O8="","",'{Hydronic Data Entry}'!O8)</f>
        <v/>
      </c>
      <c r="D44" s="21" t="inlineStr">
        <is>
          <t>FLA</t>
        </is>
      </c>
      <c r="E44" s="67" t="n"/>
      <c r="F44" s="21" t="inlineStr">
        <is>
          <t>Frame</t>
        </is>
      </c>
      <c r="G44" s="208" t="n"/>
      <c r="H44" s="13" t="n"/>
      <c r="I44" s="554" t="inlineStr">
        <is>
          <t>No Flow (shut-off)</t>
        </is>
      </c>
      <c r="J44" s="401" t="n"/>
      <c r="K44" s="25" t="n"/>
      <c r="L44" s="25" t="n"/>
      <c r="M44" s="25">
        <f>IF(OR(K44="",L44=""),"",IF(OR(ISTEXT(K44),ISTEXT(L44)),"",(L44-K44)*2.31/IF(AND(ISNUMBER($L$47),$L$47&gt;0),$L$47,1)+IF(ISNUMBER($L$48),$L$48,0)))</f>
        <v/>
      </c>
    </row>
    <row r="45" ht="13.35" customHeight="1" s="162">
      <c r="B45" s="199" t="inlineStr">
        <is>
          <t>Corrected FLA</t>
        </is>
      </c>
      <c r="C45" s="401" t="n"/>
      <c r="D45" s="27">
        <f>IF(OR(E46="",E44="",B44=""),"",IF(OR(ISTEXT(B44),COUNT(E46:G46)=0,ISTEXT(E44)),"",B44/AVERAGE(E46:G46)*E44))</f>
        <v/>
      </c>
      <c r="E45" s="199" t="inlineStr">
        <is>
          <t>Estimated BHP</t>
        </is>
      </c>
      <c r="F45" s="401" t="n"/>
      <c r="G45" s="27">
        <f>IF(OR(COUNT(E46:G46)=0,COUNT(E47:G47)=0),"",IF(C44="1-phase", IF(OR(ISTEXT(E46),ISTEXT(E47)),"",((0.8*0.9*E46*E47)/746)), AVERAGE(E46:G46)*AVERAGE(E47:G47)*0.8*0.9*1.732/746))</f>
        <v/>
      </c>
      <c r="H45" s="13" t="n"/>
      <c r="I45" s="199" t="inlineStr">
        <is>
          <t>Wide Open</t>
        </is>
      </c>
      <c r="J45" s="401" t="n"/>
      <c r="K45" s="25" t="n"/>
      <c r="L45" s="25" t="n"/>
      <c r="M45" s="25">
        <f>IF(OR(K45="",L45=""),"",IF(OR(ISTEXT(K45),ISTEXT(L45)),"",(L45-K45)*2.31/IF(AND(ISNUMBER($L$47),$L$47&gt;0),$L$47,1)+IF(ISNUMBER($L$48),$L$48,0)))</f>
        <v/>
      </c>
    </row>
    <row r="46" ht="13.35" customHeight="1" s="162">
      <c r="B46" s="199" t="inlineStr">
        <is>
          <t>Measured Voltage</t>
        </is>
      </c>
      <c r="C46" s="400" t="n"/>
      <c r="D46" s="401" t="n"/>
      <c r="E46" s="24" t="n"/>
      <c r="F46" s="24" t="n"/>
      <c r="G46" s="24" t="n"/>
      <c r="H46" s="13" t="n"/>
      <c r="I46" s="199" t="inlineStr">
        <is>
          <t>Final</t>
        </is>
      </c>
      <c r="J46" s="401" t="n"/>
      <c r="K46" s="25" t="n"/>
      <c r="L46" s="25" t="n"/>
      <c r="M46" s="25">
        <f>IF(OR(K46="",L46=""),"",IF(OR(ISTEXT(K46),ISTEXT(L46)),"",(L46-K46)*2.31/IF(AND(ISNUMBER($L$47),$L$47&gt;0),$L$47,1)+IF(ISNUMBER($L$48),$L$48,0)))</f>
        <v/>
      </c>
    </row>
    <row r="47" ht="13.35" customHeight="1" s="162">
      <c r="B47" s="199" t="inlineStr">
        <is>
          <t>Measured Amperage</t>
        </is>
      </c>
      <c r="C47" s="400" t="n"/>
      <c r="D47" s="401" t="n"/>
      <c r="E47" s="67" t="n"/>
      <c r="F47" s="67" t="n"/>
      <c r="G47" s="67" t="n"/>
      <c r="H47" s="13" t="n"/>
      <c r="I47" s="554" t="inlineStr">
        <is>
          <t>Specific Gravity</t>
        </is>
      </c>
      <c r="J47" s="400" t="n"/>
      <c r="K47" s="401" t="n"/>
      <c r="L47" s="27" t="n"/>
      <c r="M47" s="401" t="n"/>
    </row>
    <row r="48" ht="13.35" customHeight="1" s="162">
      <c r="B48" s="199" t="inlineStr">
        <is>
          <t>VFD Hz / Speed Setting</t>
        </is>
      </c>
      <c r="C48" s="400" t="n"/>
      <c r="D48" s="401" t="n"/>
      <c r="E48" s="208" t="n"/>
      <c r="F48" s="400" t="n"/>
      <c r="G48" s="401" t="n"/>
      <c r="I48" s="554" t="inlineStr">
        <is>
          <t>Gauge Elev. Δ (ft)</t>
        </is>
      </c>
      <c r="J48" s="400" t="n"/>
      <c r="K48" s="401" t="n"/>
      <c r="L48" s="25" t="n"/>
      <c r="M48" s="401" t="n"/>
    </row>
    <row r="49" ht="13.35" customHeight="1" s="162">
      <c r="B49" s="199" t="inlineStr">
        <is>
          <t>Final Setpoint(s)</t>
        </is>
      </c>
      <c r="C49" s="400" t="n"/>
      <c r="D49" s="401" t="n"/>
      <c r="E49" s="204" t="n"/>
      <c r="F49" s="400" t="n"/>
      <c r="G49" s="401" t="n"/>
      <c r="I49" s="554" t="inlineStr">
        <is>
          <t>Flow by Meter/Valve</t>
        </is>
      </c>
      <c r="J49" s="400" t="n"/>
      <c r="K49" s="401" t="n"/>
      <c r="L49" s="24" t="n"/>
      <c r="M49" s="401" t="n"/>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row r="55" ht="13.35" customHeight="1" s="162"/>
    <row r="56" ht="13.35" customHeight="1" s="162">
      <c r="B56" s="200" t="inlineStr">
        <is>
          <t>Pump</t>
        </is>
      </c>
      <c r="C56" s="403" t="n"/>
      <c r="D56" s="209">
        <f>IF('{Hydronic Data Entry}'!B9="","",'{Hydronic Data Entry}'!B9)</f>
        <v/>
      </c>
      <c r="E56" s="418" t="n"/>
      <c r="F56" s="403" t="n"/>
      <c r="G56" s="200" t="inlineStr">
        <is>
          <t>Service</t>
        </is>
      </c>
      <c r="H56" s="403" t="n"/>
      <c r="I56" s="210">
        <f>IF('{Hydronic Data Entry}'!C9="","",'{Hydronic Data Entry}'!C9)</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437" t="inlineStr">
        <is>
          <t>Pump type:</t>
        </is>
      </c>
      <c r="D58" s="551">
        <f>IF('{Hydronic Data Entry}'!P9="","",'{Hydronic Data Entry}'!P9)</f>
        <v/>
      </c>
      <c r="E58" s="404" t="n"/>
      <c r="F58" s="404" t="n"/>
      <c r="G58" s="437" t="inlineStr">
        <is>
          <t>System:</t>
        </is>
      </c>
      <c r="H58" s="551">
        <f>IF('{Hydronic Data Entry}'!D9="","",'{Hydronic Data Entry}'!D9)</f>
        <v/>
      </c>
      <c r="I58" s="404" t="n"/>
      <c r="J58" s="437" t="inlineStr">
        <is>
          <t>Flow method:</t>
        </is>
      </c>
      <c r="L58" s="546" t="n"/>
      <c r="M58" s="401" t="n"/>
    </row>
    <row r="59" ht="13.35" customHeight="1" s="162">
      <c r="B59" s="200" t="inlineStr">
        <is>
          <t>Unit Data</t>
        </is>
      </c>
      <c r="C59" s="400" t="n"/>
      <c r="D59" s="400" t="n"/>
      <c r="E59" s="400" t="n"/>
      <c r="F59" s="400" t="n"/>
      <c r="G59" s="401" t="n"/>
      <c r="I59" s="200" t="inlineStr">
        <is>
          <t>Design and Performance Data</t>
        </is>
      </c>
      <c r="J59" s="400" t="n"/>
      <c r="K59" s="400" t="n"/>
      <c r="L59" s="400" t="n"/>
      <c r="M59" s="401" t="n"/>
    </row>
    <row r="60" ht="13.35" customHeight="1" s="162">
      <c r="B60" s="199" t="inlineStr">
        <is>
          <t>Manufacturer</t>
        </is>
      </c>
      <c r="C60" s="401" t="n"/>
      <c r="D60" s="204">
        <f>IF('{Hydronic Data Entry}'!F9="","",'{Hydronic Data Entry}'!F9)</f>
        <v/>
      </c>
      <c r="E60" s="400" t="n"/>
      <c r="F60" s="400" t="n"/>
      <c r="G60" s="401" t="n"/>
      <c r="I60" s="199" t="inlineStr">
        <is>
          <t>Design Criteria</t>
        </is>
      </c>
      <c r="J60" s="401" t="n"/>
      <c r="K60" s="552" t="inlineStr">
        <is>
          <t>Design</t>
        </is>
      </c>
      <c r="L60" s="552" t="inlineStr">
        <is>
          <t>Actual</t>
        </is>
      </c>
      <c r="M60" s="552" t="inlineStr">
        <is>
          <t>%</t>
        </is>
      </c>
    </row>
    <row r="61" ht="13.35" customHeight="1" s="162">
      <c r="B61" s="199" t="inlineStr">
        <is>
          <t>Model / Size</t>
        </is>
      </c>
      <c r="C61" s="401" t="n"/>
      <c r="D61" s="204">
        <f>IF('{Hydronic Data Entry}'!G9="","",'{Hydronic Data Entry}'!G9)</f>
        <v/>
      </c>
      <c r="E61" s="400" t="n"/>
      <c r="F61" s="400" t="n"/>
      <c r="G61" s="401" t="n"/>
      <c r="I61" s="199" t="inlineStr">
        <is>
          <t>Flow (GPM)</t>
        </is>
      </c>
      <c r="J61" s="401" t="n"/>
      <c r="K61" s="24">
        <f>IF('{Hydronic Data Entry}'!H9="","",'{Hydronic Data Entry}'!H9)</f>
        <v/>
      </c>
      <c r="L61" s="24" t="n"/>
      <c r="M61" s="553">
        <f>IF(OR(K61="",K61=0,L61=""),"",IF(OR(ISTEXT(L61),ISTEXT(K61)),"",L61/K61))</f>
        <v/>
      </c>
    </row>
    <row r="62" ht="13.35" customHeight="1" s="162">
      <c r="B62" s="199" t="inlineStr">
        <is>
          <t>Serial Number</t>
        </is>
      </c>
      <c r="C62" s="401" t="n"/>
      <c r="D62" s="204" t="n"/>
      <c r="E62" s="400" t="n"/>
      <c r="F62" s="400" t="n"/>
      <c r="G62" s="401" t="n"/>
      <c r="I62" s="199" t="inlineStr">
        <is>
          <t>Head (ft w.g.)</t>
        </is>
      </c>
      <c r="J62" s="401" t="n"/>
      <c r="K62" s="24">
        <f>IF('{Hydronic Data Entry}'!I9="","",'{Hydronic Data Entry}'!I9)</f>
        <v/>
      </c>
      <c r="L62" s="25">
        <f>M72</f>
        <v/>
      </c>
      <c r="M62" s="553">
        <f>IF(OR(K62="",K62=0,L62=""),"",IF(OR(ISTEXT(L62),ISTEXT(K62)),"",L62/K62))</f>
        <v/>
      </c>
    </row>
    <row r="63" ht="13.35" customHeight="1" s="162">
      <c r="B63" s="199" t="inlineStr">
        <is>
          <t>Location</t>
        </is>
      </c>
      <c r="C63" s="401" t="n"/>
      <c r="D63" s="204">
        <f>IF('{Hydronic Data Entry}'!E9="","",'{Hydronic Data Entry}'!E9)</f>
        <v/>
      </c>
      <c r="E63" s="400" t="n"/>
      <c r="F63" s="400" t="n"/>
      <c r="G63" s="401" t="n"/>
      <c r="I63" s="199" t="inlineStr">
        <is>
          <t>Pump RPM</t>
        </is>
      </c>
      <c r="J63" s="401" t="n"/>
      <c r="K63" s="24">
        <f>IF('{Hydronic Data Entry}'!L9="","",'{Hydronic Data Entry}'!L9)</f>
        <v/>
      </c>
      <c r="L63" s="24" t="n"/>
      <c r="M63" s="553" t="n"/>
    </row>
    <row r="64" ht="13.35" customHeight="1" s="162">
      <c r="B64" s="199" t="inlineStr">
        <is>
          <t>Service</t>
        </is>
      </c>
      <c r="C64" s="401" t="n"/>
      <c r="D64" s="204">
        <f>I56</f>
        <v/>
      </c>
      <c r="E64" s="400" t="n"/>
      <c r="F64" s="400" t="n"/>
      <c r="G64" s="401" t="n"/>
      <c r="I64" s="199" t="inlineStr">
        <is>
          <t>Impeller (in.)</t>
        </is>
      </c>
      <c r="J64" s="401" t="n"/>
      <c r="K64" s="25">
        <f>IF('{Hydronic Data Entry}'!M9="","",'{Hydronic Data Entry}'!M9)</f>
        <v/>
      </c>
      <c r="L64" s="25" t="n"/>
      <c r="M64" s="553" t="n"/>
    </row>
    <row r="65" ht="13.35" customHeight="1" s="162">
      <c r="I65" s="199" t="inlineStr">
        <is>
          <t>Connected Load (GPM)</t>
        </is>
      </c>
      <c r="J65" s="401" t="n"/>
      <c r="K65" s="24">
        <f>IF('{Hydronic Data Entry}'!J9="","",'{Hydronic Data Entry}'!J9)</f>
        <v/>
      </c>
      <c r="L65" s="24" t="inlineStr">
        <is>
          <t>—</t>
        </is>
      </c>
      <c r="M65" s="553" t="n"/>
    </row>
    <row r="66" ht="13.35" customHeight="1" s="162"/>
    <row r="67" ht="13.35" customHeight="1" s="162">
      <c r="B67" s="200" t="inlineStr">
        <is>
          <t>Motor Data</t>
        </is>
      </c>
      <c r="C67" s="400" t="n"/>
      <c r="D67" s="400" t="n"/>
      <c r="E67" s="400" t="n"/>
      <c r="F67" s="400" t="n"/>
      <c r="G67" s="401" t="n"/>
      <c r="H67" s="13" t="n"/>
      <c r="I67" s="200" t="inlineStr">
        <is>
          <t>Pump Test (psi)</t>
        </is>
      </c>
      <c r="J67" s="400" t="n"/>
      <c r="K67" s="400" t="n"/>
      <c r="L67" s="400" t="n"/>
      <c r="M67" s="401" t="n"/>
    </row>
    <row r="68" ht="13.35" customHeight="1" s="162">
      <c r="B68" s="199" t="inlineStr">
        <is>
          <t>Manufacturer</t>
        </is>
      </c>
      <c r="C68" s="401" t="n"/>
      <c r="D68" s="203" t="n"/>
      <c r="E68" s="400" t="n"/>
      <c r="F68" s="400" t="n"/>
      <c r="G68" s="401" t="n"/>
      <c r="H68" s="13" t="n"/>
      <c r="I68" s="199" t="inlineStr">
        <is>
          <t>Condition</t>
        </is>
      </c>
      <c r="J68" s="401" t="n"/>
      <c r="K68" s="545" t="inlineStr">
        <is>
          <t>Suction</t>
        </is>
      </c>
      <c r="L68" s="545" t="inlineStr">
        <is>
          <t>Discharge</t>
        </is>
      </c>
      <c r="M68" s="545" t="inlineStr">
        <is>
          <t>Head ft</t>
        </is>
      </c>
    </row>
    <row r="69" ht="13.35" customHeight="1" s="162">
      <c r="B69" s="199" t="inlineStr">
        <is>
          <t>Horsepower</t>
        </is>
      </c>
      <c r="C69" s="401" t="n"/>
      <c r="D69" s="28">
        <f>IF('{Hydronic Data Entry}'!K9="","",'{Hydronic Data Entry}'!K9)</f>
        <v/>
      </c>
      <c r="E69" s="21" t="inlineStr">
        <is>
          <t>RPM</t>
        </is>
      </c>
      <c r="F69" s="24" t="n"/>
      <c r="G69" s="199" t="inlineStr">
        <is>
          <t>SF</t>
        </is>
      </c>
      <c r="H69" s="13" t="n"/>
      <c r="I69" s="554" t="inlineStr">
        <is>
          <t>Pump Off (standing)</t>
        </is>
      </c>
      <c r="J69" s="401" t="n"/>
      <c r="K69" s="25" t="n"/>
      <c r="L69" s="24" t="inlineStr">
        <is>
          <t>—</t>
        </is>
      </c>
      <c r="M69" s="24" t="n"/>
    </row>
    <row r="70" ht="13.35" customHeight="1" s="162">
      <c r="B70" s="198">
        <f>IF('{Hydronic Data Entry}'!N9="","",'{Hydronic Data Entry}'!N9)</f>
        <v/>
      </c>
      <c r="C70" s="198">
        <f>IF('{Hydronic Data Entry}'!O9="","",'{Hydronic Data Entry}'!O9)</f>
        <v/>
      </c>
      <c r="D70" s="21" t="inlineStr">
        <is>
          <t>FLA</t>
        </is>
      </c>
      <c r="E70" s="67" t="n"/>
      <c r="F70" s="21" t="inlineStr">
        <is>
          <t>Frame</t>
        </is>
      </c>
      <c r="G70" s="208" t="n"/>
      <c r="H70" s="13" t="n"/>
      <c r="I70" s="554" t="inlineStr">
        <is>
          <t>No Flow (shut-off)</t>
        </is>
      </c>
      <c r="J70" s="401" t="n"/>
      <c r="K70" s="25" t="n"/>
      <c r="L70" s="25" t="n"/>
      <c r="M70" s="25">
        <f>IF(OR(K70="",L70=""),"",IF(OR(ISTEXT(K70),ISTEXT(L70)),"",(L70-K70)*2.31/IF(AND(ISNUMBER($L$73),$L$73&gt;0),$L$73,1)+IF(ISNUMBER($L$74),$L$74,0)))</f>
        <v/>
      </c>
    </row>
    <row r="71" ht="13.35" customHeight="1" s="162">
      <c r="B71" s="199" t="inlineStr">
        <is>
          <t>Corrected FLA</t>
        </is>
      </c>
      <c r="C71" s="401" t="n"/>
      <c r="D71" s="27">
        <f>IF(OR(E72="",E70="",B70=""),"",IF(OR(ISTEXT(B70),COUNT(E72:G72)=0,ISTEXT(E70)),"",B70/AVERAGE(E72:G72)*E70))</f>
        <v/>
      </c>
      <c r="E71" s="199" t="inlineStr">
        <is>
          <t>Estimated BHP</t>
        </is>
      </c>
      <c r="F71" s="401" t="n"/>
      <c r="G71" s="27">
        <f>IF(OR(COUNT(E72:G72)=0,COUNT(E73:G73)=0),"",IF(C70="1-phase", IF(OR(ISTEXT(E72),ISTEXT(E73)),"",((0.8*0.9*E72*E73)/746)), AVERAGE(E72:G72)*AVERAGE(E73:G73)*0.8*0.9*1.732/746))</f>
        <v/>
      </c>
      <c r="H71" s="13" t="n"/>
      <c r="I71" s="199" t="inlineStr">
        <is>
          <t>Wide Open</t>
        </is>
      </c>
      <c r="J71" s="401" t="n"/>
      <c r="K71" s="25" t="n"/>
      <c r="L71" s="25" t="n"/>
      <c r="M71" s="25">
        <f>IF(OR(K71="",L71=""),"",IF(OR(ISTEXT(K71),ISTEXT(L71)),"",(L71-K71)*2.31/IF(AND(ISNUMBER($L$73),$L$73&gt;0),$L$73,1)+IF(ISNUMBER($L$74),$L$74,0)))</f>
        <v/>
      </c>
    </row>
    <row r="72" ht="13.35" customHeight="1" s="162">
      <c r="B72" s="199" t="inlineStr">
        <is>
          <t>Measured Voltage</t>
        </is>
      </c>
      <c r="C72" s="400" t="n"/>
      <c r="D72" s="401" t="n"/>
      <c r="E72" s="24" t="n"/>
      <c r="F72" s="24" t="n"/>
      <c r="G72" s="24" t="n"/>
      <c r="H72" s="13" t="n"/>
      <c r="I72" s="199" t="inlineStr">
        <is>
          <t>Final</t>
        </is>
      </c>
      <c r="J72" s="401" t="n"/>
      <c r="K72" s="25" t="n"/>
      <c r="L72" s="25" t="n"/>
      <c r="M72" s="25">
        <f>IF(OR(K72="",L72=""),"",IF(OR(ISTEXT(K72),ISTEXT(L72)),"",(L72-K72)*2.31/IF(AND(ISNUMBER($L$73),$L$73&gt;0),$L$73,1)+IF(ISNUMBER($L$74),$L$74,0)))</f>
        <v/>
      </c>
    </row>
    <row r="73" ht="13.35" customHeight="1" s="162">
      <c r="B73" s="199" t="inlineStr">
        <is>
          <t>Measured Amperage</t>
        </is>
      </c>
      <c r="C73" s="400" t="n"/>
      <c r="D73" s="401" t="n"/>
      <c r="E73" s="67" t="n"/>
      <c r="F73" s="67" t="n"/>
      <c r="G73" s="67" t="n"/>
      <c r="H73" s="13" t="n"/>
      <c r="I73" s="554" t="inlineStr">
        <is>
          <t>Specific Gravity</t>
        </is>
      </c>
      <c r="J73" s="400" t="n"/>
      <c r="K73" s="401" t="n"/>
      <c r="L73" s="27" t="n"/>
      <c r="M73" s="401" t="n"/>
    </row>
    <row r="74" ht="13.35" customHeight="1" s="162">
      <c r="B74" s="199" t="inlineStr">
        <is>
          <t>VFD Hz / Speed Setting</t>
        </is>
      </c>
      <c r="C74" s="400" t="n"/>
      <c r="D74" s="401" t="n"/>
      <c r="E74" s="208" t="n"/>
      <c r="F74" s="400" t="n"/>
      <c r="G74" s="401" t="n"/>
      <c r="I74" s="554" t="inlineStr">
        <is>
          <t>Gauge Elev. Δ (ft)</t>
        </is>
      </c>
      <c r="J74" s="400" t="n"/>
      <c r="K74" s="401" t="n"/>
      <c r="L74" s="25" t="n"/>
      <c r="M74" s="401" t="n"/>
    </row>
    <row r="75" ht="13.35" customHeight="1" s="162">
      <c r="B75" s="199" t="inlineStr">
        <is>
          <t>Final Setpoint(s)</t>
        </is>
      </c>
      <c r="C75" s="400" t="n"/>
      <c r="D75" s="401" t="n"/>
      <c r="E75" s="204" t="n"/>
      <c r="F75" s="400" t="n"/>
      <c r="G75" s="401" t="n"/>
      <c r="I75" s="554" t="inlineStr">
        <is>
          <t>Flow by Meter/Valve</t>
        </is>
      </c>
      <c r="J75" s="400" t="n"/>
      <c r="K75" s="401" t="n"/>
      <c r="L75" s="24" t="n"/>
      <c r="M75" s="401" t="n"/>
    </row>
    <row r="76" ht="13.35" customHeight="1" s="162"/>
    <row r="77" ht="13.35" customHeight="1" s="162">
      <c r="B77" s="188" t="inlineStr">
        <is>
          <t>Remarks</t>
        </is>
      </c>
      <c r="C77" s="173" t="n"/>
      <c r="D77" s="154" t="n"/>
      <c r="E77" s="174" t="n"/>
      <c r="F77" s="174" t="n"/>
      <c r="G77" s="174" t="n"/>
      <c r="H77" s="174" t="n"/>
      <c r="I77" s="174" t="n"/>
      <c r="J77" s="174" t="n"/>
      <c r="K77" s="174" t="n"/>
      <c r="L77" s="174" t="n"/>
      <c r="M77" s="173" t="n"/>
    </row>
    <row r="78" ht="13.35" customHeight="1" s="162">
      <c r="B78" s="154" t="n"/>
      <c r="C78" s="174" t="n"/>
      <c r="D78" s="174" t="n"/>
      <c r="E78" s="174" t="n"/>
      <c r="F78" s="174" t="n"/>
      <c r="G78" s="174" t="n"/>
      <c r="H78" s="174" t="n"/>
      <c r="I78" s="174" t="n"/>
      <c r="J78" s="174" t="n"/>
      <c r="K78" s="174" t="n"/>
      <c r="L78" s="174" t="n"/>
      <c r="M78" s="173" t="n"/>
    </row>
    <row r="79" ht="13.35" customHeight="1" s="162">
      <c r="B79" s="154" t="n"/>
      <c r="C79" s="174" t="n"/>
      <c r="D79" s="174" t="n"/>
      <c r="E79" s="174" t="n"/>
      <c r="F79" s="174" t="n"/>
      <c r="G79" s="174" t="n"/>
      <c r="H79" s="174" t="n"/>
      <c r="I79" s="174" t="n"/>
      <c r="J79" s="174" t="n"/>
      <c r="K79" s="174" t="n"/>
      <c r="L79" s="174" t="n"/>
      <c r="M79" s="173" t="n"/>
    </row>
    <row r="80" ht="13.35" customHeight="1" s="162"/>
    <row r="81" ht="13.35" customHeight="1" s="162"/>
    <row r="82" ht="13.35" customHeight="1" s="162">
      <c r="B82" s="200" t="inlineStr">
        <is>
          <t>Pump</t>
        </is>
      </c>
      <c r="C82" s="403" t="n"/>
      <c r="D82" s="209">
        <f>IF('{Hydronic Data Entry}'!B10="","",'{Hydronic Data Entry}'!B10)</f>
        <v/>
      </c>
      <c r="E82" s="418" t="n"/>
      <c r="F82" s="403" t="n"/>
      <c r="G82" s="200" t="inlineStr">
        <is>
          <t>Service</t>
        </is>
      </c>
      <c r="H82" s="403" t="n"/>
      <c r="I82" s="210">
        <f>IF('{Hydronic Data Entry}'!C10="","",'{Hydronic Data Entry}'!C10)</f>
        <v/>
      </c>
      <c r="J82" s="418" t="n"/>
      <c r="K82" s="418" t="n"/>
      <c r="L82" s="418" t="n"/>
      <c r="M82" s="403" t="n"/>
    </row>
    <row r="83" ht="13.35" customHeight="1" s="162">
      <c r="B83" s="422" t="n"/>
      <c r="C83" s="423" t="n"/>
      <c r="D83" s="422" t="n"/>
      <c r="E83" s="424" t="n"/>
      <c r="F83" s="423" t="n"/>
      <c r="G83" s="422" t="n"/>
      <c r="H83" s="423" t="n"/>
      <c r="I83" s="422" t="n"/>
      <c r="J83" s="424" t="n"/>
      <c r="K83" s="424" t="n"/>
      <c r="L83" s="424" t="n"/>
      <c r="M83" s="423" t="n"/>
    </row>
    <row r="84" ht="13.35" customHeight="1" s="162">
      <c r="B84" s="437" t="inlineStr">
        <is>
          <t>Pump type:</t>
        </is>
      </c>
      <c r="D84" s="551">
        <f>IF('{Hydronic Data Entry}'!P10="","",'{Hydronic Data Entry}'!P10)</f>
        <v/>
      </c>
      <c r="E84" s="404" t="n"/>
      <c r="F84" s="404" t="n"/>
      <c r="G84" s="437" t="inlineStr">
        <is>
          <t>System:</t>
        </is>
      </c>
      <c r="H84" s="551">
        <f>IF('{Hydronic Data Entry}'!D10="","",'{Hydronic Data Entry}'!D10)</f>
        <v/>
      </c>
      <c r="I84" s="404" t="n"/>
      <c r="J84" s="437" t="inlineStr">
        <is>
          <t>Flow method:</t>
        </is>
      </c>
      <c r="L84" s="546" t="n"/>
      <c r="M84" s="401" t="n"/>
    </row>
    <row r="85" ht="13.35" customHeight="1" s="162">
      <c r="B85" s="200" t="inlineStr">
        <is>
          <t>Unit Data</t>
        </is>
      </c>
      <c r="C85" s="400" t="n"/>
      <c r="D85" s="400" t="n"/>
      <c r="E85" s="400" t="n"/>
      <c r="F85" s="400" t="n"/>
      <c r="G85" s="401" t="n"/>
      <c r="I85" s="200" t="inlineStr">
        <is>
          <t>Design and Performance Data</t>
        </is>
      </c>
      <c r="J85" s="400" t="n"/>
      <c r="K85" s="400" t="n"/>
      <c r="L85" s="400" t="n"/>
      <c r="M85" s="401" t="n"/>
    </row>
    <row r="86" ht="13.35" customHeight="1" s="162">
      <c r="B86" s="199" t="inlineStr">
        <is>
          <t>Manufacturer</t>
        </is>
      </c>
      <c r="C86" s="401" t="n"/>
      <c r="D86" s="204">
        <f>IF('{Hydronic Data Entry}'!F10="","",'{Hydronic Data Entry}'!F10)</f>
        <v/>
      </c>
      <c r="E86" s="400" t="n"/>
      <c r="F86" s="400" t="n"/>
      <c r="G86" s="401" t="n"/>
      <c r="I86" s="199" t="inlineStr">
        <is>
          <t>Design Criteria</t>
        </is>
      </c>
      <c r="J86" s="401" t="n"/>
      <c r="K86" s="552" t="inlineStr">
        <is>
          <t>Design</t>
        </is>
      </c>
      <c r="L86" s="552" t="inlineStr">
        <is>
          <t>Actual</t>
        </is>
      </c>
      <c r="M86" s="552" t="inlineStr">
        <is>
          <t>%</t>
        </is>
      </c>
    </row>
    <row r="87" ht="13.35" customHeight="1" s="162">
      <c r="B87" s="199" t="inlineStr">
        <is>
          <t>Model / Size</t>
        </is>
      </c>
      <c r="C87" s="401" t="n"/>
      <c r="D87" s="204">
        <f>IF('{Hydronic Data Entry}'!G10="","",'{Hydronic Data Entry}'!G10)</f>
        <v/>
      </c>
      <c r="E87" s="400" t="n"/>
      <c r="F87" s="400" t="n"/>
      <c r="G87" s="401" t="n"/>
      <c r="I87" s="199" t="inlineStr">
        <is>
          <t>Flow (GPM)</t>
        </is>
      </c>
      <c r="J87" s="401" t="n"/>
      <c r="K87" s="24">
        <f>IF('{Hydronic Data Entry}'!H10="","",'{Hydronic Data Entry}'!H10)</f>
        <v/>
      </c>
      <c r="L87" s="24" t="n"/>
      <c r="M87" s="553">
        <f>IF(OR(K87="",K87=0,L87=""),"",IF(OR(ISTEXT(L87),ISTEXT(K87)),"",L87/K87))</f>
        <v/>
      </c>
    </row>
    <row r="88" ht="13.35" customHeight="1" s="162">
      <c r="B88" s="199" t="inlineStr">
        <is>
          <t>Serial Number</t>
        </is>
      </c>
      <c r="C88" s="401" t="n"/>
      <c r="D88" s="204" t="n"/>
      <c r="E88" s="400" t="n"/>
      <c r="F88" s="400" t="n"/>
      <c r="G88" s="401" t="n"/>
      <c r="I88" s="199" t="inlineStr">
        <is>
          <t>Head (ft w.g.)</t>
        </is>
      </c>
      <c r="J88" s="401" t="n"/>
      <c r="K88" s="24">
        <f>IF('{Hydronic Data Entry}'!I10="","",'{Hydronic Data Entry}'!I10)</f>
        <v/>
      </c>
      <c r="L88" s="25">
        <f>M98</f>
        <v/>
      </c>
      <c r="M88" s="553">
        <f>IF(OR(K88="",K88=0,L88=""),"",IF(OR(ISTEXT(L88),ISTEXT(K88)),"",L88/K88))</f>
        <v/>
      </c>
    </row>
    <row r="89" ht="13.35" customHeight="1" s="162">
      <c r="B89" s="199" t="inlineStr">
        <is>
          <t>Location</t>
        </is>
      </c>
      <c r="C89" s="401" t="n"/>
      <c r="D89" s="204">
        <f>IF('{Hydronic Data Entry}'!E10="","",'{Hydronic Data Entry}'!E10)</f>
        <v/>
      </c>
      <c r="E89" s="400" t="n"/>
      <c r="F89" s="400" t="n"/>
      <c r="G89" s="401" t="n"/>
      <c r="I89" s="199" t="inlineStr">
        <is>
          <t>Pump RPM</t>
        </is>
      </c>
      <c r="J89" s="401" t="n"/>
      <c r="K89" s="24">
        <f>IF('{Hydronic Data Entry}'!L10="","",'{Hydronic Data Entry}'!L10)</f>
        <v/>
      </c>
      <c r="L89" s="24" t="n"/>
      <c r="M89" s="553" t="n"/>
    </row>
    <row r="90" ht="13.35" customHeight="1" s="162">
      <c r="B90" s="199" t="inlineStr">
        <is>
          <t>Service</t>
        </is>
      </c>
      <c r="C90" s="401" t="n"/>
      <c r="D90" s="204">
        <f>I82</f>
        <v/>
      </c>
      <c r="E90" s="400" t="n"/>
      <c r="F90" s="400" t="n"/>
      <c r="G90" s="401" t="n"/>
      <c r="I90" s="199" t="inlineStr">
        <is>
          <t>Impeller (in.)</t>
        </is>
      </c>
      <c r="J90" s="401" t="n"/>
      <c r="K90" s="25">
        <f>IF('{Hydronic Data Entry}'!M10="","",'{Hydronic Data Entry}'!M10)</f>
        <v/>
      </c>
      <c r="L90" s="25" t="n"/>
      <c r="M90" s="553" t="n"/>
    </row>
    <row r="91" ht="13.35" customHeight="1" s="162">
      <c r="I91" s="199" t="inlineStr">
        <is>
          <t>Connected Load (GPM)</t>
        </is>
      </c>
      <c r="J91" s="401" t="n"/>
      <c r="K91" s="24">
        <f>IF('{Hydronic Data Entry}'!J10="","",'{Hydronic Data Entry}'!J10)</f>
        <v/>
      </c>
      <c r="L91" s="24" t="inlineStr">
        <is>
          <t>—</t>
        </is>
      </c>
      <c r="M91" s="553" t="n"/>
    </row>
    <row r="92" ht="13.35" customHeight="1" s="162"/>
    <row r="93" ht="13.35" customHeight="1" s="162">
      <c r="B93" s="200" t="inlineStr">
        <is>
          <t>Motor Data</t>
        </is>
      </c>
      <c r="C93" s="400" t="n"/>
      <c r="D93" s="400" t="n"/>
      <c r="E93" s="400" t="n"/>
      <c r="F93" s="400" t="n"/>
      <c r="G93" s="401" t="n"/>
      <c r="H93" s="13" t="n"/>
      <c r="I93" s="200" t="inlineStr">
        <is>
          <t>Pump Test (psi)</t>
        </is>
      </c>
      <c r="J93" s="400" t="n"/>
      <c r="K93" s="400" t="n"/>
      <c r="L93" s="400" t="n"/>
      <c r="M93" s="401" t="n"/>
    </row>
    <row r="94" ht="13.35" customHeight="1" s="162">
      <c r="B94" s="199" t="inlineStr">
        <is>
          <t>Manufacturer</t>
        </is>
      </c>
      <c r="C94" s="401" t="n"/>
      <c r="D94" s="203" t="n"/>
      <c r="E94" s="400" t="n"/>
      <c r="F94" s="400" t="n"/>
      <c r="G94" s="401" t="n"/>
      <c r="H94" s="13" t="n"/>
      <c r="I94" s="199" t="inlineStr">
        <is>
          <t>Condition</t>
        </is>
      </c>
      <c r="J94" s="401" t="n"/>
      <c r="K94" s="545" t="inlineStr">
        <is>
          <t>Suction</t>
        </is>
      </c>
      <c r="L94" s="545" t="inlineStr">
        <is>
          <t>Discharge</t>
        </is>
      </c>
      <c r="M94" s="545" t="inlineStr">
        <is>
          <t>Head ft</t>
        </is>
      </c>
    </row>
    <row r="95" ht="13.35" customHeight="1" s="162">
      <c r="B95" s="199" t="inlineStr">
        <is>
          <t>Horsepower</t>
        </is>
      </c>
      <c r="C95" s="401" t="n"/>
      <c r="D95" s="28">
        <f>IF('{Hydronic Data Entry}'!K10="","",'{Hydronic Data Entry}'!K10)</f>
        <v/>
      </c>
      <c r="E95" s="21" t="inlineStr">
        <is>
          <t>RPM</t>
        </is>
      </c>
      <c r="F95" s="24" t="n"/>
      <c r="G95" s="199" t="inlineStr">
        <is>
          <t>SF</t>
        </is>
      </c>
      <c r="H95" s="13" t="n"/>
      <c r="I95" s="554" t="inlineStr">
        <is>
          <t>Pump Off (standing)</t>
        </is>
      </c>
      <c r="J95" s="401" t="n"/>
      <c r="K95" s="25" t="n"/>
      <c r="L95" s="24" t="inlineStr">
        <is>
          <t>—</t>
        </is>
      </c>
      <c r="M95" s="24" t="n"/>
    </row>
    <row r="96" ht="13.35" customHeight="1" s="162">
      <c r="B96" s="198">
        <f>IF('{Hydronic Data Entry}'!N10="","",'{Hydronic Data Entry}'!N10)</f>
        <v/>
      </c>
      <c r="C96" s="198">
        <f>IF('{Hydronic Data Entry}'!O10="","",'{Hydronic Data Entry}'!O10)</f>
        <v/>
      </c>
      <c r="D96" s="21" t="inlineStr">
        <is>
          <t>FLA</t>
        </is>
      </c>
      <c r="E96" s="67" t="n"/>
      <c r="F96" s="21" t="inlineStr">
        <is>
          <t>Frame</t>
        </is>
      </c>
      <c r="G96" s="208" t="n"/>
      <c r="H96" s="13" t="n"/>
      <c r="I96" s="554" t="inlineStr">
        <is>
          <t>No Flow (shut-off)</t>
        </is>
      </c>
      <c r="J96" s="401" t="n"/>
      <c r="K96" s="25" t="n"/>
      <c r="L96" s="25" t="n"/>
      <c r="M96" s="25">
        <f>IF(OR(K96="",L96=""),"",IF(OR(ISTEXT(K96),ISTEXT(L96)),"",(L96-K96)*2.31/IF(AND(ISNUMBER($L$99),$L$99&gt;0),$L$99,1)+IF(ISNUMBER($L$100),$L$100,0)))</f>
        <v/>
      </c>
    </row>
    <row r="97" ht="13.35" customHeight="1" s="162">
      <c r="B97" s="199" t="inlineStr">
        <is>
          <t>Corrected FLA</t>
        </is>
      </c>
      <c r="C97" s="401" t="n"/>
      <c r="D97" s="27">
        <f>IF(OR(E98="",E96="",B96=""),"",IF(OR(ISTEXT(B96),COUNT(E98:G98)=0,ISTEXT(E96)),"",B96/AVERAGE(E98:G98)*E96))</f>
        <v/>
      </c>
      <c r="E97" s="199" t="inlineStr">
        <is>
          <t>Estimated BHP</t>
        </is>
      </c>
      <c r="F97" s="401" t="n"/>
      <c r="G97" s="27">
        <f>IF(OR(COUNT(E98:G98)=0,COUNT(E99:G99)=0),"",IF(C96="1-phase", IF(OR(ISTEXT(E98),ISTEXT(E99)),"",((0.8*0.9*E98*E99)/746)), AVERAGE(E98:G98)*AVERAGE(E99:G99)*0.8*0.9*1.732/746))</f>
        <v/>
      </c>
      <c r="H97" s="13" t="n"/>
      <c r="I97" s="199" t="inlineStr">
        <is>
          <t>Wide Open</t>
        </is>
      </c>
      <c r="J97" s="401" t="n"/>
      <c r="K97" s="25" t="n"/>
      <c r="L97" s="25" t="n"/>
      <c r="M97" s="25">
        <f>IF(OR(K97="",L97=""),"",IF(OR(ISTEXT(K97),ISTEXT(L97)),"",(L97-K97)*2.31/IF(AND(ISNUMBER($L$99),$L$99&gt;0),$L$99,1)+IF(ISNUMBER($L$100),$L$100,0)))</f>
        <v/>
      </c>
    </row>
    <row r="98" ht="13.35" customHeight="1" s="162">
      <c r="B98" s="199" t="inlineStr">
        <is>
          <t>Measured Voltage</t>
        </is>
      </c>
      <c r="C98" s="400" t="n"/>
      <c r="D98" s="401" t="n"/>
      <c r="E98" s="24" t="n"/>
      <c r="F98" s="24" t="n"/>
      <c r="G98" s="24" t="n"/>
      <c r="H98" s="13" t="n"/>
      <c r="I98" s="199" t="inlineStr">
        <is>
          <t>Final</t>
        </is>
      </c>
      <c r="J98" s="401" t="n"/>
      <c r="K98" s="25" t="n"/>
      <c r="L98" s="25" t="n"/>
      <c r="M98" s="25">
        <f>IF(OR(K98="",L98=""),"",IF(OR(ISTEXT(K98),ISTEXT(L98)),"",(L98-K98)*2.31/IF(AND(ISNUMBER($L$99),$L$99&gt;0),$L$99,1)+IF(ISNUMBER($L$100),$L$100,0)))</f>
        <v/>
      </c>
    </row>
    <row r="99" ht="13.35" customHeight="1" s="162">
      <c r="B99" s="199" t="inlineStr">
        <is>
          <t>Measured Amperage</t>
        </is>
      </c>
      <c r="C99" s="400" t="n"/>
      <c r="D99" s="401" t="n"/>
      <c r="E99" s="67" t="n"/>
      <c r="F99" s="67" t="n"/>
      <c r="G99" s="67" t="n"/>
      <c r="H99" s="13" t="n"/>
      <c r="I99" s="554" t="inlineStr">
        <is>
          <t>Specific Gravity</t>
        </is>
      </c>
      <c r="J99" s="400" t="n"/>
      <c r="K99" s="401" t="n"/>
      <c r="L99" s="27" t="n"/>
      <c r="M99" s="401" t="n"/>
    </row>
    <row r="100" ht="13.35" customHeight="1" s="162">
      <c r="B100" s="199" t="inlineStr">
        <is>
          <t>VFD Hz / Speed Setting</t>
        </is>
      </c>
      <c r="C100" s="400" t="n"/>
      <c r="D100" s="401" t="n"/>
      <c r="E100" s="208" t="n"/>
      <c r="F100" s="400" t="n"/>
      <c r="G100" s="401" t="n"/>
      <c r="I100" s="554" t="inlineStr">
        <is>
          <t>Gauge Elev. Δ (ft)</t>
        </is>
      </c>
      <c r="J100" s="400" t="n"/>
      <c r="K100" s="401" t="n"/>
      <c r="L100" s="25" t="n"/>
      <c r="M100" s="401" t="n"/>
    </row>
    <row r="101" ht="13.35" customHeight="1" s="162">
      <c r="B101" s="199" t="inlineStr">
        <is>
          <t>Final Setpoint(s)</t>
        </is>
      </c>
      <c r="C101" s="400" t="n"/>
      <c r="D101" s="401" t="n"/>
      <c r="E101" s="204" t="n"/>
      <c r="F101" s="400" t="n"/>
      <c r="G101" s="401" t="n"/>
      <c r="I101" s="554" t="inlineStr">
        <is>
          <t>Flow by Meter/Valve</t>
        </is>
      </c>
      <c r="J101" s="400" t="n"/>
      <c r="K101" s="401" t="n"/>
      <c r="L101" s="24" t="n"/>
      <c r="M101" s="401" t="n"/>
    </row>
    <row r="102" ht="13.35" customHeight="1" s="162"/>
    <row r="103" ht="13.35" customHeight="1" s="162">
      <c r="B103" s="188" t="inlineStr">
        <is>
          <t>Remarks</t>
        </is>
      </c>
      <c r="C103" s="173" t="n"/>
      <c r="D103" s="154" t="n"/>
      <c r="E103" s="174" t="n"/>
      <c r="F103" s="174" t="n"/>
      <c r="G103" s="174" t="n"/>
      <c r="H103" s="174" t="n"/>
      <c r="I103" s="174" t="n"/>
      <c r="J103" s="174" t="n"/>
      <c r="K103" s="174" t="n"/>
      <c r="L103" s="174" t="n"/>
      <c r="M103" s="173" t="n"/>
    </row>
    <row r="104" ht="13.35" customHeight="1" s="162">
      <c r="B104" s="154" t="n"/>
      <c r="C104" s="174" t="n"/>
      <c r="D104" s="174" t="n"/>
      <c r="E104" s="174" t="n"/>
      <c r="F104" s="174" t="n"/>
      <c r="G104" s="174" t="n"/>
      <c r="H104" s="174" t="n"/>
      <c r="I104" s="174" t="n"/>
      <c r="J104" s="174" t="n"/>
      <c r="K104" s="174" t="n"/>
      <c r="L104" s="174" t="n"/>
      <c r="M104" s="173" t="n"/>
    </row>
    <row r="105" ht="13.35" customHeight="1" s="162">
      <c r="B105" s="154" t="n"/>
      <c r="C105" s="174" t="n"/>
      <c r="D105" s="174" t="n"/>
      <c r="E105" s="174" t="n"/>
      <c r="F105" s="174" t="n"/>
      <c r="G105" s="174" t="n"/>
      <c r="H105" s="174" t="n"/>
      <c r="I105" s="174" t="n"/>
      <c r="J105" s="174" t="n"/>
      <c r="K105" s="174" t="n"/>
      <c r="L105" s="174" t="n"/>
      <c r="M105" s="173" t="n"/>
    </row>
    <row r="106" ht="13.35" customHeight="1" s="162"/>
    <row r="107" ht="13.35" customHeight="1" s="162"/>
    <row r="108" ht="13.35" customHeight="1" s="162">
      <c r="B108" s="200" t="inlineStr">
        <is>
          <t>Pump</t>
        </is>
      </c>
      <c r="C108" s="403" t="n"/>
      <c r="D108" s="209">
        <f>IF('{Hydronic Data Entry}'!B11="","",'{Hydronic Data Entry}'!B11)</f>
        <v/>
      </c>
      <c r="E108" s="418" t="n"/>
      <c r="F108" s="403" t="n"/>
      <c r="G108" s="200" t="inlineStr">
        <is>
          <t>Service</t>
        </is>
      </c>
      <c r="H108" s="403" t="n"/>
      <c r="I108" s="210">
        <f>IF('{Hydronic Data Entry}'!C11="","",'{Hydronic Data Entry}'!C11)</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Pump type:</t>
        </is>
      </c>
      <c r="D110" s="551">
        <f>IF('{Hydronic Data Entry}'!P11="","",'{Hydronic Data Entry}'!P11)</f>
        <v/>
      </c>
      <c r="E110" s="404" t="n"/>
      <c r="F110" s="404" t="n"/>
      <c r="G110" s="437" t="inlineStr">
        <is>
          <t>System:</t>
        </is>
      </c>
      <c r="H110" s="551">
        <f>IF('{Hydronic Data Entry}'!D11="","",'{Hydronic Data Entry}'!D11)</f>
        <v/>
      </c>
      <c r="I110" s="404" t="n"/>
      <c r="J110" s="437" t="inlineStr">
        <is>
          <t>Flow method:</t>
        </is>
      </c>
      <c r="L110" s="546" t="n"/>
      <c r="M110" s="401" t="n"/>
    </row>
    <row r="111" ht="13.35" customHeight="1" s="162">
      <c r="B111" s="200" t="inlineStr">
        <is>
          <t>Unit Data</t>
        </is>
      </c>
      <c r="C111" s="400" t="n"/>
      <c r="D111" s="400" t="n"/>
      <c r="E111" s="400" t="n"/>
      <c r="F111" s="400" t="n"/>
      <c r="G111" s="401" t="n"/>
      <c r="I111" s="200" t="inlineStr">
        <is>
          <t>Design and Performance Data</t>
        </is>
      </c>
      <c r="J111" s="400" t="n"/>
      <c r="K111" s="400" t="n"/>
      <c r="L111" s="400" t="n"/>
      <c r="M111" s="401" t="n"/>
    </row>
    <row r="112" ht="13.35" customHeight="1" s="162">
      <c r="B112" s="199" t="inlineStr">
        <is>
          <t>Manufacturer</t>
        </is>
      </c>
      <c r="C112" s="401" t="n"/>
      <c r="D112" s="204">
        <f>IF('{Hydronic Data Entry}'!F11="","",'{Hydronic Data Entry}'!F11)</f>
        <v/>
      </c>
      <c r="E112" s="400" t="n"/>
      <c r="F112" s="400" t="n"/>
      <c r="G112" s="401" t="n"/>
      <c r="I112" s="199" t="inlineStr">
        <is>
          <t>Design Criteria</t>
        </is>
      </c>
      <c r="J112" s="401" t="n"/>
      <c r="K112" s="552" t="inlineStr">
        <is>
          <t>Design</t>
        </is>
      </c>
      <c r="L112" s="552" t="inlineStr">
        <is>
          <t>Actual</t>
        </is>
      </c>
      <c r="M112" s="552" t="inlineStr">
        <is>
          <t>%</t>
        </is>
      </c>
    </row>
    <row r="113" ht="13.35" customHeight="1" s="162">
      <c r="B113" s="199" t="inlineStr">
        <is>
          <t>Model / Size</t>
        </is>
      </c>
      <c r="C113" s="401" t="n"/>
      <c r="D113" s="204">
        <f>IF('{Hydronic Data Entry}'!G11="","",'{Hydronic Data Entry}'!G11)</f>
        <v/>
      </c>
      <c r="E113" s="400" t="n"/>
      <c r="F113" s="400" t="n"/>
      <c r="G113" s="401" t="n"/>
      <c r="I113" s="199" t="inlineStr">
        <is>
          <t>Flow (GPM)</t>
        </is>
      </c>
      <c r="J113" s="401" t="n"/>
      <c r="K113" s="24">
        <f>IF('{Hydronic Data Entry}'!H11="","",'{Hydronic Data Entry}'!H11)</f>
        <v/>
      </c>
      <c r="L113" s="24" t="n"/>
      <c r="M113" s="553">
        <f>IF(OR(K113="",K113=0,L113=""),"",IF(OR(ISTEXT(L113),ISTEXT(K113)),"",L113/K113))</f>
        <v/>
      </c>
    </row>
    <row r="114" ht="13.35" customHeight="1" s="162">
      <c r="B114" s="199" t="inlineStr">
        <is>
          <t>Serial Number</t>
        </is>
      </c>
      <c r="C114" s="401" t="n"/>
      <c r="D114" s="204" t="n"/>
      <c r="E114" s="400" t="n"/>
      <c r="F114" s="400" t="n"/>
      <c r="G114" s="401" t="n"/>
      <c r="I114" s="199" t="inlineStr">
        <is>
          <t>Head (ft w.g.)</t>
        </is>
      </c>
      <c r="J114" s="401" t="n"/>
      <c r="K114" s="24">
        <f>IF('{Hydronic Data Entry}'!I11="","",'{Hydronic Data Entry}'!I11)</f>
        <v/>
      </c>
      <c r="L114" s="25">
        <f>M124</f>
        <v/>
      </c>
      <c r="M114" s="553">
        <f>IF(OR(K114="",K114=0,L114=""),"",IF(OR(ISTEXT(L114),ISTEXT(K114)),"",L114/K114))</f>
        <v/>
      </c>
    </row>
    <row r="115" ht="13.35" customHeight="1" s="162">
      <c r="B115" s="199" t="inlineStr">
        <is>
          <t>Location</t>
        </is>
      </c>
      <c r="C115" s="401" t="n"/>
      <c r="D115" s="204">
        <f>IF('{Hydronic Data Entry}'!E11="","",'{Hydronic Data Entry}'!E11)</f>
        <v/>
      </c>
      <c r="E115" s="400" t="n"/>
      <c r="F115" s="400" t="n"/>
      <c r="G115" s="401" t="n"/>
      <c r="I115" s="199" t="inlineStr">
        <is>
          <t>Pump RPM</t>
        </is>
      </c>
      <c r="J115" s="401" t="n"/>
      <c r="K115" s="24">
        <f>IF('{Hydronic Data Entry}'!L11="","",'{Hydronic Data Entry}'!L11)</f>
        <v/>
      </c>
      <c r="L115" s="24" t="n"/>
      <c r="M115" s="553" t="n"/>
    </row>
    <row r="116" ht="13.35" customHeight="1" s="162">
      <c r="B116" s="199" t="inlineStr">
        <is>
          <t>Service</t>
        </is>
      </c>
      <c r="C116" s="401" t="n"/>
      <c r="D116" s="204">
        <f>I108</f>
        <v/>
      </c>
      <c r="E116" s="400" t="n"/>
      <c r="F116" s="400" t="n"/>
      <c r="G116" s="401" t="n"/>
      <c r="I116" s="199" t="inlineStr">
        <is>
          <t>Impeller (in.)</t>
        </is>
      </c>
      <c r="J116" s="401" t="n"/>
      <c r="K116" s="25">
        <f>IF('{Hydronic Data Entry}'!M11="","",'{Hydronic Data Entry}'!M11)</f>
        <v/>
      </c>
      <c r="L116" s="25" t="n"/>
      <c r="M116" s="553" t="n"/>
    </row>
    <row r="117" ht="13.35" customHeight="1" s="162">
      <c r="I117" s="199" t="inlineStr">
        <is>
          <t>Connected Load (GPM)</t>
        </is>
      </c>
      <c r="J117" s="401" t="n"/>
      <c r="K117" s="24">
        <f>IF('{Hydronic Data Entry}'!J11="","",'{Hydronic Data Entry}'!J11)</f>
        <v/>
      </c>
      <c r="L117" s="24" t="inlineStr">
        <is>
          <t>—</t>
        </is>
      </c>
      <c r="M117" s="553" t="n"/>
    </row>
    <row r="118" ht="13.35" customHeight="1" s="162"/>
    <row r="119" ht="13.35" customHeight="1" s="162">
      <c r="B119" s="200" t="inlineStr">
        <is>
          <t>Motor Data</t>
        </is>
      </c>
      <c r="C119" s="400" t="n"/>
      <c r="D119" s="400" t="n"/>
      <c r="E119" s="400" t="n"/>
      <c r="F119" s="400" t="n"/>
      <c r="G119" s="401" t="n"/>
      <c r="H119" s="13" t="n"/>
      <c r="I119" s="200" t="inlineStr">
        <is>
          <t>Pump Test (psi)</t>
        </is>
      </c>
      <c r="J119" s="400" t="n"/>
      <c r="K119" s="400" t="n"/>
      <c r="L119" s="400" t="n"/>
      <c r="M119" s="401" t="n"/>
    </row>
    <row r="120" ht="13.35" customHeight="1" s="162">
      <c r="B120" s="199" t="inlineStr">
        <is>
          <t>Manufacturer</t>
        </is>
      </c>
      <c r="C120" s="401" t="n"/>
      <c r="D120" s="203" t="n"/>
      <c r="E120" s="400" t="n"/>
      <c r="F120" s="400" t="n"/>
      <c r="G120" s="401" t="n"/>
      <c r="H120" s="13" t="n"/>
      <c r="I120" s="199" t="inlineStr">
        <is>
          <t>Condition</t>
        </is>
      </c>
      <c r="J120" s="401" t="n"/>
      <c r="K120" s="545" t="inlineStr">
        <is>
          <t>Suction</t>
        </is>
      </c>
      <c r="L120" s="545" t="inlineStr">
        <is>
          <t>Discharge</t>
        </is>
      </c>
      <c r="M120" s="545" t="inlineStr">
        <is>
          <t>Head ft</t>
        </is>
      </c>
    </row>
    <row r="121" ht="13.35" customHeight="1" s="162">
      <c r="B121" s="199" t="inlineStr">
        <is>
          <t>Horsepower</t>
        </is>
      </c>
      <c r="C121" s="401" t="n"/>
      <c r="D121" s="28">
        <f>IF('{Hydronic Data Entry}'!K11="","",'{Hydronic Data Entry}'!K11)</f>
        <v/>
      </c>
      <c r="E121" s="21" t="inlineStr">
        <is>
          <t>RPM</t>
        </is>
      </c>
      <c r="F121" s="24" t="n"/>
      <c r="G121" s="199" t="inlineStr">
        <is>
          <t>SF</t>
        </is>
      </c>
      <c r="H121" s="13" t="n"/>
      <c r="I121" s="554" t="inlineStr">
        <is>
          <t>Pump Off (standing)</t>
        </is>
      </c>
      <c r="J121" s="401" t="n"/>
      <c r="K121" s="25" t="n"/>
      <c r="L121" s="24" t="inlineStr">
        <is>
          <t>—</t>
        </is>
      </c>
      <c r="M121" s="24" t="n"/>
    </row>
    <row r="122" ht="13.35" customHeight="1" s="162">
      <c r="B122" s="198">
        <f>IF('{Hydronic Data Entry}'!N11="","",'{Hydronic Data Entry}'!N11)</f>
        <v/>
      </c>
      <c r="C122" s="198">
        <f>IF('{Hydronic Data Entry}'!O11="","",'{Hydronic Data Entry}'!O11)</f>
        <v/>
      </c>
      <c r="D122" s="21" t="inlineStr">
        <is>
          <t>FLA</t>
        </is>
      </c>
      <c r="E122" s="67" t="n"/>
      <c r="F122" s="21" t="inlineStr">
        <is>
          <t>Frame</t>
        </is>
      </c>
      <c r="G122" s="208" t="n"/>
      <c r="H122" s="13" t="n"/>
      <c r="I122" s="554" t="inlineStr">
        <is>
          <t>No Flow (shut-off)</t>
        </is>
      </c>
      <c r="J122" s="401" t="n"/>
      <c r="K122" s="25" t="n"/>
      <c r="L122" s="25" t="n"/>
      <c r="M122" s="25">
        <f>IF(OR(K122="",L122=""),"",IF(OR(ISTEXT(K122),ISTEXT(L122)),"",(L122-K122)*2.31/IF(AND(ISNUMBER($L$125),$L$125&gt;0),$L$125,1)+IF(ISNUMBER($L$126),$L$126,0)))</f>
        <v/>
      </c>
    </row>
    <row r="123" ht="13.35" customHeight="1" s="162">
      <c r="B123" s="199" t="inlineStr">
        <is>
          <t>Corrected FLA</t>
        </is>
      </c>
      <c r="C123" s="401" t="n"/>
      <c r="D123" s="27">
        <f>IF(OR(E124="",E122="",B122=""),"",IF(OR(ISTEXT(B122),COUNT(E124:G124)=0,ISTEXT(E122)),"",B122/AVERAGE(E124:G124)*E122))</f>
        <v/>
      </c>
      <c r="E123" s="199" t="inlineStr">
        <is>
          <t>Estimated BHP</t>
        </is>
      </c>
      <c r="F123" s="401" t="n"/>
      <c r="G123" s="27">
        <f>IF(OR(COUNT(E124:G124)=0,COUNT(E125:G125)=0),"",IF(C122="1-phase", IF(OR(ISTEXT(E124),ISTEXT(E125)),"",((0.8*0.9*E124*E125)/746)), AVERAGE(E124:G124)*AVERAGE(E125:G125)*0.8*0.9*1.732/746))</f>
        <v/>
      </c>
      <c r="H123" s="13" t="n"/>
      <c r="I123" s="199" t="inlineStr">
        <is>
          <t>Wide Open</t>
        </is>
      </c>
      <c r="J123" s="401" t="n"/>
      <c r="K123" s="25" t="n"/>
      <c r="L123" s="25" t="n"/>
      <c r="M123" s="25">
        <f>IF(OR(K123="",L123=""),"",IF(OR(ISTEXT(K123),ISTEXT(L123)),"",(L123-K123)*2.31/IF(AND(ISNUMBER($L$125),$L$125&gt;0),$L$125,1)+IF(ISNUMBER($L$126),$L$126,0)))</f>
        <v/>
      </c>
    </row>
    <row r="124" ht="13.35" customHeight="1" s="162">
      <c r="B124" s="199" t="inlineStr">
        <is>
          <t>Measured Voltage</t>
        </is>
      </c>
      <c r="C124" s="400" t="n"/>
      <c r="D124" s="401" t="n"/>
      <c r="E124" s="24" t="n"/>
      <c r="F124" s="24" t="n"/>
      <c r="G124" s="24" t="n"/>
      <c r="H124" s="13" t="n"/>
      <c r="I124" s="199" t="inlineStr">
        <is>
          <t>Final</t>
        </is>
      </c>
      <c r="J124" s="401" t="n"/>
      <c r="K124" s="25" t="n"/>
      <c r="L124" s="25" t="n"/>
      <c r="M124" s="25">
        <f>IF(OR(K124="",L124=""),"",IF(OR(ISTEXT(K124),ISTEXT(L124)),"",(L124-K124)*2.31/IF(AND(ISNUMBER($L$125),$L$125&gt;0),$L$125,1)+IF(ISNUMBER($L$126),$L$126,0)))</f>
        <v/>
      </c>
    </row>
    <row r="125" ht="13.35" customHeight="1" s="162">
      <c r="B125" s="199" t="inlineStr">
        <is>
          <t>Measured Amperage</t>
        </is>
      </c>
      <c r="C125" s="400" t="n"/>
      <c r="D125" s="401" t="n"/>
      <c r="E125" s="67" t="n"/>
      <c r="F125" s="67" t="n"/>
      <c r="G125" s="67" t="n"/>
      <c r="H125" s="13" t="n"/>
      <c r="I125" s="554" t="inlineStr">
        <is>
          <t>Specific Gravity</t>
        </is>
      </c>
      <c r="J125" s="400" t="n"/>
      <c r="K125" s="401" t="n"/>
      <c r="L125" s="27" t="n"/>
      <c r="M125" s="401" t="n"/>
    </row>
    <row r="126" ht="13.35" customHeight="1" s="162">
      <c r="B126" s="199" t="inlineStr">
        <is>
          <t>VFD Hz / Speed Setting</t>
        </is>
      </c>
      <c r="C126" s="400" t="n"/>
      <c r="D126" s="401" t="n"/>
      <c r="E126" s="208" t="n"/>
      <c r="F126" s="400" t="n"/>
      <c r="G126" s="401" t="n"/>
      <c r="I126" s="554" t="inlineStr">
        <is>
          <t>Gauge Elev. Δ (ft)</t>
        </is>
      </c>
      <c r="J126" s="400" t="n"/>
      <c r="K126" s="401" t="n"/>
      <c r="L126" s="25" t="n"/>
      <c r="M126" s="401" t="n"/>
    </row>
    <row r="127" ht="13.35" customHeight="1" s="162">
      <c r="B127" s="199" t="inlineStr">
        <is>
          <t>Final Setpoint(s)</t>
        </is>
      </c>
      <c r="C127" s="400" t="n"/>
      <c r="D127" s="401" t="n"/>
      <c r="E127" s="204" t="n"/>
      <c r="F127" s="400" t="n"/>
      <c r="G127" s="401" t="n"/>
      <c r="I127" s="554" t="inlineStr">
        <is>
          <t>Flow by Meter/Valve</t>
        </is>
      </c>
      <c r="J127" s="400" t="n"/>
      <c r="K127" s="401" t="n"/>
      <c r="L127" s="24" t="n"/>
      <c r="M127" s="401" t="n"/>
    </row>
    <row r="128" ht="13.35" customHeight="1" s="162"/>
    <row r="129" ht="13.35" customHeight="1" s="162">
      <c r="B129" s="188" t="inlineStr">
        <is>
          <t>Remarks</t>
        </is>
      </c>
      <c r="C129" s="173" t="n"/>
      <c r="D129" s="154" t="n"/>
      <c r="E129" s="174" t="n"/>
      <c r="F129" s="174" t="n"/>
      <c r="G129" s="174" t="n"/>
      <c r="H129" s="174" t="n"/>
      <c r="I129" s="174" t="n"/>
      <c r="J129" s="174" t="n"/>
      <c r="K129" s="174" t="n"/>
      <c r="L129" s="174" t="n"/>
      <c r="M129" s="173" t="n"/>
    </row>
    <row r="130" ht="13.35" customHeight="1" s="162">
      <c r="B130" s="154" t="n"/>
      <c r="C130" s="174" t="n"/>
      <c r="D130" s="174" t="n"/>
      <c r="E130" s="174" t="n"/>
      <c r="F130" s="174" t="n"/>
      <c r="G130" s="174" t="n"/>
      <c r="H130" s="174" t="n"/>
      <c r="I130" s="174" t="n"/>
      <c r="J130" s="174" t="n"/>
      <c r="K130" s="174" t="n"/>
      <c r="L130" s="174" t="n"/>
      <c r="M130" s="173" t="n"/>
    </row>
    <row r="131" ht="13.35" customHeight="1" s="162">
      <c r="B131" s="154" t="n"/>
      <c r="C131" s="174" t="n"/>
      <c r="D131" s="174" t="n"/>
      <c r="E131" s="174" t="n"/>
      <c r="F131" s="174" t="n"/>
      <c r="G131" s="174" t="n"/>
      <c r="H131" s="174" t="n"/>
      <c r="I131" s="174" t="n"/>
      <c r="J131" s="174" t="n"/>
      <c r="K131" s="174" t="n"/>
      <c r="L131" s="174" t="n"/>
      <c r="M131" s="173" t="n"/>
    </row>
    <row r="132" ht="13.35" customHeight="1" s="162"/>
    <row r="133" ht="13.35" customHeight="1" s="162"/>
    <row r="134" ht="13.35" customHeight="1" s="162">
      <c r="B134" s="200" t="inlineStr">
        <is>
          <t>Pump</t>
        </is>
      </c>
      <c r="C134" s="403" t="n"/>
      <c r="D134" s="209">
        <f>IF('{Hydronic Data Entry}'!B12="","",'{Hydronic Data Entry}'!B12)</f>
        <v/>
      </c>
      <c r="E134" s="418" t="n"/>
      <c r="F134" s="403" t="n"/>
      <c r="G134" s="200" t="inlineStr">
        <is>
          <t>Service</t>
        </is>
      </c>
      <c r="H134" s="403" t="n"/>
      <c r="I134" s="210">
        <f>IF('{Hydronic Data Entry}'!C12="","",'{Hydronic Data Entry}'!C12)</f>
        <v/>
      </c>
      <c r="J134" s="418" t="n"/>
      <c r="K134" s="418" t="n"/>
      <c r="L134" s="418" t="n"/>
      <c r="M134" s="403" t="n"/>
    </row>
    <row r="135" ht="13.35" customHeight="1" s="162">
      <c r="B135" s="422" t="n"/>
      <c r="C135" s="423" t="n"/>
      <c r="D135" s="422" t="n"/>
      <c r="E135" s="424" t="n"/>
      <c r="F135" s="423" t="n"/>
      <c r="G135" s="422" t="n"/>
      <c r="H135" s="423" t="n"/>
      <c r="I135" s="422" t="n"/>
      <c r="J135" s="424" t="n"/>
      <c r="K135" s="424" t="n"/>
      <c r="L135" s="424" t="n"/>
      <c r="M135" s="423" t="n"/>
    </row>
    <row r="136" ht="13.35" customHeight="1" s="162">
      <c r="B136" s="437" t="inlineStr">
        <is>
          <t>Pump type:</t>
        </is>
      </c>
      <c r="D136" s="551">
        <f>IF('{Hydronic Data Entry}'!P12="","",'{Hydronic Data Entry}'!P12)</f>
        <v/>
      </c>
      <c r="E136" s="404" t="n"/>
      <c r="F136" s="404" t="n"/>
      <c r="G136" s="437" t="inlineStr">
        <is>
          <t>System:</t>
        </is>
      </c>
      <c r="H136" s="551">
        <f>IF('{Hydronic Data Entry}'!D12="","",'{Hydronic Data Entry}'!D12)</f>
        <v/>
      </c>
      <c r="I136" s="404" t="n"/>
      <c r="J136" s="437" t="inlineStr">
        <is>
          <t>Flow method:</t>
        </is>
      </c>
      <c r="L136" s="546" t="n"/>
      <c r="M136" s="401" t="n"/>
    </row>
    <row r="137" ht="13.35" customHeight="1" s="162">
      <c r="B137" s="200" t="inlineStr">
        <is>
          <t>Unit Data</t>
        </is>
      </c>
      <c r="C137" s="400" t="n"/>
      <c r="D137" s="400" t="n"/>
      <c r="E137" s="400" t="n"/>
      <c r="F137" s="400" t="n"/>
      <c r="G137" s="401" t="n"/>
      <c r="I137" s="200" t="inlineStr">
        <is>
          <t>Design and Performance Data</t>
        </is>
      </c>
      <c r="J137" s="400" t="n"/>
      <c r="K137" s="400" t="n"/>
      <c r="L137" s="400" t="n"/>
      <c r="M137" s="401" t="n"/>
    </row>
    <row r="138" ht="13.35" customHeight="1" s="162">
      <c r="B138" s="199" t="inlineStr">
        <is>
          <t>Manufacturer</t>
        </is>
      </c>
      <c r="C138" s="401" t="n"/>
      <c r="D138" s="204">
        <f>IF('{Hydronic Data Entry}'!F12="","",'{Hydronic Data Entry}'!F12)</f>
        <v/>
      </c>
      <c r="E138" s="400" t="n"/>
      <c r="F138" s="400" t="n"/>
      <c r="G138" s="401" t="n"/>
      <c r="I138" s="199" t="inlineStr">
        <is>
          <t>Design Criteria</t>
        </is>
      </c>
      <c r="J138" s="401" t="n"/>
      <c r="K138" s="552" t="inlineStr">
        <is>
          <t>Design</t>
        </is>
      </c>
      <c r="L138" s="552" t="inlineStr">
        <is>
          <t>Actual</t>
        </is>
      </c>
      <c r="M138" s="552" t="inlineStr">
        <is>
          <t>%</t>
        </is>
      </c>
    </row>
    <row r="139" ht="13.35" customHeight="1" s="162">
      <c r="B139" s="199" t="inlineStr">
        <is>
          <t>Model / Size</t>
        </is>
      </c>
      <c r="C139" s="401" t="n"/>
      <c r="D139" s="204">
        <f>IF('{Hydronic Data Entry}'!G12="","",'{Hydronic Data Entry}'!G12)</f>
        <v/>
      </c>
      <c r="E139" s="400" t="n"/>
      <c r="F139" s="400" t="n"/>
      <c r="G139" s="401" t="n"/>
      <c r="I139" s="199" t="inlineStr">
        <is>
          <t>Flow (GPM)</t>
        </is>
      </c>
      <c r="J139" s="401" t="n"/>
      <c r="K139" s="24">
        <f>IF('{Hydronic Data Entry}'!H12="","",'{Hydronic Data Entry}'!H12)</f>
        <v/>
      </c>
      <c r="L139" s="24" t="n"/>
      <c r="M139" s="553">
        <f>IF(OR(K139="",K139=0,L139=""),"",IF(OR(ISTEXT(L139),ISTEXT(K139)),"",L139/K139))</f>
        <v/>
      </c>
    </row>
    <row r="140" ht="13.35" customHeight="1" s="162">
      <c r="B140" s="199" t="inlineStr">
        <is>
          <t>Serial Number</t>
        </is>
      </c>
      <c r="C140" s="401" t="n"/>
      <c r="D140" s="204" t="n"/>
      <c r="E140" s="400" t="n"/>
      <c r="F140" s="400" t="n"/>
      <c r="G140" s="401" t="n"/>
      <c r="I140" s="199" t="inlineStr">
        <is>
          <t>Head (ft w.g.)</t>
        </is>
      </c>
      <c r="J140" s="401" t="n"/>
      <c r="K140" s="24">
        <f>IF('{Hydronic Data Entry}'!I12="","",'{Hydronic Data Entry}'!I12)</f>
        <v/>
      </c>
      <c r="L140" s="25">
        <f>M150</f>
        <v/>
      </c>
      <c r="M140" s="553">
        <f>IF(OR(K140="",K140=0,L140=""),"",IF(OR(ISTEXT(L140),ISTEXT(K140)),"",L140/K140))</f>
        <v/>
      </c>
    </row>
    <row r="141" ht="13.35" customHeight="1" s="162">
      <c r="B141" s="199" t="inlineStr">
        <is>
          <t>Location</t>
        </is>
      </c>
      <c r="C141" s="401" t="n"/>
      <c r="D141" s="204">
        <f>IF('{Hydronic Data Entry}'!E12="","",'{Hydronic Data Entry}'!E12)</f>
        <v/>
      </c>
      <c r="E141" s="400" t="n"/>
      <c r="F141" s="400" t="n"/>
      <c r="G141" s="401" t="n"/>
      <c r="I141" s="199" t="inlineStr">
        <is>
          <t>Pump RPM</t>
        </is>
      </c>
      <c r="J141" s="401" t="n"/>
      <c r="K141" s="24">
        <f>IF('{Hydronic Data Entry}'!L12="","",'{Hydronic Data Entry}'!L12)</f>
        <v/>
      </c>
      <c r="L141" s="24" t="n"/>
      <c r="M141" s="553" t="n"/>
    </row>
    <row r="142" ht="13.35" customHeight="1" s="162">
      <c r="B142" s="199" t="inlineStr">
        <is>
          <t>Service</t>
        </is>
      </c>
      <c r="C142" s="401" t="n"/>
      <c r="D142" s="204">
        <f>I134</f>
        <v/>
      </c>
      <c r="E142" s="400" t="n"/>
      <c r="F142" s="400" t="n"/>
      <c r="G142" s="401" t="n"/>
      <c r="I142" s="199" t="inlineStr">
        <is>
          <t>Impeller (in.)</t>
        </is>
      </c>
      <c r="J142" s="401" t="n"/>
      <c r="K142" s="25">
        <f>IF('{Hydronic Data Entry}'!M12="","",'{Hydronic Data Entry}'!M12)</f>
        <v/>
      </c>
      <c r="L142" s="25" t="n"/>
      <c r="M142" s="553" t="n"/>
    </row>
    <row r="143" ht="13.35" customHeight="1" s="162">
      <c r="I143" s="199" t="inlineStr">
        <is>
          <t>Connected Load (GPM)</t>
        </is>
      </c>
      <c r="J143" s="401" t="n"/>
      <c r="K143" s="24">
        <f>IF('{Hydronic Data Entry}'!J12="","",'{Hydronic Data Entry}'!J12)</f>
        <v/>
      </c>
      <c r="L143" s="24" t="inlineStr">
        <is>
          <t>—</t>
        </is>
      </c>
      <c r="M143" s="553" t="n"/>
    </row>
    <row r="144" ht="13.35" customHeight="1" s="162"/>
    <row r="145" ht="13.35" customHeight="1" s="162">
      <c r="B145" s="200" t="inlineStr">
        <is>
          <t>Motor Data</t>
        </is>
      </c>
      <c r="C145" s="400" t="n"/>
      <c r="D145" s="400" t="n"/>
      <c r="E145" s="400" t="n"/>
      <c r="F145" s="400" t="n"/>
      <c r="G145" s="401" t="n"/>
      <c r="H145" s="13" t="n"/>
      <c r="I145" s="200" t="inlineStr">
        <is>
          <t>Pump Test (psi)</t>
        </is>
      </c>
      <c r="J145" s="400" t="n"/>
      <c r="K145" s="400" t="n"/>
      <c r="L145" s="400" t="n"/>
      <c r="M145" s="401" t="n"/>
    </row>
    <row r="146" ht="13.35" customHeight="1" s="162">
      <c r="B146" s="199" t="inlineStr">
        <is>
          <t>Manufacturer</t>
        </is>
      </c>
      <c r="C146" s="401" t="n"/>
      <c r="D146" s="203" t="n"/>
      <c r="E146" s="400" t="n"/>
      <c r="F146" s="400" t="n"/>
      <c r="G146" s="401" t="n"/>
      <c r="H146" s="13" t="n"/>
      <c r="I146" s="199" t="inlineStr">
        <is>
          <t>Condition</t>
        </is>
      </c>
      <c r="J146" s="401" t="n"/>
      <c r="K146" s="545" t="inlineStr">
        <is>
          <t>Suction</t>
        </is>
      </c>
      <c r="L146" s="545" t="inlineStr">
        <is>
          <t>Discharge</t>
        </is>
      </c>
      <c r="M146" s="545" t="inlineStr">
        <is>
          <t>Head ft</t>
        </is>
      </c>
    </row>
    <row r="147" ht="13.35" customHeight="1" s="162">
      <c r="B147" s="199" t="inlineStr">
        <is>
          <t>Horsepower</t>
        </is>
      </c>
      <c r="C147" s="401" t="n"/>
      <c r="D147" s="28">
        <f>IF('{Hydronic Data Entry}'!K12="","",'{Hydronic Data Entry}'!K12)</f>
        <v/>
      </c>
      <c r="E147" s="21" t="inlineStr">
        <is>
          <t>RPM</t>
        </is>
      </c>
      <c r="F147" s="24" t="n"/>
      <c r="G147" s="199" t="inlineStr">
        <is>
          <t>SF</t>
        </is>
      </c>
      <c r="H147" s="13" t="n"/>
      <c r="I147" s="554" t="inlineStr">
        <is>
          <t>Pump Off (standing)</t>
        </is>
      </c>
      <c r="J147" s="401" t="n"/>
      <c r="K147" s="25" t="n"/>
      <c r="L147" s="24" t="inlineStr">
        <is>
          <t>—</t>
        </is>
      </c>
      <c r="M147" s="24" t="n"/>
    </row>
    <row r="148" ht="13.35" customHeight="1" s="162">
      <c r="B148" s="198">
        <f>IF('{Hydronic Data Entry}'!N12="","",'{Hydronic Data Entry}'!N12)</f>
        <v/>
      </c>
      <c r="C148" s="198">
        <f>IF('{Hydronic Data Entry}'!O12="","",'{Hydronic Data Entry}'!O12)</f>
        <v/>
      </c>
      <c r="D148" s="21" t="inlineStr">
        <is>
          <t>FLA</t>
        </is>
      </c>
      <c r="E148" s="67" t="n"/>
      <c r="F148" s="21" t="inlineStr">
        <is>
          <t>Frame</t>
        </is>
      </c>
      <c r="G148" s="208" t="n"/>
      <c r="H148" s="13" t="n"/>
      <c r="I148" s="554" t="inlineStr">
        <is>
          <t>No Flow (shut-off)</t>
        </is>
      </c>
      <c r="J148" s="401" t="n"/>
      <c r="K148" s="25" t="n"/>
      <c r="L148" s="25" t="n"/>
      <c r="M148" s="25">
        <f>IF(OR(K148="",L148=""),"",IF(OR(ISTEXT(K148),ISTEXT(L148)),"",(L148-K148)*2.31/IF(AND(ISNUMBER($L$151),$L$151&gt;0),$L$151,1)+IF(ISNUMBER($L$152),$L$152,0)))</f>
        <v/>
      </c>
    </row>
    <row r="149" ht="13.35" customHeight="1" s="162">
      <c r="B149" s="199" t="inlineStr">
        <is>
          <t>Corrected FLA</t>
        </is>
      </c>
      <c r="C149" s="401" t="n"/>
      <c r="D149" s="27">
        <f>IF(OR(E150="",E148="",B148=""),"",IF(OR(ISTEXT(B148),COUNT(E150:G150)=0,ISTEXT(E148)),"",B148/AVERAGE(E150:G150)*E148))</f>
        <v/>
      </c>
      <c r="E149" s="199" t="inlineStr">
        <is>
          <t>Estimated BHP</t>
        </is>
      </c>
      <c r="F149" s="401" t="n"/>
      <c r="G149" s="27">
        <f>IF(OR(COUNT(E150:G150)=0,COUNT(E151:G151)=0),"",IF(C148="1-phase", IF(OR(ISTEXT(E150),ISTEXT(E151)),"",((0.8*0.9*E150*E151)/746)), AVERAGE(E150:G150)*AVERAGE(E151:G151)*0.8*0.9*1.732/746))</f>
        <v/>
      </c>
      <c r="H149" s="13" t="n"/>
      <c r="I149" s="199" t="inlineStr">
        <is>
          <t>Wide Open</t>
        </is>
      </c>
      <c r="J149" s="401" t="n"/>
      <c r="K149" s="25" t="n"/>
      <c r="L149" s="25" t="n"/>
      <c r="M149" s="25">
        <f>IF(OR(K149="",L149=""),"",IF(OR(ISTEXT(K149),ISTEXT(L149)),"",(L149-K149)*2.31/IF(AND(ISNUMBER($L$151),$L$151&gt;0),$L$151,1)+IF(ISNUMBER($L$152),$L$152,0)))</f>
        <v/>
      </c>
    </row>
    <row r="150" ht="13.35" customHeight="1" s="162">
      <c r="B150" s="199" t="inlineStr">
        <is>
          <t>Measured Voltage</t>
        </is>
      </c>
      <c r="C150" s="400" t="n"/>
      <c r="D150" s="401" t="n"/>
      <c r="E150" s="24" t="n"/>
      <c r="F150" s="24" t="n"/>
      <c r="G150" s="24" t="n"/>
      <c r="H150" s="13" t="n"/>
      <c r="I150" s="199" t="inlineStr">
        <is>
          <t>Final</t>
        </is>
      </c>
      <c r="J150" s="401" t="n"/>
      <c r="K150" s="25" t="n"/>
      <c r="L150" s="25" t="n"/>
      <c r="M150" s="25">
        <f>IF(OR(K150="",L150=""),"",IF(OR(ISTEXT(K150),ISTEXT(L150)),"",(L150-K150)*2.31/IF(AND(ISNUMBER($L$151),$L$151&gt;0),$L$151,1)+IF(ISNUMBER($L$152),$L$152,0)))</f>
        <v/>
      </c>
    </row>
    <row r="151" ht="13.35" customHeight="1" s="162">
      <c r="B151" s="199" t="inlineStr">
        <is>
          <t>Measured Amperage</t>
        </is>
      </c>
      <c r="C151" s="400" t="n"/>
      <c r="D151" s="401" t="n"/>
      <c r="E151" s="67" t="n"/>
      <c r="F151" s="67" t="n"/>
      <c r="G151" s="67" t="n"/>
      <c r="H151" s="13" t="n"/>
      <c r="I151" s="554" t="inlineStr">
        <is>
          <t>Specific Gravity</t>
        </is>
      </c>
      <c r="J151" s="400" t="n"/>
      <c r="K151" s="401" t="n"/>
      <c r="L151" s="27" t="n"/>
      <c r="M151" s="401" t="n"/>
    </row>
    <row r="152" ht="13.35" customHeight="1" s="162">
      <c r="B152" s="199" t="inlineStr">
        <is>
          <t>VFD Hz / Speed Setting</t>
        </is>
      </c>
      <c r="C152" s="400" t="n"/>
      <c r="D152" s="401" t="n"/>
      <c r="E152" s="208" t="n"/>
      <c r="F152" s="400" t="n"/>
      <c r="G152" s="401" t="n"/>
      <c r="I152" s="554" t="inlineStr">
        <is>
          <t>Gauge Elev. Δ (ft)</t>
        </is>
      </c>
      <c r="J152" s="400" t="n"/>
      <c r="K152" s="401" t="n"/>
      <c r="L152" s="25" t="n"/>
      <c r="M152" s="401" t="n"/>
    </row>
    <row r="153" ht="13.35" customHeight="1" s="162">
      <c r="B153" s="199" t="inlineStr">
        <is>
          <t>Final Setpoint(s)</t>
        </is>
      </c>
      <c r="C153" s="400" t="n"/>
      <c r="D153" s="401" t="n"/>
      <c r="E153" s="204" t="n"/>
      <c r="F153" s="400" t="n"/>
      <c r="G153" s="401" t="n"/>
      <c r="I153" s="554" t="inlineStr">
        <is>
          <t>Flow by Meter/Valve</t>
        </is>
      </c>
      <c r="J153" s="400" t="n"/>
      <c r="K153" s="401" t="n"/>
      <c r="L153" s="24" t="n"/>
      <c r="M153" s="401" t="n"/>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row r="159" ht="13.35" customHeight="1" s="162"/>
    <row r="160" ht="13.35" customHeight="1" s="162">
      <c r="B160" s="200" t="inlineStr">
        <is>
          <t>Pump</t>
        </is>
      </c>
      <c r="C160" s="403" t="n"/>
      <c r="D160" s="209">
        <f>IF('{Hydronic Data Entry}'!B13="","",'{Hydronic Data Entry}'!B13)</f>
        <v/>
      </c>
      <c r="E160" s="418" t="n"/>
      <c r="F160" s="403" t="n"/>
      <c r="G160" s="200" t="inlineStr">
        <is>
          <t>Service</t>
        </is>
      </c>
      <c r="H160" s="403" t="n"/>
      <c r="I160" s="210">
        <f>IF('{Hydronic Data Entry}'!C13="","",'{Hydronic Data Entry}'!C13)</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437" t="inlineStr">
        <is>
          <t>Pump type:</t>
        </is>
      </c>
      <c r="D162" s="551">
        <f>IF('{Hydronic Data Entry}'!P13="","",'{Hydronic Data Entry}'!P13)</f>
        <v/>
      </c>
      <c r="E162" s="404" t="n"/>
      <c r="F162" s="404" t="n"/>
      <c r="G162" s="437" t="inlineStr">
        <is>
          <t>System:</t>
        </is>
      </c>
      <c r="H162" s="551">
        <f>IF('{Hydronic Data Entry}'!D13="","",'{Hydronic Data Entry}'!D13)</f>
        <v/>
      </c>
      <c r="I162" s="404" t="n"/>
      <c r="J162" s="437" t="inlineStr">
        <is>
          <t>Flow method:</t>
        </is>
      </c>
      <c r="L162" s="546" t="n"/>
      <c r="M162" s="401" t="n"/>
    </row>
    <row r="163" ht="13.35" customHeight="1" s="162">
      <c r="B163" s="200" t="inlineStr">
        <is>
          <t>Unit Data</t>
        </is>
      </c>
      <c r="C163" s="400" t="n"/>
      <c r="D163" s="400" t="n"/>
      <c r="E163" s="400" t="n"/>
      <c r="F163" s="400" t="n"/>
      <c r="G163" s="401" t="n"/>
      <c r="I163" s="200" t="inlineStr">
        <is>
          <t>Design and Performance Data</t>
        </is>
      </c>
      <c r="J163" s="400" t="n"/>
      <c r="K163" s="400" t="n"/>
      <c r="L163" s="400" t="n"/>
      <c r="M163" s="401" t="n"/>
    </row>
    <row r="164" ht="13.35" customHeight="1" s="162">
      <c r="B164" s="199" t="inlineStr">
        <is>
          <t>Manufacturer</t>
        </is>
      </c>
      <c r="C164" s="401" t="n"/>
      <c r="D164" s="204">
        <f>IF('{Hydronic Data Entry}'!F13="","",'{Hydronic Data Entry}'!F13)</f>
        <v/>
      </c>
      <c r="E164" s="400" t="n"/>
      <c r="F164" s="400" t="n"/>
      <c r="G164" s="401" t="n"/>
      <c r="I164" s="199" t="inlineStr">
        <is>
          <t>Design Criteria</t>
        </is>
      </c>
      <c r="J164" s="401" t="n"/>
      <c r="K164" s="552" t="inlineStr">
        <is>
          <t>Design</t>
        </is>
      </c>
      <c r="L164" s="552" t="inlineStr">
        <is>
          <t>Actual</t>
        </is>
      </c>
      <c r="M164" s="552" t="inlineStr">
        <is>
          <t>%</t>
        </is>
      </c>
    </row>
    <row r="165" ht="13.35" customHeight="1" s="162">
      <c r="B165" s="199" t="inlineStr">
        <is>
          <t>Model / Size</t>
        </is>
      </c>
      <c r="C165" s="401" t="n"/>
      <c r="D165" s="204">
        <f>IF('{Hydronic Data Entry}'!G13="","",'{Hydronic Data Entry}'!G13)</f>
        <v/>
      </c>
      <c r="E165" s="400" t="n"/>
      <c r="F165" s="400" t="n"/>
      <c r="G165" s="401" t="n"/>
      <c r="I165" s="199" t="inlineStr">
        <is>
          <t>Flow (GPM)</t>
        </is>
      </c>
      <c r="J165" s="401" t="n"/>
      <c r="K165" s="24">
        <f>IF('{Hydronic Data Entry}'!H13="","",'{Hydronic Data Entry}'!H13)</f>
        <v/>
      </c>
      <c r="L165" s="24" t="n"/>
      <c r="M165" s="553">
        <f>IF(OR(K165="",K165=0,L165=""),"",IF(OR(ISTEXT(L165),ISTEXT(K165)),"",L165/K165))</f>
        <v/>
      </c>
    </row>
    <row r="166" ht="13.35" customHeight="1" s="162">
      <c r="B166" s="199" t="inlineStr">
        <is>
          <t>Serial Number</t>
        </is>
      </c>
      <c r="C166" s="401" t="n"/>
      <c r="D166" s="204" t="n"/>
      <c r="E166" s="400" t="n"/>
      <c r="F166" s="400" t="n"/>
      <c r="G166" s="401" t="n"/>
      <c r="I166" s="199" t="inlineStr">
        <is>
          <t>Head (ft w.g.)</t>
        </is>
      </c>
      <c r="J166" s="401" t="n"/>
      <c r="K166" s="24">
        <f>IF('{Hydronic Data Entry}'!I13="","",'{Hydronic Data Entry}'!I13)</f>
        <v/>
      </c>
      <c r="L166" s="25">
        <f>M176</f>
        <v/>
      </c>
      <c r="M166" s="553">
        <f>IF(OR(K166="",K166=0,L166=""),"",IF(OR(ISTEXT(L166),ISTEXT(K166)),"",L166/K166))</f>
        <v/>
      </c>
    </row>
    <row r="167" ht="13.35" customHeight="1" s="162">
      <c r="B167" s="199" t="inlineStr">
        <is>
          <t>Location</t>
        </is>
      </c>
      <c r="C167" s="401" t="n"/>
      <c r="D167" s="204">
        <f>IF('{Hydronic Data Entry}'!E13="","",'{Hydronic Data Entry}'!E13)</f>
        <v/>
      </c>
      <c r="E167" s="400" t="n"/>
      <c r="F167" s="400" t="n"/>
      <c r="G167" s="401" t="n"/>
      <c r="I167" s="199" t="inlineStr">
        <is>
          <t>Pump RPM</t>
        </is>
      </c>
      <c r="J167" s="401" t="n"/>
      <c r="K167" s="24">
        <f>IF('{Hydronic Data Entry}'!L13="","",'{Hydronic Data Entry}'!L13)</f>
        <v/>
      </c>
      <c r="L167" s="24" t="n"/>
      <c r="M167" s="553" t="n"/>
    </row>
    <row r="168" ht="13.35" customHeight="1" s="162">
      <c r="B168" s="199" t="inlineStr">
        <is>
          <t>Service</t>
        </is>
      </c>
      <c r="C168" s="401" t="n"/>
      <c r="D168" s="204">
        <f>I160</f>
        <v/>
      </c>
      <c r="E168" s="400" t="n"/>
      <c r="F168" s="400" t="n"/>
      <c r="G168" s="401" t="n"/>
      <c r="I168" s="199" t="inlineStr">
        <is>
          <t>Impeller (in.)</t>
        </is>
      </c>
      <c r="J168" s="401" t="n"/>
      <c r="K168" s="25">
        <f>IF('{Hydronic Data Entry}'!M13="","",'{Hydronic Data Entry}'!M13)</f>
        <v/>
      </c>
      <c r="L168" s="25" t="n"/>
      <c r="M168" s="553" t="n"/>
    </row>
    <row r="169" ht="13.35" customHeight="1" s="162">
      <c r="I169" s="199" t="inlineStr">
        <is>
          <t>Connected Load (GPM)</t>
        </is>
      </c>
      <c r="J169" s="401" t="n"/>
      <c r="K169" s="24">
        <f>IF('{Hydronic Data Entry}'!J13="","",'{Hydronic Data Entry}'!J13)</f>
        <v/>
      </c>
      <c r="L169" s="24" t="inlineStr">
        <is>
          <t>—</t>
        </is>
      </c>
      <c r="M169" s="553" t="n"/>
    </row>
    <row r="170" ht="13.35" customHeight="1" s="162"/>
    <row r="171" ht="13.35" customHeight="1" s="162">
      <c r="B171" s="200" t="inlineStr">
        <is>
          <t>Motor Data</t>
        </is>
      </c>
      <c r="C171" s="400" t="n"/>
      <c r="D171" s="400" t="n"/>
      <c r="E171" s="400" t="n"/>
      <c r="F171" s="400" t="n"/>
      <c r="G171" s="401" t="n"/>
      <c r="H171" s="13" t="n"/>
      <c r="I171" s="200" t="inlineStr">
        <is>
          <t>Pump Test (psi)</t>
        </is>
      </c>
      <c r="J171" s="400" t="n"/>
      <c r="K171" s="400" t="n"/>
      <c r="L171" s="400" t="n"/>
      <c r="M171" s="401" t="n"/>
    </row>
    <row r="172" ht="13.35" customHeight="1" s="162">
      <c r="B172" s="199" t="inlineStr">
        <is>
          <t>Manufacturer</t>
        </is>
      </c>
      <c r="C172" s="401" t="n"/>
      <c r="D172" s="203" t="n"/>
      <c r="E172" s="400" t="n"/>
      <c r="F172" s="400" t="n"/>
      <c r="G172" s="401" t="n"/>
      <c r="H172" s="13" t="n"/>
      <c r="I172" s="199" t="inlineStr">
        <is>
          <t>Condition</t>
        </is>
      </c>
      <c r="J172" s="401" t="n"/>
      <c r="K172" s="545" t="inlineStr">
        <is>
          <t>Suction</t>
        </is>
      </c>
      <c r="L172" s="545" t="inlineStr">
        <is>
          <t>Discharge</t>
        </is>
      </c>
      <c r="M172" s="545" t="inlineStr">
        <is>
          <t>Head ft</t>
        </is>
      </c>
    </row>
    <row r="173" ht="13.35" customHeight="1" s="162">
      <c r="B173" s="199" t="inlineStr">
        <is>
          <t>Horsepower</t>
        </is>
      </c>
      <c r="C173" s="401" t="n"/>
      <c r="D173" s="28">
        <f>IF('{Hydronic Data Entry}'!K13="","",'{Hydronic Data Entry}'!K13)</f>
        <v/>
      </c>
      <c r="E173" s="21" t="inlineStr">
        <is>
          <t>RPM</t>
        </is>
      </c>
      <c r="F173" s="24" t="n"/>
      <c r="G173" s="199" t="inlineStr">
        <is>
          <t>SF</t>
        </is>
      </c>
      <c r="H173" s="13" t="n"/>
      <c r="I173" s="554" t="inlineStr">
        <is>
          <t>Pump Off (standing)</t>
        </is>
      </c>
      <c r="J173" s="401" t="n"/>
      <c r="K173" s="25" t="n"/>
      <c r="L173" s="24" t="inlineStr">
        <is>
          <t>—</t>
        </is>
      </c>
      <c r="M173" s="24" t="n"/>
    </row>
    <row r="174" ht="13.35" customHeight="1" s="162">
      <c r="B174" s="198">
        <f>IF('{Hydronic Data Entry}'!N13="","",'{Hydronic Data Entry}'!N13)</f>
        <v/>
      </c>
      <c r="C174" s="198">
        <f>IF('{Hydronic Data Entry}'!O13="","",'{Hydronic Data Entry}'!O13)</f>
        <v/>
      </c>
      <c r="D174" s="21" t="inlineStr">
        <is>
          <t>FLA</t>
        </is>
      </c>
      <c r="E174" s="67" t="n"/>
      <c r="F174" s="21" t="inlineStr">
        <is>
          <t>Frame</t>
        </is>
      </c>
      <c r="G174" s="208" t="n"/>
      <c r="H174" s="13" t="n"/>
      <c r="I174" s="554" t="inlineStr">
        <is>
          <t>No Flow (shut-off)</t>
        </is>
      </c>
      <c r="J174" s="401" t="n"/>
      <c r="K174" s="25" t="n"/>
      <c r="L174" s="25" t="n"/>
      <c r="M174" s="25">
        <f>IF(OR(K174="",L174=""),"",IF(OR(ISTEXT(K174),ISTEXT(L174)),"",(L174-K174)*2.31/IF(AND(ISNUMBER($L$177),$L$177&gt;0),$L$177,1)+IF(ISNUMBER($L$178),$L$178,0)))</f>
        <v/>
      </c>
    </row>
    <row r="175" ht="13.35" customHeight="1" s="162">
      <c r="B175" s="199" t="inlineStr">
        <is>
          <t>Corrected FLA</t>
        </is>
      </c>
      <c r="C175" s="401" t="n"/>
      <c r="D175" s="27">
        <f>IF(OR(E176="",E174="",B174=""),"",IF(OR(ISTEXT(B174),COUNT(E176:G176)=0,ISTEXT(E174)),"",B174/AVERAGE(E176:G176)*E174))</f>
        <v/>
      </c>
      <c r="E175" s="199" t="inlineStr">
        <is>
          <t>Estimated BHP</t>
        </is>
      </c>
      <c r="F175" s="401" t="n"/>
      <c r="G175" s="27">
        <f>IF(OR(COUNT(E176:G176)=0,COUNT(E177:G177)=0),"",IF(C174="1-phase", IF(OR(ISTEXT(E176),ISTEXT(E177)),"",((0.8*0.9*E176*E177)/746)), AVERAGE(E176:G176)*AVERAGE(E177:G177)*0.8*0.9*1.732/746))</f>
        <v/>
      </c>
      <c r="H175" s="13" t="n"/>
      <c r="I175" s="199" t="inlineStr">
        <is>
          <t>Wide Open</t>
        </is>
      </c>
      <c r="J175" s="401" t="n"/>
      <c r="K175" s="25" t="n"/>
      <c r="L175" s="25" t="n"/>
      <c r="M175" s="25">
        <f>IF(OR(K175="",L175=""),"",IF(OR(ISTEXT(K175),ISTEXT(L175)),"",(L175-K175)*2.31/IF(AND(ISNUMBER($L$177),$L$177&gt;0),$L$177,1)+IF(ISNUMBER($L$178),$L$178,0)))</f>
        <v/>
      </c>
    </row>
    <row r="176" ht="13.35" customHeight="1" s="162">
      <c r="B176" s="199" t="inlineStr">
        <is>
          <t>Measured Voltage</t>
        </is>
      </c>
      <c r="C176" s="400" t="n"/>
      <c r="D176" s="401" t="n"/>
      <c r="E176" s="24" t="n"/>
      <c r="F176" s="24" t="n"/>
      <c r="G176" s="24" t="n"/>
      <c r="H176" s="13" t="n"/>
      <c r="I176" s="199" t="inlineStr">
        <is>
          <t>Final</t>
        </is>
      </c>
      <c r="J176" s="401" t="n"/>
      <c r="K176" s="25" t="n"/>
      <c r="L176" s="25" t="n"/>
      <c r="M176" s="25">
        <f>IF(OR(K176="",L176=""),"",IF(OR(ISTEXT(K176),ISTEXT(L176)),"",(L176-K176)*2.31/IF(AND(ISNUMBER($L$177),$L$177&gt;0),$L$177,1)+IF(ISNUMBER($L$178),$L$178,0)))</f>
        <v/>
      </c>
    </row>
    <row r="177" ht="13.35" customHeight="1" s="162">
      <c r="B177" s="199" t="inlineStr">
        <is>
          <t>Measured Amperage</t>
        </is>
      </c>
      <c r="C177" s="400" t="n"/>
      <c r="D177" s="401" t="n"/>
      <c r="E177" s="67" t="n"/>
      <c r="F177" s="67" t="n"/>
      <c r="G177" s="67" t="n"/>
      <c r="H177" s="13" t="n"/>
      <c r="I177" s="554" t="inlineStr">
        <is>
          <t>Specific Gravity</t>
        </is>
      </c>
      <c r="J177" s="400" t="n"/>
      <c r="K177" s="401" t="n"/>
      <c r="L177" s="27" t="n"/>
      <c r="M177" s="401" t="n"/>
    </row>
    <row r="178" ht="13.35" customHeight="1" s="162">
      <c r="B178" s="199" t="inlineStr">
        <is>
          <t>VFD Hz / Speed Setting</t>
        </is>
      </c>
      <c r="C178" s="400" t="n"/>
      <c r="D178" s="401" t="n"/>
      <c r="E178" s="208" t="n"/>
      <c r="F178" s="400" t="n"/>
      <c r="G178" s="401" t="n"/>
      <c r="I178" s="554" t="inlineStr">
        <is>
          <t>Gauge Elev. Δ (ft)</t>
        </is>
      </c>
      <c r="J178" s="400" t="n"/>
      <c r="K178" s="401" t="n"/>
      <c r="L178" s="25" t="n"/>
      <c r="M178" s="401" t="n"/>
    </row>
    <row r="179" ht="13.35" customHeight="1" s="162">
      <c r="B179" s="199" t="inlineStr">
        <is>
          <t>Final Setpoint(s)</t>
        </is>
      </c>
      <c r="C179" s="400" t="n"/>
      <c r="D179" s="401" t="n"/>
      <c r="E179" s="204" t="n"/>
      <c r="F179" s="400" t="n"/>
      <c r="G179" s="401" t="n"/>
      <c r="I179" s="554" t="inlineStr">
        <is>
          <t>Flow by Meter/Valve</t>
        </is>
      </c>
      <c r="J179" s="400" t="n"/>
      <c r="K179" s="401" t="n"/>
      <c r="L179" s="24" t="n"/>
      <c r="M179" s="401" t="n"/>
    </row>
    <row r="180" ht="13.35" customHeight="1" s="162"/>
    <row r="181" ht="13.35" customHeight="1" s="162">
      <c r="B181" s="188" t="inlineStr">
        <is>
          <t>Remarks</t>
        </is>
      </c>
      <c r="C181" s="173" t="n"/>
      <c r="D181" s="154" t="n"/>
      <c r="E181" s="174" t="n"/>
      <c r="F181" s="174" t="n"/>
      <c r="G181" s="174" t="n"/>
      <c r="H181" s="174" t="n"/>
      <c r="I181" s="174" t="n"/>
      <c r="J181" s="174" t="n"/>
      <c r="K181" s="174" t="n"/>
      <c r="L181" s="174" t="n"/>
      <c r="M181" s="173" t="n"/>
    </row>
    <row r="182" ht="13.35" customHeight="1" s="162">
      <c r="B182" s="154" t="n"/>
      <c r="C182" s="174" t="n"/>
      <c r="D182" s="174" t="n"/>
      <c r="E182" s="174" t="n"/>
      <c r="F182" s="174" t="n"/>
      <c r="G182" s="174" t="n"/>
      <c r="H182" s="174" t="n"/>
      <c r="I182" s="174" t="n"/>
      <c r="J182" s="174" t="n"/>
      <c r="K182" s="174" t="n"/>
      <c r="L182" s="174" t="n"/>
      <c r="M182" s="173" t="n"/>
    </row>
    <row r="183" ht="13.35" customHeight="1" s="162">
      <c r="B183" s="154" t="n"/>
      <c r="C183" s="174" t="n"/>
      <c r="D183" s="174" t="n"/>
      <c r="E183" s="174" t="n"/>
      <c r="F183" s="174" t="n"/>
      <c r="G183" s="174" t="n"/>
      <c r="H183" s="174" t="n"/>
      <c r="I183" s="174" t="n"/>
      <c r="J183" s="174" t="n"/>
      <c r="K183" s="174" t="n"/>
      <c r="L183" s="174" t="n"/>
      <c r="M183" s="173" t="n"/>
    </row>
    <row r="184" ht="13.35" customHeight="1" s="162"/>
    <row r="185" ht="13.35" customHeight="1" s="162"/>
    <row r="186" ht="13.35" customHeight="1" s="162">
      <c r="B186" s="200" t="inlineStr">
        <is>
          <t>Pump</t>
        </is>
      </c>
      <c r="C186" s="403" t="n"/>
      <c r="D186" s="209">
        <f>IF('{Hydronic Data Entry}'!B14="","",'{Hydronic Data Entry}'!B14)</f>
        <v/>
      </c>
      <c r="E186" s="418" t="n"/>
      <c r="F186" s="403" t="n"/>
      <c r="G186" s="200" t="inlineStr">
        <is>
          <t>Service</t>
        </is>
      </c>
      <c r="H186" s="403" t="n"/>
      <c r="I186" s="210">
        <f>IF('{Hydronic Data Entry}'!C14="","",'{Hydronic Data Entry}'!C14)</f>
        <v/>
      </c>
      <c r="J186" s="418" t="n"/>
      <c r="K186" s="418" t="n"/>
      <c r="L186" s="418" t="n"/>
      <c r="M186" s="403" t="n"/>
    </row>
    <row r="187" ht="13.35" customHeight="1" s="162">
      <c r="B187" s="422" t="n"/>
      <c r="C187" s="423" t="n"/>
      <c r="D187" s="422" t="n"/>
      <c r="E187" s="424" t="n"/>
      <c r="F187" s="423" t="n"/>
      <c r="G187" s="422" t="n"/>
      <c r="H187" s="423" t="n"/>
      <c r="I187" s="422" t="n"/>
      <c r="J187" s="424" t="n"/>
      <c r="K187" s="424" t="n"/>
      <c r="L187" s="424" t="n"/>
      <c r="M187" s="423" t="n"/>
    </row>
    <row r="188" ht="13.35" customHeight="1" s="162">
      <c r="B188" s="437" t="inlineStr">
        <is>
          <t>Pump type:</t>
        </is>
      </c>
      <c r="D188" s="551">
        <f>IF('{Hydronic Data Entry}'!P14="","",'{Hydronic Data Entry}'!P14)</f>
        <v/>
      </c>
      <c r="E188" s="404" t="n"/>
      <c r="F188" s="404" t="n"/>
      <c r="G188" s="437" t="inlineStr">
        <is>
          <t>System:</t>
        </is>
      </c>
      <c r="H188" s="551">
        <f>IF('{Hydronic Data Entry}'!D14="","",'{Hydronic Data Entry}'!D14)</f>
        <v/>
      </c>
      <c r="I188" s="404" t="n"/>
      <c r="J188" s="437" t="inlineStr">
        <is>
          <t>Flow method:</t>
        </is>
      </c>
      <c r="L188" s="546" t="n"/>
      <c r="M188" s="401" t="n"/>
    </row>
    <row r="189" ht="13.35" customHeight="1" s="162">
      <c r="B189" s="200" t="inlineStr">
        <is>
          <t>Unit Data</t>
        </is>
      </c>
      <c r="C189" s="400" t="n"/>
      <c r="D189" s="400" t="n"/>
      <c r="E189" s="400" t="n"/>
      <c r="F189" s="400" t="n"/>
      <c r="G189" s="401" t="n"/>
      <c r="I189" s="200" t="inlineStr">
        <is>
          <t>Design and Performance Data</t>
        </is>
      </c>
      <c r="J189" s="400" t="n"/>
      <c r="K189" s="400" t="n"/>
      <c r="L189" s="400" t="n"/>
      <c r="M189" s="401" t="n"/>
    </row>
    <row r="190" ht="13.35" customHeight="1" s="162">
      <c r="B190" s="199" t="inlineStr">
        <is>
          <t>Manufacturer</t>
        </is>
      </c>
      <c r="C190" s="401" t="n"/>
      <c r="D190" s="204">
        <f>IF('{Hydronic Data Entry}'!F14="","",'{Hydronic Data Entry}'!F14)</f>
        <v/>
      </c>
      <c r="E190" s="400" t="n"/>
      <c r="F190" s="400" t="n"/>
      <c r="G190" s="401" t="n"/>
      <c r="I190" s="199" t="inlineStr">
        <is>
          <t>Design Criteria</t>
        </is>
      </c>
      <c r="J190" s="401" t="n"/>
      <c r="K190" s="552" t="inlineStr">
        <is>
          <t>Design</t>
        </is>
      </c>
      <c r="L190" s="552" t="inlineStr">
        <is>
          <t>Actual</t>
        </is>
      </c>
      <c r="M190" s="552" t="inlineStr">
        <is>
          <t>%</t>
        </is>
      </c>
    </row>
    <row r="191" ht="13.35" customHeight="1" s="162">
      <c r="B191" s="199" t="inlineStr">
        <is>
          <t>Model / Size</t>
        </is>
      </c>
      <c r="C191" s="401" t="n"/>
      <c r="D191" s="204">
        <f>IF('{Hydronic Data Entry}'!G14="","",'{Hydronic Data Entry}'!G14)</f>
        <v/>
      </c>
      <c r="E191" s="400" t="n"/>
      <c r="F191" s="400" t="n"/>
      <c r="G191" s="401" t="n"/>
      <c r="I191" s="199" t="inlineStr">
        <is>
          <t>Flow (GPM)</t>
        </is>
      </c>
      <c r="J191" s="401" t="n"/>
      <c r="K191" s="24">
        <f>IF('{Hydronic Data Entry}'!H14="","",'{Hydronic Data Entry}'!H14)</f>
        <v/>
      </c>
      <c r="L191" s="24" t="n"/>
      <c r="M191" s="553">
        <f>IF(OR(K191="",K191=0,L191=""),"",IF(OR(ISTEXT(L191),ISTEXT(K191)),"",L191/K191))</f>
        <v/>
      </c>
    </row>
    <row r="192" ht="13.35" customHeight="1" s="162">
      <c r="B192" s="199" t="inlineStr">
        <is>
          <t>Serial Number</t>
        </is>
      </c>
      <c r="C192" s="401" t="n"/>
      <c r="D192" s="204" t="n"/>
      <c r="E192" s="400" t="n"/>
      <c r="F192" s="400" t="n"/>
      <c r="G192" s="401" t="n"/>
      <c r="I192" s="199" t="inlineStr">
        <is>
          <t>Head (ft w.g.)</t>
        </is>
      </c>
      <c r="J192" s="401" t="n"/>
      <c r="K192" s="24">
        <f>IF('{Hydronic Data Entry}'!I14="","",'{Hydronic Data Entry}'!I14)</f>
        <v/>
      </c>
      <c r="L192" s="25">
        <f>M202</f>
        <v/>
      </c>
      <c r="M192" s="553">
        <f>IF(OR(K192="",K192=0,L192=""),"",IF(OR(ISTEXT(L192),ISTEXT(K192)),"",L192/K192))</f>
        <v/>
      </c>
    </row>
    <row r="193" ht="13.35" customHeight="1" s="162">
      <c r="B193" s="199" t="inlineStr">
        <is>
          <t>Location</t>
        </is>
      </c>
      <c r="C193" s="401" t="n"/>
      <c r="D193" s="204">
        <f>IF('{Hydronic Data Entry}'!E14="","",'{Hydronic Data Entry}'!E14)</f>
        <v/>
      </c>
      <c r="E193" s="400" t="n"/>
      <c r="F193" s="400" t="n"/>
      <c r="G193" s="401" t="n"/>
      <c r="I193" s="199" t="inlineStr">
        <is>
          <t>Pump RPM</t>
        </is>
      </c>
      <c r="J193" s="401" t="n"/>
      <c r="K193" s="24">
        <f>IF('{Hydronic Data Entry}'!L14="","",'{Hydronic Data Entry}'!L14)</f>
        <v/>
      </c>
      <c r="L193" s="24" t="n"/>
      <c r="M193" s="553" t="n"/>
    </row>
    <row r="194" ht="13.35" customHeight="1" s="162">
      <c r="B194" s="199" t="inlineStr">
        <is>
          <t>Service</t>
        </is>
      </c>
      <c r="C194" s="401" t="n"/>
      <c r="D194" s="204">
        <f>I186</f>
        <v/>
      </c>
      <c r="E194" s="400" t="n"/>
      <c r="F194" s="400" t="n"/>
      <c r="G194" s="401" t="n"/>
      <c r="I194" s="199" t="inlineStr">
        <is>
          <t>Impeller (in.)</t>
        </is>
      </c>
      <c r="J194" s="401" t="n"/>
      <c r="K194" s="25">
        <f>IF('{Hydronic Data Entry}'!M14="","",'{Hydronic Data Entry}'!M14)</f>
        <v/>
      </c>
      <c r="L194" s="25" t="n"/>
      <c r="M194" s="553" t="n"/>
    </row>
    <row r="195" ht="13.35" customHeight="1" s="162">
      <c r="I195" s="199" t="inlineStr">
        <is>
          <t>Connected Load (GPM)</t>
        </is>
      </c>
      <c r="J195" s="401" t="n"/>
      <c r="K195" s="24">
        <f>IF('{Hydronic Data Entry}'!J14="","",'{Hydronic Data Entry}'!J14)</f>
        <v/>
      </c>
      <c r="L195" s="24" t="inlineStr">
        <is>
          <t>—</t>
        </is>
      </c>
      <c r="M195" s="553" t="n"/>
    </row>
    <row r="196" ht="13.35" customHeight="1" s="162"/>
    <row r="197" ht="13.35" customHeight="1" s="162">
      <c r="B197" s="200" t="inlineStr">
        <is>
          <t>Motor Data</t>
        </is>
      </c>
      <c r="C197" s="400" t="n"/>
      <c r="D197" s="400" t="n"/>
      <c r="E197" s="400" t="n"/>
      <c r="F197" s="400" t="n"/>
      <c r="G197" s="401" t="n"/>
      <c r="H197" s="13" t="n"/>
      <c r="I197" s="200" t="inlineStr">
        <is>
          <t>Pump Test (psi)</t>
        </is>
      </c>
      <c r="J197" s="400" t="n"/>
      <c r="K197" s="400" t="n"/>
      <c r="L197" s="400" t="n"/>
      <c r="M197" s="401" t="n"/>
    </row>
    <row r="198" ht="13.35" customHeight="1" s="162">
      <c r="B198" s="199" t="inlineStr">
        <is>
          <t>Manufacturer</t>
        </is>
      </c>
      <c r="C198" s="401" t="n"/>
      <c r="D198" s="203" t="n"/>
      <c r="E198" s="400" t="n"/>
      <c r="F198" s="400" t="n"/>
      <c r="G198" s="401" t="n"/>
      <c r="H198" s="13" t="n"/>
      <c r="I198" s="199" t="inlineStr">
        <is>
          <t>Condition</t>
        </is>
      </c>
      <c r="J198" s="401" t="n"/>
      <c r="K198" s="545" t="inlineStr">
        <is>
          <t>Suction</t>
        </is>
      </c>
      <c r="L198" s="545" t="inlineStr">
        <is>
          <t>Discharge</t>
        </is>
      </c>
      <c r="M198" s="545" t="inlineStr">
        <is>
          <t>Head ft</t>
        </is>
      </c>
    </row>
    <row r="199" ht="13.35" customHeight="1" s="162">
      <c r="B199" s="199" t="inlineStr">
        <is>
          <t>Horsepower</t>
        </is>
      </c>
      <c r="C199" s="401" t="n"/>
      <c r="D199" s="28">
        <f>IF('{Hydronic Data Entry}'!K14="","",'{Hydronic Data Entry}'!K14)</f>
        <v/>
      </c>
      <c r="E199" s="21" t="inlineStr">
        <is>
          <t>RPM</t>
        </is>
      </c>
      <c r="F199" s="24" t="n"/>
      <c r="G199" s="199" t="inlineStr">
        <is>
          <t>SF</t>
        </is>
      </c>
      <c r="H199" s="13" t="n"/>
      <c r="I199" s="554" t="inlineStr">
        <is>
          <t>Pump Off (standing)</t>
        </is>
      </c>
      <c r="J199" s="401" t="n"/>
      <c r="K199" s="25" t="n"/>
      <c r="L199" s="24" t="inlineStr">
        <is>
          <t>—</t>
        </is>
      </c>
      <c r="M199" s="24" t="n"/>
    </row>
    <row r="200" ht="13.35" customHeight="1" s="162">
      <c r="B200" s="198">
        <f>IF('{Hydronic Data Entry}'!N14="","",'{Hydronic Data Entry}'!N14)</f>
        <v/>
      </c>
      <c r="C200" s="198">
        <f>IF('{Hydronic Data Entry}'!O14="","",'{Hydronic Data Entry}'!O14)</f>
        <v/>
      </c>
      <c r="D200" s="21" t="inlineStr">
        <is>
          <t>FLA</t>
        </is>
      </c>
      <c r="E200" s="67" t="n"/>
      <c r="F200" s="21" t="inlineStr">
        <is>
          <t>Frame</t>
        </is>
      </c>
      <c r="G200" s="208" t="n"/>
      <c r="H200" s="13" t="n"/>
      <c r="I200" s="554" t="inlineStr">
        <is>
          <t>No Flow (shut-off)</t>
        </is>
      </c>
      <c r="J200" s="401" t="n"/>
      <c r="K200" s="25" t="n"/>
      <c r="L200" s="25" t="n"/>
      <c r="M200" s="25">
        <f>IF(OR(K200="",L200=""),"",IF(OR(ISTEXT(K200),ISTEXT(L200)),"",(L200-K200)*2.31/IF(AND(ISNUMBER($L$203),$L$203&gt;0),$L$203,1)+IF(ISNUMBER($L$204),$L$204,0)))</f>
        <v/>
      </c>
    </row>
    <row r="201" ht="13.35" customHeight="1" s="162">
      <c r="B201" s="199" t="inlineStr">
        <is>
          <t>Corrected FLA</t>
        </is>
      </c>
      <c r="C201" s="401" t="n"/>
      <c r="D201" s="27">
        <f>IF(OR(E202="",E200="",B200=""),"",IF(OR(ISTEXT(B200),COUNT(E202:G202)=0,ISTEXT(E200)),"",B200/AVERAGE(E202:G202)*E200))</f>
        <v/>
      </c>
      <c r="E201" s="199" t="inlineStr">
        <is>
          <t>Estimated BHP</t>
        </is>
      </c>
      <c r="F201" s="401" t="n"/>
      <c r="G201" s="27">
        <f>IF(OR(COUNT(E202:G202)=0,COUNT(E203:G203)=0),"",IF(C200="1-phase", IF(OR(ISTEXT(E202),ISTEXT(E203)),"",((0.8*0.9*E202*E203)/746)), AVERAGE(E202:G202)*AVERAGE(E203:G203)*0.8*0.9*1.732/746))</f>
        <v/>
      </c>
      <c r="H201" s="13" t="n"/>
      <c r="I201" s="199" t="inlineStr">
        <is>
          <t>Wide Open</t>
        </is>
      </c>
      <c r="J201" s="401" t="n"/>
      <c r="K201" s="25" t="n"/>
      <c r="L201" s="25" t="n"/>
      <c r="M201" s="25">
        <f>IF(OR(K201="",L201=""),"",IF(OR(ISTEXT(K201),ISTEXT(L201)),"",(L201-K201)*2.31/IF(AND(ISNUMBER($L$203),$L$203&gt;0),$L$203,1)+IF(ISNUMBER($L$204),$L$204,0)))</f>
        <v/>
      </c>
    </row>
    <row r="202" ht="13.35" customHeight="1" s="162">
      <c r="B202" s="199" t="inlineStr">
        <is>
          <t>Measured Voltage</t>
        </is>
      </c>
      <c r="C202" s="400" t="n"/>
      <c r="D202" s="401" t="n"/>
      <c r="E202" s="24" t="n"/>
      <c r="F202" s="24" t="n"/>
      <c r="G202" s="24" t="n"/>
      <c r="H202" s="13" t="n"/>
      <c r="I202" s="199" t="inlineStr">
        <is>
          <t>Final</t>
        </is>
      </c>
      <c r="J202" s="401" t="n"/>
      <c r="K202" s="25" t="n"/>
      <c r="L202" s="25" t="n"/>
      <c r="M202" s="25">
        <f>IF(OR(K202="",L202=""),"",IF(OR(ISTEXT(K202),ISTEXT(L202)),"",(L202-K202)*2.31/IF(AND(ISNUMBER($L$203),$L$203&gt;0),$L$203,1)+IF(ISNUMBER($L$204),$L$204,0)))</f>
        <v/>
      </c>
    </row>
    <row r="203" ht="13.35" customHeight="1" s="162">
      <c r="B203" s="199" t="inlineStr">
        <is>
          <t>Measured Amperage</t>
        </is>
      </c>
      <c r="C203" s="400" t="n"/>
      <c r="D203" s="401" t="n"/>
      <c r="E203" s="67" t="n"/>
      <c r="F203" s="67" t="n"/>
      <c r="G203" s="67" t="n"/>
      <c r="H203" s="13" t="n"/>
      <c r="I203" s="554" t="inlineStr">
        <is>
          <t>Specific Gravity</t>
        </is>
      </c>
      <c r="J203" s="400" t="n"/>
      <c r="K203" s="401" t="n"/>
      <c r="L203" s="27" t="n"/>
      <c r="M203" s="401" t="n"/>
    </row>
    <row r="204" ht="13.35" customHeight="1" s="162">
      <c r="B204" s="199" t="inlineStr">
        <is>
          <t>VFD Hz / Speed Setting</t>
        </is>
      </c>
      <c r="C204" s="400" t="n"/>
      <c r="D204" s="401" t="n"/>
      <c r="E204" s="208" t="n"/>
      <c r="F204" s="400" t="n"/>
      <c r="G204" s="401" t="n"/>
      <c r="I204" s="554" t="inlineStr">
        <is>
          <t>Gauge Elev. Δ (ft)</t>
        </is>
      </c>
      <c r="J204" s="400" t="n"/>
      <c r="K204" s="401" t="n"/>
      <c r="L204" s="25" t="n"/>
      <c r="M204" s="401" t="n"/>
    </row>
    <row r="205" ht="13.35" customHeight="1" s="162">
      <c r="B205" s="199" t="inlineStr">
        <is>
          <t>Final Setpoint(s)</t>
        </is>
      </c>
      <c r="C205" s="400" t="n"/>
      <c r="D205" s="401" t="n"/>
      <c r="E205" s="204" t="n"/>
      <c r="F205" s="400" t="n"/>
      <c r="G205" s="401" t="n"/>
      <c r="I205" s="554" t="inlineStr">
        <is>
          <t>Flow by Meter/Valve</t>
        </is>
      </c>
      <c r="J205" s="400" t="n"/>
      <c r="K205" s="401" t="n"/>
      <c r="L205" s="24" t="n"/>
      <c r="M205" s="401" t="n"/>
    </row>
    <row r="206" ht="13.35" customHeight="1" s="162"/>
    <row r="207" ht="13.35" customHeight="1" s="162">
      <c r="B207" s="188" t="inlineStr">
        <is>
          <t>Remarks</t>
        </is>
      </c>
      <c r="C207" s="173" t="n"/>
      <c r="D207" s="154" t="n"/>
      <c r="E207" s="174" t="n"/>
      <c r="F207" s="174" t="n"/>
      <c r="G207" s="174" t="n"/>
      <c r="H207" s="174" t="n"/>
      <c r="I207" s="174" t="n"/>
      <c r="J207" s="174" t="n"/>
      <c r="K207" s="174" t="n"/>
      <c r="L207" s="174" t="n"/>
      <c r="M207" s="173" t="n"/>
    </row>
    <row r="208" ht="13.35" customHeight="1" s="162">
      <c r="B208" s="154" t="n"/>
      <c r="C208" s="174" t="n"/>
      <c r="D208" s="174" t="n"/>
      <c r="E208" s="174" t="n"/>
      <c r="F208" s="174" t="n"/>
      <c r="G208" s="174" t="n"/>
      <c r="H208" s="174" t="n"/>
      <c r="I208" s="174" t="n"/>
      <c r="J208" s="174" t="n"/>
      <c r="K208" s="174" t="n"/>
      <c r="L208" s="174" t="n"/>
      <c r="M208" s="173" t="n"/>
    </row>
    <row r="209" ht="13.35" customHeight="1" s="162">
      <c r="B209" s="154" t="n"/>
      <c r="C209" s="174" t="n"/>
      <c r="D209" s="174" t="n"/>
      <c r="E209" s="174" t="n"/>
      <c r="F209" s="174" t="n"/>
      <c r="G209" s="174" t="n"/>
      <c r="H209" s="174" t="n"/>
      <c r="I209" s="174" t="n"/>
      <c r="J209" s="174" t="n"/>
      <c r="K209" s="174" t="n"/>
      <c r="L209" s="174" t="n"/>
      <c r="M209" s="173" t="n"/>
    </row>
    <row r="210" ht="13.35" customHeight="1" s="162"/>
    <row r="211" ht="13.35" customHeight="1" s="162"/>
    <row r="212" ht="13.35" customHeight="1" s="162">
      <c r="B212" s="200" t="inlineStr">
        <is>
          <t>Pump</t>
        </is>
      </c>
      <c r="C212" s="403" t="n"/>
      <c r="D212" s="209">
        <f>IF('{Hydronic Data Entry}'!B15="","",'{Hydronic Data Entry}'!B15)</f>
        <v/>
      </c>
      <c r="E212" s="418" t="n"/>
      <c r="F212" s="403" t="n"/>
      <c r="G212" s="200" t="inlineStr">
        <is>
          <t>Service</t>
        </is>
      </c>
      <c r="H212" s="403" t="n"/>
      <c r="I212" s="210">
        <f>IF('{Hydronic Data Entry}'!C15="","",'{Hydronic Data Entry}'!C15)</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Pump type:</t>
        </is>
      </c>
      <c r="D214" s="551">
        <f>IF('{Hydronic Data Entry}'!P15="","",'{Hydronic Data Entry}'!P15)</f>
        <v/>
      </c>
      <c r="E214" s="404" t="n"/>
      <c r="F214" s="404" t="n"/>
      <c r="G214" s="437" t="inlineStr">
        <is>
          <t>System:</t>
        </is>
      </c>
      <c r="H214" s="551">
        <f>IF('{Hydronic Data Entry}'!D15="","",'{Hydronic Data Entry}'!D15)</f>
        <v/>
      </c>
      <c r="I214" s="404" t="n"/>
      <c r="J214" s="437" t="inlineStr">
        <is>
          <t>Flow method:</t>
        </is>
      </c>
      <c r="L214" s="546" t="n"/>
      <c r="M214" s="401" t="n"/>
    </row>
    <row r="215" ht="13.35" customHeight="1" s="162">
      <c r="B215" s="200" t="inlineStr">
        <is>
          <t>Unit Data</t>
        </is>
      </c>
      <c r="C215" s="400" t="n"/>
      <c r="D215" s="400" t="n"/>
      <c r="E215" s="400" t="n"/>
      <c r="F215" s="400" t="n"/>
      <c r="G215" s="401" t="n"/>
      <c r="I215" s="200" t="inlineStr">
        <is>
          <t>Design and Performance Data</t>
        </is>
      </c>
      <c r="J215" s="400" t="n"/>
      <c r="K215" s="400" t="n"/>
      <c r="L215" s="400" t="n"/>
      <c r="M215" s="401" t="n"/>
    </row>
    <row r="216" ht="13.35" customHeight="1" s="162">
      <c r="B216" s="199" t="inlineStr">
        <is>
          <t>Manufacturer</t>
        </is>
      </c>
      <c r="C216" s="401" t="n"/>
      <c r="D216" s="204">
        <f>IF('{Hydronic Data Entry}'!F15="","",'{Hydronic Data Entry}'!F15)</f>
        <v/>
      </c>
      <c r="E216" s="400" t="n"/>
      <c r="F216" s="400" t="n"/>
      <c r="G216" s="401" t="n"/>
      <c r="I216" s="199" t="inlineStr">
        <is>
          <t>Design Criteria</t>
        </is>
      </c>
      <c r="J216" s="401" t="n"/>
      <c r="K216" s="552" t="inlineStr">
        <is>
          <t>Design</t>
        </is>
      </c>
      <c r="L216" s="552" t="inlineStr">
        <is>
          <t>Actual</t>
        </is>
      </c>
      <c r="M216" s="552" t="inlineStr">
        <is>
          <t>%</t>
        </is>
      </c>
    </row>
    <row r="217" ht="13.35" customHeight="1" s="162">
      <c r="B217" s="199" t="inlineStr">
        <is>
          <t>Model / Size</t>
        </is>
      </c>
      <c r="C217" s="401" t="n"/>
      <c r="D217" s="204">
        <f>IF('{Hydronic Data Entry}'!G15="","",'{Hydronic Data Entry}'!G15)</f>
        <v/>
      </c>
      <c r="E217" s="400" t="n"/>
      <c r="F217" s="400" t="n"/>
      <c r="G217" s="401" t="n"/>
      <c r="I217" s="199" t="inlineStr">
        <is>
          <t>Flow (GPM)</t>
        </is>
      </c>
      <c r="J217" s="401" t="n"/>
      <c r="K217" s="24">
        <f>IF('{Hydronic Data Entry}'!H15="","",'{Hydronic Data Entry}'!H15)</f>
        <v/>
      </c>
      <c r="L217" s="24" t="n"/>
      <c r="M217" s="553">
        <f>IF(OR(K217="",K217=0,L217=""),"",IF(OR(ISTEXT(L217),ISTEXT(K217)),"",L217/K217))</f>
        <v/>
      </c>
    </row>
    <row r="218" ht="13.35" customHeight="1" s="162">
      <c r="B218" s="199" t="inlineStr">
        <is>
          <t>Serial Number</t>
        </is>
      </c>
      <c r="C218" s="401" t="n"/>
      <c r="D218" s="204" t="n"/>
      <c r="E218" s="400" t="n"/>
      <c r="F218" s="400" t="n"/>
      <c r="G218" s="401" t="n"/>
      <c r="I218" s="199" t="inlineStr">
        <is>
          <t>Head (ft w.g.)</t>
        </is>
      </c>
      <c r="J218" s="401" t="n"/>
      <c r="K218" s="24">
        <f>IF('{Hydronic Data Entry}'!I15="","",'{Hydronic Data Entry}'!I15)</f>
        <v/>
      </c>
      <c r="L218" s="25">
        <f>M228</f>
        <v/>
      </c>
      <c r="M218" s="553">
        <f>IF(OR(K218="",K218=0,L218=""),"",IF(OR(ISTEXT(L218),ISTEXT(K218)),"",L218/K218))</f>
        <v/>
      </c>
    </row>
    <row r="219" ht="13.35" customHeight="1" s="162">
      <c r="B219" s="199" t="inlineStr">
        <is>
          <t>Location</t>
        </is>
      </c>
      <c r="C219" s="401" t="n"/>
      <c r="D219" s="204">
        <f>IF('{Hydronic Data Entry}'!E15="","",'{Hydronic Data Entry}'!E15)</f>
        <v/>
      </c>
      <c r="E219" s="400" t="n"/>
      <c r="F219" s="400" t="n"/>
      <c r="G219" s="401" t="n"/>
      <c r="I219" s="199" t="inlineStr">
        <is>
          <t>Pump RPM</t>
        </is>
      </c>
      <c r="J219" s="401" t="n"/>
      <c r="K219" s="24">
        <f>IF('{Hydronic Data Entry}'!L15="","",'{Hydronic Data Entry}'!L15)</f>
        <v/>
      </c>
      <c r="L219" s="24" t="n"/>
      <c r="M219" s="553" t="n"/>
    </row>
    <row r="220" ht="13.35" customHeight="1" s="162">
      <c r="B220" s="199" t="inlineStr">
        <is>
          <t>Service</t>
        </is>
      </c>
      <c r="C220" s="401" t="n"/>
      <c r="D220" s="204">
        <f>I212</f>
        <v/>
      </c>
      <c r="E220" s="400" t="n"/>
      <c r="F220" s="400" t="n"/>
      <c r="G220" s="401" t="n"/>
      <c r="I220" s="199" t="inlineStr">
        <is>
          <t>Impeller (in.)</t>
        </is>
      </c>
      <c r="J220" s="401" t="n"/>
      <c r="K220" s="25">
        <f>IF('{Hydronic Data Entry}'!M15="","",'{Hydronic Data Entry}'!M15)</f>
        <v/>
      </c>
      <c r="L220" s="25" t="n"/>
      <c r="M220" s="553" t="n"/>
    </row>
    <row r="221" ht="13.35" customHeight="1" s="162">
      <c r="I221" s="199" t="inlineStr">
        <is>
          <t>Connected Load (GPM)</t>
        </is>
      </c>
      <c r="J221" s="401" t="n"/>
      <c r="K221" s="24">
        <f>IF('{Hydronic Data Entry}'!J15="","",'{Hydronic Data Entry}'!J15)</f>
        <v/>
      </c>
      <c r="L221" s="24" t="inlineStr">
        <is>
          <t>—</t>
        </is>
      </c>
      <c r="M221" s="553" t="n"/>
    </row>
    <row r="222" ht="13.35" customHeight="1" s="162"/>
    <row r="223" ht="13.35" customHeight="1" s="162">
      <c r="B223" s="200" t="inlineStr">
        <is>
          <t>Motor Data</t>
        </is>
      </c>
      <c r="C223" s="400" t="n"/>
      <c r="D223" s="400" t="n"/>
      <c r="E223" s="400" t="n"/>
      <c r="F223" s="400" t="n"/>
      <c r="G223" s="401" t="n"/>
      <c r="H223" s="13" t="n"/>
      <c r="I223" s="200" t="inlineStr">
        <is>
          <t>Pump Test (psi)</t>
        </is>
      </c>
      <c r="J223" s="400" t="n"/>
      <c r="K223" s="400" t="n"/>
      <c r="L223" s="400" t="n"/>
      <c r="M223" s="401" t="n"/>
    </row>
    <row r="224" ht="13.35" customHeight="1" s="162">
      <c r="B224" s="199" t="inlineStr">
        <is>
          <t>Manufacturer</t>
        </is>
      </c>
      <c r="C224" s="401" t="n"/>
      <c r="D224" s="203" t="n"/>
      <c r="E224" s="400" t="n"/>
      <c r="F224" s="400" t="n"/>
      <c r="G224" s="401" t="n"/>
      <c r="H224" s="13" t="n"/>
      <c r="I224" s="199" t="inlineStr">
        <is>
          <t>Condition</t>
        </is>
      </c>
      <c r="J224" s="401" t="n"/>
      <c r="K224" s="545" t="inlineStr">
        <is>
          <t>Suction</t>
        </is>
      </c>
      <c r="L224" s="545" t="inlineStr">
        <is>
          <t>Discharge</t>
        </is>
      </c>
      <c r="M224" s="545" t="inlineStr">
        <is>
          <t>Head ft</t>
        </is>
      </c>
    </row>
    <row r="225" ht="13.35" customHeight="1" s="162">
      <c r="B225" s="199" t="inlineStr">
        <is>
          <t>Horsepower</t>
        </is>
      </c>
      <c r="C225" s="401" t="n"/>
      <c r="D225" s="28">
        <f>IF('{Hydronic Data Entry}'!K15="","",'{Hydronic Data Entry}'!K15)</f>
        <v/>
      </c>
      <c r="E225" s="21" t="inlineStr">
        <is>
          <t>RPM</t>
        </is>
      </c>
      <c r="F225" s="24" t="n"/>
      <c r="G225" s="199" t="inlineStr">
        <is>
          <t>SF</t>
        </is>
      </c>
      <c r="H225" s="13" t="n"/>
      <c r="I225" s="554" t="inlineStr">
        <is>
          <t>Pump Off (standing)</t>
        </is>
      </c>
      <c r="J225" s="401" t="n"/>
      <c r="K225" s="25" t="n"/>
      <c r="L225" s="24" t="inlineStr">
        <is>
          <t>—</t>
        </is>
      </c>
      <c r="M225" s="24" t="n"/>
    </row>
    <row r="226" ht="13.35" customHeight="1" s="162">
      <c r="B226" s="198">
        <f>IF('{Hydronic Data Entry}'!N15="","",'{Hydronic Data Entry}'!N15)</f>
        <v/>
      </c>
      <c r="C226" s="198">
        <f>IF('{Hydronic Data Entry}'!O15="","",'{Hydronic Data Entry}'!O15)</f>
        <v/>
      </c>
      <c r="D226" s="21" t="inlineStr">
        <is>
          <t>FLA</t>
        </is>
      </c>
      <c r="E226" s="67" t="n"/>
      <c r="F226" s="21" t="inlineStr">
        <is>
          <t>Frame</t>
        </is>
      </c>
      <c r="G226" s="208" t="n"/>
      <c r="H226" s="13" t="n"/>
      <c r="I226" s="554" t="inlineStr">
        <is>
          <t>No Flow (shut-off)</t>
        </is>
      </c>
      <c r="J226" s="401" t="n"/>
      <c r="K226" s="25" t="n"/>
      <c r="L226" s="25" t="n"/>
      <c r="M226" s="25">
        <f>IF(OR(K226="",L226=""),"",IF(OR(ISTEXT(K226),ISTEXT(L226)),"",(L226-K226)*2.31/IF(AND(ISNUMBER($L$229),$L$229&gt;0),$L$229,1)+IF(ISNUMBER($L$230),$L$230,0)))</f>
        <v/>
      </c>
    </row>
    <row r="227" ht="13.35" customHeight="1" s="162">
      <c r="B227" s="199" t="inlineStr">
        <is>
          <t>Corrected FLA</t>
        </is>
      </c>
      <c r="C227" s="401" t="n"/>
      <c r="D227" s="27">
        <f>IF(OR(E228="",E226="",B226=""),"",IF(OR(ISTEXT(B226),COUNT(E228:G228)=0,ISTEXT(E226)),"",B226/AVERAGE(E228:G228)*E226))</f>
        <v/>
      </c>
      <c r="E227" s="199" t="inlineStr">
        <is>
          <t>Estimated BHP</t>
        </is>
      </c>
      <c r="F227" s="401" t="n"/>
      <c r="G227" s="27">
        <f>IF(OR(COUNT(E228:G228)=0,COUNT(E229:G229)=0),"",IF(C226="1-phase", IF(OR(ISTEXT(E228),ISTEXT(E229)),"",((0.8*0.9*E228*E229)/746)), AVERAGE(E228:G228)*AVERAGE(E229:G229)*0.8*0.9*1.732/746))</f>
        <v/>
      </c>
      <c r="H227" s="13" t="n"/>
      <c r="I227" s="199" t="inlineStr">
        <is>
          <t>Wide Open</t>
        </is>
      </c>
      <c r="J227" s="401" t="n"/>
      <c r="K227" s="25" t="n"/>
      <c r="L227" s="25" t="n"/>
      <c r="M227" s="25">
        <f>IF(OR(K227="",L227=""),"",IF(OR(ISTEXT(K227),ISTEXT(L227)),"",(L227-K227)*2.31/IF(AND(ISNUMBER($L$229),$L$229&gt;0),$L$229,1)+IF(ISNUMBER($L$230),$L$230,0)))</f>
        <v/>
      </c>
    </row>
    <row r="228" ht="13.35" customHeight="1" s="162">
      <c r="B228" s="199" t="inlineStr">
        <is>
          <t>Measured Voltage</t>
        </is>
      </c>
      <c r="C228" s="400" t="n"/>
      <c r="D228" s="401" t="n"/>
      <c r="E228" s="24" t="n"/>
      <c r="F228" s="24" t="n"/>
      <c r="G228" s="24" t="n"/>
      <c r="H228" s="13" t="n"/>
      <c r="I228" s="199" t="inlineStr">
        <is>
          <t>Final</t>
        </is>
      </c>
      <c r="J228" s="401" t="n"/>
      <c r="K228" s="25" t="n"/>
      <c r="L228" s="25" t="n"/>
      <c r="M228" s="25">
        <f>IF(OR(K228="",L228=""),"",IF(OR(ISTEXT(K228),ISTEXT(L228)),"",(L228-K228)*2.31/IF(AND(ISNUMBER($L$229),$L$229&gt;0),$L$229,1)+IF(ISNUMBER($L$230),$L$230,0)))</f>
        <v/>
      </c>
    </row>
    <row r="229" ht="13.35" customHeight="1" s="162">
      <c r="B229" s="199" t="inlineStr">
        <is>
          <t>Measured Amperage</t>
        </is>
      </c>
      <c r="C229" s="400" t="n"/>
      <c r="D229" s="401" t="n"/>
      <c r="E229" s="67" t="n"/>
      <c r="F229" s="67" t="n"/>
      <c r="G229" s="67" t="n"/>
      <c r="H229" s="13" t="n"/>
      <c r="I229" s="554" t="inlineStr">
        <is>
          <t>Specific Gravity</t>
        </is>
      </c>
      <c r="J229" s="400" t="n"/>
      <c r="K229" s="401" t="n"/>
      <c r="L229" s="27" t="n"/>
      <c r="M229" s="401" t="n"/>
    </row>
    <row r="230" ht="13.35" customHeight="1" s="162">
      <c r="B230" s="199" t="inlineStr">
        <is>
          <t>VFD Hz / Speed Setting</t>
        </is>
      </c>
      <c r="C230" s="400" t="n"/>
      <c r="D230" s="401" t="n"/>
      <c r="E230" s="208" t="n"/>
      <c r="F230" s="400" t="n"/>
      <c r="G230" s="401" t="n"/>
      <c r="I230" s="554" t="inlineStr">
        <is>
          <t>Gauge Elev. Δ (ft)</t>
        </is>
      </c>
      <c r="J230" s="400" t="n"/>
      <c r="K230" s="401" t="n"/>
      <c r="L230" s="25" t="n"/>
      <c r="M230" s="401" t="n"/>
    </row>
    <row r="231" ht="13.35" customHeight="1" s="162">
      <c r="B231" s="199" t="inlineStr">
        <is>
          <t>Final Setpoint(s)</t>
        </is>
      </c>
      <c r="C231" s="400" t="n"/>
      <c r="D231" s="401" t="n"/>
      <c r="E231" s="204" t="n"/>
      <c r="F231" s="400" t="n"/>
      <c r="G231" s="401" t="n"/>
      <c r="I231" s="554" t="inlineStr">
        <is>
          <t>Flow by Meter/Valve</t>
        </is>
      </c>
      <c r="J231" s="400" t="n"/>
      <c r="K231" s="401" t="n"/>
      <c r="L231" s="24" t="n"/>
      <c r="M231" s="401" t="n"/>
    </row>
    <row r="232" ht="13.35" customHeight="1" s="162"/>
    <row r="233" ht="13.35" customHeight="1" s="162">
      <c r="B233" s="188" t="inlineStr">
        <is>
          <t>Remarks</t>
        </is>
      </c>
      <c r="C233" s="173" t="n"/>
      <c r="D233" s="154" t="n"/>
      <c r="E233" s="174" t="n"/>
      <c r="F233" s="174" t="n"/>
      <c r="G233" s="174" t="n"/>
      <c r="H233" s="174" t="n"/>
      <c r="I233" s="174" t="n"/>
      <c r="J233" s="174" t="n"/>
      <c r="K233" s="174" t="n"/>
      <c r="L233" s="174" t="n"/>
      <c r="M233" s="173" t="n"/>
    </row>
    <row r="234" ht="13.35" customHeight="1" s="162">
      <c r="B234" s="154" t="n"/>
      <c r="C234" s="174" t="n"/>
      <c r="D234" s="174" t="n"/>
      <c r="E234" s="174" t="n"/>
      <c r="F234" s="174" t="n"/>
      <c r="G234" s="174" t="n"/>
      <c r="H234" s="174" t="n"/>
      <c r="I234" s="174" t="n"/>
      <c r="J234" s="174" t="n"/>
      <c r="K234" s="174" t="n"/>
      <c r="L234" s="174" t="n"/>
      <c r="M234" s="173" t="n"/>
    </row>
    <row r="235" ht="13.35" customHeight="1" s="162">
      <c r="B235" s="154" t="n"/>
      <c r="C235" s="174" t="n"/>
      <c r="D235" s="174" t="n"/>
      <c r="E235" s="174" t="n"/>
      <c r="F235" s="174" t="n"/>
      <c r="G235" s="174" t="n"/>
      <c r="H235" s="174" t="n"/>
      <c r="I235" s="174" t="n"/>
      <c r="J235" s="174" t="n"/>
      <c r="K235" s="174" t="n"/>
      <c r="L235" s="174" t="n"/>
      <c r="M235" s="173" t="n"/>
    </row>
    <row r="236" ht="13.35" customHeight="1" s="162"/>
    <row r="237" ht="13.35" customHeight="1" s="162"/>
    <row r="238" ht="13.35" customHeight="1" s="162">
      <c r="B238" s="200" t="inlineStr">
        <is>
          <t>Pump</t>
        </is>
      </c>
      <c r="C238" s="403" t="n"/>
      <c r="D238" s="209">
        <f>IF('{Hydronic Data Entry}'!B16="","",'{Hydronic Data Entry}'!B16)</f>
        <v/>
      </c>
      <c r="E238" s="418" t="n"/>
      <c r="F238" s="403" t="n"/>
      <c r="G238" s="200" t="inlineStr">
        <is>
          <t>Service</t>
        </is>
      </c>
      <c r="H238" s="403" t="n"/>
      <c r="I238" s="210">
        <f>IF('{Hydronic Data Entry}'!C16="","",'{Hydronic Data Entry}'!C16)</f>
        <v/>
      </c>
      <c r="J238" s="418" t="n"/>
      <c r="K238" s="418" t="n"/>
      <c r="L238" s="418" t="n"/>
      <c r="M238" s="403" t="n"/>
    </row>
    <row r="239" ht="13.35" customHeight="1" s="162">
      <c r="B239" s="422" t="n"/>
      <c r="C239" s="423" t="n"/>
      <c r="D239" s="422" t="n"/>
      <c r="E239" s="424" t="n"/>
      <c r="F239" s="423" t="n"/>
      <c r="G239" s="422" t="n"/>
      <c r="H239" s="423" t="n"/>
      <c r="I239" s="422" t="n"/>
      <c r="J239" s="424" t="n"/>
      <c r="K239" s="424" t="n"/>
      <c r="L239" s="424" t="n"/>
      <c r="M239" s="423" t="n"/>
    </row>
    <row r="240" ht="13.35" customHeight="1" s="162">
      <c r="B240" s="437" t="inlineStr">
        <is>
          <t>Pump type:</t>
        </is>
      </c>
      <c r="D240" s="551">
        <f>IF('{Hydronic Data Entry}'!P16="","",'{Hydronic Data Entry}'!P16)</f>
        <v/>
      </c>
      <c r="E240" s="404" t="n"/>
      <c r="F240" s="404" t="n"/>
      <c r="G240" s="437" t="inlineStr">
        <is>
          <t>System:</t>
        </is>
      </c>
      <c r="H240" s="551">
        <f>IF('{Hydronic Data Entry}'!D16="","",'{Hydronic Data Entry}'!D16)</f>
        <v/>
      </c>
      <c r="I240" s="404" t="n"/>
      <c r="J240" s="437" t="inlineStr">
        <is>
          <t>Flow method:</t>
        </is>
      </c>
      <c r="L240" s="546" t="n"/>
      <c r="M240" s="401" t="n"/>
    </row>
    <row r="241" ht="13.35" customHeight="1" s="162">
      <c r="B241" s="200" t="inlineStr">
        <is>
          <t>Unit Data</t>
        </is>
      </c>
      <c r="C241" s="400" t="n"/>
      <c r="D241" s="400" t="n"/>
      <c r="E241" s="400" t="n"/>
      <c r="F241" s="400" t="n"/>
      <c r="G241" s="401" t="n"/>
      <c r="I241" s="200" t="inlineStr">
        <is>
          <t>Design and Performance Data</t>
        </is>
      </c>
      <c r="J241" s="400" t="n"/>
      <c r="K241" s="400" t="n"/>
      <c r="L241" s="400" t="n"/>
      <c r="M241" s="401" t="n"/>
    </row>
    <row r="242" ht="13.35" customHeight="1" s="162">
      <c r="B242" s="199" t="inlineStr">
        <is>
          <t>Manufacturer</t>
        </is>
      </c>
      <c r="C242" s="401" t="n"/>
      <c r="D242" s="204">
        <f>IF('{Hydronic Data Entry}'!F16="","",'{Hydronic Data Entry}'!F16)</f>
        <v/>
      </c>
      <c r="E242" s="400" t="n"/>
      <c r="F242" s="400" t="n"/>
      <c r="G242" s="401" t="n"/>
      <c r="I242" s="199" t="inlineStr">
        <is>
          <t>Design Criteria</t>
        </is>
      </c>
      <c r="J242" s="401" t="n"/>
      <c r="K242" s="552" t="inlineStr">
        <is>
          <t>Design</t>
        </is>
      </c>
      <c r="L242" s="552" t="inlineStr">
        <is>
          <t>Actual</t>
        </is>
      </c>
      <c r="M242" s="552" t="inlineStr">
        <is>
          <t>%</t>
        </is>
      </c>
    </row>
    <row r="243" ht="13.35" customHeight="1" s="162">
      <c r="B243" s="199" t="inlineStr">
        <is>
          <t>Model / Size</t>
        </is>
      </c>
      <c r="C243" s="401" t="n"/>
      <c r="D243" s="204">
        <f>IF('{Hydronic Data Entry}'!G16="","",'{Hydronic Data Entry}'!G16)</f>
        <v/>
      </c>
      <c r="E243" s="400" t="n"/>
      <c r="F243" s="400" t="n"/>
      <c r="G243" s="401" t="n"/>
      <c r="I243" s="199" t="inlineStr">
        <is>
          <t>Flow (GPM)</t>
        </is>
      </c>
      <c r="J243" s="401" t="n"/>
      <c r="K243" s="24">
        <f>IF('{Hydronic Data Entry}'!H16="","",'{Hydronic Data Entry}'!H16)</f>
        <v/>
      </c>
      <c r="L243" s="24" t="n"/>
      <c r="M243" s="553">
        <f>IF(OR(K243="",K243=0,L243=""),"",IF(OR(ISTEXT(L243),ISTEXT(K243)),"",L243/K243))</f>
        <v/>
      </c>
    </row>
    <row r="244" ht="13.35" customHeight="1" s="162">
      <c r="B244" s="199" t="inlineStr">
        <is>
          <t>Serial Number</t>
        </is>
      </c>
      <c r="C244" s="401" t="n"/>
      <c r="D244" s="204" t="n"/>
      <c r="E244" s="400" t="n"/>
      <c r="F244" s="400" t="n"/>
      <c r="G244" s="401" t="n"/>
      <c r="I244" s="199" t="inlineStr">
        <is>
          <t>Head (ft w.g.)</t>
        </is>
      </c>
      <c r="J244" s="401" t="n"/>
      <c r="K244" s="24">
        <f>IF('{Hydronic Data Entry}'!I16="","",'{Hydronic Data Entry}'!I16)</f>
        <v/>
      </c>
      <c r="L244" s="25">
        <f>M254</f>
        <v/>
      </c>
      <c r="M244" s="553">
        <f>IF(OR(K244="",K244=0,L244=""),"",IF(OR(ISTEXT(L244),ISTEXT(K244)),"",L244/K244))</f>
        <v/>
      </c>
    </row>
    <row r="245" ht="13.35" customHeight="1" s="162">
      <c r="B245" s="199" t="inlineStr">
        <is>
          <t>Location</t>
        </is>
      </c>
      <c r="C245" s="401" t="n"/>
      <c r="D245" s="204">
        <f>IF('{Hydronic Data Entry}'!E16="","",'{Hydronic Data Entry}'!E16)</f>
        <v/>
      </c>
      <c r="E245" s="400" t="n"/>
      <c r="F245" s="400" t="n"/>
      <c r="G245" s="401" t="n"/>
      <c r="I245" s="199" t="inlineStr">
        <is>
          <t>Pump RPM</t>
        </is>
      </c>
      <c r="J245" s="401" t="n"/>
      <c r="K245" s="24">
        <f>IF('{Hydronic Data Entry}'!L16="","",'{Hydronic Data Entry}'!L16)</f>
        <v/>
      </c>
      <c r="L245" s="24" t="n"/>
      <c r="M245" s="553" t="n"/>
    </row>
    <row r="246" ht="13.35" customHeight="1" s="162">
      <c r="B246" s="199" t="inlineStr">
        <is>
          <t>Service</t>
        </is>
      </c>
      <c r="C246" s="401" t="n"/>
      <c r="D246" s="204">
        <f>I238</f>
        <v/>
      </c>
      <c r="E246" s="400" t="n"/>
      <c r="F246" s="400" t="n"/>
      <c r="G246" s="401" t="n"/>
      <c r="I246" s="199" t="inlineStr">
        <is>
          <t>Impeller (in.)</t>
        </is>
      </c>
      <c r="J246" s="401" t="n"/>
      <c r="K246" s="25">
        <f>IF('{Hydronic Data Entry}'!M16="","",'{Hydronic Data Entry}'!M16)</f>
        <v/>
      </c>
      <c r="L246" s="25" t="n"/>
      <c r="M246" s="553" t="n"/>
    </row>
    <row r="247" ht="13.35" customHeight="1" s="162">
      <c r="I247" s="199" t="inlineStr">
        <is>
          <t>Connected Load (GPM)</t>
        </is>
      </c>
      <c r="J247" s="401" t="n"/>
      <c r="K247" s="24">
        <f>IF('{Hydronic Data Entry}'!J16="","",'{Hydronic Data Entry}'!J16)</f>
        <v/>
      </c>
      <c r="L247" s="24" t="inlineStr">
        <is>
          <t>—</t>
        </is>
      </c>
      <c r="M247" s="553" t="n"/>
    </row>
    <row r="248" ht="13.35" customHeight="1" s="162"/>
    <row r="249" ht="13.35" customHeight="1" s="162">
      <c r="B249" s="200" t="inlineStr">
        <is>
          <t>Motor Data</t>
        </is>
      </c>
      <c r="C249" s="400" t="n"/>
      <c r="D249" s="400" t="n"/>
      <c r="E249" s="400" t="n"/>
      <c r="F249" s="400" t="n"/>
      <c r="G249" s="401" t="n"/>
      <c r="H249" s="13" t="n"/>
      <c r="I249" s="200" t="inlineStr">
        <is>
          <t>Pump Test (psi)</t>
        </is>
      </c>
      <c r="J249" s="400" t="n"/>
      <c r="K249" s="400" t="n"/>
      <c r="L249" s="400" t="n"/>
      <c r="M249" s="401" t="n"/>
    </row>
    <row r="250" ht="13.35" customHeight="1" s="162">
      <c r="B250" s="199" t="inlineStr">
        <is>
          <t>Manufacturer</t>
        </is>
      </c>
      <c r="C250" s="401" t="n"/>
      <c r="D250" s="203" t="n"/>
      <c r="E250" s="400" t="n"/>
      <c r="F250" s="400" t="n"/>
      <c r="G250" s="401" t="n"/>
      <c r="H250" s="13" t="n"/>
      <c r="I250" s="199" t="inlineStr">
        <is>
          <t>Condition</t>
        </is>
      </c>
      <c r="J250" s="401" t="n"/>
      <c r="K250" s="545" t="inlineStr">
        <is>
          <t>Suction</t>
        </is>
      </c>
      <c r="L250" s="545" t="inlineStr">
        <is>
          <t>Discharge</t>
        </is>
      </c>
      <c r="M250" s="545" t="inlineStr">
        <is>
          <t>Head ft</t>
        </is>
      </c>
    </row>
    <row r="251" ht="13.35" customHeight="1" s="162">
      <c r="B251" s="199" t="inlineStr">
        <is>
          <t>Horsepower</t>
        </is>
      </c>
      <c r="C251" s="401" t="n"/>
      <c r="D251" s="28">
        <f>IF('{Hydronic Data Entry}'!K16="","",'{Hydronic Data Entry}'!K16)</f>
        <v/>
      </c>
      <c r="E251" s="21" t="inlineStr">
        <is>
          <t>RPM</t>
        </is>
      </c>
      <c r="F251" s="24" t="n"/>
      <c r="G251" s="199" t="inlineStr">
        <is>
          <t>SF</t>
        </is>
      </c>
      <c r="H251" s="13" t="n"/>
      <c r="I251" s="554" t="inlineStr">
        <is>
          <t>Pump Off (standing)</t>
        </is>
      </c>
      <c r="J251" s="401" t="n"/>
      <c r="K251" s="25" t="n"/>
      <c r="L251" s="24" t="inlineStr">
        <is>
          <t>—</t>
        </is>
      </c>
      <c r="M251" s="24" t="n"/>
    </row>
    <row r="252" ht="13.35" customHeight="1" s="162">
      <c r="B252" s="198">
        <f>IF('{Hydronic Data Entry}'!N16="","",'{Hydronic Data Entry}'!N16)</f>
        <v/>
      </c>
      <c r="C252" s="198">
        <f>IF('{Hydronic Data Entry}'!O16="","",'{Hydronic Data Entry}'!O16)</f>
        <v/>
      </c>
      <c r="D252" s="21" t="inlineStr">
        <is>
          <t>FLA</t>
        </is>
      </c>
      <c r="E252" s="67" t="n"/>
      <c r="F252" s="21" t="inlineStr">
        <is>
          <t>Frame</t>
        </is>
      </c>
      <c r="G252" s="208" t="n"/>
      <c r="H252" s="13" t="n"/>
      <c r="I252" s="554" t="inlineStr">
        <is>
          <t>No Flow (shut-off)</t>
        </is>
      </c>
      <c r="J252" s="401" t="n"/>
      <c r="K252" s="25" t="n"/>
      <c r="L252" s="25" t="n"/>
      <c r="M252" s="25">
        <f>IF(OR(K252="",L252=""),"",IF(OR(ISTEXT(K252),ISTEXT(L252)),"",(L252-K252)*2.31/IF(AND(ISNUMBER($L$255),$L$255&gt;0),$L$255,1)+IF(ISNUMBER($L$256),$L$256,0)))</f>
        <v/>
      </c>
    </row>
    <row r="253" ht="13.35" customHeight="1" s="162">
      <c r="B253" s="199" t="inlineStr">
        <is>
          <t>Corrected FLA</t>
        </is>
      </c>
      <c r="C253" s="401" t="n"/>
      <c r="D253" s="27">
        <f>IF(OR(E254="",E252="",B252=""),"",IF(OR(ISTEXT(B252),COUNT(E254:G254)=0,ISTEXT(E252)),"",B252/AVERAGE(E254:G254)*E252))</f>
        <v/>
      </c>
      <c r="E253" s="199" t="inlineStr">
        <is>
          <t>Estimated BHP</t>
        </is>
      </c>
      <c r="F253" s="401" t="n"/>
      <c r="G253" s="27">
        <f>IF(OR(COUNT(E254:G254)=0,COUNT(E255:G255)=0),"",IF(C252="1-phase", IF(OR(ISTEXT(E254),ISTEXT(E255)),"",((0.8*0.9*E254*E255)/746)), AVERAGE(E254:G254)*AVERAGE(E255:G255)*0.8*0.9*1.732/746))</f>
        <v/>
      </c>
      <c r="H253" s="13" t="n"/>
      <c r="I253" s="199" t="inlineStr">
        <is>
          <t>Wide Open</t>
        </is>
      </c>
      <c r="J253" s="401" t="n"/>
      <c r="K253" s="25" t="n"/>
      <c r="L253" s="25" t="n"/>
      <c r="M253" s="25">
        <f>IF(OR(K253="",L253=""),"",IF(OR(ISTEXT(K253),ISTEXT(L253)),"",(L253-K253)*2.31/IF(AND(ISNUMBER($L$255),$L$255&gt;0),$L$255,1)+IF(ISNUMBER($L$256),$L$256,0)))</f>
        <v/>
      </c>
    </row>
    <row r="254" ht="13.35" customHeight="1" s="162">
      <c r="B254" s="199" t="inlineStr">
        <is>
          <t>Measured Voltage</t>
        </is>
      </c>
      <c r="C254" s="400" t="n"/>
      <c r="D254" s="401" t="n"/>
      <c r="E254" s="24" t="n"/>
      <c r="F254" s="24" t="n"/>
      <c r="G254" s="24" t="n"/>
      <c r="H254" s="13" t="n"/>
      <c r="I254" s="199" t="inlineStr">
        <is>
          <t>Final</t>
        </is>
      </c>
      <c r="J254" s="401" t="n"/>
      <c r="K254" s="25" t="n"/>
      <c r="L254" s="25" t="n"/>
      <c r="M254" s="25">
        <f>IF(OR(K254="",L254=""),"",IF(OR(ISTEXT(K254),ISTEXT(L254)),"",(L254-K254)*2.31/IF(AND(ISNUMBER($L$255),$L$255&gt;0),$L$255,1)+IF(ISNUMBER($L$256),$L$256,0)))</f>
        <v/>
      </c>
    </row>
    <row r="255" ht="13.35" customHeight="1" s="162">
      <c r="B255" s="199" t="inlineStr">
        <is>
          <t>Measured Amperage</t>
        </is>
      </c>
      <c r="C255" s="400" t="n"/>
      <c r="D255" s="401" t="n"/>
      <c r="E255" s="67" t="n"/>
      <c r="F255" s="67" t="n"/>
      <c r="G255" s="67" t="n"/>
      <c r="H255" s="13" t="n"/>
      <c r="I255" s="554" t="inlineStr">
        <is>
          <t>Specific Gravity</t>
        </is>
      </c>
      <c r="J255" s="400" t="n"/>
      <c r="K255" s="401" t="n"/>
      <c r="L255" s="27" t="n"/>
      <c r="M255" s="401" t="n"/>
    </row>
    <row r="256" ht="13.35" customHeight="1" s="162">
      <c r="B256" s="199" t="inlineStr">
        <is>
          <t>VFD Hz / Speed Setting</t>
        </is>
      </c>
      <c r="C256" s="400" t="n"/>
      <c r="D256" s="401" t="n"/>
      <c r="E256" s="208" t="n"/>
      <c r="F256" s="400" t="n"/>
      <c r="G256" s="401" t="n"/>
      <c r="I256" s="554" t="inlineStr">
        <is>
          <t>Gauge Elev. Δ (ft)</t>
        </is>
      </c>
      <c r="J256" s="400" t="n"/>
      <c r="K256" s="401" t="n"/>
      <c r="L256" s="25" t="n"/>
      <c r="M256" s="401" t="n"/>
    </row>
    <row r="257" ht="13.35" customHeight="1" s="162">
      <c r="B257" s="199" t="inlineStr">
        <is>
          <t>Final Setpoint(s)</t>
        </is>
      </c>
      <c r="C257" s="400" t="n"/>
      <c r="D257" s="401" t="n"/>
      <c r="E257" s="204" t="n"/>
      <c r="F257" s="400" t="n"/>
      <c r="G257" s="401" t="n"/>
      <c r="I257" s="554" t="inlineStr">
        <is>
          <t>Flow by Meter/Valve</t>
        </is>
      </c>
      <c r="J257" s="400" t="n"/>
      <c r="K257" s="401" t="n"/>
      <c r="L257" s="24" t="n"/>
      <c r="M257" s="401" t="n"/>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row r="263" ht="13.35" customHeight="1" s="162"/>
    <row r="264" ht="13.35" customHeight="1" s="162">
      <c r="B264" s="200" t="inlineStr">
        <is>
          <t>Pump</t>
        </is>
      </c>
      <c r="C264" s="403" t="n"/>
      <c r="D264" s="209">
        <f>IF('{Hydronic Data Entry}'!B17="","",'{Hydronic Data Entry}'!B17)</f>
        <v/>
      </c>
      <c r="E264" s="418" t="n"/>
      <c r="F264" s="403" t="n"/>
      <c r="G264" s="200" t="inlineStr">
        <is>
          <t>Service</t>
        </is>
      </c>
      <c r="H264" s="403" t="n"/>
      <c r="I264" s="210">
        <f>IF('{Hydronic Data Entry}'!C17="","",'{Hydronic Data Entry}'!C17)</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437" t="inlineStr">
        <is>
          <t>Pump type:</t>
        </is>
      </c>
      <c r="D266" s="551">
        <f>IF('{Hydronic Data Entry}'!P17="","",'{Hydronic Data Entry}'!P17)</f>
        <v/>
      </c>
      <c r="E266" s="404" t="n"/>
      <c r="F266" s="404" t="n"/>
      <c r="G266" s="437" t="inlineStr">
        <is>
          <t>System:</t>
        </is>
      </c>
      <c r="H266" s="551">
        <f>IF('{Hydronic Data Entry}'!D17="","",'{Hydronic Data Entry}'!D17)</f>
        <v/>
      </c>
      <c r="I266" s="404" t="n"/>
      <c r="J266" s="437" t="inlineStr">
        <is>
          <t>Flow method:</t>
        </is>
      </c>
      <c r="L266" s="546" t="n"/>
      <c r="M266" s="401" t="n"/>
    </row>
    <row r="267" ht="13.35" customHeight="1" s="162">
      <c r="B267" s="200" t="inlineStr">
        <is>
          <t>Unit Data</t>
        </is>
      </c>
      <c r="C267" s="400" t="n"/>
      <c r="D267" s="400" t="n"/>
      <c r="E267" s="400" t="n"/>
      <c r="F267" s="400" t="n"/>
      <c r="G267" s="401" t="n"/>
      <c r="I267" s="200" t="inlineStr">
        <is>
          <t>Design and Performance Data</t>
        </is>
      </c>
      <c r="J267" s="400" t="n"/>
      <c r="K267" s="400" t="n"/>
      <c r="L267" s="400" t="n"/>
      <c r="M267" s="401" t="n"/>
    </row>
    <row r="268" ht="13.35" customHeight="1" s="162">
      <c r="B268" s="199" t="inlineStr">
        <is>
          <t>Manufacturer</t>
        </is>
      </c>
      <c r="C268" s="401" t="n"/>
      <c r="D268" s="204">
        <f>IF('{Hydronic Data Entry}'!F17="","",'{Hydronic Data Entry}'!F17)</f>
        <v/>
      </c>
      <c r="E268" s="400" t="n"/>
      <c r="F268" s="400" t="n"/>
      <c r="G268" s="401" t="n"/>
      <c r="I268" s="199" t="inlineStr">
        <is>
          <t>Design Criteria</t>
        </is>
      </c>
      <c r="J268" s="401" t="n"/>
      <c r="K268" s="552" t="inlineStr">
        <is>
          <t>Design</t>
        </is>
      </c>
      <c r="L268" s="552" t="inlineStr">
        <is>
          <t>Actual</t>
        </is>
      </c>
      <c r="M268" s="552" t="inlineStr">
        <is>
          <t>%</t>
        </is>
      </c>
    </row>
    <row r="269" ht="13.35" customHeight="1" s="162">
      <c r="B269" s="199" t="inlineStr">
        <is>
          <t>Model / Size</t>
        </is>
      </c>
      <c r="C269" s="401" t="n"/>
      <c r="D269" s="204">
        <f>IF('{Hydronic Data Entry}'!G17="","",'{Hydronic Data Entry}'!G17)</f>
        <v/>
      </c>
      <c r="E269" s="400" t="n"/>
      <c r="F269" s="400" t="n"/>
      <c r="G269" s="401" t="n"/>
      <c r="I269" s="199" t="inlineStr">
        <is>
          <t>Flow (GPM)</t>
        </is>
      </c>
      <c r="J269" s="401" t="n"/>
      <c r="K269" s="24">
        <f>IF('{Hydronic Data Entry}'!H17="","",'{Hydronic Data Entry}'!H17)</f>
        <v/>
      </c>
      <c r="L269" s="24" t="n"/>
      <c r="M269" s="553">
        <f>IF(OR(K269="",K269=0,L269=""),"",IF(OR(ISTEXT(L269),ISTEXT(K269)),"",L269/K269))</f>
        <v/>
      </c>
    </row>
    <row r="270" ht="13.35" customHeight="1" s="162">
      <c r="B270" s="199" t="inlineStr">
        <is>
          <t>Serial Number</t>
        </is>
      </c>
      <c r="C270" s="401" t="n"/>
      <c r="D270" s="204" t="n"/>
      <c r="E270" s="400" t="n"/>
      <c r="F270" s="400" t="n"/>
      <c r="G270" s="401" t="n"/>
      <c r="I270" s="199" t="inlineStr">
        <is>
          <t>Head (ft w.g.)</t>
        </is>
      </c>
      <c r="J270" s="401" t="n"/>
      <c r="K270" s="24">
        <f>IF('{Hydronic Data Entry}'!I17="","",'{Hydronic Data Entry}'!I17)</f>
        <v/>
      </c>
      <c r="L270" s="25">
        <f>M280</f>
        <v/>
      </c>
      <c r="M270" s="553">
        <f>IF(OR(K270="",K270=0,L270=""),"",IF(OR(ISTEXT(L270),ISTEXT(K270)),"",L270/K270))</f>
        <v/>
      </c>
    </row>
    <row r="271" ht="13.35" customHeight="1" s="162">
      <c r="B271" s="199" t="inlineStr">
        <is>
          <t>Location</t>
        </is>
      </c>
      <c r="C271" s="401" t="n"/>
      <c r="D271" s="204">
        <f>IF('{Hydronic Data Entry}'!E17="","",'{Hydronic Data Entry}'!E17)</f>
        <v/>
      </c>
      <c r="E271" s="400" t="n"/>
      <c r="F271" s="400" t="n"/>
      <c r="G271" s="401" t="n"/>
      <c r="I271" s="199" t="inlineStr">
        <is>
          <t>Pump RPM</t>
        </is>
      </c>
      <c r="J271" s="401" t="n"/>
      <c r="K271" s="24">
        <f>IF('{Hydronic Data Entry}'!L17="","",'{Hydronic Data Entry}'!L17)</f>
        <v/>
      </c>
      <c r="L271" s="24" t="n"/>
      <c r="M271" s="553" t="n"/>
    </row>
    <row r="272" ht="13.35" customHeight="1" s="162">
      <c r="B272" s="199" t="inlineStr">
        <is>
          <t>Service</t>
        </is>
      </c>
      <c r="C272" s="401" t="n"/>
      <c r="D272" s="204">
        <f>I264</f>
        <v/>
      </c>
      <c r="E272" s="400" t="n"/>
      <c r="F272" s="400" t="n"/>
      <c r="G272" s="401" t="n"/>
      <c r="I272" s="199" t="inlineStr">
        <is>
          <t>Impeller (in.)</t>
        </is>
      </c>
      <c r="J272" s="401" t="n"/>
      <c r="K272" s="25">
        <f>IF('{Hydronic Data Entry}'!M17="","",'{Hydronic Data Entry}'!M17)</f>
        <v/>
      </c>
      <c r="L272" s="25" t="n"/>
      <c r="M272" s="553" t="n"/>
    </row>
    <row r="273" ht="13.35" customHeight="1" s="162">
      <c r="I273" s="199" t="inlineStr">
        <is>
          <t>Connected Load (GPM)</t>
        </is>
      </c>
      <c r="J273" s="401" t="n"/>
      <c r="K273" s="24">
        <f>IF('{Hydronic Data Entry}'!J17="","",'{Hydronic Data Entry}'!J17)</f>
        <v/>
      </c>
      <c r="L273" s="24" t="inlineStr">
        <is>
          <t>—</t>
        </is>
      </c>
      <c r="M273" s="553" t="n"/>
    </row>
    <row r="274" ht="13.35" customHeight="1" s="162"/>
    <row r="275" ht="13.35" customHeight="1" s="162">
      <c r="B275" s="200" t="inlineStr">
        <is>
          <t>Motor Data</t>
        </is>
      </c>
      <c r="C275" s="400" t="n"/>
      <c r="D275" s="400" t="n"/>
      <c r="E275" s="400" t="n"/>
      <c r="F275" s="400" t="n"/>
      <c r="G275" s="401" t="n"/>
      <c r="H275" s="13" t="n"/>
      <c r="I275" s="200" t="inlineStr">
        <is>
          <t>Pump Test (psi)</t>
        </is>
      </c>
      <c r="J275" s="400" t="n"/>
      <c r="K275" s="400" t="n"/>
      <c r="L275" s="400" t="n"/>
      <c r="M275" s="401" t="n"/>
    </row>
    <row r="276" ht="13.35" customHeight="1" s="162">
      <c r="B276" s="199" t="inlineStr">
        <is>
          <t>Manufacturer</t>
        </is>
      </c>
      <c r="C276" s="401" t="n"/>
      <c r="D276" s="203" t="n"/>
      <c r="E276" s="400" t="n"/>
      <c r="F276" s="400" t="n"/>
      <c r="G276" s="401" t="n"/>
      <c r="H276" s="13" t="n"/>
      <c r="I276" s="199" t="inlineStr">
        <is>
          <t>Condition</t>
        </is>
      </c>
      <c r="J276" s="401" t="n"/>
      <c r="K276" s="545" t="inlineStr">
        <is>
          <t>Suction</t>
        </is>
      </c>
      <c r="L276" s="545" t="inlineStr">
        <is>
          <t>Discharge</t>
        </is>
      </c>
      <c r="M276" s="545" t="inlineStr">
        <is>
          <t>Head ft</t>
        </is>
      </c>
    </row>
    <row r="277" ht="13.35" customHeight="1" s="162">
      <c r="B277" s="199" t="inlineStr">
        <is>
          <t>Horsepower</t>
        </is>
      </c>
      <c r="C277" s="401" t="n"/>
      <c r="D277" s="28">
        <f>IF('{Hydronic Data Entry}'!K17="","",'{Hydronic Data Entry}'!K17)</f>
        <v/>
      </c>
      <c r="E277" s="21" t="inlineStr">
        <is>
          <t>RPM</t>
        </is>
      </c>
      <c r="F277" s="24" t="n"/>
      <c r="G277" s="199" t="inlineStr">
        <is>
          <t>SF</t>
        </is>
      </c>
      <c r="H277" s="13" t="n"/>
      <c r="I277" s="554" t="inlineStr">
        <is>
          <t>Pump Off (standing)</t>
        </is>
      </c>
      <c r="J277" s="401" t="n"/>
      <c r="K277" s="25" t="n"/>
      <c r="L277" s="24" t="inlineStr">
        <is>
          <t>—</t>
        </is>
      </c>
      <c r="M277" s="24" t="n"/>
    </row>
    <row r="278" ht="13.35" customHeight="1" s="162">
      <c r="B278" s="198">
        <f>IF('{Hydronic Data Entry}'!N17="","",'{Hydronic Data Entry}'!N17)</f>
        <v/>
      </c>
      <c r="C278" s="198">
        <f>IF('{Hydronic Data Entry}'!O17="","",'{Hydronic Data Entry}'!O17)</f>
        <v/>
      </c>
      <c r="D278" s="21" t="inlineStr">
        <is>
          <t>FLA</t>
        </is>
      </c>
      <c r="E278" s="67" t="n"/>
      <c r="F278" s="21" t="inlineStr">
        <is>
          <t>Frame</t>
        </is>
      </c>
      <c r="G278" s="208" t="n"/>
      <c r="H278" s="13" t="n"/>
      <c r="I278" s="554" t="inlineStr">
        <is>
          <t>No Flow (shut-off)</t>
        </is>
      </c>
      <c r="J278" s="401" t="n"/>
      <c r="K278" s="25" t="n"/>
      <c r="L278" s="25" t="n"/>
      <c r="M278" s="25">
        <f>IF(OR(K278="",L278=""),"",IF(OR(ISTEXT(K278),ISTEXT(L278)),"",(L278-K278)*2.31/IF(AND(ISNUMBER($L$281),$L$281&gt;0),$L$281,1)+IF(ISNUMBER($L$282),$L$282,0)))</f>
        <v/>
      </c>
    </row>
    <row r="279" ht="13.35" customHeight="1" s="162">
      <c r="B279" s="199" t="inlineStr">
        <is>
          <t>Corrected FLA</t>
        </is>
      </c>
      <c r="C279" s="401" t="n"/>
      <c r="D279" s="27">
        <f>IF(OR(E280="",E278="",B278=""),"",IF(OR(ISTEXT(B278),COUNT(E280:G280)=0,ISTEXT(E278)),"",B278/AVERAGE(E280:G280)*E278))</f>
        <v/>
      </c>
      <c r="E279" s="199" t="inlineStr">
        <is>
          <t>Estimated BHP</t>
        </is>
      </c>
      <c r="F279" s="401" t="n"/>
      <c r="G279" s="27">
        <f>IF(OR(COUNT(E280:G280)=0,COUNT(E281:G281)=0),"",IF(C278="1-phase", IF(OR(ISTEXT(E280),ISTEXT(E281)),"",((0.8*0.9*E280*E281)/746)), AVERAGE(E280:G280)*AVERAGE(E281:G281)*0.8*0.9*1.732/746))</f>
        <v/>
      </c>
      <c r="H279" s="13" t="n"/>
      <c r="I279" s="199" t="inlineStr">
        <is>
          <t>Wide Open</t>
        </is>
      </c>
      <c r="J279" s="401" t="n"/>
      <c r="K279" s="25" t="n"/>
      <c r="L279" s="25" t="n"/>
      <c r="M279" s="25">
        <f>IF(OR(K279="",L279=""),"",IF(OR(ISTEXT(K279),ISTEXT(L279)),"",(L279-K279)*2.31/IF(AND(ISNUMBER($L$281),$L$281&gt;0),$L$281,1)+IF(ISNUMBER($L$282),$L$282,0)))</f>
        <v/>
      </c>
    </row>
    <row r="280" ht="13.35" customHeight="1" s="162">
      <c r="B280" s="199" t="inlineStr">
        <is>
          <t>Measured Voltage</t>
        </is>
      </c>
      <c r="C280" s="400" t="n"/>
      <c r="D280" s="401" t="n"/>
      <c r="E280" s="24" t="n"/>
      <c r="F280" s="24" t="n"/>
      <c r="G280" s="24" t="n"/>
      <c r="H280" s="13" t="n"/>
      <c r="I280" s="199" t="inlineStr">
        <is>
          <t>Final</t>
        </is>
      </c>
      <c r="J280" s="401" t="n"/>
      <c r="K280" s="25" t="n"/>
      <c r="L280" s="25" t="n"/>
      <c r="M280" s="25">
        <f>IF(OR(K280="",L280=""),"",IF(OR(ISTEXT(K280),ISTEXT(L280)),"",(L280-K280)*2.31/IF(AND(ISNUMBER($L$281),$L$281&gt;0),$L$281,1)+IF(ISNUMBER($L$282),$L$282,0)))</f>
        <v/>
      </c>
    </row>
    <row r="281" ht="13.35" customHeight="1" s="162">
      <c r="B281" s="199" t="inlineStr">
        <is>
          <t>Measured Amperage</t>
        </is>
      </c>
      <c r="C281" s="400" t="n"/>
      <c r="D281" s="401" t="n"/>
      <c r="E281" s="67" t="n"/>
      <c r="F281" s="67" t="n"/>
      <c r="G281" s="67" t="n"/>
      <c r="H281" s="13" t="n"/>
      <c r="I281" s="554" t="inlineStr">
        <is>
          <t>Specific Gravity</t>
        </is>
      </c>
      <c r="J281" s="400" t="n"/>
      <c r="K281" s="401" t="n"/>
      <c r="L281" s="27" t="n"/>
      <c r="M281" s="401" t="n"/>
    </row>
    <row r="282" ht="13.35" customHeight="1" s="162">
      <c r="B282" s="199" t="inlineStr">
        <is>
          <t>VFD Hz / Speed Setting</t>
        </is>
      </c>
      <c r="C282" s="400" t="n"/>
      <c r="D282" s="401" t="n"/>
      <c r="E282" s="208" t="n"/>
      <c r="F282" s="400" t="n"/>
      <c r="G282" s="401" t="n"/>
      <c r="I282" s="554" t="inlineStr">
        <is>
          <t>Gauge Elev. Δ (ft)</t>
        </is>
      </c>
      <c r="J282" s="400" t="n"/>
      <c r="K282" s="401" t="n"/>
      <c r="L282" s="25" t="n"/>
      <c r="M282" s="401" t="n"/>
    </row>
    <row r="283" ht="13.35" customHeight="1" s="162">
      <c r="B283" s="199" t="inlineStr">
        <is>
          <t>Final Setpoint(s)</t>
        </is>
      </c>
      <c r="C283" s="400" t="n"/>
      <c r="D283" s="401" t="n"/>
      <c r="E283" s="204" t="n"/>
      <c r="F283" s="400" t="n"/>
      <c r="G283" s="401" t="n"/>
      <c r="I283" s="554" t="inlineStr">
        <is>
          <t>Flow by Meter/Valve</t>
        </is>
      </c>
      <c r="J283" s="400" t="n"/>
      <c r="K283" s="401" t="n"/>
      <c r="L283" s="24" t="n"/>
      <c r="M283" s="401" t="n"/>
    </row>
    <row r="284" ht="13.35" customHeight="1" s="162"/>
    <row r="285" ht="13.35" customHeight="1" s="162">
      <c r="B285" s="188" t="inlineStr">
        <is>
          <t>Remarks</t>
        </is>
      </c>
      <c r="C285" s="173" t="n"/>
      <c r="D285" s="154" t="n"/>
      <c r="E285" s="174" t="n"/>
      <c r="F285" s="174" t="n"/>
      <c r="G285" s="174" t="n"/>
      <c r="H285" s="174" t="n"/>
      <c r="I285" s="174" t="n"/>
      <c r="J285" s="174" t="n"/>
      <c r="K285" s="174" t="n"/>
      <c r="L285" s="174" t="n"/>
      <c r="M285" s="173" t="n"/>
    </row>
    <row r="286" ht="13.35" customHeight="1" s="162">
      <c r="B286" s="154" t="n"/>
      <c r="C286" s="174" t="n"/>
      <c r="D286" s="174" t="n"/>
      <c r="E286" s="174" t="n"/>
      <c r="F286" s="174" t="n"/>
      <c r="G286" s="174" t="n"/>
      <c r="H286" s="174" t="n"/>
      <c r="I286" s="174" t="n"/>
      <c r="J286" s="174" t="n"/>
      <c r="K286" s="174" t="n"/>
      <c r="L286" s="174" t="n"/>
      <c r="M286" s="173" t="n"/>
    </row>
    <row r="287" ht="13.35" customHeight="1" s="162">
      <c r="B287" s="154" t="n"/>
      <c r="C287" s="174" t="n"/>
      <c r="D287" s="174" t="n"/>
      <c r="E287" s="174" t="n"/>
      <c r="F287" s="174" t="n"/>
      <c r="G287" s="174" t="n"/>
      <c r="H287" s="174" t="n"/>
      <c r="I287" s="174" t="n"/>
      <c r="J287" s="174" t="n"/>
      <c r="K287" s="174" t="n"/>
      <c r="L287" s="174" t="n"/>
      <c r="M287" s="173" t="n"/>
    </row>
    <row r="288" ht="13.35" customHeight="1" s="162"/>
    <row r="289" ht="13.35" customHeight="1" s="162"/>
    <row r="290" ht="13.35" customHeight="1" s="162">
      <c r="B290" s="200" t="inlineStr">
        <is>
          <t>Pump</t>
        </is>
      </c>
      <c r="C290" s="403" t="n"/>
      <c r="D290" s="209">
        <f>IF('{Hydronic Data Entry}'!B18="","",'{Hydronic Data Entry}'!B18)</f>
        <v/>
      </c>
      <c r="E290" s="418" t="n"/>
      <c r="F290" s="403" t="n"/>
      <c r="G290" s="200" t="inlineStr">
        <is>
          <t>Service</t>
        </is>
      </c>
      <c r="H290" s="403" t="n"/>
      <c r="I290" s="210">
        <f>IF('{Hydronic Data Entry}'!C18="","",'{Hydronic Data Entry}'!C18)</f>
        <v/>
      </c>
      <c r="J290" s="418" t="n"/>
      <c r="K290" s="418" t="n"/>
      <c r="L290" s="418" t="n"/>
      <c r="M290" s="403" t="n"/>
    </row>
    <row r="291" ht="13.35" customHeight="1" s="162">
      <c r="B291" s="422" t="n"/>
      <c r="C291" s="423" t="n"/>
      <c r="D291" s="422" t="n"/>
      <c r="E291" s="424" t="n"/>
      <c r="F291" s="423" t="n"/>
      <c r="G291" s="422" t="n"/>
      <c r="H291" s="423" t="n"/>
      <c r="I291" s="422" t="n"/>
      <c r="J291" s="424" t="n"/>
      <c r="K291" s="424" t="n"/>
      <c r="L291" s="424" t="n"/>
      <c r="M291" s="423" t="n"/>
    </row>
    <row r="292" ht="13.35" customHeight="1" s="162">
      <c r="B292" s="437" t="inlineStr">
        <is>
          <t>Pump type:</t>
        </is>
      </c>
      <c r="D292" s="551">
        <f>IF('{Hydronic Data Entry}'!P18="","",'{Hydronic Data Entry}'!P18)</f>
        <v/>
      </c>
      <c r="E292" s="404" t="n"/>
      <c r="F292" s="404" t="n"/>
      <c r="G292" s="437" t="inlineStr">
        <is>
          <t>System:</t>
        </is>
      </c>
      <c r="H292" s="551">
        <f>IF('{Hydronic Data Entry}'!D18="","",'{Hydronic Data Entry}'!D18)</f>
        <v/>
      </c>
      <c r="I292" s="404" t="n"/>
      <c r="J292" s="437" t="inlineStr">
        <is>
          <t>Flow method:</t>
        </is>
      </c>
      <c r="L292" s="546" t="n"/>
      <c r="M292" s="401" t="n"/>
    </row>
    <row r="293" ht="13.35" customHeight="1" s="162">
      <c r="B293" s="200" t="inlineStr">
        <is>
          <t>Unit Data</t>
        </is>
      </c>
      <c r="C293" s="400" t="n"/>
      <c r="D293" s="400" t="n"/>
      <c r="E293" s="400" t="n"/>
      <c r="F293" s="400" t="n"/>
      <c r="G293" s="401" t="n"/>
      <c r="I293" s="200" t="inlineStr">
        <is>
          <t>Design and Performance Data</t>
        </is>
      </c>
      <c r="J293" s="400" t="n"/>
      <c r="K293" s="400" t="n"/>
      <c r="L293" s="400" t="n"/>
      <c r="M293" s="401" t="n"/>
    </row>
    <row r="294" ht="13.35" customHeight="1" s="162">
      <c r="B294" s="199" t="inlineStr">
        <is>
          <t>Manufacturer</t>
        </is>
      </c>
      <c r="C294" s="401" t="n"/>
      <c r="D294" s="204">
        <f>IF('{Hydronic Data Entry}'!F18="","",'{Hydronic Data Entry}'!F18)</f>
        <v/>
      </c>
      <c r="E294" s="400" t="n"/>
      <c r="F294" s="400" t="n"/>
      <c r="G294" s="401" t="n"/>
      <c r="I294" s="199" t="inlineStr">
        <is>
          <t>Design Criteria</t>
        </is>
      </c>
      <c r="J294" s="401" t="n"/>
      <c r="K294" s="552" t="inlineStr">
        <is>
          <t>Design</t>
        </is>
      </c>
      <c r="L294" s="552" t="inlineStr">
        <is>
          <t>Actual</t>
        </is>
      </c>
      <c r="M294" s="552" t="inlineStr">
        <is>
          <t>%</t>
        </is>
      </c>
    </row>
    <row r="295" ht="13.35" customHeight="1" s="162">
      <c r="B295" s="199" t="inlineStr">
        <is>
          <t>Model / Size</t>
        </is>
      </c>
      <c r="C295" s="401" t="n"/>
      <c r="D295" s="204">
        <f>IF('{Hydronic Data Entry}'!G18="","",'{Hydronic Data Entry}'!G18)</f>
        <v/>
      </c>
      <c r="E295" s="400" t="n"/>
      <c r="F295" s="400" t="n"/>
      <c r="G295" s="401" t="n"/>
      <c r="I295" s="199" t="inlineStr">
        <is>
          <t>Flow (GPM)</t>
        </is>
      </c>
      <c r="J295" s="401" t="n"/>
      <c r="K295" s="24">
        <f>IF('{Hydronic Data Entry}'!H18="","",'{Hydronic Data Entry}'!H18)</f>
        <v/>
      </c>
      <c r="L295" s="24" t="n"/>
      <c r="M295" s="553">
        <f>IF(OR(K295="",K295=0,L295=""),"",IF(OR(ISTEXT(L295),ISTEXT(K295)),"",L295/K295))</f>
        <v/>
      </c>
    </row>
    <row r="296" ht="13.35" customHeight="1" s="162">
      <c r="B296" s="199" t="inlineStr">
        <is>
          <t>Serial Number</t>
        </is>
      </c>
      <c r="C296" s="401" t="n"/>
      <c r="D296" s="204" t="n"/>
      <c r="E296" s="400" t="n"/>
      <c r="F296" s="400" t="n"/>
      <c r="G296" s="401" t="n"/>
      <c r="I296" s="199" t="inlineStr">
        <is>
          <t>Head (ft w.g.)</t>
        </is>
      </c>
      <c r="J296" s="401" t="n"/>
      <c r="K296" s="24">
        <f>IF('{Hydronic Data Entry}'!I18="","",'{Hydronic Data Entry}'!I18)</f>
        <v/>
      </c>
      <c r="L296" s="25">
        <f>M306</f>
        <v/>
      </c>
      <c r="M296" s="553">
        <f>IF(OR(K296="",K296=0,L296=""),"",IF(OR(ISTEXT(L296),ISTEXT(K296)),"",L296/K296))</f>
        <v/>
      </c>
    </row>
    <row r="297" ht="13.35" customHeight="1" s="162">
      <c r="B297" s="199" t="inlineStr">
        <is>
          <t>Location</t>
        </is>
      </c>
      <c r="C297" s="401" t="n"/>
      <c r="D297" s="204">
        <f>IF('{Hydronic Data Entry}'!E18="","",'{Hydronic Data Entry}'!E18)</f>
        <v/>
      </c>
      <c r="E297" s="400" t="n"/>
      <c r="F297" s="400" t="n"/>
      <c r="G297" s="401" t="n"/>
      <c r="I297" s="199" t="inlineStr">
        <is>
          <t>Pump RPM</t>
        </is>
      </c>
      <c r="J297" s="401" t="n"/>
      <c r="K297" s="24">
        <f>IF('{Hydronic Data Entry}'!L18="","",'{Hydronic Data Entry}'!L18)</f>
        <v/>
      </c>
      <c r="L297" s="24" t="n"/>
      <c r="M297" s="553" t="n"/>
    </row>
    <row r="298" ht="13.35" customHeight="1" s="162">
      <c r="B298" s="199" t="inlineStr">
        <is>
          <t>Service</t>
        </is>
      </c>
      <c r="C298" s="401" t="n"/>
      <c r="D298" s="204">
        <f>I290</f>
        <v/>
      </c>
      <c r="E298" s="400" t="n"/>
      <c r="F298" s="400" t="n"/>
      <c r="G298" s="401" t="n"/>
      <c r="I298" s="199" t="inlineStr">
        <is>
          <t>Impeller (in.)</t>
        </is>
      </c>
      <c r="J298" s="401" t="n"/>
      <c r="K298" s="25">
        <f>IF('{Hydronic Data Entry}'!M18="","",'{Hydronic Data Entry}'!M18)</f>
        <v/>
      </c>
      <c r="L298" s="25" t="n"/>
      <c r="M298" s="553" t="n"/>
    </row>
    <row r="299" ht="13.35" customHeight="1" s="162">
      <c r="I299" s="199" t="inlineStr">
        <is>
          <t>Connected Load (GPM)</t>
        </is>
      </c>
      <c r="J299" s="401" t="n"/>
      <c r="K299" s="24">
        <f>IF('{Hydronic Data Entry}'!J18="","",'{Hydronic Data Entry}'!J18)</f>
        <v/>
      </c>
      <c r="L299" s="24" t="inlineStr">
        <is>
          <t>—</t>
        </is>
      </c>
      <c r="M299" s="553" t="n"/>
    </row>
    <row r="300" ht="13.35" customHeight="1" s="162"/>
    <row r="301" ht="13.35" customHeight="1" s="162">
      <c r="B301" s="200" t="inlineStr">
        <is>
          <t>Motor Data</t>
        </is>
      </c>
      <c r="C301" s="400" t="n"/>
      <c r="D301" s="400" t="n"/>
      <c r="E301" s="400" t="n"/>
      <c r="F301" s="400" t="n"/>
      <c r="G301" s="401" t="n"/>
      <c r="H301" s="13" t="n"/>
      <c r="I301" s="200" t="inlineStr">
        <is>
          <t>Pump Test (psi)</t>
        </is>
      </c>
      <c r="J301" s="400" t="n"/>
      <c r="K301" s="400" t="n"/>
      <c r="L301" s="400" t="n"/>
      <c r="M301" s="401" t="n"/>
    </row>
    <row r="302" ht="13.35" customHeight="1" s="162">
      <c r="B302" s="199" t="inlineStr">
        <is>
          <t>Manufacturer</t>
        </is>
      </c>
      <c r="C302" s="401" t="n"/>
      <c r="D302" s="203" t="n"/>
      <c r="E302" s="400" t="n"/>
      <c r="F302" s="400" t="n"/>
      <c r="G302" s="401" t="n"/>
      <c r="H302" s="13" t="n"/>
      <c r="I302" s="199" t="inlineStr">
        <is>
          <t>Condition</t>
        </is>
      </c>
      <c r="J302" s="401" t="n"/>
      <c r="K302" s="545" t="inlineStr">
        <is>
          <t>Suction</t>
        </is>
      </c>
      <c r="L302" s="545" t="inlineStr">
        <is>
          <t>Discharge</t>
        </is>
      </c>
      <c r="M302" s="545" t="inlineStr">
        <is>
          <t>Head ft</t>
        </is>
      </c>
    </row>
    <row r="303" ht="13.35" customHeight="1" s="162">
      <c r="B303" s="199" t="inlineStr">
        <is>
          <t>Horsepower</t>
        </is>
      </c>
      <c r="C303" s="401" t="n"/>
      <c r="D303" s="28">
        <f>IF('{Hydronic Data Entry}'!K18="","",'{Hydronic Data Entry}'!K18)</f>
        <v/>
      </c>
      <c r="E303" s="21" t="inlineStr">
        <is>
          <t>RPM</t>
        </is>
      </c>
      <c r="F303" s="24" t="n"/>
      <c r="G303" s="199" t="inlineStr">
        <is>
          <t>SF</t>
        </is>
      </c>
      <c r="H303" s="13" t="n"/>
      <c r="I303" s="554" t="inlineStr">
        <is>
          <t>Pump Off (standing)</t>
        </is>
      </c>
      <c r="J303" s="401" t="n"/>
      <c r="K303" s="25" t="n"/>
      <c r="L303" s="24" t="inlineStr">
        <is>
          <t>—</t>
        </is>
      </c>
      <c r="M303" s="24" t="n"/>
    </row>
    <row r="304" ht="13.35" customHeight="1" s="162">
      <c r="B304" s="198">
        <f>IF('{Hydronic Data Entry}'!N18="","",'{Hydronic Data Entry}'!N18)</f>
        <v/>
      </c>
      <c r="C304" s="198">
        <f>IF('{Hydronic Data Entry}'!O18="","",'{Hydronic Data Entry}'!O18)</f>
        <v/>
      </c>
      <c r="D304" s="21" t="inlineStr">
        <is>
          <t>FLA</t>
        </is>
      </c>
      <c r="E304" s="67" t="n"/>
      <c r="F304" s="21" t="inlineStr">
        <is>
          <t>Frame</t>
        </is>
      </c>
      <c r="G304" s="208" t="n"/>
      <c r="H304" s="13" t="n"/>
      <c r="I304" s="554" t="inlineStr">
        <is>
          <t>No Flow (shut-off)</t>
        </is>
      </c>
      <c r="J304" s="401" t="n"/>
      <c r="K304" s="25" t="n"/>
      <c r="L304" s="25" t="n"/>
      <c r="M304" s="25">
        <f>IF(OR(K304="",L304=""),"",IF(OR(ISTEXT(K304),ISTEXT(L304)),"",(L304-K304)*2.31/IF(AND(ISNUMBER($L$307),$L$307&gt;0),$L$307,1)+IF(ISNUMBER($L$308),$L$308,0)))</f>
        <v/>
      </c>
    </row>
    <row r="305" ht="13.35" customHeight="1" s="162">
      <c r="B305" s="199" t="inlineStr">
        <is>
          <t>Corrected FLA</t>
        </is>
      </c>
      <c r="C305" s="401" t="n"/>
      <c r="D305" s="27">
        <f>IF(OR(E306="",E304="",B304=""),"",IF(OR(ISTEXT(B304),COUNT(E306:G306)=0,ISTEXT(E304)),"",B304/AVERAGE(E306:G306)*E304))</f>
        <v/>
      </c>
      <c r="E305" s="199" t="inlineStr">
        <is>
          <t>Estimated BHP</t>
        </is>
      </c>
      <c r="F305" s="401" t="n"/>
      <c r="G305" s="27">
        <f>IF(OR(COUNT(E306:G306)=0,COUNT(E307:G307)=0),"",IF(C304="1-phase", IF(OR(ISTEXT(E306),ISTEXT(E307)),"",((0.8*0.9*E306*E307)/746)), AVERAGE(E306:G306)*AVERAGE(E307:G307)*0.8*0.9*1.732/746))</f>
        <v/>
      </c>
      <c r="H305" s="13" t="n"/>
      <c r="I305" s="199" t="inlineStr">
        <is>
          <t>Wide Open</t>
        </is>
      </c>
      <c r="J305" s="401" t="n"/>
      <c r="K305" s="25" t="n"/>
      <c r="L305" s="25" t="n"/>
      <c r="M305" s="25">
        <f>IF(OR(K305="",L305=""),"",IF(OR(ISTEXT(K305),ISTEXT(L305)),"",(L305-K305)*2.31/IF(AND(ISNUMBER($L$307),$L$307&gt;0),$L$307,1)+IF(ISNUMBER($L$308),$L$308,0)))</f>
        <v/>
      </c>
    </row>
    <row r="306" ht="13.35" customHeight="1" s="162">
      <c r="B306" s="199" t="inlineStr">
        <is>
          <t>Measured Voltage</t>
        </is>
      </c>
      <c r="C306" s="400" t="n"/>
      <c r="D306" s="401" t="n"/>
      <c r="E306" s="24" t="n"/>
      <c r="F306" s="24" t="n"/>
      <c r="G306" s="24" t="n"/>
      <c r="H306" s="13" t="n"/>
      <c r="I306" s="199" t="inlineStr">
        <is>
          <t>Final</t>
        </is>
      </c>
      <c r="J306" s="401" t="n"/>
      <c r="K306" s="25" t="n"/>
      <c r="L306" s="25" t="n"/>
      <c r="M306" s="25">
        <f>IF(OR(K306="",L306=""),"",IF(OR(ISTEXT(K306),ISTEXT(L306)),"",(L306-K306)*2.31/IF(AND(ISNUMBER($L$307),$L$307&gt;0),$L$307,1)+IF(ISNUMBER($L$308),$L$308,0)))</f>
        <v/>
      </c>
    </row>
    <row r="307" ht="13.35" customHeight="1" s="162">
      <c r="B307" s="199" t="inlineStr">
        <is>
          <t>Measured Amperage</t>
        </is>
      </c>
      <c r="C307" s="400" t="n"/>
      <c r="D307" s="401" t="n"/>
      <c r="E307" s="67" t="n"/>
      <c r="F307" s="67" t="n"/>
      <c r="G307" s="67" t="n"/>
      <c r="H307" s="13" t="n"/>
      <c r="I307" s="554" t="inlineStr">
        <is>
          <t>Specific Gravity</t>
        </is>
      </c>
      <c r="J307" s="400" t="n"/>
      <c r="K307" s="401" t="n"/>
      <c r="L307" s="27" t="n"/>
      <c r="M307" s="401" t="n"/>
    </row>
    <row r="308" ht="13.35" customHeight="1" s="162">
      <c r="B308" s="199" t="inlineStr">
        <is>
          <t>VFD Hz / Speed Setting</t>
        </is>
      </c>
      <c r="C308" s="400" t="n"/>
      <c r="D308" s="401" t="n"/>
      <c r="E308" s="208" t="n"/>
      <c r="F308" s="400" t="n"/>
      <c r="G308" s="401" t="n"/>
      <c r="I308" s="554" t="inlineStr">
        <is>
          <t>Gauge Elev. Δ (ft)</t>
        </is>
      </c>
      <c r="J308" s="400" t="n"/>
      <c r="K308" s="401" t="n"/>
      <c r="L308" s="25" t="n"/>
      <c r="M308" s="401" t="n"/>
    </row>
    <row r="309" ht="13.35" customHeight="1" s="162">
      <c r="B309" s="199" t="inlineStr">
        <is>
          <t>Final Setpoint(s)</t>
        </is>
      </c>
      <c r="C309" s="400" t="n"/>
      <c r="D309" s="401" t="n"/>
      <c r="E309" s="204" t="n"/>
      <c r="F309" s="400" t="n"/>
      <c r="G309" s="401" t="n"/>
      <c r="I309" s="554" t="inlineStr">
        <is>
          <t>Flow by Meter/Valve</t>
        </is>
      </c>
      <c r="J309" s="400" t="n"/>
      <c r="K309" s="401" t="n"/>
      <c r="L309" s="24" t="n"/>
      <c r="M309" s="401" t="n"/>
    </row>
    <row r="310" ht="13.35" customHeight="1" s="162"/>
    <row r="311" ht="13.35" customHeight="1" s="162">
      <c r="B311" s="188" t="inlineStr">
        <is>
          <t>Remarks</t>
        </is>
      </c>
      <c r="C311" s="173" t="n"/>
      <c r="D311" s="15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c r="B313" s="154" t="n"/>
      <c r="C313" s="174" t="n"/>
      <c r="D313" s="174" t="n"/>
      <c r="E313" s="174" t="n"/>
      <c r="F313" s="174" t="n"/>
      <c r="G313" s="174" t="n"/>
      <c r="H313" s="174" t="n"/>
      <c r="I313" s="174" t="n"/>
      <c r="J313" s="174" t="n"/>
      <c r="K313" s="174" t="n"/>
      <c r="L313" s="174" t="n"/>
      <c r="M313" s="173" t="n"/>
    </row>
    <row r="314" ht="13.35" customHeight="1" s="162"/>
    <row r="315" ht="13.35" customHeight="1" s="162"/>
    <row r="316" ht="13.35" customHeight="1" s="162">
      <c r="B316" s="200" t="inlineStr">
        <is>
          <t>Pump</t>
        </is>
      </c>
      <c r="C316" s="403" t="n"/>
      <c r="D316" s="209">
        <f>IF('{Hydronic Data Entry}'!B19="","",'{Hydronic Data Entry}'!B19)</f>
        <v/>
      </c>
      <c r="E316" s="418" t="n"/>
      <c r="F316" s="403" t="n"/>
      <c r="G316" s="200" t="inlineStr">
        <is>
          <t>Service</t>
        </is>
      </c>
      <c r="H316" s="403" t="n"/>
      <c r="I316" s="210">
        <f>IF('{Hydronic Data Entry}'!C19="","",'{Hydronic Data Entry}'!C19)</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Pump type:</t>
        </is>
      </c>
      <c r="D318" s="551">
        <f>IF('{Hydronic Data Entry}'!P19="","",'{Hydronic Data Entry}'!P19)</f>
        <v/>
      </c>
      <c r="E318" s="404" t="n"/>
      <c r="F318" s="404" t="n"/>
      <c r="G318" s="437" t="inlineStr">
        <is>
          <t>System:</t>
        </is>
      </c>
      <c r="H318" s="551">
        <f>IF('{Hydronic Data Entry}'!D19="","",'{Hydronic Data Entry}'!D19)</f>
        <v/>
      </c>
      <c r="I318" s="404" t="n"/>
      <c r="J318" s="437" t="inlineStr">
        <is>
          <t>Flow method:</t>
        </is>
      </c>
      <c r="L318" s="546" t="n"/>
      <c r="M318" s="401" t="n"/>
    </row>
    <row r="319" ht="13.35" customHeight="1" s="162">
      <c r="B319" s="200" t="inlineStr">
        <is>
          <t>Unit Data</t>
        </is>
      </c>
      <c r="C319" s="400" t="n"/>
      <c r="D319" s="400" t="n"/>
      <c r="E319" s="400" t="n"/>
      <c r="F319" s="400" t="n"/>
      <c r="G319" s="401" t="n"/>
      <c r="I319" s="200" t="inlineStr">
        <is>
          <t>Design and Performance Data</t>
        </is>
      </c>
      <c r="J319" s="400" t="n"/>
      <c r="K319" s="400" t="n"/>
      <c r="L319" s="400" t="n"/>
      <c r="M319" s="401" t="n"/>
    </row>
    <row r="320" ht="13.35" customHeight="1" s="162">
      <c r="B320" s="199" t="inlineStr">
        <is>
          <t>Manufacturer</t>
        </is>
      </c>
      <c r="C320" s="401" t="n"/>
      <c r="D320" s="204">
        <f>IF('{Hydronic Data Entry}'!F19="","",'{Hydronic Data Entry}'!F19)</f>
        <v/>
      </c>
      <c r="E320" s="400" t="n"/>
      <c r="F320" s="400" t="n"/>
      <c r="G320" s="401" t="n"/>
      <c r="I320" s="199" t="inlineStr">
        <is>
          <t>Design Criteria</t>
        </is>
      </c>
      <c r="J320" s="401" t="n"/>
      <c r="K320" s="552" t="inlineStr">
        <is>
          <t>Design</t>
        </is>
      </c>
      <c r="L320" s="552" t="inlineStr">
        <is>
          <t>Actual</t>
        </is>
      </c>
      <c r="M320" s="552" t="inlineStr">
        <is>
          <t>%</t>
        </is>
      </c>
    </row>
    <row r="321" ht="13.35" customHeight="1" s="162">
      <c r="B321" s="199" t="inlineStr">
        <is>
          <t>Model / Size</t>
        </is>
      </c>
      <c r="C321" s="401" t="n"/>
      <c r="D321" s="204">
        <f>IF('{Hydronic Data Entry}'!G19="","",'{Hydronic Data Entry}'!G19)</f>
        <v/>
      </c>
      <c r="E321" s="400" t="n"/>
      <c r="F321" s="400" t="n"/>
      <c r="G321" s="401" t="n"/>
      <c r="I321" s="199" t="inlineStr">
        <is>
          <t>Flow (GPM)</t>
        </is>
      </c>
      <c r="J321" s="401" t="n"/>
      <c r="K321" s="24">
        <f>IF('{Hydronic Data Entry}'!H19="","",'{Hydronic Data Entry}'!H19)</f>
        <v/>
      </c>
      <c r="L321" s="24" t="n"/>
      <c r="M321" s="553">
        <f>IF(OR(K321="",K321=0,L321=""),"",IF(OR(ISTEXT(L321),ISTEXT(K321)),"",L321/K321))</f>
        <v/>
      </c>
    </row>
    <row r="322" ht="13.35" customHeight="1" s="162">
      <c r="B322" s="199" t="inlineStr">
        <is>
          <t>Serial Number</t>
        </is>
      </c>
      <c r="C322" s="401" t="n"/>
      <c r="D322" s="204" t="n"/>
      <c r="E322" s="400" t="n"/>
      <c r="F322" s="400" t="n"/>
      <c r="G322" s="401" t="n"/>
      <c r="I322" s="199" t="inlineStr">
        <is>
          <t>Head (ft w.g.)</t>
        </is>
      </c>
      <c r="J322" s="401" t="n"/>
      <c r="K322" s="24">
        <f>IF('{Hydronic Data Entry}'!I19="","",'{Hydronic Data Entry}'!I19)</f>
        <v/>
      </c>
      <c r="L322" s="25">
        <f>M332</f>
        <v/>
      </c>
      <c r="M322" s="553">
        <f>IF(OR(K322="",K322=0,L322=""),"",IF(OR(ISTEXT(L322),ISTEXT(K322)),"",L322/K322))</f>
        <v/>
      </c>
    </row>
    <row r="323" ht="13.35" customHeight="1" s="162">
      <c r="B323" s="199" t="inlineStr">
        <is>
          <t>Location</t>
        </is>
      </c>
      <c r="C323" s="401" t="n"/>
      <c r="D323" s="204">
        <f>IF('{Hydronic Data Entry}'!E19="","",'{Hydronic Data Entry}'!E19)</f>
        <v/>
      </c>
      <c r="E323" s="400" t="n"/>
      <c r="F323" s="400" t="n"/>
      <c r="G323" s="401" t="n"/>
      <c r="I323" s="199" t="inlineStr">
        <is>
          <t>Pump RPM</t>
        </is>
      </c>
      <c r="J323" s="401" t="n"/>
      <c r="K323" s="24">
        <f>IF('{Hydronic Data Entry}'!L19="","",'{Hydronic Data Entry}'!L19)</f>
        <v/>
      </c>
      <c r="L323" s="24" t="n"/>
      <c r="M323" s="553" t="n"/>
    </row>
    <row r="324" ht="13.35" customHeight="1" s="162">
      <c r="B324" s="199" t="inlineStr">
        <is>
          <t>Service</t>
        </is>
      </c>
      <c r="C324" s="401" t="n"/>
      <c r="D324" s="204">
        <f>I316</f>
        <v/>
      </c>
      <c r="E324" s="400" t="n"/>
      <c r="F324" s="400" t="n"/>
      <c r="G324" s="401" t="n"/>
      <c r="I324" s="199" t="inlineStr">
        <is>
          <t>Impeller (in.)</t>
        </is>
      </c>
      <c r="J324" s="401" t="n"/>
      <c r="K324" s="25">
        <f>IF('{Hydronic Data Entry}'!M19="","",'{Hydronic Data Entry}'!M19)</f>
        <v/>
      </c>
      <c r="L324" s="25" t="n"/>
      <c r="M324" s="553" t="n"/>
    </row>
    <row r="325" ht="13.35" customHeight="1" s="162">
      <c r="I325" s="199" t="inlineStr">
        <is>
          <t>Connected Load (GPM)</t>
        </is>
      </c>
      <c r="J325" s="401" t="n"/>
      <c r="K325" s="24">
        <f>IF('{Hydronic Data Entry}'!J19="","",'{Hydronic Data Entry}'!J19)</f>
        <v/>
      </c>
      <c r="L325" s="24" t="inlineStr">
        <is>
          <t>—</t>
        </is>
      </c>
      <c r="M325" s="553" t="n"/>
    </row>
    <row r="326" ht="13.35" customHeight="1" s="162"/>
    <row r="327" ht="13.35" customHeight="1" s="162">
      <c r="B327" s="200" t="inlineStr">
        <is>
          <t>Motor Data</t>
        </is>
      </c>
      <c r="C327" s="400" t="n"/>
      <c r="D327" s="400" t="n"/>
      <c r="E327" s="400" t="n"/>
      <c r="F327" s="400" t="n"/>
      <c r="G327" s="401" t="n"/>
      <c r="H327" s="13" t="n"/>
      <c r="I327" s="200" t="inlineStr">
        <is>
          <t>Pump Test (psi)</t>
        </is>
      </c>
      <c r="J327" s="400" t="n"/>
      <c r="K327" s="400" t="n"/>
      <c r="L327" s="400" t="n"/>
      <c r="M327" s="401" t="n"/>
    </row>
    <row r="328" ht="13.35" customHeight="1" s="162">
      <c r="B328" s="199" t="inlineStr">
        <is>
          <t>Manufacturer</t>
        </is>
      </c>
      <c r="C328" s="401" t="n"/>
      <c r="D328" s="203" t="n"/>
      <c r="E328" s="400" t="n"/>
      <c r="F328" s="400" t="n"/>
      <c r="G328" s="401" t="n"/>
      <c r="H328" s="13" t="n"/>
      <c r="I328" s="199" t="inlineStr">
        <is>
          <t>Condition</t>
        </is>
      </c>
      <c r="J328" s="401" t="n"/>
      <c r="K328" s="545" t="inlineStr">
        <is>
          <t>Suction</t>
        </is>
      </c>
      <c r="L328" s="545" t="inlineStr">
        <is>
          <t>Discharge</t>
        </is>
      </c>
      <c r="M328" s="545" t="inlineStr">
        <is>
          <t>Head ft</t>
        </is>
      </c>
    </row>
    <row r="329" ht="13.35" customHeight="1" s="162">
      <c r="B329" s="199" t="inlineStr">
        <is>
          <t>Horsepower</t>
        </is>
      </c>
      <c r="C329" s="401" t="n"/>
      <c r="D329" s="28">
        <f>IF('{Hydronic Data Entry}'!K19="","",'{Hydronic Data Entry}'!K19)</f>
        <v/>
      </c>
      <c r="E329" s="21" t="inlineStr">
        <is>
          <t>RPM</t>
        </is>
      </c>
      <c r="F329" s="24" t="n"/>
      <c r="G329" s="199" t="inlineStr">
        <is>
          <t>SF</t>
        </is>
      </c>
      <c r="H329" s="13" t="n"/>
      <c r="I329" s="554" t="inlineStr">
        <is>
          <t>Pump Off (standing)</t>
        </is>
      </c>
      <c r="J329" s="401" t="n"/>
      <c r="K329" s="25" t="n"/>
      <c r="L329" s="24" t="inlineStr">
        <is>
          <t>—</t>
        </is>
      </c>
      <c r="M329" s="24" t="n"/>
    </row>
    <row r="330" ht="13.35" customHeight="1" s="162">
      <c r="B330" s="198">
        <f>IF('{Hydronic Data Entry}'!N19="","",'{Hydronic Data Entry}'!N19)</f>
        <v/>
      </c>
      <c r="C330" s="198">
        <f>IF('{Hydronic Data Entry}'!O19="","",'{Hydronic Data Entry}'!O19)</f>
        <v/>
      </c>
      <c r="D330" s="21" t="inlineStr">
        <is>
          <t>FLA</t>
        </is>
      </c>
      <c r="E330" s="67" t="n"/>
      <c r="F330" s="21" t="inlineStr">
        <is>
          <t>Frame</t>
        </is>
      </c>
      <c r="G330" s="208" t="n"/>
      <c r="H330" s="13" t="n"/>
      <c r="I330" s="554" t="inlineStr">
        <is>
          <t>No Flow (shut-off)</t>
        </is>
      </c>
      <c r="J330" s="401" t="n"/>
      <c r="K330" s="25" t="n"/>
      <c r="L330" s="25" t="n"/>
      <c r="M330" s="25">
        <f>IF(OR(K330="",L330=""),"",IF(OR(ISTEXT(K330),ISTEXT(L330)),"",(L330-K330)*2.31/IF(AND(ISNUMBER($L$333),$L$333&gt;0),$L$333,1)+IF(ISNUMBER($L$334),$L$334,0)))</f>
        <v/>
      </c>
    </row>
    <row r="331" ht="13.35" customHeight="1" s="162">
      <c r="B331" s="199" t="inlineStr">
        <is>
          <t>Corrected FLA</t>
        </is>
      </c>
      <c r="C331" s="401" t="n"/>
      <c r="D331" s="27">
        <f>IF(OR(E332="",E330="",B330=""),"",IF(OR(ISTEXT(B330),COUNT(E332:G332)=0,ISTEXT(E330)),"",B330/AVERAGE(E332:G332)*E330))</f>
        <v/>
      </c>
      <c r="E331" s="199" t="inlineStr">
        <is>
          <t>Estimated BHP</t>
        </is>
      </c>
      <c r="F331" s="401" t="n"/>
      <c r="G331" s="27">
        <f>IF(OR(COUNT(E332:G332)=0,COUNT(E333:G333)=0),"",IF(C330="1-phase", IF(OR(ISTEXT(E332),ISTEXT(E333)),"",((0.8*0.9*E332*E333)/746)), AVERAGE(E332:G332)*AVERAGE(E333:G333)*0.8*0.9*1.732/746))</f>
        <v/>
      </c>
      <c r="H331" s="13" t="n"/>
      <c r="I331" s="199" t="inlineStr">
        <is>
          <t>Wide Open</t>
        </is>
      </c>
      <c r="J331" s="401" t="n"/>
      <c r="K331" s="25" t="n"/>
      <c r="L331" s="25" t="n"/>
      <c r="M331" s="25">
        <f>IF(OR(K331="",L331=""),"",IF(OR(ISTEXT(K331),ISTEXT(L331)),"",(L331-K331)*2.31/IF(AND(ISNUMBER($L$333),$L$333&gt;0),$L$333,1)+IF(ISNUMBER($L$334),$L$334,0)))</f>
        <v/>
      </c>
    </row>
    <row r="332" ht="13.35" customHeight="1" s="162">
      <c r="B332" s="199" t="inlineStr">
        <is>
          <t>Measured Voltage</t>
        </is>
      </c>
      <c r="C332" s="400" t="n"/>
      <c r="D332" s="401" t="n"/>
      <c r="E332" s="24" t="n"/>
      <c r="F332" s="24" t="n"/>
      <c r="G332" s="24" t="n"/>
      <c r="H332" s="13" t="n"/>
      <c r="I332" s="199" t="inlineStr">
        <is>
          <t>Final</t>
        </is>
      </c>
      <c r="J332" s="401" t="n"/>
      <c r="K332" s="25" t="n"/>
      <c r="L332" s="25" t="n"/>
      <c r="M332" s="25">
        <f>IF(OR(K332="",L332=""),"",IF(OR(ISTEXT(K332),ISTEXT(L332)),"",(L332-K332)*2.31/IF(AND(ISNUMBER($L$333),$L$333&gt;0),$L$333,1)+IF(ISNUMBER($L$334),$L$334,0)))</f>
        <v/>
      </c>
    </row>
    <row r="333" ht="13.35" customHeight="1" s="162">
      <c r="B333" s="199" t="inlineStr">
        <is>
          <t>Measured Amperage</t>
        </is>
      </c>
      <c r="C333" s="400" t="n"/>
      <c r="D333" s="401" t="n"/>
      <c r="E333" s="67" t="n"/>
      <c r="F333" s="67" t="n"/>
      <c r="G333" s="67" t="n"/>
      <c r="H333" s="13" t="n"/>
      <c r="I333" s="554" t="inlineStr">
        <is>
          <t>Specific Gravity</t>
        </is>
      </c>
      <c r="J333" s="400" t="n"/>
      <c r="K333" s="401" t="n"/>
      <c r="L333" s="27" t="n"/>
      <c r="M333" s="401" t="n"/>
    </row>
    <row r="334" ht="13.35" customHeight="1" s="162">
      <c r="B334" s="199" t="inlineStr">
        <is>
          <t>VFD Hz / Speed Setting</t>
        </is>
      </c>
      <c r="C334" s="400" t="n"/>
      <c r="D334" s="401" t="n"/>
      <c r="E334" s="208" t="n"/>
      <c r="F334" s="400" t="n"/>
      <c r="G334" s="401" t="n"/>
      <c r="I334" s="554" t="inlineStr">
        <is>
          <t>Gauge Elev. Δ (ft)</t>
        </is>
      </c>
      <c r="J334" s="400" t="n"/>
      <c r="K334" s="401" t="n"/>
      <c r="L334" s="25" t="n"/>
      <c r="M334" s="401" t="n"/>
    </row>
    <row r="335" ht="13.35" customHeight="1" s="162">
      <c r="B335" s="199" t="inlineStr">
        <is>
          <t>Final Setpoint(s)</t>
        </is>
      </c>
      <c r="C335" s="400" t="n"/>
      <c r="D335" s="401" t="n"/>
      <c r="E335" s="204" t="n"/>
      <c r="F335" s="400" t="n"/>
      <c r="G335" s="401" t="n"/>
      <c r="I335" s="554" t="inlineStr">
        <is>
          <t>Flow by Meter/Valve</t>
        </is>
      </c>
      <c r="J335" s="400" t="n"/>
      <c r="K335" s="401" t="n"/>
      <c r="L335" s="24" t="n"/>
      <c r="M335" s="401" t="n"/>
    </row>
    <row r="336" ht="13.35" customHeight="1" s="162"/>
    <row r="337" ht="13.35" customHeight="1" s="162">
      <c r="B337" s="188" t="inlineStr">
        <is>
          <t>Remarks</t>
        </is>
      </c>
      <c r="C337" s="173" t="n"/>
      <c r="D337" s="154" t="n"/>
      <c r="E337" s="174" t="n"/>
      <c r="F337" s="174" t="n"/>
      <c r="G337" s="174" t="n"/>
      <c r="H337" s="174" t="n"/>
      <c r="I337" s="174" t="n"/>
      <c r="J337" s="174" t="n"/>
      <c r="K337" s="174" t="n"/>
      <c r="L337" s="174" t="n"/>
      <c r="M337" s="173" t="n"/>
    </row>
    <row r="338" ht="13.35" customHeight="1" s="162">
      <c r="B338" s="154" t="n"/>
      <c r="C338" s="174" t="n"/>
      <c r="D338" s="174" t="n"/>
      <c r="E338" s="174" t="n"/>
      <c r="F338" s="174" t="n"/>
      <c r="G338" s="174" t="n"/>
      <c r="H338" s="174" t="n"/>
      <c r="I338" s="174" t="n"/>
      <c r="J338" s="174" t="n"/>
      <c r="K338" s="174" t="n"/>
      <c r="L338" s="174" t="n"/>
      <c r="M338" s="173" t="n"/>
    </row>
    <row r="339" ht="13.35" customHeight="1" s="162">
      <c r="B339" s="154" t="n"/>
      <c r="C339" s="174" t="n"/>
      <c r="D339" s="174" t="n"/>
      <c r="E339" s="174" t="n"/>
      <c r="F339" s="174" t="n"/>
      <c r="G339" s="174" t="n"/>
      <c r="H339" s="174" t="n"/>
      <c r="I339" s="174" t="n"/>
      <c r="J339" s="174" t="n"/>
      <c r="K339" s="174" t="n"/>
      <c r="L339" s="174" t="n"/>
      <c r="M339" s="173" t="n"/>
    </row>
    <row r="340" ht="13.35" customHeight="1" s="162"/>
    <row r="341" ht="13.35" customHeight="1" s="162"/>
    <row r="342" ht="13.35" customHeight="1" s="162">
      <c r="B342" s="200" t="inlineStr">
        <is>
          <t>Pump</t>
        </is>
      </c>
      <c r="C342" s="403" t="n"/>
      <c r="D342" s="209">
        <f>IF('{Hydronic Data Entry}'!B20="","",'{Hydronic Data Entry}'!B20)</f>
        <v/>
      </c>
      <c r="E342" s="418" t="n"/>
      <c r="F342" s="403" t="n"/>
      <c r="G342" s="200" t="inlineStr">
        <is>
          <t>Service</t>
        </is>
      </c>
      <c r="H342" s="403" t="n"/>
      <c r="I342" s="210">
        <f>IF('{Hydronic Data Entry}'!C20="","",'{Hydronic Data Entry}'!C20)</f>
        <v/>
      </c>
      <c r="J342" s="418" t="n"/>
      <c r="K342" s="418" t="n"/>
      <c r="L342" s="418" t="n"/>
      <c r="M342" s="403" t="n"/>
    </row>
    <row r="343" ht="13.35" customHeight="1" s="162">
      <c r="B343" s="422" t="n"/>
      <c r="C343" s="423" t="n"/>
      <c r="D343" s="422" t="n"/>
      <c r="E343" s="424" t="n"/>
      <c r="F343" s="423" t="n"/>
      <c r="G343" s="422" t="n"/>
      <c r="H343" s="423" t="n"/>
      <c r="I343" s="422" t="n"/>
      <c r="J343" s="424" t="n"/>
      <c r="K343" s="424" t="n"/>
      <c r="L343" s="424" t="n"/>
      <c r="M343" s="423" t="n"/>
    </row>
    <row r="344" ht="13.35" customHeight="1" s="162">
      <c r="B344" s="437" t="inlineStr">
        <is>
          <t>Pump type:</t>
        </is>
      </c>
      <c r="D344" s="551">
        <f>IF('{Hydronic Data Entry}'!P20="","",'{Hydronic Data Entry}'!P20)</f>
        <v/>
      </c>
      <c r="E344" s="404" t="n"/>
      <c r="F344" s="404" t="n"/>
      <c r="G344" s="437" t="inlineStr">
        <is>
          <t>System:</t>
        </is>
      </c>
      <c r="H344" s="551">
        <f>IF('{Hydronic Data Entry}'!D20="","",'{Hydronic Data Entry}'!D20)</f>
        <v/>
      </c>
      <c r="I344" s="404" t="n"/>
      <c r="J344" s="437" t="inlineStr">
        <is>
          <t>Flow method:</t>
        </is>
      </c>
      <c r="L344" s="546" t="n"/>
      <c r="M344" s="401" t="n"/>
    </row>
    <row r="345" ht="13.35" customHeight="1" s="162">
      <c r="B345" s="200" t="inlineStr">
        <is>
          <t>Unit Data</t>
        </is>
      </c>
      <c r="C345" s="400" t="n"/>
      <c r="D345" s="400" t="n"/>
      <c r="E345" s="400" t="n"/>
      <c r="F345" s="400" t="n"/>
      <c r="G345" s="401" t="n"/>
      <c r="I345" s="200" t="inlineStr">
        <is>
          <t>Design and Performance Data</t>
        </is>
      </c>
      <c r="J345" s="400" t="n"/>
      <c r="K345" s="400" t="n"/>
      <c r="L345" s="400" t="n"/>
      <c r="M345" s="401" t="n"/>
    </row>
    <row r="346" ht="13.35" customHeight="1" s="162">
      <c r="B346" s="199" t="inlineStr">
        <is>
          <t>Manufacturer</t>
        </is>
      </c>
      <c r="C346" s="401" t="n"/>
      <c r="D346" s="204">
        <f>IF('{Hydronic Data Entry}'!F20="","",'{Hydronic Data Entry}'!F20)</f>
        <v/>
      </c>
      <c r="E346" s="400" t="n"/>
      <c r="F346" s="400" t="n"/>
      <c r="G346" s="401" t="n"/>
      <c r="I346" s="199" t="inlineStr">
        <is>
          <t>Design Criteria</t>
        </is>
      </c>
      <c r="J346" s="401" t="n"/>
      <c r="K346" s="552" t="inlineStr">
        <is>
          <t>Design</t>
        </is>
      </c>
      <c r="L346" s="552" t="inlineStr">
        <is>
          <t>Actual</t>
        </is>
      </c>
      <c r="M346" s="552" t="inlineStr">
        <is>
          <t>%</t>
        </is>
      </c>
    </row>
    <row r="347" ht="13.35" customHeight="1" s="162">
      <c r="B347" s="199" t="inlineStr">
        <is>
          <t>Model / Size</t>
        </is>
      </c>
      <c r="C347" s="401" t="n"/>
      <c r="D347" s="204">
        <f>IF('{Hydronic Data Entry}'!G20="","",'{Hydronic Data Entry}'!G20)</f>
        <v/>
      </c>
      <c r="E347" s="400" t="n"/>
      <c r="F347" s="400" t="n"/>
      <c r="G347" s="401" t="n"/>
      <c r="I347" s="199" t="inlineStr">
        <is>
          <t>Flow (GPM)</t>
        </is>
      </c>
      <c r="J347" s="401" t="n"/>
      <c r="K347" s="24">
        <f>IF('{Hydronic Data Entry}'!H20="","",'{Hydronic Data Entry}'!H20)</f>
        <v/>
      </c>
      <c r="L347" s="24" t="n"/>
      <c r="M347" s="553">
        <f>IF(OR(K347="",K347=0,L347=""),"",IF(OR(ISTEXT(L347),ISTEXT(K347)),"",L347/K347))</f>
        <v/>
      </c>
    </row>
    <row r="348" ht="13.35" customHeight="1" s="162">
      <c r="B348" s="199" t="inlineStr">
        <is>
          <t>Serial Number</t>
        </is>
      </c>
      <c r="C348" s="401" t="n"/>
      <c r="D348" s="204" t="n"/>
      <c r="E348" s="400" t="n"/>
      <c r="F348" s="400" t="n"/>
      <c r="G348" s="401" t="n"/>
      <c r="I348" s="199" t="inlineStr">
        <is>
          <t>Head (ft w.g.)</t>
        </is>
      </c>
      <c r="J348" s="401" t="n"/>
      <c r="K348" s="24">
        <f>IF('{Hydronic Data Entry}'!I20="","",'{Hydronic Data Entry}'!I20)</f>
        <v/>
      </c>
      <c r="L348" s="25">
        <f>M358</f>
        <v/>
      </c>
      <c r="M348" s="553">
        <f>IF(OR(K348="",K348=0,L348=""),"",IF(OR(ISTEXT(L348),ISTEXT(K348)),"",L348/K348))</f>
        <v/>
      </c>
    </row>
    <row r="349" ht="13.35" customHeight="1" s="162">
      <c r="B349" s="199" t="inlineStr">
        <is>
          <t>Location</t>
        </is>
      </c>
      <c r="C349" s="401" t="n"/>
      <c r="D349" s="204">
        <f>IF('{Hydronic Data Entry}'!E20="","",'{Hydronic Data Entry}'!E20)</f>
        <v/>
      </c>
      <c r="E349" s="400" t="n"/>
      <c r="F349" s="400" t="n"/>
      <c r="G349" s="401" t="n"/>
      <c r="I349" s="199" t="inlineStr">
        <is>
          <t>Pump RPM</t>
        </is>
      </c>
      <c r="J349" s="401" t="n"/>
      <c r="K349" s="24">
        <f>IF('{Hydronic Data Entry}'!L20="","",'{Hydronic Data Entry}'!L20)</f>
        <v/>
      </c>
      <c r="L349" s="24" t="n"/>
      <c r="M349" s="553" t="n"/>
    </row>
    <row r="350" ht="13.35" customHeight="1" s="162">
      <c r="B350" s="199" t="inlineStr">
        <is>
          <t>Service</t>
        </is>
      </c>
      <c r="C350" s="401" t="n"/>
      <c r="D350" s="204">
        <f>I342</f>
        <v/>
      </c>
      <c r="E350" s="400" t="n"/>
      <c r="F350" s="400" t="n"/>
      <c r="G350" s="401" t="n"/>
      <c r="I350" s="199" t="inlineStr">
        <is>
          <t>Impeller (in.)</t>
        </is>
      </c>
      <c r="J350" s="401" t="n"/>
      <c r="K350" s="25">
        <f>IF('{Hydronic Data Entry}'!M20="","",'{Hydronic Data Entry}'!M20)</f>
        <v/>
      </c>
      <c r="L350" s="25" t="n"/>
      <c r="M350" s="553" t="n"/>
    </row>
    <row r="351" ht="13.35" customHeight="1" s="162">
      <c r="I351" s="199" t="inlineStr">
        <is>
          <t>Connected Load (GPM)</t>
        </is>
      </c>
      <c r="J351" s="401" t="n"/>
      <c r="K351" s="24">
        <f>IF('{Hydronic Data Entry}'!J20="","",'{Hydronic Data Entry}'!J20)</f>
        <v/>
      </c>
      <c r="L351" s="24" t="inlineStr">
        <is>
          <t>—</t>
        </is>
      </c>
      <c r="M351" s="553" t="n"/>
    </row>
    <row r="352" ht="13.35" customHeight="1" s="162"/>
    <row r="353" ht="13.35" customHeight="1" s="162">
      <c r="B353" s="200" t="inlineStr">
        <is>
          <t>Motor Data</t>
        </is>
      </c>
      <c r="C353" s="400" t="n"/>
      <c r="D353" s="400" t="n"/>
      <c r="E353" s="400" t="n"/>
      <c r="F353" s="400" t="n"/>
      <c r="G353" s="401" t="n"/>
      <c r="H353" s="13" t="n"/>
      <c r="I353" s="200" t="inlineStr">
        <is>
          <t>Pump Test (psi)</t>
        </is>
      </c>
      <c r="J353" s="400" t="n"/>
      <c r="K353" s="400" t="n"/>
      <c r="L353" s="400" t="n"/>
      <c r="M353" s="401" t="n"/>
    </row>
    <row r="354" ht="13.35" customHeight="1" s="162">
      <c r="B354" s="199" t="inlineStr">
        <is>
          <t>Manufacturer</t>
        </is>
      </c>
      <c r="C354" s="401" t="n"/>
      <c r="D354" s="203" t="n"/>
      <c r="E354" s="400" t="n"/>
      <c r="F354" s="400" t="n"/>
      <c r="G354" s="401" t="n"/>
      <c r="H354" s="13" t="n"/>
      <c r="I354" s="199" t="inlineStr">
        <is>
          <t>Condition</t>
        </is>
      </c>
      <c r="J354" s="401" t="n"/>
      <c r="K354" s="545" t="inlineStr">
        <is>
          <t>Suction</t>
        </is>
      </c>
      <c r="L354" s="545" t="inlineStr">
        <is>
          <t>Discharge</t>
        </is>
      </c>
      <c r="M354" s="545" t="inlineStr">
        <is>
          <t>Head ft</t>
        </is>
      </c>
    </row>
    <row r="355" ht="13.35" customHeight="1" s="162">
      <c r="B355" s="199" t="inlineStr">
        <is>
          <t>Horsepower</t>
        </is>
      </c>
      <c r="C355" s="401" t="n"/>
      <c r="D355" s="28">
        <f>IF('{Hydronic Data Entry}'!K20="","",'{Hydronic Data Entry}'!K20)</f>
        <v/>
      </c>
      <c r="E355" s="21" t="inlineStr">
        <is>
          <t>RPM</t>
        </is>
      </c>
      <c r="F355" s="24" t="n"/>
      <c r="G355" s="199" t="inlineStr">
        <is>
          <t>SF</t>
        </is>
      </c>
      <c r="H355" s="13" t="n"/>
      <c r="I355" s="554" t="inlineStr">
        <is>
          <t>Pump Off (standing)</t>
        </is>
      </c>
      <c r="J355" s="401" t="n"/>
      <c r="K355" s="25" t="n"/>
      <c r="L355" s="24" t="inlineStr">
        <is>
          <t>—</t>
        </is>
      </c>
      <c r="M355" s="24" t="n"/>
    </row>
    <row r="356" ht="13.35" customHeight="1" s="162">
      <c r="B356" s="198">
        <f>IF('{Hydronic Data Entry}'!N20="","",'{Hydronic Data Entry}'!N20)</f>
        <v/>
      </c>
      <c r="C356" s="198">
        <f>IF('{Hydronic Data Entry}'!O20="","",'{Hydronic Data Entry}'!O20)</f>
        <v/>
      </c>
      <c r="D356" s="21" t="inlineStr">
        <is>
          <t>FLA</t>
        </is>
      </c>
      <c r="E356" s="67" t="n"/>
      <c r="F356" s="21" t="inlineStr">
        <is>
          <t>Frame</t>
        </is>
      </c>
      <c r="G356" s="208" t="n"/>
      <c r="H356" s="13" t="n"/>
      <c r="I356" s="554" t="inlineStr">
        <is>
          <t>No Flow (shut-off)</t>
        </is>
      </c>
      <c r="J356" s="401" t="n"/>
      <c r="K356" s="25" t="n"/>
      <c r="L356" s="25" t="n"/>
      <c r="M356" s="25">
        <f>IF(OR(K356="",L356=""),"",IF(OR(ISTEXT(K356),ISTEXT(L356)),"",(L356-K356)*2.31/IF(AND(ISNUMBER($L$359),$L$359&gt;0),$L$359,1)+IF(ISNUMBER($L$360),$L$360,0)))</f>
        <v/>
      </c>
    </row>
    <row r="357" ht="13.35" customHeight="1" s="162">
      <c r="B357" s="199" t="inlineStr">
        <is>
          <t>Corrected FLA</t>
        </is>
      </c>
      <c r="C357" s="401" t="n"/>
      <c r="D357" s="27">
        <f>IF(OR(E358="",E356="",B356=""),"",IF(OR(ISTEXT(B356),COUNT(E358:G358)=0,ISTEXT(E356)),"",B356/AVERAGE(E358:G358)*E356))</f>
        <v/>
      </c>
      <c r="E357" s="199" t="inlineStr">
        <is>
          <t>Estimated BHP</t>
        </is>
      </c>
      <c r="F357" s="401" t="n"/>
      <c r="G357" s="27">
        <f>IF(OR(COUNT(E358:G358)=0,COUNT(E359:G359)=0),"",IF(C356="1-phase", IF(OR(ISTEXT(E358),ISTEXT(E359)),"",((0.8*0.9*E358*E359)/746)), AVERAGE(E358:G358)*AVERAGE(E359:G359)*0.8*0.9*1.732/746))</f>
        <v/>
      </c>
      <c r="H357" s="13" t="n"/>
      <c r="I357" s="199" t="inlineStr">
        <is>
          <t>Wide Open</t>
        </is>
      </c>
      <c r="J357" s="401" t="n"/>
      <c r="K357" s="25" t="n"/>
      <c r="L357" s="25" t="n"/>
      <c r="M357" s="25">
        <f>IF(OR(K357="",L357=""),"",IF(OR(ISTEXT(K357),ISTEXT(L357)),"",(L357-K357)*2.31/IF(AND(ISNUMBER($L$359),$L$359&gt;0),$L$359,1)+IF(ISNUMBER($L$360),$L$360,0)))</f>
        <v/>
      </c>
    </row>
    <row r="358" ht="13.35" customHeight="1" s="162">
      <c r="B358" s="199" t="inlineStr">
        <is>
          <t>Measured Voltage</t>
        </is>
      </c>
      <c r="C358" s="400" t="n"/>
      <c r="D358" s="401" t="n"/>
      <c r="E358" s="24" t="n"/>
      <c r="F358" s="24" t="n"/>
      <c r="G358" s="24" t="n"/>
      <c r="H358" s="13" t="n"/>
      <c r="I358" s="199" t="inlineStr">
        <is>
          <t>Final</t>
        </is>
      </c>
      <c r="J358" s="401" t="n"/>
      <c r="K358" s="25" t="n"/>
      <c r="L358" s="25" t="n"/>
      <c r="M358" s="25">
        <f>IF(OR(K358="",L358=""),"",IF(OR(ISTEXT(K358),ISTEXT(L358)),"",(L358-K358)*2.31/IF(AND(ISNUMBER($L$359),$L$359&gt;0),$L$359,1)+IF(ISNUMBER($L$360),$L$360,0)))</f>
        <v/>
      </c>
    </row>
    <row r="359" ht="13.35" customHeight="1" s="162">
      <c r="B359" s="199" t="inlineStr">
        <is>
          <t>Measured Amperage</t>
        </is>
      </c>
      <c r="C359" s="400" t="n"/>
      <c r="D359" s="401" t="n"/>
      <c r="E359" s="67" t="n"/>
      <c r="F359" s="67" t="n"/>
      <c r="G359" s="67" t="n"/>
      <c r="H359" s="13" t="n"/>
      <c r="I359" s="554" t="inlineStr">
        <is>
          <t>Specific Gravity</t>
        </is>
      </c>
      <c r="J359" s="400" t="n"/>
      <c r="K359" s="401" t="n"/>
      <c r="L359" s="27" t="n"/>
      <c r="M359" s="401" t="n"/>
    </row>
    <row r="360" ht="13.35" customHeight="1" s="162">
      <c r="B360" s="199" t="inlineStr">
        <is>
          <t>VFD Hz / Speed Setting</t>
        </is>
      </c>
      <c r="C360" s="400" t="n"/>
      <c r="D360" s="401" t="n"/>
      <c r="E360" s="208" t="n"/>
      <c r="F360" s="400" t="n"/>
      <c r="G360" s="401" t="n"/>
      <c r="I360" s="554" t="inlineStr">
        <is>
          <t>Gauge Elev. Δ (ft)</t>
        </is>
      </c>
      <c r="J360" s="400" t="n"/>
      <c r="K360" s="401" t="n"/>
      <c r="L360" s="25" t="n"/>
      <c r="M360" s="401" t="n"/>
    </row>
    <row r="361" ht="13.35" customHeight="1" s="162">
      <c r="B361" s="199" t="inlineStr">
        <is>
          <t>Final Setpoint(s)</t>
        </is>
      </c>
      <c r="C361" s="400" t="n"/>
      <c r="D361" s="401" t="n"/>
      <c r="E361" s="204" t="n"/>
      <c r="F361" s="400" t="n"/>
      <c r="G361" s="401" t="n"/>
      <c r="I361" s="554" t="inlineStr">
        <is>
          <t>Flow by Meter/Valve</t>
        </is>
      </c>
      <c r="J361" s="400" t="n"/>
      <c r="K361" s="401" t="n"/>
      <c r="L361" s="24" t="n"/>
      <c r="M361" s="401" t="n"/>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row r="367" ht="13.35" customHeight="1" s="162"/>
    <row r="368" ht="13.35" customHeight="1" s="162">
      <c r="B368" s="200" t="inlineStr">
        <is>
          <t>Pump</t>
        </is>
      </c>
      <c r="C368" s="403" t="n"/>
      <c r="D368" s="209">
        <f>IF('{Hydronic Data Entry}'!B21="","",'{Hydronic Data Entry}'!B21)</f>
        <v/>
      </c>
      <c r="E368" s="418" t="n"/>
      <c r="F368" s="403" t="n"/>
      <c r="G368" s="200" t="inlineStr">
        <is>
          <t>Service</t>
        </is>
      </c>
      <c r="H368" s="403" t="n"/>
      <c r="I368" s="210">
        <f>IF('{Hydronic Data Entry}'!C21="","",'{Hydronic Data Entry}'!C21)</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437" t="inlineStr">
        <is>
          <t>Pump type:</t>
        </is>
      </c>
      <c r="D370" s="551">
        <f>IF('{Hydronic Data Entry}'!P21="","",'{Hydronic Data Entry}'!P21)</f>
        <v/>
      </c>
      <c r="E370" s="404" t="n"/>
      <c r="F370" s="404" t="n"/>
      <c r="G370" s="437" t="inlineStr">
        <is>
          <t>System:</t>
        </is>
      </c>
      <c r="H370" s="551">
        <f>IF('{Hydronic Data Entry}'!D21="","",'{Hydronic Data Entry}'!D21)</f>
        <v/>
      </c>
      <c r="I370" s="404" t="n"/>
      <c r="J370" s="437" t="inlineStr">
        <is>
          <t>Flow method:</t>
        </is>
      </c>
      <c r="L370" s="546" t="n"/>
      <c r="M370" s="401" t="n"/>
    </row>
    <row r="371" ht="13.35" customHeight="1" s="162">
      <c r="B371" s="200" t="inlineStr">
        <is>
          <t>Unit Data</t>
        </is>
      </c>
      <c r="C371" s="400" t="n"/>
      <c r="D371" s="400" t="n"/>
      <c r="E371" s="400" t="n"/>
      <c r="F371" s="400" t="n"/>
      <c r="G371" s="401" t="n"/>
      <c r="I371" s="200" t="inlineStr">
        <is>
          <t>Design and Performance Data</t>
        </is>
      </c>
      <c r="J371" s="400" t="n"/>
      <c r="K371" s="400" t="n"/>
      <c r="L371" s="400" t="n"/>
      <c r="M371" s="401" t="n"/>
    </row>
    <row r="372" ht="13.35" customHeight="1" s="162">
      <c r="B372" s="199" t="inlineStr">
        <is>
          <t>Manufacturer</t>
        </is>
      </c>
      <c r="C372" s="401" t="n"/>
      <c r="D372" s="204">
        <f>IF('{Hydronic Data Entry}'!F21="","",'{Hydronic Data Entry}'!F21)</f>
        <v/>
      </c>
      <c r="E372" s="400" t="n"/>
      <c r="F372" s="400" t="n"/>
      <c r="G372" s="401" t="n"/>
      <c r="I372" s="199" t="inlineStr">
        <is>
          <t>Design Criteria</t>
        </is>
      </c>
      <c r="J372" s="401" t="n"/>
      <c r="K372" s="552" t="inlineStr">
        <is>
          <t>Design</t>
        </is>
      </c>
      <c r="L372" s="552" t="inlineStr">
        <is>
          <t>Actual</t>
        </is>
      </c>
      <c r="M372" s="552" t="inlineStr">
        <is>
          <t>%</t>
        </is>
      </c>
    </row>
    <row r="373" ht="13.35" customHeight="1" s="162">
      <c r="B373" s="199" t="inlineStr">
        <is>
          <t>Model / Size</t>
        </is>
      </c>
      <c r="C373" s="401" t="n"/>
      <c r="D373" s="204">
        <f>IF('{Hydronic Data Entry}'!G21="","",'{Hydronic Data Entry}'!G21)</f>
        <v/>
      </c>
      <c r="E373" s="400" t="n"/>
      <c r="F373" s="400" t="n"/>
      <c r="G373" s="401" t="n"/>
      <c r="I373" s="199" t="inlineStr">
        <is>
          <t>Flow (GPM)</t>
        </is>
      </c>
      <c r="J373" s="401" t="n"/>
      <c r="K373" s="24">
        <f>IF('{Hydronic Data Entry}'!H21="","",'{Hydronic Data Entry}'!H21)</f>
        <v/>
      </c>
      <c r="L373" s="24" t="n"/>
      <c r="M373" s="553">
        <f>IF(OR(K373="",K373=0,L373=""),"",IF(OR(ISTEXT(L373),ISTEXT(K373)),"",L373/K373))</f>
        <v/>
      </c>
    </row>
    <row r="374" ht="13.35" customHeight="1" s="162">
      <c r="B374" s="199" t="inlineStr">
        <is>
          <t>Serial Number</t>
        </is>
      </c>
      <c r="C374" s="401" t="n"/>
      <c r="D374" s="204" t="n"/>
      <c r="E374" s="400" t="n"/>
      <c r="F374" s="400" t="n"/>
      <c r="G374" s="401" t="n"/>
      <c r="I374" s="199" t="inlineStr">
        <is>
          <t>Head (ft w.g.)</t>
        </is>
      </c>
      <c r="J374" s="401" t="n"/>
      <c r="K374" s="24">
        <f>IF('{Hydronic Data Entry}'!I21="","",'{Hydronic Data Entry}'!I21)</f>
        <v/>
      </c>
      <c r="L374" s="25">
        <f>M384</f>
        <v/>
      </c>
      <c r="M374" s="553">
        <f>IF(OR(K374="",K374=0,L374=""),"",IF(OR(ISTEXT(L374),ISTEXT(K374)),"",L374/K374))</f>
        <v/>
      </c>
    </row>
    <row r="375" ht="13.35" customHeight="1" s="162">
      <c r="B375" s="199" t="inlineStr">
        <is>
          <t>Location</t>
        </is>
      </c>
      <c r="C375" s="401" t="n"/>
      <c r="D375" s="204">
        <f>IF('{Hydronic Data Entry}'!E21="","",'{Hydronic Data Entry}'!E21)</f>
        <v/>
      </c>
      <c r="E375" s="400" t="n"/>
      <c r="F375" s="400" t="n"/>
      <c r="G375" s="401" t="n"/>
      <c r="I375" s="199" t="inlineStr">
        <is>
          <t>Pump RPM</t>
        </is>
      </c>
      <c r="J375" s="401" t="n"/>
      <c r="K375" s="24">
        <f>IF('{Hydronic Data Entry}'!L21="","",'{Hydronic Data Entry}'!L21)</f>
        <v/>
      </c>
      <c r="L375" s="24" t="n"/>
      <c r="M375" s="553" t="n"/>
    </row>
    <row r="376" ht="13.35" customHeight="1" s="162">
      <c r="B376" s="199" t="inlineStr">
        <is>
          <t>Service</t>
        </is>
      </c>
      <c r="C376" s="401" t="n"/>
      <c r="D376" s="204">
        <f>I368</f>
        <v/>
      </c>
      <c r="E376" s="400" t="n"/>
      <c r="F376" s="400" t="n"/>
      <c r="G376" s="401" t="n"/>
      <c r="I376" s="199" t="inlineStr">
        <is>
          <t>Impeller (in.)</t>
        </is>
      </c>
      <c r="J376" s="401" t="n"/>
      <c r="K376" s="25">
        <f>IF('{Hydronic Data Entry}'!M21="","",'{Hydronic Data Entry}'!M21)</f>
        <v/>
      </c>
      <c r="L376" s="25" t="n"/>
      <c r="M376" s="553" t="n"/>
    </row>
    <row r="377" ht="13.35" customHeight="1" s="162">
      <c r="I377" s="199" t="inlineStr">
        <is>
          <t>Connected Load (GPM)</t>
        </is>
      </c>
      <c r="J377" s="401" t="n"/>
      <c r="K377" s="24">
        <f>IF('{Hydronic Data Entry}'!J21="","",'{Hydronic Data Entry}'!J21)</f>
        <v/>
      </c>
      <c r="L377" s="24" t="inlineStr">
        <is>
          <t>—</t>
        </is>
      </c>
      <c r="M377" s="553" t="n"/>
    </row>
    <row r="378" ht="13.35" customHeight="1" s="162"/>
    <row r="379" ht="13.35" customHeight="1" s="162">
      <c r="B379" s="200" t="inlineStr">
        <is>
          <t>Motor Data</t>
        </is>
      </c>
      <c r="C379" s="400" t="n"/>
      <c r="D379" s="400" t="n"/>
      <c r="E379" s="400" t="n"/>
      <c r="F379" s="400" t="n"/>
      <c r="G379" s="401" t="n"/>
      <c r="H379" s="13" t="n"/>
      <c r="I379" s="200" t="inlineStr">
        <is>
          <t>Pump Test (psi)</t>
        </is>
      </c>
      <c r="J379" s="400" t="n"/>
      <c r="K379" s="400" t="n"/>
      <c r="L379" s="400" t="n"/>
      <c r="M379" s="401" t="n"/>
    </row>
    <row r="380" ht="13.35" customHeight="1" s="162">
      <c r="B380" s="199" t="inlineStr">
        <is>
          <t>Manufacturer</t>
        </is>
      </c>
      <c r="C380" s="401" t="n"/>
      <c r="D380" s="203" t="n"/>
      <c r="E380" s="400" t="n"/>
      <c r="F380" s="400" t="n"/>
      <c r="G380" s="401" t="n"/>
      <c r="H380" s="13" t="n"/>
      <c r="I380" s="199" t="inlineStr">
        <is>
          <t>Condition</t>
        </is>
      </c>
      <c r="J380" s="401" t="n"/>
      <c r="K380" s="545" t="inlineStr">
        <is>
          <t>Suction</t>
        </is>
      </c>
      <c r="L380" s="545" t="inlineStr">
        <is>
          <t>Discharge</t>
        </is>
      </c>
      <c r="M380" s="545" t="inlineStr">
        <is>
          <t>Head ft</t>
        </is>
      </c>
    </row>
    <row r="381" ht="13.35" customHeight="1" s="162">
      <c r="B381" s="199" t="inlineStr">
        <is>
          <t>Horsepower</t>
        </is>
      </c>
      <c r="C381" s="401" t="n"/>
      <c r="D381" s="28">
        <f>IF('{Hydronic Data Entry}'!K21="","",'{Hydronic Data Entry}'!K21)</f>
        <v/>
      </c>
      <c r="E381" s="21" t="inlineStr">
        <is>
          <t>RPM</t>
        </is>
      </c>
      <c r="F381" s="24" t="n"/>
      <c r="G381" s="199" t="inlineStr">
        <is>
          <t>SF</t>
        </is>
      </c>
      <c r="H381" s="13" t="n"/>
      <c r="I381" s="554" t="inlineStr">
        <is>
          <t>Pump Off (standing)</t>
        </is>
      </c>
      <c r="J381" s="401" t="n"/>
      <c r="K381" s="25" t="n"/>
      <c r="L381" s="24" t="inlineStr">
        <is>
          <t>—</t>
        </is>
      </c>
      <c r="M381" s="24" t="n"/>
    </row>
    <row r="382" ht="13.35" customHeight="1" s="162">
      <c r="B382" s="198">
        <f>IF('{Hydronic Data Entry}'!N21="","",'{Hydronic Data Entry}'!N21)</f>
        <v/>
      </c>
      <c r="C382" s="198">
        <f>IF('{Hydronic Data Entry}'!O21="","",'{Hydronic Data Entry}'!O21)</f>
        <v/>
      </c>
      <c r="D382" s="21" t="inlineStr">
        <is>
          <t>FLA</t>
        </is>
      </c>
      <c r="E382" s="67" t="n"/>
      <c r="F382" s="21" t="inlineStr">
        <is>
          <t>Frame</t>
        </is>
      </c>
      <c r="G382" s="208" t="n"/>
      <c r="H382" s="13" t="n"/>
      <c r="I382" s="554" t="inlineStr">
        <is>
          <t>No Flow (shut-off)</t>
        </is>
      </c>
      <c r="J382" s="401" t="n"/>
      <c r="K382" s="25" t="n"/>
      <c r="L382" s="25" t="n"/>
      <c r="M382" s="25">
        <f>IF(OR(K382="",L382=""),"",IF(OR(ISTEXT(K382),ISTEXT(L382)),"",(L382-K382)*2.31/IF(AND(ISNUMBER($L$385),$L$385&gt;0),$L$385,1)+IF(ISNUMBER($L$386),$L$386,0)))</f>
        <v/>
      </c>
    </row>
    <row r="383" ht="13.35" customHeight="1" s="162">
      <c r="B383" s="199" t="inlineStr">
        <is>
          <t>Corrected FLA</t>
        </is>
      </c>
      <c r="C383" s="401" t="n"/>
      <c r="D383" s="27">
        <f>IF(OR(E384="",E382="",B382=""),"",IF(OR(ISTEXT(B382),COUNT(E384:G384)=0,ISTEXT(E382)),"",B382/AVERAGE(E384:G384)*E382))</f>
        <v/>
      </c>
      <c r="E383" s="199" t="inlineStr">
        <is>
          <t>Estimated BHP</t>
        </is>
      </c>
      <c r="F383" s="401" t="n"/>
      <c r="G383" s="27">
        <f>IF(OR(COUNT(E384:G384)=0,COUNT(E385:G385)=0),"",IF(C382="1-phase", IF(OR(ISTEXT(E384),ISTEXT(E385)),"",((0.8*0.9*E384*E385)/746)), AVERAGE(E384:G384)*AVERAGE(E385:G385)*0.8*0.9*1.732/746))</f>
        <v/>
      </c>
      <c r="H383" s="13" t="n"/>
      <c r="I383" s="199" t="inlineStr">
        <is>
          <t>Wide Open</t>
        </is>
      </c>
      <c r="J383" s="401" t="n"/>
      <c r="K383" s="25" t="n"/>
      <c r="L383" s="25" t="n"/>
      <c r="M383" s="25">
        <f>IF(OR(K383="",L383=""),"",IF(OR(ISTEXT(K383),ISTEXT(L383)),"",(L383-K383)*2.31/IF(AND(ISNUMBER($L$385),$L$385&gt;0),$L$385,1)+IF(ISNUMBER($L$386),$L$386,0)))</f>
        <v/>
      </c>
    </row>
    <row r="384" ht="13.35" customHeight="1" s="162">
      <c r="B384" s="199" t="inlineStr">
        <is>
          <t>Measured Voltage</t>
        </is>
      </c>
      <c r="C384" s="400" t="n"/>
      <c r="D384" s="401" t="n"/>
      <c r="E384" s="24" t="n"/>
      <c r="F384" s="24" t="n"/>
      <c r="G384" s="24" t="n"/>
      <c r="H384" s="13" t="n"/>
      <c r="I384" s="199" t="inlineStr">
        <is>
          <t>Final</t>
        </is>
      </c>
      <c r="J384" s="401" t="n"/>
      <c r="K384" s="25" t="n"/>
      <c r="L384" s="25" t="n"/>
      <c r="M384" s="25">
        <f>IF(OR(K384="",L384=""),"",IF(OR(ISTEXT(K384),ISTEXT(L384)),"",(L384-K384)*2.31/IF(AND(ISNUMBER($L$385),$L$385&gt;0),$L$385,1)+IF(ISNUMBER($L$386),$L$386,0)))</f>
        <v/>
      </c>
    </row>
    <row r="385" ht="13.35" customHeight="1" s="162">
      <c r="B385" s="199" t="inlineStr">
        <is>
          <t>Measured Amperage</t>
        </is>
      </c>
      <c r="C385" s="400" t="n"/>
      <c r="D385" s="401" t="n"/>
      <c r="E385" s="67" t="n"/>
      <c r="F385" s="67" t="n"/>
      <c r="G385" s="67" t="n"/>
      <c r="H385" s="13" t="n"/>
      <c r="I385" s="554" t="inlineStr">
        <is>
          <t>Specific Gravity</t>
        </is>
      </c>
      <c r="J385" s="400" t="n"/>
      <c r="K385" s="401" t="n"/>
      <c r="L385" s="27" t="n"/>
      <c r="M385" s="401" t="n"/>
    </row>
    <row r="386" ht="13.35" customHeight="1" s="162">
      <c r="B386" s="199" t="inlineStr">
        <is>
          <t>VFD Hz / Speed Setting</t>
        </is>
      </c>
      <c r="C386" s="400" t="n"/>
      <c r="D386" s="401" t="n"/>
      <c r="E386" s="208" t="n"/>
      <c r="F386" s="400" t="n"/>
      <c r="G386" s="401" t="n"/>
      <c r="I386" s="554" t="inlineStr">
        <is>
          <t>Gauge Elev. Δ (ft)</t>
        </is>
      </c>
      <c r="J386" s="400" t="n"/>
      <c r="K386" s="401" t="n"/>
      <c r="L386" s="25" t="n"/>
      <c r="M386" s="401" t="n"/>
    </row>
    <row r="387" ht="13.35" customHeight="1" s="162">
      <c r="B387" s="199" t="inlineStr">
        <is>
          <t>Final Setpoint(s)</t>
        </is>
      </c>
      <c r="C387" s="400" t="n"/>
      <c r="D387" s="401" t="n"/>
      <c r="E387" s="204" t="n"/>
      <c r="F387" s="400" t="n"/>
      <c r="G387" s="401" t="n"/>
      <c r="I387" s="554" t="inlineStr">
        <is>
          <t>Flow by Meter/Valve</t>
        </is>
      </c>
      <c r="J387" s="400" t="n"/>
      <c r="K387" s="401" t="n"/>
      <c r="L387" s="24" t="n"/>
      <c r="M387" s="401" t="n"/>
    </row>
    <row r="388" ht="13.35" customHeight="1" s="162"/>
    <row r="389" ht="13.35" customHeight="1" s="162">
      <c r="B389" s="188" t="inlineStr">
        <is>
          <t>Remarks</t>
        </is>
      </c>
      <c r="C389" s="173" t="n"/>
      <c r="D389" s="154" t="n"/>
      <c r="E389" s="174" t="n"/>
      <c r="F389" s="174" t="n"/>
      <c r="G389" s="174" t="n"/>
      <c r="H389" s="174" t="n"/>
      <c r="I389" s="174" t="n"/>
      <c r="J389" s="174" t="n"/>
      <c r="K389" s="174" t="n"/>
      <c r="L389" s="174" t="n"/>
      <c r="M389" s="173" t="n"/>
    </row>
    <row r="390" ht="13.35" customHeight="1" s="162">
      <c r="B390" s="154" t="n"/>
      <c r="C390" s="174" t="n"/>
      <c r="D390" s="174" t="n"/>
      <c r="E390" s="174" t="n"/>
      <c r="F390" s="174" t="n"/>
      <c r="G390" s="174" t="n"/>
      <c r="H390" s="174" t="n"/>
      <c r="I390" s="174" t="n"/>
      <c r="J390" s="174" t="n"/>
      <c r="K390" s="174" t="n"/>
      <c r="L390" s="174" t="n"/>
      <c r="M390" s="173" t="n"/>
    </row>
    <row r="391" ht="13.35" customHeight="1" s="162">
      <c r="B391" s="154" t="n"/>
      <c r="C391" s="174" t="n"/>
      <c r="D391" s="174" t="n"/>
      <c r="E391" s="174" t="n"/>
      <c r="F391" s="174" t="n"/>
      <c r="G391" s="174" t="n"/>
      <c r="H391" s="174" t="n"/>
      <c r="I391" s="174" t="n"/>
      <c r="J391" s="174" t="n"/>
      <c r="K391" s="174" t="n"/>
      <c r="L391" s="174" t="n"/>
      <c r="M391" s="173" t="n"/>
    </row>
    <row r="392" ht="13.35" customHeight="1" s="162"/>
    <row r="393" ht="13.35" customHeight="1" s="162"/>
    <row r="394" ht="13.35" customHeight="1" s="162">
      <c r="B394" s="200" t="inlineStr">
        <is>
          <t>Pump</t>
        </is>
      </c>
      <c r="C394" s="403" t="n"/>
      <c r="D394" s="209">
        <f>IF('{Hydronic Data Entry}'!B22="","",'{Hydronic Data Entry}'!B22)</f>
        <v/>
      </c>
      <c r="E394" s="418" t="n"/>
      <c r="F394" s="403" t="n"/>
      <c r="G394" s="200" t="inlineStr">
        <is>
          <t>Service</t>
        </is>
      </c>
      <c r="H394" s="403" t="n"/>
      <c r="I394" s="210">
        <f>IF('{Hydronic Data Entry}'!C22="","",'{Hydronic Data Entry}'!C22)</f>
        <v/>
      </c>
      <c r="J394" s="418" t="n"/>
      <c r="K394" s="418" t="n"/>
      <c r="L394" s="418" t="n"/>
      <c r="M394" s="403" t="n"/>
    </row>
    <row r="395" ht="13.35" customHeight="1" s="162">
      <c r="B395" s="422" t="n"/>
      <c r="C395" s="423" t="n"/>
      <c r="D395" s="422" t="n"/>
      <c r="E395" s="424" t="n"/>
      <c r="F395" s="423" t="n"/>
      <c r="G395" s="422" t="n"/>
      <c r="H395" s="423" t="n"/>
      <c r="I395" s="422" t="n"/>
      <c r="J395" s="424" t="n"/>
      <c r="K395" s="424" t="n"/>
      <c r="L395" s="424" t="n"/>
      <c r="M395" s="423" t="n"/>
    </row>
    <row r="396" ht="13.35" customHeight="1" s="162">
      <c r="B396" s="437" t="inlineStr">
        <is>
          <t>Pump type:</t>
        </is>
      </c>
      <c r="D396" s="551">
        <f>IF('{Hydronic Data Entry}'!P22="","",'{Hydronic Data Entry}'!P22)</f>
        <v/>
      </c>
      <c r="E396" s="404" t="n"/>
      <c r="F396" s="404" t="n"/>
      <c r="G396" s="437" t="inlineStr">
        <is>
          <t>System:</t>
        </is>
      </c>
      <c r="H396" s="551">
        <f>IF('{Hydronic Data Entry}'!D22="","",'{Hydronic Data Entry}'!D22)</f>
        <v/>
      </c>
      <c r="I396" s="404" t="n"/>
      <c r="J396" s="437" t="inlineStr">
        <is>
          <t>Flow method:</t>
        </is>
      </c>
      <c r="L396" s="546" t="n"/>
      <c r="M396" s="401" t="n"/>
    </row>
    <row r="397" ht="13.35" customHeight="1" s="162">
      <c r="B397" s="200" t="inlineStr">
        <is>
          <t>Unit Data</t>
        </is>
      </c>
      <c r="C397" s="400" t="n"/>
      <c r="D397" s="400" t="n"/>
      <c r="E397" s="400" t="n"/>
      <c r="F397" s="400" t="n"/>
      <c r="G397" s="401" t="n"/>
      <c r="I397" s="200" t="inlineStr">
        <is>
          <t>Design and Performance Data</t>
        </is>
      </c>
      <c r="J397" s="400" t="n"/>
      <c r="K397" s="400" t="n"/>
      <c r="L397" s="400" t="n"/>
      <c r="M397" s="401" t="n"/>
    </row>
    <row r="398" ht="13.35" customHeight="1" s="162">
      <c r="B398" s="199" t="inlineStr">
        <is>
          <t>Manufacturer</t>
        </is>
      </c>
      <c r="C398" s="401" t="n"/>
      <c r="D398" s="204">
        <f>IF('{Hydronic Data Entry}'!F22="","",'{Hydronic Data Entry}'!F22)</f>
        <v/>
      </c>
      <c r="E398" s="400" t="n"/>
      <c r="F398" s="400" t="n"/>
      <c r="G398" s="401" t="n"/>
      <c r="I398" s="199" t="inlineStr">
        <is>
          <t>Design Criteria</t>
        </is>
      </c>
      <c r="J398" s="401" t="n"/>
      <c r="K398" s="552" t="inlineStr">
        <is>
          <t>Design</t>
        </is>
      </c>
      <c r="L398" s="552" t="inlineStr">
        <is>
          <t>Actual</t>
        </is>
      </c>
      <c r="M398" s="552" t="inlineStr">
        <is>
          <t>%</t>
        </is>
      </c>
    </row>
    <row r="399" ht="13.35" customHeight="1" s="162">
      <c r="B399" s="199" t="inlineStr">
        <is>
          <t>Model / Size</t>
        </is>
      </c>
      <c r="C399" s="401" t="n"/>
      <c r="D399" s="204">
        <f>IF('{Hydronic Data Entry}'!G22="","",'{Hydronic Data Entry}'!G22)</f>
        <v/>
      </c>
      <c r="E399" s="400" t="n"/>
      <c r="F399" s="400" t="n"/>
      <c r="G399" s="401" t="n"/>
      <c r="I399" s="199" t="inlineStr">
        <is>
          <t>Flow (GPM)</t>
        </is>
      </c>
      <c r="J399" s="401" t="n"/>
      <c r="K399" s="24">
        <f>IF('{Hydronic Data Entry}'!H22="","",'{Hydronic Data Entry}'!H22)</f>
        <v/>
      </c>
      <c r="L399" s="24" t="n"/>
      <c r="M399" s="553">
        <f>IF(OR(K399="",K399=0,L399=""),"",IF(OR(ISTEXT(L399),ISTEXT(K399)),"",L399/K399))</f>
        <v/>
      </c>
    </row>
    <row r="400" ht="13.35" customHeight="1" s="162">
      <c r="B400" s="199" t="inlineStr">
        <is>
          <t>Serial Number</t>
        </is>
      </c>
      <c r="C400" s="401" t="n"/>
      <c r="D400" s="204" t="n"/>
      <c r="E400" s="400" t="n"/>
      <c r="F400" s="400" t="n"/>
      <c r="G400" s="401" t="n"/>
      <c r="I400" s="199" t="inlineStr">
        <is>
          <t>Head (ft w.g.)</t>
        </is>
      </c>
      <c r="J400" s="401" t="n"/>
      <c r="K400" s="24">
        <f>IF('{Hydronic Data Entry}'!I22="","",'{Hydronic Data Entry}'!I22)</f>
        <v/>
      </c>
      <c r="L400" s="25">
        <f>M410</f>
        <v/>
      </c>
      <c r="M400" s="553">
        <f>IF(OR(K400="",K400=0,L400=""),"",IF(OR(ISTEXT(L400),ISTEXT(K400)),"",L400/K400))</f>
        <v/>
      </c>
    </row>
    <row r="401" ht="13.35" customHeight="1" s="162">
      <c r="B401" s="199" t="inlineStr">
        <is>
          <t>Location</t>
        </is>
      </c>
      <c r="C401" s="401" t="n"/>
      <c r="D401" s="204">
        <f>IF('{Hydronic Data Entry}'!E22="","",'{Hydronic Data Entry}'!E22)</f>
        <v/>
      </c>
      <c r="E401" s="400" t="n"/>
      <c r="F401" s="400" t="n"/>
      <c r="G401" s="401" t="n"/>
      <c r="I401" s="199" t="inlineStr">
        <is>
          <t>Pump RPM</t>
        </is>
      </c>
      <c r="J401" s="401" t="n"/>
      <c r="K401" s="24">
        <f>IF('{Hydronic Data Entry}'!L22="","",'{Hydronic Data Entry}'!L22)</f>
        <v/>
      </c>
      <c r="L401" s="24" t="n"/>
      <c r="M401" s="553" t="n"/>
    </row>
    <row r="402" ht="13.35" customHeight="1" s="162">
      <c r="B402" s="199" t="inlineStr">
        <is>
          <t>Service</t>
        </is>
      </c>
      <c r="C402" s="401" t="n"/>
      <c r="D402" s="204">
        <f>I394</f>
        <v/>
      </c>
      <c r="E402" s="400" t="n"/>
      <c r="F402" s="400" t="n"/>
      <c r="G402" s="401" t="n"/>
      <c r="I402" s="199" t="inlineStr">
        <is>
          <t>Impeller (in.)</t>
        </is>
      </c>
      <c r="J402" s="401" t="n"/>
      <c r="K402" s="25">
        <f>IF('{Hydronic Data Entry}'!M22="","",'{Hydronic Data Entry}'!M22)</f>
        <v/>
      </c>
      <c r="L402" s="25" t="n"/>
      <c r="M402" s="553" t="n"/>
    </row>
    <row r="403" ht="13.35" customHeight="1" s="162">
      <c r="I403" s="199" t="inlineStr">
        <is>
          <t>Connected Load (GPM)</t>
        </is>
      </c>
      <c r="J403" s="401" t="n"/>
      <c r="K403" s="24">
        <f>IF('{Hydronic Data Entry}'!J22="","",'{Hydronic Data Entry}'!J22)</f>
        <v/>
      </c>
      <c r="L403" s="24" t="inlineStr">
        <is>
          <t>—</t>
        </is>
      </c>
      <c r="M403" s="553" t="n"/>
    </row>
    <row r="404" ht="13.35" customHeight="1" s="162"/>
    <row r="405" ht="13.35" customHeight="1" s="162">
      <c r="B405" s="200" t="inlineStr">
        <is>
          <t>Motor Data</t>
        </is>
      </c>
      <c r="C405" s="400" t="n"/>
      <c r="D405" s="400" t="n"/>
      <c r="E405" s="400" t="n"/>
      <c r="F405" s="400" t="n"/>
      <c r="G405" s="401" t="n"/>
      <c r="H405" s="13" t="n"/>
      <c r="I405" s="200" t="inlineStr">
        <is>
          <t>Pump Test (psi)</t>
        </is>
      </c>
      <c r="J405" s="400" t="n"/>
      <c r="K405" s="400" t="n"/>
      <c r="L405" s="400" t="n"/>
      <c r="M405" s="401" t="n"/>
    </row>
    <row r="406" ht="13.35" customHeight="1" s="162">
      <c r="B406" s="199" t="inlineStr">
        <is>
          <t>Manufacturer</t>
        </is>
      </c>
      <c r="C406" s="401" t="n"/>
      <c r="D406" s="203" t="n"/>
      <c r="E406" s="400" t="n"/>
      <c r="F406" s="400" t="n"/>
      <c r="G406" s="401" t="n"/>
      <c r="H406" s="13" t="n"/>
      <c r="I406" s="199" t="inlineStr">
        <is>
          <t>Condition</t>
        </is>
      </c>
      <c r="J406" s="401" t="n"/>
      <c r="K406" s="545" t="inlineStr">
        <is>
          <t>Suction</t>
        </is>
      </c>
      <c r="L406" s="545" t="inlineStr">
        <is>
          <t>Discharge</t>
        </is>
      </c>
      <c r="M406" s="545" t="inlineStr">
        <is>
          <t>Head ft</t>
        </is>
      </c>
    </row>
    <row r="407" ht="13.35" customHeight="1" s="162">
      <c r="B407" s="199" t="inlineStr">
        <is>
          <t>Horsepower</t>
        </is>
      </c>
      <c r="C407" s="401" t="n"/>
      <c r="D407" s="28">
        <f>IF('{Hydronic Data Entry}'!K22="","",'{Hydronic Data Entry}'!K22)</f>
        <v/>
      </c>
      <c r="E407" s="21" t="inlineStr">
        <is>
          <t>RPM</t>
        </is>
      </c>
      <c r="F407" s="24" t="n"/>
      <c r="G407" s="199" t="inlineStr">
        <is>
          <t>SF</t>
        </is>
      </c>
      <c r="H407" s="13" t="n"/>
      <c r="I407" s="554" t="inlineStr">
        <is>
          <t>Pump Off (standing)</t>
        </is>
      </c>
      <c r="J407" s="401" t="n"/>
      <c r="K407" s="25" t="n"/>
      <c r="L407" s="24" t="inlineStr">
        <is>
          <t>—</t>
        </is>
      </c>
      <c r="M407" s="24" t="n"/>
    </row>
    <row r="408" ht="13.35" customHeight="1" s="162">
      <c r="B408" s="198">
        <f>IF('{Hydronic Data Entry}'!N22="","",'{Hydronic Data Entry}'!N22)</f>
        <v/>
      </c>
      <c r="C408" s="198">
        <f>IF('{Hydronic Data Entry}'!O22="","",'{Hydronic Data Entry}'!O22)</f>
        <v/>
      </c>
      <c r="D408" s="21" t="inlineStr">
        <is>
          <t>FLA</t>
        </is>
      </c>
      <c r="E408" s="67" t="n"/>
      <c r="F408" s="21" t="inlineStr">
        <is>
          <t>Frame</t>
        </is>
      </c>
      <c r="G408" s="208" t="n"/>
      <c r="H408" s="13" t="n"/>
      <c r="I408" s="554" t="inlineStr">
        <is>
          <t>No Flow (shut-off)</t>
        </is>
      </c>
      <c r="J408" s="401" t="n"/>
      <c r="K408" s="25" t="n"/>
      <c r="L408" s="25" t="n"/>
      <c r="M408" s="25">
        <f>IF(OR(K408="",L408=""),"",IF(OR(ISTEXT(K408),ISTEXT(L408)),"",(L408-K408)*2.31/IF(AND(ISNUMBER($L$411),$L$411&gt;0),$L$411,1)+IF(ISNUMBER($L$412),$L$412,0)))</f>
        <v/>
      </c>
    </row>
    <row r="409" ht="13.35" customHeight="1" s="162">
      <c r="B409" s="199" t="inlineStr">
        <is>
          <t>Corrected FLA</t>
        </is>
      </c>
      <c r="C409" s="401" t="n"/>
      <c r="D409" s="27">
        <f>IF(OR(E410="",E408="",B408=""),"",IF(OR(ISTEXT(B408),COUNT(E410:G410)=0,ISTEXT(E408)),"",B408/AVERAGE(E410:G410)*E408))</f>
        <v/>
      </c>
      <c r="E409" s="199" t="inlineStr">
        <is>
          <t>Estimated BHP</t>
        </is>
      </c>
      <c r="F409" s="401" t="n"/>
      <c r="G409" s="27">
        <f>IF(OR(COUNT(E410:G410)=0,COUNT(E411:G411)=0),"",IF(C408="1-phase", IF(OR(ISTEXT(E410),ISTEXT(E411)),"",((0.8*0.9*E410*E411)/746)), AVERAGE(E410:G410)*AVERAGE(E411:G411)*0.8*0.9*1.732/746))</f>
        <v/>
      </c>
      <c r="H409" s="13" t="n"/>
      <c r="I409" s="199" t="inlineStr">
        <is>
          <t>Wide Open</t>
        </is>
      </c>
      <c r="J409" s="401" t="n"/>
      <c r="K409" s="25" t="n"/>
      <c r="L409" s="25" t="n"/>
      <c r="M409" s="25">
        <f>IF(OR(K409="",L409=""),"",IF(OR(ISTEXT(K409),ISTEXT(L409)),"",(L409-K409)*2.31/IF(AND(ISNUMBER($L$411),$L$411&gt;0),$L$411,1)+IF(ISNUMBER($L$412),$L$412,0)))</f>
        <v/>
      </c>
    </row>
    <row r="410" ht="13.35" customHeight="1" s="162">
      <c r="B410" s="199" t="inlineStr">
        <is>
          <t>Measured Voltage</t>
        </is>
      </c>
      <c r="C410" s="400" t="n"/>
      <c r="D410" s="401" t="n"/>
      <c r="E410" s="24" t="n"/>
      <c r="F410" s="24" t="n"/>
      <c r="G410" s="24" t="n"/>
      <c r="H410" s="13" t="n"/>
      <c r="I410" s="199" t="inlineStr">
        <is>
          <t>Final</t>
        </is>
      </c>
      <c r="J410" s="401" t="n"/>
      <c r="K410" s="25" t="n"/>
      <c r="L410" s="25" t="n"/>
      <c r="M410" s="25">
        <f>IF(OR(K410="",L410=""),"",IF(OR(ISTEXT(K410),ISTEXT(L410)),"",(L410-K410)*2.31/IF(AND(ISNUMBER($L$411),$L$411&gt;0),$L$411,1)+IF(ISNUMBER($L$412),$L$412,0)))</f>
        <v/>
      </c>
    </row>
    <row r="411" ht="13.35" customHeight="1" s="162">
      <c r="B411" s="199" t="inlineStr">
        <is>
          <t>Measured Amperage</t>
        </is>
      </c>
      <c r="C411" s="400" t="n"/>
      <c r="D411" s="401" t="n"/>
      <c r="E411" s="67" t="n"/>
      <c r="F411" s="67" t="n"/>
      <c r="G411" s="67" t="n"/>
      <c r="H411" s="13" t="n"/>
      <c r="I411" s="554" t="inlineStr">
        <is>
          <t>Specific Gravity</t>
        </is>
      </c>
      <c r="J411" s="400" t="n"/>
      <c r="K411" s="401" t="n"/>
      <c r="L411" s="27" t="n"/>
      <c r="M411" s="401" t="n"/>
    </row>
    <row r="412" ht="13.35" customHeight="1" s="162">
      <c r="B412" s="199" t="inlineStr">
        <is>
          <t>VFD Hz / Speed Setting</t>
        </is>
      </c>
      <c r="C412" s="400" t="n"/>
      <c r="D412" s="401" t="n"/>
      <c r="E412" s="208" t="n"/>
      <c r="F412" s="400" t="n"/>
      <c r="G412" s="401" t="n"/>
      <c r="I412" s="554" t="inlineStr">
        <is>
          <t>Gauge Elev. Δ (ft)</t>
        </is>
      </c>
      <c r="J412" s="400" t="n"/>
      <c r="K412" s="401" t="n"/>
      <c r="L412" s="25" t="n"/>
      <c r="M412" s="401" t="n"/>
    </row>
    <row r="413" ht="13.35" customHeight="1" s="162">
      <c r="B413" s="199" t="inlineStr">
        <is>
          <t>Final Setpoint(s)</t>
        </is>
      </c>
      <c r="C413" s="400" t="n"/>
      <c r="D413" s="401" t="n"/>
      <c r="E413" s="204" t="n"/>
      <c r="F413" s="400" t="n"/>
      <c r="G413" s="401" t="n"/>
      <c r="I413" s="554" t="inlineStr">
        <is>
          <t>Flow by Meter/Valve</t>
        </is>
      </c>
      <c r="J413" s="400" t="n"/>
      <c r="K413" s="401" t="n"/>
      <c r="L413" s="24" t="n"/>
      <c r="M413" s="401" t="n"/>
    </row>
    <row r="414" ht="13.35" customHeight="1" s="162"/>
    <row r="415" ht="13.35" customHeight="1" s="162">
      <c r="B415" s="188" t="inlineStr">
        <is>
          <t>Remarks</t>
        </is>
      </c>
      <c r="C415" s="173" t="n"/>
      <c r="D415" s="154" t="n"/>
      <c r="E415" s="174" t="n"/>
      <c r="F415" s="174" t="n"/>
      <c r="G415" s="174" t="n"/>
      <c r="H415" s="174" t="n"/>
      <c r="I415" s="174" t="n"/>
      <c r="J415" s="174" t="n"/>
      <c r="K415" s="174" t="n"/>
      <c r="L415" s="174" t="n"/>
      <c r="M415" s="173" t="n"/>
    </row>
    <row r="416" ht="13.35" customHeight="1" s="162">
      <c r="B416" s="154" t="n"/>
      <c r="C416" s="174" t="n"/>
      <c r="D416" s="174" t="n"/>
      <c r="E416" s="174" t="n"/>
      <c r="F416" s="174" t="n"/>
      <c r="G416" s="174" t="n"/>
      <c r="H416" s="174" t="n"/>
      <c r="I416" s="174" t="n"/>
      <c r="J416" s="174" t="n"/>
      <c r="K416" s="174" t="n"/>
      <c r="L416" s="174" t="n"/>
      <c r="M416" s="173" t="n"/>
    </row>
    <row r="417" ht="13.35" customHeight="1" s="162">
      <c r="B417" s="154" t="n"/>
      <c r="C417" s="174" t="n"/>
      <c r="D417" s="174" t="n"/>
      <c r="E417" s="174" t="n"/>
      <c r="F417" s="174" t="n"/>
      <c r="G417" s="174" t="n"/>
      <c r="H417" s="174" t="n"/>
      <c r="I417" s="174" t="n"/>
      <c r="J417" s="174" t="n"/>
      <c r="K417" s="174" t="n"/>
      <c r="L417" s="174" t="n"/>
      <c r="M417" s="173" t="n"/>
    </row>
    <row r="418" ht="13.35" customHeight="1" s="162"/>
    <row r="419" ht="13.35" customHeight="1" s="162"/>
    <row r="420" ht="13.35" customHeight="1" s="162">
      <c r="B420" s="200" t="inlineStr">
        <is>
          <t>Pump</t>
        </is>
      </c>
      <c r="C420" s="403" t="n"/>
      <c r="D420" s="209">
        <f>IF('{Hydronic Data Entry}'!B23="","",'{Hydronic Data Entry}'!B23)</f>
        <v/>
      </c>
      <c r="E420" s="418" t="n"/>
      <c r="F420" s="403" t="n"/>
      <c r="G420" s="200" t="inlineStr">
        <is>
          <t>Service</t>
        </is>
      </c>
      <c r="H420" s="403" t="n"/>
      <c r="I420" s="210">
        <f>IF('{Hydronic Data Entry}'!C23="","",'{Hydronic Data Entry}'!C23)</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Pump type:</t>
        </is>
      </c>
      <c r="D422" s="551">
        <f>IF('{Hydronic Data Entry}'!P23="","",'{Hydronic Data Entry}'!P23)</f>
        <v/>
      </c>
      <c r="E422" s="404" t="n"/>
      <c r="F422" s="404" t="n"/>
      <c r="G422" s="437" t="inlineStr">
        <is>
          <t>System:</t>
        </is>
      </c>
      <c r="H422" s="551">
        <f>IF('{Hydronic Data Entry}'!D23="","",'{Hydronic Data Entry}'!D23)</f>
        <v/>
      </c>
      <c r="I422" s="404" t="n"/>
      <c r="J422" s="437" t="inlineStr">
        <is>
          <t>Flow method:</t>
        </is>
      </c>
      <c r="L422" s="546" t="n"/>
      <c r="M422" s="401" t="n"/>
    </row>
    <row r="423" ht="13.35" customHeight="1" s="162">
      <c r="B423" s="200" t="inlineStr">
        <is>
          <t>Unit Data</t>
        </is>
      </c>
      <c r="C423" s="400" t="n"/>
      <c r="D423" s="400" t="n"/>
      <c r="E423" s="400" t="n"/>
      <c r="F423" s="400" t="n"/>
      <c r="G423" s="401" t="n"/>
      <c r="I423" s="200" t="inlineStr">
        <is>
          <t>Design and Performance Data</t>
        </is>
      </c>
      <c r="J423" s="400" t="n"/>
      <c r="K423" s="400" t="n"/>
      <c r="L423" s="400" t="n"/>
      <c r="M423" s="401" t="n"/>
    </row>
    <row r="424" ht="13.35" customHeight="1" s="162">
      <c r="B424" s="199" t="inlineStr">
        <is>
          <t>Manufacturer</t>
        </is>
      </c>
      <c r="C424" s="401" t="n"/>
      <c r="D424" s="204">
        <f>IF('{Hydronic Data Entry}'!F23="","",'{Hydronic Data Entry}'!F23)</f>
        <v/>
      </c>
      <c r="E424" s="400" t="n"/>
      <c r="F424" s="400" t="n"/>
      <c r="G424" s="401" t="n"/>
      <c r="I424" s="199" t="inlineStr">
        <is>
          <t>Design Criteria</t>
        </is>
      </c>
      <c r="J424" s="401" t="n"/>
      <c r="K424" s="552" t="inlineStr">
        <is>
          <t>Design</t>
        </is>
      </c>
      <c r="L424" s="552" t="inlineStr">
        <is>
          <t>Actual</t>
        </is>
      </c>
      <c r="M424" s="552" t="inlineStr">
        <is>
          <t>%</t>
        </is>
      </c>
    </row>
    <row r="425" ht="13.35" customHeight="1" s="162">
      <c r="B425" s="199" t="inlineStr">
        <is>
          <t>Model / Size</t>
        </is>
      </c>
      <c r="C425" s="401" t="n"/>
      <c r="D425" s="204">
        <f>IF('{Hydronic Data Entry}'!G23="","",'{Hydronic Data Entry}'!G23)</f>
        <v/>
      </c>
      <c r="E425" s="400" t="n"/>
      <c r="F425" s="400" t="n"/>
      <c r="G425" s="401" t="n"/>
      <c r="I425" s="199" t="inlineStr">
        <is>
          <t>Flow (GPM)</t>
        </is>
      </c>
      <c r="J425" s="401" t="n"/>
      <c r="K425" s="24">
        <f>IF('{Hydronic Data Entry}'!H23="","",'{Hydronic Data Entry}'!H23)</f>
        <v/>
      </c>
      <c r="L425" s="24" t="n"/>
      <c r="M425" s="553">
        <f>IF(OR(K425="",K425=0,L425=""),"",IF(OR(ISTEXT(L425),ISTEXT(K425)),"",L425/K425))</f>
        <v/>
      </c>
    </row>
    <row r="426" ht="13.35" customHeight="1" s="162">
      <c r="B426" s="199" t="inlineStr">
        <is>
          <t>Serial Number</t>
        </is>
      </c>
      <c r="C426" s="401" t="n"/>
      <c r="D426" s="204" t="n"/>
      <c r="E426" s="400" t="n"/>
      <c r="F426" s="400" t="n"/>
      <c r="G426" s="401" t="n"/>
      <c r="I426" s="199" t="inlineStr">
        <is>
          <t>Head (ft w.g.)</t>
        </is>
      </c>
      <c r="J426" s="401" t="n"/>
      <c r="K426" s="24">
        <f>IF('{Hydronic Data Entry}'!I23="","",'{Hydronic Data Entry}'!I23)</f>
        <v/>
      </c>
      <c r="L426" s="25">
        <f>M436</f>
        <v/>
      </c>
      <c r="M426" s="553">
        <f>IF(OR(K426="",K426=0,L426=""),"",IF(OR(ISTEXT(L426),ISTEXT(K426)),"",L426/K426))</f>
        <v/>
      </c>
    </row>
    <row r="427" ht="13.35" customHeight="1" s="162">
      <c r="B427" s="199" t="inlineStr">
        <is>
          <t>Location</t>
        </is>
      </c>
      <c r="C427" s="401" t="n"/>
      <c r="D427" s="204">
        <f>IF('{Hydronic Data Entry}'!E23="","",'{Hydronic Data Entry}'!E23)</f>
        <v/>
      </c>
      <c r="E427" s="400" t="n"/>
      <c r="F427" s="400" t="n"/>
      <c r="G427" s="401" t="n"/>
      <c r="I427" s="199" t="inlineStr">
        <is>
          <t>Pump RPM</t>
        </is>
      </c>
      <c r="J427" s="401" t="n"/>
      <c r="K427" s="24">
        <f>IF('{Hydronic Data Entry}'!L23="","",'{Hydronic Data Entry}'!L23)</f>
        <v/>
      </c>
      <c r="L427" s="24" t="n"/>
      <c r="M427" s="553" t="n"/>
    </row>
    <row r="428" ht="13.35" customHeight="1" s="162">
      <c r="B428" s="199" t="inlineStr">
        <is>
          <t>Service</t>
        </is>
      </c>
      <c r="C428" s="401" t="n"/>
      <c r="D428" s="204">
        <f>I420</f>
        <v/>
      </c>
      <c r="E428" s="400" t="n"/>
      <c r="F428" s="400" t="n"/>
      <c r="G428" s="401" t="n"/>
      <c r="I428" s="199" t="inlineStr">
        <is>
          <t>Impeller (in.)</t>
        </is>
      </c>
      <c r="J428" s="401" t="n"/>
      <c r="K428" s="25">
        <f>IF('{Hydronic Data Entry}'!M23="","",'{Hydronic Data Entry}'!M23)</f>
        <v/>
      </c>
      <c r="L428" s="25" t="n"/>
      <c r="M428" s="553" t="n"/>
    </row>
    <row r="429" ht="13.35" customHeight="1" s="162">
      <c r="I429" s="199" t="inlineStr">
        <is>
          <t>Connected Load (GPM)</t>
        </is>
      </c>
      <c r="J429" s="401" t="n"/>
      <c r="K429" s="24">
        <f>IF('{Hydronic Data Entry}'!J23="","",'{Hydronic Data Entry}'!J23)</f>
        <v/>
      </c>
      <c r="L429" s="24" t="inlineStr">
        <is>
          <t>—</t>
        </is>
      </c>
      <c r="M429" s="553" t="n"/>
    </row>
    <row r="430" ht="13.35" customHeight="1" s="162"/>
    <row r="431" ht="13.35" customHeight="1" s="162">
      <c r="B431" s="200" t="inlineStr">
        <is>
          <t>Motor Data</t>
        </is>
      </c>
      <c r="C431" s="400" t="n"/>
      <c r="D431" s="400" t="n"/>
      <c r="E431" s="400" t="n"/>
      <c r="F431" s="400" t="n"/>
      <c r="G431" s="401" t="n"/>
      <c r="H431" s="13" t="n"/>
      <c r="I431" s="200" t="inlineStr">
        <is>
          <t>Pump Test (psi)</t>
        </is>
      </c>
      <c r="J431" s="400" t="n"/>
      <c r="K431" s="400" t="n"/>
      <c r="L431" s="400" t="n"/>
      <c r="M431" s="401" t="n"/>
    </row>
    <row r="432" ht="13.35" customHeight="1" s="162">
      <c r="B432" s="199" t="inlineStr">
        <is>
          <t>Manufacturer</t>
        </is>
      </c>
      <c r="C432" s="401" t="n"/>
      <c r="D432" s="203" t="n"/>
      <c r="E432" s="400" t="n"/>
      <c r="F432" s="400" t="n"/>
      <c r="G432" s="401" t="n"/>
      <c r="H432" s="13" t="n"/>
      <c r="I432" s="199" t="inlineStr">
        <is>
          <t>Condition</t>
        </is>
      </c>
      <c r="J432" s="401" t="n"/>
      <c r="K432" s="545" t="inlineStr">
        <is>
          <t>Suction</t>
        </is>
      </c>
      <c r="L432" s="545" t="inlineStr">
        <is>
          <t>Discharge</t>
        </is>
      </c>
      <c r="M432" s="545" t="inlineStr">
        <is>
          <t>Head ft</t>
        </is>
      </c>
    </row>
    <row r="433" ht="13.35" customHeight="1" s="162">
      <c r="B433" s="199" t="inlineStr">
        <is>
          <t>Horsepower</t>
        </is>
      </c>
      <c r="C433" s="401" t="n"/>
      <c r="D433" s="28">
        <f>IF('{Hydronic Data Entry}'!K23="","",'{Hydronic Data Entry}'!K23)</f>
        <v/>
      </c>
      <c r="E433" s="21" t="inlineStr">
        <is>
          <t>RPM</t>
        </is>
      </c>
      <c r="F433" s="24" t="n"/>
      <c r="G433" s="199" t="inlineStr">
        <is>
          <t>SF</t>
        </is>
      </c>
      <c r="H433" s="13" t="n"/>
      <c r="I433" s="554" t="inlineStr">
        <is>
          <t>Pump Off (standing)</t>
        </is>
      </c>
      <c r="J433" s="401" t="n"/>
      <c r="K433" s="25" t="n"/>
      <c r="L433" s="24" t="inlineStr">
        <is>
          <t>—</t>
        </is>
      </c>
      <c r="M433" s="24" t="n"/>
    </row>
    <row r="434" ht="13.35" customHeight="1" s="162">
      <c r="B434" s="198">
        <f>IF('{Hydronic Data Entry}'!N23="","",'{Hydronic Data Entry}'!N23)</f>
        <v/>
      </c>
      <c r="C434" s="198">
        <f>IF('{Hydronic Data Entry}'!O23="","",'{Hydronic Data Entry}'!O23)</f>
        <v/>
      </c>
      <c r="D434" s="21" t="inlineStr">
        <is>
          <t>FLA</t>
        </is>
      </c>
      <c r="E434" s="67" t="n"/>
      <c r="F434" s="21" t="inlineStr">
        <is>
          <t>Frame</t>
        </is>
      </c>
      <c r="G434" s="208" t="n"/>
      <c r="H434" s="13" t="n"/>
      <c r="I434" s="554" t="inlineStr">
        <is>
          <t>No Flow (shut-off)</t>
        </is>
      </c>
      <c r="J434" s="401" t="n"/>
      <c r="K434" s="25" t="n"/>
      <c r="L434" s="25" t="n"/>
      <c r="M434" s="25">
        <f>IF(OR(K434="",L434=""),"",IF(OR(ISTEXT(K434),ISTEXT(L434)),"",(L434-K434)*2.31/IF(AND(ISNUMBER($L$437),$L$437&gt;0),$L$437,1)+IF(ISNUMBER($L$438),$L$438,0)))</f>
        <v/>
      </c>
    </row>
    <row r="435" ht="13.35" customHeight="1" s="162">
      <c r="B435" s="199" t="inlineStr">
        <is>
          <t>Corrected FLA</t>
        </is>
      </c>
      <c r="C435" s="401" t="n"/>
      <c r="D435" s="27">
        <f>IF(OR(E436="",E434="",B434=""),"",IF(OR(ISTEXT(B434),COUNT(E436:G436)=0,ISTEXT(E434)),"",B434/AVERAGE(E436:G436)*E434))</f>
        <v/>
      </c>
      <c r="E435" s="199" t="inlineStr">
        <is>
          <t>Estimated BHP</t>
        </is>
      </c>
      <c r="F435" s="401" t="n"/>
      <c r="G435" s="27">
        <f>IF(OR(COUNT(E436:G436)=0,COUNT(E437:G437)=0),"",IF(C434="1-phase", IF(OR(ISTEXT(E436),ISTEXT(E437)),"",((0.8*0.9*E436*E437)/746)), AVERAGE(E436:G436)*AVERAGE(E437:G437)*0.8*0.9*1.732/746))</f>
        <v/>
      </c>
      <c r="H435" s="13" t="n"/>
      <c r="I435" s="199" t="inlineStr">
        <is>
          <t>Wide Open</t>
        </is>
      </c>
      <c r="J435" s="401" t="n"/>
      <c r="K435" s="25" t="n"/>
      <c r="L435" s="25" t="n"/>
      <c r="M435" s="25">
        <f>IF(OR(K435="",L435=""),"",IF(OR(ISTEXT(K435),ISTEXT(L435)),"",(L435-K435)*2.31/IF(AND(ISNUMBER($L$437),$L$437&gt;0),$L$437,1)+IF(ISNUMBER($L$438),$L$438,0)))</f>
        <v/>
      </c>
    </row>
    <row r="436" ht="13.35" customHeight="1" s="162">
      <c r="B436" s="199" t="inlineStr">
        <is>
          <t>Measured Voltage</t>
        </is>
      </c>
      <c r="C436" s="400" t="n"/>
      <c r="D436" s="401" t="n"/>
      <c r="E436" s="24" t="n"/>
      <c r="F436" s="24" t="n"/>
      <c r="G436" s="24" t="n"/>
      <c r="H436" s="13" t="n"/>
      <c r="I436" s="199" t="inlineStr">
        <is>
          <t>Final</t>
        </is>
      </c>
      <c r="J436" s="401" t="n"/>
      <c r="K436" s="25" t="n"/>
      <c r="L436" s="25" t="n"/>
      <c r="M436" s="25">
        <f>IF(OR(K436="",L436=""),"",IF(OR(ISTEXT(K436),ISTEXT(L436)),"",(L436-K436)*2.31/IF(AND(ISNUMBER($L$437),$L$437&gt;0),$L$437,1)+IF(ISNUMBER($L$438),$L$438,0)))</f>
        <v/>
      </c>
    </row>
    <row r="437" ht="13.35" customHeight="1" s="162">
      <c r="B437" s="199" t="inlineStr">
        <is>
          <t>Measured Amperage</t>
        </is>
      </c>
      <c r="C437" s="400" t="n"/>
      <c r="D437" s="401" t="n"/>
      <c r="E437" s="67" t="n"/>
      <c r="F437" s="67" t="n"/>
      <c r="G437" s="67" t="n"/>
      <c r="H437" s="13" t="n"/>
      <c r="I437" s="554" t="inlineStr">
        <is>
          <t>Specific Gravity</t>
        </is>
      </c>
      <c r="J437" s="400" t="n"/>
      <c r="K437" s="401" t="n"/>
      <c r="L437" s="27" t="n"/>
      <c r="M437" s="401" t="n"/>
    </row>
    <row r="438" ht="13.35" customHeight="1" s="162">
      <c r="B438" s="199" t="inlineStr">
        <is>
          <t>VFD Hz / Speed Setting</t>
        </is>
      </c>
      <c r="C438" s="400" t="n"/>
      <c r="D438" s="401" t="n"/>
      <c r="E438" s="208" t="n"/>
      <c r="F438" s="400" t="n"/>
      <c r="G438" s="401" t="n"/>
      <c r="I438" s="554" t="inlineStr">
        <is>
          <t>Gauge Elev. Δ (ft)</t>
        </is>
      </c>
      <c r="J438" s="400" t="n"/>
      <c r="K438" s="401" t="n"/>
      <c r="L438" s="25" t="n"/>
      <c r="M438" s="401" t="n"/>
    </row>
    <row r="439" ht="13.35" customHeight="1" s="162">
      <c r="B439" s="199" t="inlineStr">
        <is>
          <t>Final Setpoint(s)</t>
        </is>
      </c>
      <c r="C439" s="400" t="n"/>
      <c r="D439" s="401" t="n"/>
      <c r="E439" s="204" t="n"/>
      <c r="F439" s="400" t="n"/>
      <c r="G439" s="401" t="n"/>
      <c r="I439" s="554" t="inlineStr">
        <is>
          <t>Flow by Meter/Valve</t>
        </is>
      </c>
      <c r="J439" s="400" t="n"/>
      <c r="K439" s="401" t="n"/>
      <c r="L439" s="24" t="n"/>
      <c r="M439" s="401" t="n"/>
    </row>
    <row r="440" ht="13.35" customHeight="1" s="162"/>
    <row r="441" ht="13.35" customHeight="1" s="162">
      <c r="B441" s="188" t="inlineStr">
        <is>
          <t>Remarks</t>
        </is>
      </c>
      <c r="C441" s="173" t="n"/>
      <c r="D441" s="154" t="n"/>
      <c r="E441" s="174" t="n"/>
      <c r="F441" s="174" t="n"/>
      <c r="G441" s="174" t="n"/>
      <c r="H441" s="174" t="n"/>
      <c r="I441" s="174" t="n"/>
      <c r="J441" s="174" t="n"/>
      <c r="K441" s="174" t="n"/>
      <c r="L441" s="174" t="n"/>
      <c r="M441" s="173" t="n"/>
    </row>
    <row r="442" ht="13.35" customHeight="1" s="162">
      <c r="B442" s="154" t="n"/>
      <c r="C442" s="174" t="n"/>
      <c r="D442" s="174" t="n"/>
      <c r="E442" s="174" t="n"/>
      <c r="F442" s="174" t="n"/>
      <c r="G442" s="174" t="n"/>
      <c r="H442" s="174" t="n"/>
      <c r="I442" s="174" t="n"/>
      <c r="J442" s="174" t="n"/>
      <c r="K442" s="174" t="n"/>
      <c r="L442" s="174" t="n"/>
      <c r="M442" s="173" t="n"/>
    </row>
    <row r="443" ht="13.35" customHeight="1" s="162">
      <c r="B443" s="154" t="n"/>
      <c r="C443" s="174" t="n"/>
      <c r="D443" s="174" t="n"/>
      <c r="E443" s="174" t="n"/>
      <c r="F443" s="174" t="n"/>
      <c r="G443" s="174" t="n"/>
      <c r="H443" s="174" t="n"/>
      <c r="I443" s="174" t="n"/>
      <c r="J443" s="174" t="n"/>
      <c r="K443" s="174" t="n"/>
      <c r="L443" s="174" t="n"/>
      <c r="M443" s="173" t="n"/>
    </row>
    <row r="444" ht="13.35" customHeight="1" s="162"/>
    <row r="445" ht="13.35" customHeight="1" s="162"/>
    <row r="446" ht="13.35" customHeight="1" s="162">
      <c r="B446" s="200" t="inlineStr">
        <is>
          <t>Pump</t>
        </is>
      </c>
      <c r="C446" s="403" t="n"/>
      <c r="D446" s="209">
        <f>IF('{Hydronic Data Entry}'!B24="","",'{Hydronic Data Entry}'!B24)</f>
        <v/>
      </c>
      <c r="E446" s="418" t="n"/>
      <c r="F446" s="403" t="n"/>
      <c r="G446" s="200" t="inlineStr">
        <is>
          <t>Service</t>
        </is>
      </c>
      <c r="H446" s="403" t="n"/>
      <c r="I446" s="210">
        <f>IF('{Hydronic Data Entry}'!C24="","",'{Hydronic Data Entry}'!C24)</f>
        <v/>
      </c>
      <c r="J446" s="418" t="n"/>
      <c r="K446" s="418" t="n"/>
      <c r="L446" s="418" t="n"/>
      <c r="M446" s="403" t="n"/>
    </row>
    <row r="447" ht="13.35" customHeight="1" s="162">
      <c r="B447" s="422" t="n"/>
      <c r="C447" s="423" t="n"/>
      <c r="D447" s="422" t="n"/>
      <c r="E447" s="424" t="n"/>
      <c r="F447" s="423" t="n"/>
      <c r="G447" s="422" t="n"/>
      <c r="H447" s="423" t="n"/>
      <c r="I447" s="422" t="n"/>
      <c r="J447" s="424" t="n"/>
      <c r="K447" s="424" t="n"/>
      <c r="L447" s="424" t="n"/>
      <c r="M447" s="423" t="n"/>
    </row>
    <row r="448" ht="13.35" customHeight="1" s="162">
      <c r="B448" s="437" t="inlineStr">
        <is>
          <t>Pump type:</t>
        </is>
      </c>
      <c r="D448" s="551">
        <f>IF('{Hydronic Data Entry}'!P24="","",'{Hydronic Data Entry}'!P24)</f>
        <v/>
      </c>
      <c r="E448" s="404" t="n"/>
      <c r="F448" s="404" t="n"/>
      <c r="G448" s="437" t="inlineStr">
        <is>
          <t>System:</t>
        </is>
      </c>
      <c r="H448" s="551">
        <f>IF('{Hydronic Data Entry}'!D24="","",'{Hydronic Data Entry}'!D24)</f>
        <v/>
      </c>
      <c r="I448" s="404" t="n"/>
      <c r="J448" s="437" t="inlineStr">
        <is>
          <t>Flow method:</t>
        </is>
      </c>
      <c r="L448" s="546" t="n"/>
      <c r="M448" s="401" t="n"/>
    </row>
    <row r="449" ht="13.35" customHeight="1" s="162">
      <c r="B449" s="200" t="inlineStr">
        <is>
          <t>Unit Data</t>
        </is>
      </c>
      <c r="C449" s="400" t="n"/>
      <c r="D449" s="400" t="n"/>
      <c r="E449" s="400" t="n"/>
      <c r="F449" s="400" t="n"/>
      <c r="G449" s="401" t="n"/>
      <c r="I449" s="200" t="inlineStr">
        <is>
          <t>Design and Performance Data</t>
        </is>
      </c>
      <c r="J449" s="400" t="n"/>
      <c r="K449" s="400" t="n"/>
      <c r="L449" s="400" t="n"/>
      <c r="M449" s="401" t="n"/>
    </row>
    <row r="450" ht="13.35" customHeight="1" s="162">
      <c r="B450" s="199" t="inlineStr">
        <is>
          <t>Manufacturer</t>
        </is>
      </c>
      <c r="C450" s="401" t="n"/>
      <c r="D450" s="204">
        <f>IF('{Hydronic Data Entry}'!F24="","",'{Hydronic Data Entry}'!F24)</f>
        <v/>
      </c>
      <c r="E450" s="400" t="n"/>
      <c r="F450" s="400" t="n"/>
      <c r="G450" s="401" t="n"/>
      <c r="I450" s="199" t="inlineStr">
        <is>
          <t>Design Criteria</t>
        </is>
      </c>
      <c r="J450" s="401" t="n"/>
      <c r="K450" s="552" t="inlineStr">
        <is>
          <t>Design</t>
        </is>
      </c>
      <c r="L450" s="552" t="inlineStr">
        <is>
          <t>Actual</t>
        </is>
      </c>
      <c r="M450" s="552" t="inlineStr">
        <is>
          <t>%</t>
        </is>
      </c>
    </row>
    <row r="451" ht="13.35" customHeight="1" s="162">
      <c r="B451" s="199" t="inlineStr">
        <is>
          <t>Model / Size</t>
        </is>
      </c>
      <c r="C451" s="401" t="n"/>
      <c r="D451" s="204">
        <f>IF('{Hydronic Data Entry}'!G24="","",'{Hydronic Data Entry}'!G24)</f>
        <v/>
      </c>
      <c r="E451" s="400" t="n"/>
      <c r="F451" s="400" t="n"/>
      <c r="G451" s="401" t="n"/>
      <c r="I451" s="199" t="inlineStr">
        <is>
          <t>Flow (GPM)</t>
        </is>
      </c>
      <c r="J451" s="401" t="n"/>
      <c r="K451" s="24">
        <f>IF('{Hydronic Data Entry}'!H24="","",'{Hydronic Data Entry}'!H24)</f>
        <v/>
      </c>
      <c r="L451" s="24" t="n"/>
      <c r="M451" s="553">
        <f>IF(OR(K451="",K451=0,L451=""),"",IF(OR(ISTEXT(L451),ISTEXT(K451)),"",L451/K451))</f>
        <v/>
      </c>
    </row>
    <row r="452" ht="13.35" customHeight="1" s="162">
      <c r="B452" s="199" t="inlineStr">
        <is>
          <t>Serial Number</t>
        </is>
      </c>
      <c r="C452" s="401" t="n"/>
      <c r="D452" s="204" t="n"/>
      <c r="E452" s="400" t="n"/>
      <c r="F452" s="400" t="n"/>
      <c r="G452" s="401" t="n"/>
      <c r="I452" s="199" t="inlineStr">
        <is>
          <t>Head (ft w.g.)</t>
        </is>
      </c>
      <c r="J452" s="401" t="n"/>
      <c r="K452" s="24">
        <f>IF('{Hydronic Data Entry}'!I24="","",'{Hydronic Data Entry}'!I24)</f>
        <v/>
      </c>
      <c r="L452" s="25">
        <f>M462</f>
        <v/>
      </c>
      <c r="M452" s="553">
        <f>IF(OR(K452="",K452=0,L452=""),"",IF(OR(ISTEXT(L452),ISTEXT(K452)),"",L452/K452))</f>
        <v/>
      </c>
    </row>
    <row r="453" ht="13.35" customHeight="1" s="162">
      <c r="B453" s="199" t="inlineStr">
        <is>
          <t>Location</t>
        </is>
      </c>
      <c r="C453" s="401" t="n"/>
      <c r="D453" s="204">
        <f>IF('{Hydronic Data Entry}'!E24="","",'{Hydronic Data Entry}'!E24)</f>
        <v/>
      </c>
      <c r="E453" s="400" t="n"/>
      <c r="F453" s="400" t="n"/>
      <c r="G453" s="401" t="n"/>
      <c r="I453" s="199" t="inlineStr">
        <is>
          <t>Pump RPM</t>
        </is>
      </c>
      <c r="J453" s="401" t="n"/>
      <c r="K453" s="24">
        <f>IF('{Hydronic Data Entry}'!L24="","",'{Hydronic Data Entry}'!L24)</f>
        <v/>
      </c>
      <c r="L453" s="24" t="n"/>
      <c r="M453" s="553" t="n"/>
    </row>
    <row r="454" ht="13.35" customHeight="1" s="162">
      <c r="B454" s="199" t="inlineStr">
        <is>
          <t>Service</t>
        </is>
      </c>
      <c r="C454" s="401" t="n"/>
      <c r="D454" s="204">
        <f>I446</f>
        <v/>
      </c>
      <c r="E454" s="400" t="n"/>
      <c r="F454" s="400" t="n"/>
      <c r="G454" s="401" t="n"/>
      <c r="I454" s="199" t="inlineStr">
        <is>
          <t>Impeller (in.)</t>
        </is>
      </c>
      <c r="J454" s="401" t="n"/>
      <c r="K454" s="25">
        <f>IF('{Hydronic Data Entry}'!M24="","",'{Hydronic Data Entry}'!M24)</f>
        <v/>
      </c>
      <c r="L454" s="25" t="n"/>
      <c r="M454" s="553" t="n"/>
    </row>
    <row r="455" ht="13.35" customHeight="1" s="162">
      <c r="I455" s="199" t="inlineStr">
        <is>
          <t>Connected Load (GPM)</t>
        </is>
      </c>
      <c r="J455" s="401" t="n"/>
      <c r="K455" s="24">
        <f>IF('{Hydronic Data Entry}'!J24="","",'{Hydronic Data Entry}'!J24)</f>
        <v/>
      </c>
      <c r="L455" s="24" t="inlineStr">
        <is>
          <t>—</t>
        </is>
      </c>
      <c r="M455" s="553" t="n"/>
    </row>
    <row r="456" ht="13.35" customHeight="1" s="162"/>
    <row r="457" ht="13.35" customHeight="1" s="162">
      <c r="B457" s="200" t="inlineStr">
        <is>
          <t>Motor Data</t>
        </is>
      </c>
      <c r="C457" s="400" t="n"/>
      <c r="D457" s="400" t="n"/>
      <c r="E457" s="400" t="n"/>
      <c r="F457" s="400" t="n"/>
      <c r="G457" s="401" t="n"/>
      <c r="H457" s="13" t="n"/>
      <c r="I457" s="200" t="inlineStr">
        <is>
          <t>Pump Test (psi)</t>
        </is>
      </c>
      <c r="J457" s="400" t="n"/>
      <c r="K457" s="400" t="n"/>
      <c r="L457" s="400" t="n"/>
      <c r="M457" s="401" t="n"/>
    </row>
    <row r="458" ht="13.35" customHeight="1" s="162">
      <c r="B458" s="199" t="inlineStr">
        <is>
          <t>Manufacturer</t>
        </is>
      </c>
      <c r="C458" s="401" t="n"/>
      <c r="D458" s="203" t="n"/>
      <c r="E458" s="400" t="n"/>
      <c r="F458" s="400" t="n"/>
      <c r="G458" s="401" t="n"/>
      <c r="H458" s="13" t="n"/>
      <c r="I458" s="199" t="inlineStr">
        <is>
          <t>Condition</t>
        </is>
      </c>
      <c r="J458" s="401" t="n"/>
      <c r="K458" s="545" t="inlineStr">
        <is>
          <t>Suction</t>
        </is>
      </c>
      <c r="L458" s="545" t="inlineStr">
        <is>
          <t>Discharge</t>
        </is>
      </c>
      <c r="M458" s="545" t="inlineStr">
        <is>
          <t>Head ft</t>
        </is>
      </c>
    </row>
    <row r="459" ht="13.35" customHeight="1" s="162">
      <c r="B459" s="199" t="inlineStr">
        <is>
          <t>Horsepower</t>
        </is>
      </c>
      <c r="C459" s="401" t="n"/>
      <c r="D459" s="28">
        <f>IF('{Hydronic Data Entry}'!K24="","",'{Hydronic Data Entry}'!K24)</f>
        <v/>
      </c>
      <c r="E459" s="21" t="inlineStr">
        <is>
          <t>RPM</t>
        </is>
      </c>
      <c r="F459" s="24" t="n"/>
      <c r="G459" s="199" t="inlineStr">
        <is>
          <t>SF</t>
        </is>
      </c>
      <c r="H459" s="13" t="n"/>
      <c r="I459" s="554" t="inlineStr">
        <is>
          <t>Pump Off (standing)</t>
        </is>
      </c>
      <c r="J459" s="401" t="n"/>
      <c r="K459" s="25" t="n"/>
      <c r="L459" s="24" t="inlineStr">
        <is>
          <t>—</t>
        </is>
      </c>
      <c r="M459" s="24" t="n"/>
    </row>
    <row r="460" ht="13.35" customHeight="1" s="162">
      <c r="B460" s="198">
        <f>IF('{Hydronic Data Entry}'!N24="","",'{Hydronic Data Entry}'!N24)</f>
        <v/>
      </c>
      <c r="C460" s="198">
        <f>IF('{Hydronic Data Entry}'!O24="","",'{Hydronic Data Entry}'!O24)</f>
        <v/>
      </c>
      <c r="D460" s="21" t="inlineStr">
        <is>
          <t>FLA</t>
        </is>
      </c>
      <c r="E460" s="67" t="n"/>
      <c r="F460" s="21" t="inlineStr">
        <is>
          <t>Frame</t>
        </is>
      </c>
      <c r="G460" s="208" t="n"/>
      <c r="H460" s="13" t="n"/>
      <c r="I460" s="554" t="inlineStr">
        <is>
          <t>No Flow (shut-off)</t>
        </is>
      </c>
      <c r="J460" s="401" t="n"/>
      <c r="K460" s="25" t="n"/>
      <c r="L460" s="25" t="n"/>
      <c r="M460" s="25">
        <f>IF(OR(K460="",L460=""),"",IF(OR(ISTEXT(K460),ISTEXT(L460)),"",(L460-K460)*2.31/IF(AND(ISNUMBER($L$463),$L$463&gt;0),$L$463,1)+IF(ISNUMBER($L$464),$L$464,0)))</f>
        <v/>
      </c>
    </row>
    <row r="461" ht="13.35" customHeight="1" s="162">
      <c r="B461" s="199" t="inlineStr">
        <is>
          <t>Corrected FLA</t>
        </is>
      </c>
      <c r="C461" s="401" t="n"/>
      <c r="D461" s="27">
        <f>IF(OR(E462="",E460="",B460=""),"",IF(OR(ISTEXT(B460),COUNT(E462:G462)=0,ISTEXT(E460)),"",B460/AVERAGE(E462:G462)*E460))</f>
        <v/>
      </c>
      <c r="E461" s="199" t="inlineStr">
        <is>
          <t>Estimated BHP</t>
        </is>
      </c>
      <c r="F461" s="401" t="n"/>
      <c r="G461" s="27">
        <f>IF(OR(COUNT(E462:G462)=0,COUNT(E463:G463)=0),"",IF(C460="1-phase", IF(OR(ISTEXT(E462),ISTEXT(E463)),"",((0.8*0.9*E462*E463)/746)), AVERAGE(E462:G462)*AVERAGE(E463:G463)*0.8*0.9*1.732/746))</f>
        <v/>
      </c>
      <c r="H461" s="13" t="n"/>
      <c r="I461" s="199" t="inlineStr">
        <is>
          <t>Wide Open</t>
        </is>
      </c>
      <c r="J461" s="401" t="n"/>
      <c r="K461" s="25" t="n"/>
      <c r="L461" s="25" t="n"/>
      <c r="M461" s="25">
        <f>IF(OR(K461="",L461=""),"",IF(OR(ISTEXT(K461),ISTEXT(L461)),"",(L461-K461)*2.31/IF(AND(ISNUMBER($L$463),$L$463&gt;0),$L$463,1)+IF(ISNUMBER($L$464),$L$464,0)))</f>
        <v/>
      </c>
    </row>
    <row r="462" ht="13.35" customHeight="1" s="162">
      <c r="B462" s="199" t="inlineStr">
        <is>
          <t>Measured Voltage</t>
        </is>
      </c>
      <c r="C462" s="400" t="n"/>
      <c r="D462" s="401" t="n"/>
      <c r="E462" s="24" t="n"/>
      <c r="F462" s="24" t="n"/>
      <c r="G462" s="24" t="n"/>
      <c r="H462" s="13" t="n"/>
      <c r="I462" s="199" t="inlineStr">
        <is>
          <t>Final</t>
        </is>
      </c>
      <c r="J462" s="401" t="n"/>
      <c r="K462" s="25" t="n"/>
      <c r="L462" s="25" t="n"/>
      <c r="M462" s="25">
        <f>IF(OR(K462="",L462=""),"",IF(OR(ISTEXT(K462),ISTEXT(L462)),"",(L462-K462)*2.31/IF(AND(ISNUMBER($L$463),$L$463&gt;0),$L$463,1)+IF(ISNUMBER($L$464),$L$464,0)))</f>
        <v/>
      </c>
    </row>
    <row r="463" ht="13.35" customHeight="1" s="162">
      <c r="B463" s="199" t="inlineStr">
        <is>
          <t>Measured Amperage</t>
        </is>
      </c>
      <c r="C463" s="400" t="n"/>
      <c r="D463" s="401" t="n"/>
      <c r="E463" s="67" t="n"/>
      <c r="F463" s="67" t="n"/>
      <c r="G463" s="67" t="n"/>
      <c r="H463" s="13" t="n"/>
      <c r="I463" s="554" t="inlineStr">
        <is>
          <t>Specific Gravity</t>
        </is>
      </c>
      <c r="J463" s="400" t="n"/>
      <c r="K463" s="401" t="n"/>
      <c r="L463" s="27" t="n"/>
      <c r="M463" s="401" t="n"/>
    </row>
    <row r="464" ht="13.35" customHeight="1" s="162">
      <c r="B464" s="199" t="inlineStr">
        <is>
          <t>VFD Hz / Speed Setting</t>
        </is>
      </c>
      <c r="C464" s="400" t="n"/>
      <c r="D464" s="401" t="n"/>
      <c r="E464" s="208" t="n"/>
      <c r="F464" s="400" t="n"/>
      <c r="G464" s="401" t="n"/>
      <c r="I464" s="554" t="inlineStr">
        <is>
          <t>Gauge Elev. Δ (ft)</t>
        </is>
      </c>
      <c r="J464" s="400" t="n"/>
      <c r="K464" s="401" t="n"/>
      <c r="L464" s="25" t="n"/>
      <c r="M464" s="401" t="n"/>
    </row>
    <row r="465" ht="13.35" customHeight="1" s="162">
      <c r="B465" s="199" t="inlineStr">
        <is>
          <t>Final Setpoint(s)</t>
        </is>
      </c>
      <c r="C465" s="400" t="n"/>
      <c r="D465" s="401" t="n"/>
      <c r="E465" s="204" t="n"/>
      <c r="F465" s="400" t="n"/>
      <c r="G465" s="401" t="n"/>
      <c r="I465" s="554" t="inlineStr">
        <is>
          <t>Flow by Meter/Valve</t>
        </is>
      </c>
      <c r="J465" s="400" t="n"/>
      <c r="K465" s="401" t="n"/>
      <c r="L465" s="24" t="n"/>
      <c r="M465" s="401" t="n"/>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row r="471" ht="13.35" customHeight="1" s="162"/>
    <row r="472" ht="13.35" customHeight="1" s="162">
      <c r="B472" s="200" t="inlineStr">
        <is>
          <t>Pump</t>
        </is>
      </c>
      <c r="C472" s="403" t="n"/>
      <c r="D472" s="209">
        <f>IF('{Hydronic Data Entry}'!B25="","",'{Hydronic Data Entry}'!B25)</f>
        <v/>
      </c>
      <c r="E472" s="418" t="n"/>
      <c r="F472" s="403" t="n"/>
      <c r="G472" s="200" t="inlineStr">
        <is>
          <t>Service</t>
        </is>
      </c>
      <c r="H472" s="403" t="n"/>
      <c r="I472" s="210">
        <f>IF('{Hydronic Data Entry}'!C25="","",'{Hydronic Data Entry}'!C25)</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437" t="inlineStr">
        <is>
          <t>Pump type:</t>
        </is>
      </c>
      <c r="D474" s="551">
        <f>IF('{Hydronic Data Entry}'!P25="","",'{Hydronic Data Entry}'!P25)</f>
        <v/>
      </c>
      <c r="E474" s="404" t="n"/>
      <c r="F474" s="404" t="n"/>
      <c r="G474" s="437" t="inlineStr">
        <is>
          <t>System:</t>
        </is>
      </c>
      <c r="H474" s="551">
        <f>IF('{Hydronic Data Entry}'!D25="","",'{Hydronic Data Entry}'!D25)</f>
        <v/>
      </c>
      <c r="I474" s="404" t="n"/>
      <c r="J474" s="437" t="inlineStr">
        <is>
          <t>Flow method:</t>
        </is>
      </c>
      <c r="L474" s="546" t="n"/>
      <c r="M474" s="401" t="n"/>
    </row>
    <row r="475" ht="13.35" customHeight="1" s="162">
      <c r="B475" s="200" t="inlineStr">
        <is>
          <t>Unit Data</t>
        </is>
      </c>
      <c r="C475" s="400" t="n"/>
      <c r="D475" s="400" t="n"/>
      <c r="E475" s="400" t="n"/>
      <c r="F475" s="400" t="n"/>
      <c r="G475" s="401" t="n"/>
      <c r="I475" s="200" t="inlineStr">
        <is>
          <t>Design and Performance Data</t>
        </is>
      </c>
      <c r="J475" s="400" t="n"/>
      <c r="K475" s="400" t="n"/>
      <c r="L475" s="400" t="n"/>
      <c r="M475" s="401" t="n"/>
    </row>
    <row r="476" ht="13.35" customHeight="1" s="162">
      <c r="B476" s="199" t="inlineStr">
        <is>
          <t>Manufacturer</t>
        </is>
      </c>
      <c r="C476" s="401" t="n"/>
      <c r="D476" s="204">
        <f>IF('{Hydronic Data Entry}'!F25="","",'{Hydronic Data Entry}'!F25)</f>
        <v/>
      </c>
      <c r="E476" s="400" t="n"/>
      <c r="F476" s="400" t="n"/>
      <c r="G476" s="401" t="n"/>
      <c r="I476" s="199" t="inlineStr">
        <is>
          <t>Design Criteria</t>
        </is>
      </c>
      <c r="J476" s="401" t="n"/>
      <c r="K476" s="552" t="inlineStr">
        <is>
          <t>Design</t>
        </is>
      </c>
      <c r="L476" s="552" t="inlineStr">
        <is>
          <t>Actual</t>
        </is>
      </c>
      <c r="M476" s="552" t="inlineStr">
        <is>
          <t>%</t>
        </is>
      </c>
    </row>
    <row r="477" ht="13.35" customHeight="1" s="162">
      <c r="B477" s="199" t="inlineStr">
        <is>
          <t>Model / Size</t>
        </is>
      </c>
      <c r="C477" s="401" t="n"/>
      <c r="D477" s="204">
        <f>IF('{Hydronic Data Entry}'!G25="","",'{Hydronic Data Entry}'!G25)</f>
        <v/>
      </c>
      <c r="E477" s="400" t="n"/>
      <c r="F477" s="400" t="n"/>
      <c r="G477" s="401" t="n"/>
      <c r="I477" s="199" t="inlineStr">
        <is>
          <t>Flow (GPM)</t>
        </is>
      </c>
      <c r="J477" s="401" t="n"/>
      <c r="K477" s="24">
        <f>IF('{Hydronic Data Entry}'!H25="","",'{Hydronic Data Entry}'!H25)</f>
        <v/>
      </c>
      <c r="L477" s="24" t="n"/>
      <c r="M477" s="553">
        <f>IF(OR(K477="",K477=0,L477=""),"",IF(OR(ISTEXT(L477),ISTEXT(K477)),"",L477/K477))</f>
        <v/>
      </c>
    </row>
    <row r="478" ht="13.35" customHeight="1" s="162">
      <c r="B478" s="199" t="inlineStr">
        <is>
          <t>Serial Number</t>
        </is>
      </c>
      <c r="C478" s="401" t="n"/>
      <c r="D478" s="204" t="n"/>
      <c r="E478" s="400" t="n"/>
      <c r="F478" s="400" t="n"/>
      <c r="G478" s="401" t="n"/>
      <c r="I478" s="199" t="inlineStr">
        <is>
          <t>Head (ft w.g.)</t>
        </is>
      </c>
      <c r="J478" s="401" t="n"/>
      <c r="K478" s="24">
        <f>IF('{Hydronic Data Entry}'!I25="","",'{Hydronic Data Entry}'!I25)</f>
        <v/>
      </c>
      <c r="L478" s="25">
        <f>M488</f>
        <v/>
      </c>
      <c r="M478" s="553">
        <f>IF(OR(K478="",K478=0,L478=""),"",IF(OR(ISTEXT(L478),ISTEXT(K478)),"",L478/K478))</f>
        <v/>
      </c>
    </row>
    <row r="479" ht="13.35" customHeight="1" s="162">
      <c r="B479" s="199" t="inlineStr">
        <is>
          <t>Location</t>
        </is>
      </c>
      <c r="C479" s="401" t="n"/>
      <c r="D479" s="204">
        <f>IF('{Hydronic Data Entry}'!E25="","",'{Hydronic Data Entry}'!E25)</f>
        <v/>
      </c>
      <c r="E479" s="400" t="n"/>
      <c r="F479" s="400" t="n"/>
      <c r="G479" s="401" t="n"/>
      <c r="I479" s="199" t="inlineStr">
        <is>
          <t>Pump RPM</t>
        </is>
      </c>
      <c r="J479" s="401" t="n"/>
      <c r="K479" s="24">
        <f>IF('{Hydronic Data Entry}'!L25="","",'{Hydronic Data Entry}'!L25)</f>
        <v/>
      </c>
      <c r="L479" s="24" t="n"/>
      <c r="M479" s="553" t="n"/>
    </row>
    <row r="480" ht="13.35" customHeight="1" s="162">
      <c r="B480" s="199" t="inlineStr">
        <is>
          <t>Service</t>
        </is>
      </c>
      <c r="C480" s="401" t="n"/>
      <c r="D480" s="204">
        <f>I472</f>
        <v/>
      </c>
      <c r="E480" s="400" t="n"/>
      <c r="F480" s="400" t="n"/>
      <c r="G480" s="401" t="n"/>
      <c r="I480" s="199" t="inlineStr">
        <is>
          <t>Impeller (in.)</t>
        </is>
      </c>
      <c r="J480" s="401" t="n"/>
      <c r="K480" s="25">
        <f>IF('{Hydronic Data Entry}'!M25="","",'{Hydronic Data Entry}'!M25)</f>
        <v/>
      </c>
      <c r="L480" s="25" t="n"/>
      <c r="M480" s="553" t="n"/>
    </row>
    <row r="481" ht="13.35" customHeight="1" s="162">
      <c r="I481" s="199" t="inlineStr">
        <is>
          <t>Connected Load (GPM)</t>
        </is>
      </c>
      <c r="J481" s="401" t="n"/>
      <c r="K481" s="24">
        <f>IF('{Hydronic Data Entry}'!J25="","",'{Hydronic Data Entry}'!J25)</f>
        <v/>
      </c>
      <c r="L481" s="24" t="inlineStr">
        <is>
          <t>—</t>
        </is>
      </c>
      <c r="M481" s="553" t="n"/>
    </row>
    <row r="482" ht="13.35" customHeight="1" s="162"/>
    <row r="483" ht="13.35" customHeight="1" s="162">
      <c r="B483" s="200" t="inlineStr">
        <is>
          <t>Motor Data</t>
        </is>
      </c>
      <c r="C483" s="400" t="n"/>
      <c r="D483" s="400" t="n"/>
      <c r="E483" s="400" t="n"/>
      <c r="F483" s="400" t="n"/>
      <c r="G483" s="401" t="n"/>
      <c r="H483" s="13" t="n"/>
      <c r="I483" s="200" t="inlineStr">
        <is>
          <t>Pump Test (psi)</t>
        </is>
      </c>
      <c r="J483" s="400" t="n"/>
      <c r="K483" s="400" t="n"/>
      <c r="L483" s="400" t="n"/>
      <c r="M483" s="401" t="n"/>
    </row>
    <row r="484" ht="13.35" customHeight="1" s="162">
      <c r="B484" s="199" t="inlineStr">
        <is>
          <t>Manufacturer</t>
        </is>
      </c>
      <c r="C484" s="401" t="n"/>
      <c r="D484" s="203" t="n"/>
      <c r="E484" s="400" t="n"/>
      <c r="F484" s="400" t="n"/>
      <c r="G484" s="401" t="n"/>
      <c r="H484" s="13" t="n"/>
      <c r="I484" s="199" t="inlineStr">
        <is>
          <t>Condition</t>
        </is>
      </c>
      <c r="J484" s="401" t="n"/>
      <c r="K484" s="545" t="inlineStr">
        <is>
          <t>Suction</t>
        </is>
      </c>
      <c r="L484" s="545" t="inlineStr">
        <is>
          <t>Discharge</t>
        </is>
      </c>
      <c r="M484" s="545" t="inlineStr">
        <is>
          <t>Head ft</t>
        </is>
      </c>
    </row>
    <row r="485" ht="13.35" customHeight="1" s="162">
      <c r="B485" s="199" t="inlineStr">
        <is>
          <t>Horsepower</t>
        </is>
      </c>
      <c r="C485" s="401" t="n"/>
      <c r="D485" s="28">
        <f>IF('{Hydronic Data Entry}'!K25="","",'{Hydronic Data Entry}'!K25)</f>
        <v/>
      </c>
      <c r="E485" s="21" t="inlineStr">
        <is>
          <t>RPM</t>
        </is>
      </c>
      <c r="F485" s="24" t="n"/>
      <c r="G485" s="199" t="inlineStr">
        <is>
          <t>SF</t>
        </is>
      </c>
      <c r="H485" s="13" t="n"/>
      <c r="I485" s="554" t="inlineStr">
        <is>
          <t>Pump Off (standing)</t>
        </is>
      </c>
      <c r="J485" s="401" t="n"/>
      <c r="K485" s="25" t="n"/>
      <c r="L485" s="24" t="inlineStr">
        <is>
          <t>—</t>
        </is>
      </c>
      <c r="M485" s="24" t="n"/>
    </row>
    <row r="486" ht="13.35" customHeight="1" s="162">
      <c r="B486" s="198">
        <f>IF('{Hydronic Data Entry}'!N25="","",'{Hydronic Data Entry}'!N25)</f>
        <v/>
      </c>
      <c r="C486" s="198">
        <f>IF('{Hydronic Data Entry}'!O25="","",'{Hydronic Data Entry}'!O25)</f>
        <v/>
      </c>
      <c r="D486" s="21" t="inlineStr">
        <is>
          <t>FLA</t>
        </is>
      </c>
      <c r="E486" s="67" t="n"/>
      <c r="F486" s="21" t="inlineStr">
        <is>
          <t>Frame</t>
        </is>
      </c>
      <c r="G486" s="208" t="n"/>
      <c r="H486" s="13" t="n"/>
      <c r="I486" s="554" t="inlineStr">
        <is>
          <t>No Flow (shut-off)</t>
        </is>
      </c>
      <c r="J486" s="401" t="n"/>
      <c r="K486" s="25" t="n"/>
      <c r="L486" s="25" t="n"/>
      <c r="M486" s="25">
        <f>IF(OR(K486="",L486=""),"",IF(OR(ISTEXT(K486),ISTEXT(L486)),"",(L486-K486)*2.31/IF(AND(ISNUMBER($L$489),$L$489&gt;0),$L$489,1)+IF(ISNUMBER($L$490),$L$490,0)))</f>
        <v/>
      </c>
    </row>
    <row r="487" ht="13.35" customHeight="1" s="162">
      <c r="B487" s="199" t="inlineStr">
        <is>
          <t>Corrected FLA</t>
        </is>
      </c>
      <c r="C487" s="401" t="n"/>
      <c r="D487" s="27">
        <f>IF(OR(E488="",E486="",B486=""),"",IF(OR(ISTEXT(B486),COUNT(E488:G488)=0,ISTEXT(E486)),"",B486/AVERAGE(E488:G488)*E486))</f>
        <v/>
      </c>
      <c r="E487" s="199" t="inlineStr">
        <is>
          <t>Estimated BHP</t>
        </is>
      </c>
      <c r="F487" s="401" t="n"/>
      <c r="G487" s="27">
        <f>IF(OR(COUNT(E488:G488)=0,COUNT(E489:G489)=0),"",IF(C486="1-phase", IF(OR(ISTEXT(E488),ISTEXT(E489)),"",((0.8*0.9*E488*E489)/746)), AVERAGE(E488:G488)*AVERAGE(E489:G489)*0.8*0.9*1.732/746))</f>
        <v/>
      </c>
      <c r="H487" s="13" t="n"/>
      <c r="I487" s="199" t="inlineStr">
        <is>
          <t>Wide Open</t>
        </is>
      </c>
      <c r="J487" s="401" t="n"/>
      <c r="K487" s="25" t="n"/>
      <c r="L487" s="25" t="n"/>
      <c r="M487" s="25">
        <f>IF(OR(K487="",L487=""),"",IF(OR(ISTEXT(K487),ISTEXT(L487)),"",(L487-K487)*2.31/IF(AND(ISNUMBER($L$489),$L$489&gt;0),$L$489,1)+IF(ISNUMBER($L$490),$L$490,0)))</f>
        <v/>
      </c>
    </row>
    <row r="488" ht="13.35" customHeight="1" s="162">
      <c r="B488" s="199" t="inlineStr">
        <is>
          <t>Measured Voltage</t>
        </is>
      </c>
      <c r="C488" s="400" t="n"/>
      <c r="D488" s="401" t="n"/>
      <c r="E488" s="24" t="n"/>
      <c r="F488" s="24" t="n"/>
      <c r="G488" s="24" t="n"/>
      <c r="H488" s="13" t="n"/>
      <c r="I488" s="199" t="inlineStr">
        <is>
          <t>Final</t>
        </is>
      </c>
      <c r="J488" s="401" t="n"/>
      <c r="K488" s="25" t="n"/>
      <c r="L488" s="25" t="n"/>
      <c r="M488" s="25">
        <f>IF(OR(K488="",L488=""),"",IF(OR(ISTEXT(K488),ISTEXT(L488)),"",(L488-K488)*2.31/IF(AND(ISNUMBER($L$489),$L$489&gt;0),$L$489,1)+IF(ISNUMBER($L$490),$L$490,0)))</f>
        <v/>
      </c>
    </row>
    <row r="489" ht="13.35" customHeight="1" s="162">
      <c r="B489" s="199" t="inlineStr">
        <is>
          <t>Measured Amperage</t>
        </is>
      </c>
      <c r="C489" s="400" t="n"/>
      <c r="D489" s="401" t="n"/>
      <c r="E489" s="67" t="n"/>
      <c r="F489" s="67" t="n"/>
      <c r="G489" s="67" t="n"/>
      <c r="H489" s="13" t="n"/>
      <c r="I489" s="554" t="inlineStr">
        <is>
          <t>Specific Gravity</t>
        </is>
      </c>
      <c r="J489" s="400" t="n"/>
      <c r="K489" s="401" t="n"/>
      <c r="L489" s="27" t="n"/>
      <c r="M489" s="401" t="n"/>
    </row>
    <row r="490" ht="13.35" customHeight="1" s="162">
      <c r="B490" s="199" t="inlineStr">
        <is>
          <t>VFD Hz / Speed Setting</t>
        </is>
      </c>
      <c r="C490" s="400" t="n"/>
      <c r="D490" s="401" t="n"/>
      <c r="E490" s="208" t="n"/>
      <c r="F490" s="400" t="n"/>
      <c r="G490" s="401" t="n"/>
      <c r="I490" s="554" t="inlineStr">
        <is>
          <t>Gauge Elev. Δ (ft)</t>
        </is>
      </c>
      <c r="J490" s="400" t="n"/>
      <c r="K490" s="401" t="n"/>
      <c r="L490" s="25" t="n"/>
      <c r="M490" s="401" t="n"/>
    </row>
    <row r="491" ht="13.35" customHeight="1" s="162">
      <c r="B491" s="199" t="inlineStr">
        <is>
          <t>Final Setpoint(s)</t>
        </is>
      </c>
      <c r="C491" s="400" t="n"/>
      <c r="D491" s="401" t="n"/>
      <c r="E491" s="204" t="n"/>
      <c r="F491" s="400" t="n"/>
      <c r="G491" s="401" t="n"/>
      <c r="I491" s="554" t="inlineStr">
        <is>
          <t>Flow by Meter/Valve</t>
        </is>
      </c>
      <c r="J491" s="400" t="n"/>
      <c r="K491" s="401" t="n"/>
      <c r="L491" s="24" t="n"/>
      <c r="M491" s="401" t="n"/>
    </row>
    <row r="492" ht="13.35" customHeight="1" s="162"/>
    <row r="493" ht="13.35" customHeight="1" s="162">
      <c r="B493" s="188" t="inlineStr">
        <is>
          <t>Remarks</t>
        </is>
      </c>
      <c r="C493" s="173" t="n"/>
      <c r="D493" s="154" t="n"/>
      <c r="E493" s="174" t="n"/>
      <c r="F493" s="174" t="n"/>
      <c r="G493" s="174" t="n"/>
      <c r="H493" s="174" t="n"/>
      <c r="I493" s="174" t="n"/>
      <c r="J493" s="174" t="n"/>
      <c r="K493" s="174" t="n"/>
      <c r="L493" s="174" t="n"/>
      <c r="M493" s="173" t="n"/>
    </row>
    <row r="494" ht="13.35" customHeight="1" s="162">
      <c r="B494" s="154" t="n"/>
      <c r="C494" s="174" t="n"/>
      <c r="D494" s="174" t="n"/>
      <c r="E494" s="174" t="n"/>
      <c r="F494" s="174" t="n"/>
      <c r="G494" s="174" t="n"/>
      <c r="H494" s="174" t="n"/>
      <c r="I494" s="174" t="n"/>
      <c r="J494" s="174" t="n"/>
      <c r="K494" s="174" t="n"/>
      <c r="L494" s="174" t="n"/>
      <c r="M494" s="173" t="n"/>
    </row>
    <row r="495" ht="13.35" customHeight="1" s="162">
      <c r="B495" s="154" t="n"/>
      <c r="C495" s="174" t="n"/>
      <c r="D495" s="174" t="n"/>
      <c r="E495" s="174" t="n"/>
      <c r="F495" s="174" t="n"/>
      <c r="G495" s="174" t="n"/>
      <c r="H495" s="174" t="n"/>
      <c r="I495" s="174" t="n"/>
      <c r="J495" s="174" t="n"/>
      <c r="K495" s="174" t="n"/>
      <c r="L495" s="174" t="n"/>
      <c r="M495" s="173" t="n"/>
    </row>
    <row r="496" ht="13.35" customHeight="1" s="162"/>
    <row r="497" ht="13.35" customHeight="1" s="162"/>
    <row r="498" ht="13.35" customHeight="1" s="162">
      <c r="B498" s="200" t="inlineStr">
        <is>
          <t>Pump</t>
        </is>
      </c>
      <c r="C498" s="403" t="n"/>
      <c r="D498" s="209">
        <f>IF('{Hydronic Data Entry}'!B26="","",'{Hydronic Data Entry}'!B26)</f>
        <v/>
      </c>
      <c r="E498" s="418" t="n"/>
      <c r="F498" s="403" t="n"/>
      <c r="G498" s="200" t="inlineStr">
        <is>
          <t>Service</t>
        </is>
      </c>
      <c r="H498" s="403" t="n"/>
      <c r="I498" s="210">
        <f>IF('{Hydronic Data Entry}'!C26="","",'{Hydronic Data Entry}'!C26)</f>
        <v/>
      </c>
      <c r="J498" s="418" t="n"/>
      <c r="K498" s="418" t="n"/>
      <c r="L498" s="418" t="n"/>
      <c r="M498" s="403" t="n"/>
    </row>
    <row r="499" ht="13.35" customHeight="1" s="162">
      <c r="B499" s="422" t="n"/>
      <c r="C499" s="423" t="n"/>
      <c r="D499" s="422" t="n"/>
      <c r="E499" s="424" t="n"/>
      <c r="F499" s="423" t="n"/>
      <c r="G499" s="422" t="n"/>
      <c r="H499" s="423" t="n"/>
      <c r="I499" s="422" t="n"/>
      <c r="J499" s="424" t="n"/>
      <c r="K499" s="424" t="n"/>
      <c r="L499" s="424" t="n"/>
      <c r="M499" s="423" t="n"/>
    </row>
    <row r="500" ht="13.35" customHeight="1" s="162">
      <c r="B500" s="437" t="inlineStr">
        <is>
          <t>Pump type:</t>
        </is>
      </c>
      <c r="D500" s="551">
        <f>IF('{Hydronic Data Entry}'!P26="","",'{Hydronic Data Entry}'!P26)</f>
        <v/>
      </c>
      <c r="E500" s="404" t="n"/>
      <c r="F500" s="404" t="n"/>
      <c r="G500" s="437" t="inlineStr">
        <is>
          <t>System:</t>
        </is>
      </c>
      <c r="H500" s="551">
        <f>IF('{Hydronic Data Entry}'!D26="","",'{Hydronic Data Entry}'!D26)</f>
        <v/>
      </c>
      <c r="I500" s="404" t="n"/>
      <c r="J500" s="437" t="inlineStr">
        <is>
          <t>Flow method:</t>
        </is>
      </c>
      <c r="L500" s="546" t="n"/>
      <c r="M500" s="401" t="n"/>
    </row>
    <row r="501" ht="13.35" customHeight="1" s="162">
      <c r="B501" s="200" t="inlineStr">
        <is>
          <t>Unit Data</t>
        </is>
      </c>
      <c r="C501" s="400" t="n"/>
      <c r="D501" s="400" t="n"/>
      <c r="E501" s="400" t="n"/>
      <c r="F501" s="400" t="n"/>
      <c r="G501" s="401" t="n"/>
      <c r="I501" s="200" t="inlineStr">
        <is>
          <t>Design and Performance Data</t>
        </is>
      </c>
      <c r="J501" s="400" t="n"/>
      <c r="K501" s="400" t="n"/>
      <c r="L501" s="400" t="n"/>
      <c r="M501" s="401" t="n"/>
    </row>
    <row r="502" ht="13.35" customHeight="1" s="162">
      <c r="B502" s="199" t="inlineStr">
        <is>
          <t>Manufacturer</t>
        </is>
      </c>
      <c r="C502" s="401" t="n"/>
      <c r="D502" s="204">
        <f>IF('{Hydronic Data Entry}'!F26="","",'{Hydronic Data Entry}'!F26)</f>
        <v/>
      </c>
      <c r="E502" s="400" t="n"/>
      <c r="F502" s="400" t="n"/>
      <c r="G502" s="401" t="n"/>
      <c r="I502" s="199" t="inlineStr">
        <is>
          <t>Design Criteria</t>
        </is>
      </c>
      <c r="J502" s="401" t="n"/>
      <c r="K502" s="552" t="inlineStr">
        <is>
          <t>Design</t>
        </is>
      </c>
      <c r="L502" s="552" t="inlineStr">
        <is>
          <t>Actual</t>
        </is>
      </c>
      <c r="M502" s="552" t="inlineStr">
        <is>
          <t>%</t>
        </is>
      </c>
    </row>
    <row r="503" ht="13.35" customHeight="1" s="162">
      <c r="B503" s="199" t="inlineStr">
        <is>
          <t>Model / Size</t>
        </is>
      </c>
      <c r="C503" s="401" t="n"/>
      <c r="D503" s="204">
        <f>IF('{Hydronic Data Entry}'!G26="","",'{Hydronic Data Entry}'!G26)</f>
        <v/>
      </c>
      <c r="E503" s="400" t="n"/>
      <c r="F503" s="400" t="n"/>
      <c r="G503" s="401" t="n"/>
      <c r="I503" s="199" t="inlineStr">
        <is>
          <t>Flow (GPM)</t>
        </is>
      </c>
      <c r="J503" s="401" t="n"/>
      <c r="K503" s="24">
        <f>IF('{Hydronic Data Entry}'!H26="","",'{Hydronic Data Entry}'!H26)</f>
        <v/>
      </c>
      <c r="L503" s="24" t="n"/>
      <c r="M503" s="553">
        <f>IF(OR(K503="",K503=0,L503=""),"",IF(OR(ISTEXT(L503),ISTEXT(K503)),"",L503/K503))</f>
        <v/>
      </c>
    </row>
    <row r="504" ht="13.35" customHeight="1" s="162">
      <c r="B504" s="199" t="inlineStr">
        <is>
          <t>Serial Number</t>
        </is>
      </c>
      <c r="C504" s="401" t="n"/>
      <c r="D504" s="204" t="n"/>
      <c r="E504" s="400" t="n"/>
      <c r="F504" s="400" t="n"/>
      <c r="G504" s="401" t="n"/>
      <c r="I504" s="199" t="inlineStr">
        <is>
          <t>Head (ft w.g.)</t>
        </is>
      </c>
      <c r="J504" s="401" t="n"/>
      <c r="K504" s="24">
        <f>IF('{Hydronic Data Entry}'!I26="","",'{Hydronic Data Entry}'!I26)</f>
        <v/>
      </c>
      <c r="L504" s="25">
        <f>M514</f>
        <v/>
      </c>
      <c r="M504" s="553">
        <f>IF(OR(K504="",K504=0,L504=""),"",IF(OR(ISTEXT(L504),ISTEXT(K504)),"",L504/K504))</f>
        <v/>
      </c>
    </row>
    <row r="505" ht="13.35" customHeight="1" s="162">
      <c r="B505" s="199" t="inlineStr">
        <is>
          <t>Location</t>
        </is>
      </c>
      <c r="C505" s="401" t="n"/>
      <c r="D505" s="204">
        <f>IF('{Hydronic Data Entry}'!E26="","",'{Hydronic Data Entry}'!E26)</f>
        <v/>
      </c>
      <c r="E505" s="400" t="n"/>
      <c r="F505" s="400" t="n"/>
      <c r="G505" s="401" t="n"/>
      <c r="I505" s="199" t="inlineStr">
        <is>
          <t>Pump RPM</t>
        </is>
      </c>
      <c r="J505" s="401" t="n"/>
      <c r="K505" s="24">
        <f>IF('{Hydronic Data Entry}'!L26="","",'{Hydronic Data Entry}'!L26)</f>
        <v/>
      </c>
      <c r="L505" s="24" t="n"/>
      <c r="M505" s="553" t="n"/>
    </row>
    <row r="506" ht="13.35" customHeight="1" s="162">
      <c r="B506" s="199" t="inlineStr">
        <is>
          <t>Service</t>
        </is>
      </c>
      <c r="C506" s="401" t="n"/>
      <c r="D506" s="204">
        <f>I498</f>
        <v/>
      </c>
      <c r="E506" s="400" t="n"/>
      <c r="F506" s="400" t="n"/>
      <c r="G506" s="401" t="n"/>
      <c r="I506" s="199" t="inlineStr">
        <is>
          <t>Impeller (in.)</t>
        </is>
      </c>
      <c r="J506" s="401" t="n"/>
      <c r="K506" s="25">
        <f>IF('{Hydronic Data Entry}'!M26="","",'{Hydronic Data Entry}'!M26)</f>
        <v/>
      </c>
      <c r="L506" s="25" t="n"/>
      <c r="M506" s="553" t="n"/>
    </row>
    <row r="507" ht="13.35" customHeight="1" s="162">
      <c r="I507" s="199" t="inlineStr">
        <is>
          <t>Connected Load (GPM)</t>
        </is>
      </c>
      <c r="J507" s="401" t="n"/>
      <c r="K507" s="24">
        <f>IF('{Hydronic Data Entry}'!J26="","",'{Hydronic Data Entry}'!J26)</f>
        <v/>
      </c>
      <c r="L507" s="24" t="inlineStr">
        <is>
          <t>—</t>
        </is>
      </c>
      <c r="M507" s="553" t="n"/>
    </row>
    <row r="508" ht="13.35" customHeight="1" s="162"/>
    <row r="509" ht="13.35" customHeight="1" s="162">
      <c r="B509" s="200" t="inlineStr">
        <is>
          <t>Motor Data</t>
        </is>
      </c>
      <c r="C509" s="400" t="n"/>
      <c r="D509" s="400" t="n"/>
      <c r="E509" s="400" t="n"/>
      <c r="F509" s="400" t="n"/>
      <c r="G509" s="401" t="n"/>
      <c r="H509" s="13" t="n"/>
      <c r="I509" s="200" t="inlineStr">
        <is>
          <t>Pump Test (psi)</t>
        </is>
      </c>
      <c r="J509" s="400" t="n"/>
      <c r="K509" s="400" t="n"/>
      <c r="L509" s="400" t="n"/>
      <c r="M509" s="401" t="n"/>
    </row>
    <row r="510" ht="13.35" customHeight="1" s="162">
      <c r="B510" s="199" t="inlineStr">
        <is>
          <t>Manufacturer</t>
        </is>
      </c>
      <c r="C510" s="401" t="n"/>
      <c r="D510" s="203" t="n"/>
      <c r="E510" s="400" t="n"/>
      <c r="F510" s="400" t="n"/>
      <c r="G510" s="401" t="n"/>
      <c r="H510" s="13" t="n"/>
      <c r="I510" s="199" t="inlineStr">
        <is>
          <t>Condition</t>
        </is>
      </c>
      <c r="J510" s="401" t="n"/>
      <c r="K510" s="545" t="inlineStr">
        <is>
          <t>Suction</t>
        </is>
      </c>
      <c r="L510" s="545" t="inlineStr">
        <is>
          <t>Discharge</t>
        </is>
      </c>
      <c r="M510" s="545" t="inlineStr">
        <is>
          <t>Head ft</t>
        </is>
      </c>
    </row>
    <row r="511" ht="13.35" customHeight="1" s="162">
      <c r="B511" s="199" t="inlineStr">
        <is>
          <t>Horsepower</t>
        </is>
      </c>
      <c r="C511" s="401" t="n"/>
      <c r="D511" s="28">
        <f>IF('{Hydronic Data Entry}'!K26="","",'{Hydronic Data Entry}'!K26)</f>
        <v/>
      </c>
      <c r="E511" s="21" t="inlineStr">
        <is>
          <t>RPM</t>
        </is>
      </c>
      <c r="F511" s="24" t="n"/>
      <c r="G511" s="199" t="inlineStr">
        <is>
          <t>SF</t>
        </is>
      </c>
      <c r="H511" s="13" t="n"/>
      <c r="I511" s="554" t="inlineStr">
        <is>
          <t>Pump Off (standing)</t>
        </is>
      </c>
      <c r="J511" s="401" t="n"/>
      <c r="K511" s="25" t="n"/>
      <c r="L511" s="24" t="inlineStr">
        <is>
          <t>—</t>
        </is>
      </c>
      <c r="M511" s="24" t="n"/>
    </row>
    <row r="512" ht="13.35" customHeight="1" s="162">
      <c r="B512" s="198">
        <f>IF('{Hydronic Data Entry}'!N26="","",'{Hydronic Data Entry}'!N26)</f>
        <v/>
      </c>
      <c r="C512" s="198">
        <f>IF('{Hydronic Data Entry}'!O26="","",'{Hydronic Data Entry}'!O26)</f>
        <v/>
      </c>
      <c r="D512" s="21" t="inlineStr">
        <is>
          <t>FLA</t>
        </is>
      </c>
      <c r="E512" s="67" t="n"/>
      <c r="F512" s="21" t="inlineStr">
        <is>
          <t>Frame</t>
        </is>
      </c>
      <c r="G512" s="208" t="n"/>
      <c r="H512" s="13" t="n"/>
      <c r="I512" s="554" t="inlineStr">
        <is>
          <t>No Flow (shut-off)</t>
        </is>
      </c>
      <c r="J512" s="401" t="n"/>
      <c r="K512" s="25" t="n"/>
      <c r="L512" s="25" t="n"/>
      <c r="M512" s="25">
        <f>IF(OR(K512="",L512=""),"",IF(OR(ISTEXT(K512),ISTEXT(L512)),"",(L512-K512)*2.31/IF(AND(ISNUMBER($L$515),$L$515&gt;0),$L$515,1)+IF(ISNUMBER($L$516),$L$516,0)))</f>
        <v/>
      </c>
    </row>
    <row r="513" ht="13.35" customHeight="1" s="162">
      <c r="B513" s="199" t="inlineStr">
        <is>
          <t>Corrected FLA</t>
        </is>
      </c>
      <c r="C513" s="401" t="n"/>
      <c r="D513" s="27">
        <f>IF(OR(E514="",E512="",B512=""),"",IF(OR(ISTEXT(B512),COUNT(E514:G514)=0,ISTEXT(E512)),"",B512/AVERAGE(E514:G514)*E512))</f>
        <v/>
      </c>
      <c r="E513" s="199" t="inlineStr">
        <is>
          <t>Estimated BHP</t>
        </is>
      </c>
      <c r="F513" s="401" t="n"/>
      <c r="G513" s="27">
        <f>IF(OR(COUNT(E514:G514)=0,COUNT(E515:G515)=0),"",IF(C512="1-phase", IF(OR(ISTEXT(E514),ISTEXT(E515)),"",((0.8*0.9*E514*E515)/746)), AVERAGE(E514:G514)*AVERAGE(E515:G515)*0.8*0.9*1.732/746))</f>
        <v/>
      </c>
      <c r="H513" s="13" t="n"/>
      <c r="I513" s="199" t="inlineStr">
        <is>
          <t>Wide Open</t>
        </is>
      </c>
      <c r="J513" s="401" t="n"/>
      <c r="K513" s="25" t="n"/>
      <c r="L513" s="25" t="n"/>
      <c r="M513" s="25">
        <f>IF(OR(K513="",L513=""),"",IF(OR(ISTEXT(K513),ISTEXT(L513)),"",(L513-K513)*2.31/IF(AND(ISNUMBER($L$515),$L$515&gt;0),$L$515,1)+IF(ISNUMBER($L$516),$L$516,0)))</f>
        <v/>
      </c>
    </row>
    <row r="514" ht="13.35" customHeight="1" s="162">
      <c r="B514" s="199" t="inlineStr">
        <is>
          <t>Measured Voltage</t>
        </is>
      </c>
      <c r="C514" s="400" t="n"/>
      <c r="D514" s="401" t="n"/>
      <c r="E514" s="24" t="n"/>
      <c r="F514" s="24" t="n"/>
      <c r="G514" s="24" t="n"/>
      <c r="H514" s="13" t="n"/>
      <c r="I514" s="199" t="inlineStr">
        <is>
          <t>Final</t>
        </is>
      </c>
      <c r="J514" s="401" t="n"/>
      <c r="K514" s="25" t="n"/>
      <c r="L514" s="25" t="n"/>
      <c r="M514" s="25">
        <f>IF(OR(K514="",L514=""),"",IF(OR(ISTEXT(K514),ISTEXT(L514)),"",(L514-K514)*2.31/IF(AND(ISNUMBER($L$515),$L$515&gt;0),$L$515,1)+IF(ISNUMBER($L$516),$L$516,0)))</f>
        <v/>
      </c>
    </row>
    <row r="515" ht="13.35" customHeight="1" s="162">
      <c r="B515" s="199" t="inlineStr">
        <is>
          <t>Measured Amperage</t>
        </is>
      </c>
      <c r="C515" s="400" t="n"/>
      <c r="D515" s="401" t="n"/>
      <c r="E515" s="67" t="n"/>
      <c r="F515" s="67" t="n"/>
      <c r="G515" s="67" t="n"/>
      <c r="H515" s="13" t="n"/>
      <c r="I515" s="554" t="inlineStr">
        <is>
          <t>Specific Gravity</t>
        </is>
      </c>
      <c r="J515" s="400" t="n"/>
      <c r="K515" s="401" t="n"/>
      <c r="L515" s="27" t="n"/>
      <c r="M515" s="401" t="n"/>
    </row>
    <row r="516" ht="13.35" customHeight="1" s="162">
      <c r="B516" s="199" t="inlineStr">
        <is>
          <t>VFD Hz / Speed Setting</t>
        </is>
      </c>
      <c r="C516" s="400" t="n"/>
      <c r="D516" s="401" t="n"/>
      <c r="E516" s="208" t="n"/>
      <c r="F516" s="400" t="n"/>
      <c r="G516" s="401" t="n"/>
      <c r="I516" s="554" t="inlineStr">
        <is>
          <t>Gauge Elev. Δ (ft)</t>
        </is>
      </c>
      <c r="J516" s="400" t="n"/>
      <c r="K516" s="401" t="n"/>
      <c r="L516" s="25" t="n"/>
      <c r="M516" s="401" t="n"/>
    </row>
    <row r="517" ht="13.35" customHeight="1" s="162">
      <c r="B517" s="199" t="inlineStr">
        <is>
          <t>Final Setpoint(s)</t>
        </is>
      </c>
      <c r="C517" s="400" t="n"/>
      <c r="D517" s="401" t="n"/>
      <c r="E517" s="204" t="n"/>
      <c r="F517" s="400" t="n"/>
      <c r="G517" s="401" t="n"/>
      <c r="I517" s="554" t="inlineStr">
        <is>
          <t>Flow by Meter/Valve</t>
        </is>
      </c>
      <c r="J517" s="400" t="n"/>
      <c r="K517" s="401" t="n"/>
      <c r="L517" s="24" t="n"/>
      <c r="M517" s="401" t="n"/>
    </row>
    <row r="518" ht="13.35" customHeight="1" s="162"/>
    <row r="519" ht="13.35" customHeight="1" s="162">
      <c r="B519" s="188" t="inlineStr">
        <is>
          <t>Remarks</t>
        </is>
      </c>
      <c r="C519" s="173" t="n"/>
      <c r="D519" s="154" t="n"/>
      <c r="E519" s="174" t="n"/>
      <c r="F519" s="174" t="n"/>
      <c r="G519" s="174" t="n"/>
      <c r="H519" s="174" t="n"/>
      <c r="I519" s="174" t="n"/>
      <c r="J519" s="174" t="n"/>
      <c r="K519" s="174" t="n"/>
      <c r="L519" s="174" t="n"/>
      <c r="M519" s="173" t="n"/>
    </row>
    <row r="520" ht="13.35" customHeight="1" s="162">
      <c r="B520" s="154" t="n"/>
      <c r="C520" s="174" t="n"/>
      <c r="D520" s="174" t="n"/>
      <c r="E520" s="174" t="n"/>
      <c r="F520" s="174" t="n"/>
      <c r="G520" s="174" t="n"/>
      <c r="H520" s="174" t="n"/>
      <c r="I520" s="174" t="n"/>
      <c r="J520" s="174" t="n"/>
      <c r="K520" s="174" t="n"/>
      <c r="L520" s="174" t="n"/>
      <c r="M520" s="173" t="n"/>
    </row>
    <row r="521" ht="13.35" customHeight="1" s="162">
      <c r="B521" s="154" t="n"/>
      <c r="C521" s="174" t="n"/>
      <c r="D521" s="174" t="n"/>
      <c r="E521" s="174" t="n"/>
      <c r="F521" s="174" t="n"/>
      <c r="G521" s="174" t="n"/>
      <c r="H521" s="174" t="n"/>
      <c r="I521" s="174" t="n"/>
      <c r="J521" s="174" t="n"/>
      <c r="K521" s="174" t="n"/>
      <c r="L521" s="174" t="n"/>
      <c r="M521" s="173" t="n"/>
    </row>
    <row r="522" ht="13.35" customHeight="1" s="162"/>
    <row r="523" ht="13.35" customHeight="1" s="162"/>
  </sheetData>
  <mergeCells count="1068">
    <mergeCell ref="I125:K125"/>
    <mergeCell ref="B293:G293"/>
    <mergeCell ref="B231:D231"/>
    <mergeCell ref="B358:D358"/>
    <mergeCell ref="B287:M287"/>
    <mergeCell ref="E71:F71"/>
    <mergeCell ref="D474:F474"/>
    <mergeCell ref="B141:C141"/>
    <mergeCell ref="D68:G68"/>
    <mergeCell ref="D372:G372"/>
    <mergeCell ref="I127:K127"/>
    <mergeCell ref="B504:C504"/>
    <mergeCell ref="B53:M53"/>
    <mergeCell ref="B495:M495"/>
    <mergeCell ref="D424:G424"/>
    <mergeCell ref="B12:C12"/>
    <mergeCell ref="I302:J302"/>
    <mergeCell ref="I277:J277"/>
    <mergeCell ref="I412:K412"/>
    <mergeCell ref="I4:M5"/>
    <mergeCell ref="D399:G399"/>
    <mergeCell ref="I368:M369"/>
    <mergeCell ref="B441:C441"/>
    <mergeCell ref="B297:C297"/>
    <mergeCell ref="B108:C109"/>
    <mergeCell ref="I387:K387"/>
    <mergeCell ref="D295:G295"/>
    <mergeCell ref="L136:M136"/>
    <mergeCell ref="B505:C505"/>
    <mergeCell ref="B368:C369"/>
    <mergeCell ref="B384:D384"/>
    <mergeCell ref="B313:M313"/>
    <mergeCell ref="B243:C243"/>
    <mergeCell ref="B376:C376"/>
    <mergeCell ref="I111:M111"/>
    <mergeCell ref="B363:C363"/>
    <mergeCell ref="I178:K178"/>
    <mergeCell ref="B79:M79"/>
    <mergeCell ref="B411:D411"/>
    <mergeCell ref="B386:D386"/>
    <mergeCell ref="I463:K463"/>
    <mergeCell ref="I328:J328"/>
    <mergeCell ref="D415:M415"/>
    <mergeCell ref="D134:F135"/>
    <mergeCell ref="I399:J399"/>
    <mergeCell ref="B442:M442"/>
    <mergeCell ref="L500:M500"/>
    <mergeCell ref="I49:K49"/>
    <mergeCell ref="I193:J193"/>
    <mergeCell ref="I359:K359"/>
    <mergeCell ref="D346:G346"/>
    <mergeCell ref="I172:J172"/>
    <mergeCell ref="L266:M266"/>
    <mergeCell ref="I334:K334"/>
    <mergeCell ref="B208:M208"/>
    <mergeCell ref="I270:J270"/>
    <mergeCell ref="L437:M437"/>
    <mergeCell ref="I465:K465"/>
    <mergeCell ref="D477:G477"/>
    <mergeCell ref="B479:C479"/>
    <mergeCell ref="H396:I396"/>
    <mergeCell ref="D112:G112"/>
    <mergeCell ref="D87:G87"/>
    <mergeCell ref="B517:D517"/>
    <mergeCell ref="I100:K100"/>
    <mergeCell ref="D348:G348"/>
    <mergeCell ref="D62:G62"/>
    <mergeCell ref="B129:C129"/>
    <mergeCell ref="H162:I162"/>
    <mergeCell ref="D193:G193"/>
    <mergeCell ref="E205:G205"/>
    <mergeCell ref="E230:G230"/>
    <mergeCell ref="I423:M423"/>
    <mergeCell ref="B25:C25"/>
    <mergeCell ref="D347:G347"/>
    <mergeCell ref="I46:J46"/>
    <mergeCell ref="D114:G114"/>
    <mergeCell ref="I488:J488"/>
    <mergeCell ref="B454:C454"/>
    <mergeCell ref="B73:D73"/>
    <mergeCell ref="D64:G64"/>
    <mergeCell ref="B437:D437"/>
    <mergeCell ref="I189:M189"/>
    <mergeCell ref="E438:G438"/>
    <mergeCell ref="I61:J61"/>
    <mergeCell ref="B249:G249"/>
    <mergeCell ref="G30:H31"/>
    <mergeCell ref="D214:F214"/>
    <mergeCell ref="B220:C220"/>
    <mergeCell ref="B333:D333"/>
    <mergeCell ref="D349:G349"/>
    <mergeCell ref="I175:J175"/>
    <mergeCell ref="I346:J346"/>
    <mergeCell ref="B308:D308"/>
    <mergeCell ref="B2:C2"/>
    <mergeCell ref="L413:M413"/>
    <mergeCell ref="D476:G476"/>
    <mergeCell ref="B520:M520"/>
    <mergeCell ref="B99:D99"/>
    <mergeCell ref="G290:H291"/>
    <mergeCell ref="I345:M345"/>
    <mergeCell ref="B360:D360"/>
    <mergeCell ref="I112:J112"/>
    <mergeCell ref="L151:M151"/>
    <mergeCell ref="B74:D74"/>
    <mergeCell ref="D138:G138"/>
    <mergeCell ref="L344:M344"/>
    <mergeCell ref="I348:J348"/>
    <mergeCell ref="D422:F422"/>
    <mergeCell ref="D374:G374"/>
    <mergeCell ref="D188:F188"/>
    <mergeCell ref="L411:M411"/>
    <mergeCell ref="I43:J43"/>
    <mergeCell ref="I176:J176"/>
    <mergeCell ref="I114:J114"/>
    <mergeCell ref="I347:J347"/>
    <mergeCell ref="D140:G140"/>
    <mergeCell ref="B203:D203"/>
    <mergeCell ref="D503:G503"/>
    <mergeCell ref="I255:K255"/>
    <mergeCell ref="B361:D361"/>
    <mergeCell ref="D425:G425"/>
    <mergeCell ref="I413:K413"/>
    <mergeCell ref="D11:G11"/>
    <mergeCell ref="D375:G375"/>
    <mergeCell ref="D198:G198"/>
    <mergeCell ref="I201:J201"/>
    <mergeCell ref="D269:G269"/>
    <mergeCell ref="D296:G296"/>
    <mergeCell ref="I372:J372"/>
    <mergeCell ref="B327:G327"/>
    <mergeCell ref="D427:G427"/>
    <mergeCell ref="B150:D150"/>
    <mergeCell ref="B142:C142"/>
    <mergeCell ref="E309:G309"/>
    <mergeCell ref="I138:J138"/>
    <mergeCell ref="D504:G504"/>
    <mergeCell ref="B93:G93"/>
    <mergeCell ref="I119:M119"/>
    <mergeCell ref="D298:G298"/>
    <mergeCell ref="I374:J374"/>
    <mergeCell ref="B21:D21"/>
    <mergeCell ref="I295:J295"/>
    <mergeCell ref="B152:D152"/>
    <mergeCell ref="E153:G153"/>
    <mergeCell ref="I9:J9"/>
    <mergeCell ref="D363:M363"/>
    <mergeCell ref="E487:F487"/>
    <mergeCell ref="I140:J140"/>
    <mergeCell ref="B242:C242"/>
    <mergeCell ref="B431:G431"/>
    <mergeCell ref="B302:C302"/>
    <mergeCell ref="B229:D229"/>
    <mergeCell ref="B23:D23"/>
    <mergeCell ref="I275:M275"/>
    <mergeCell ref="D30:F31"/>
    <mergeCell ref="L32:M32"/>
    <mergeCell ref="I75:K75"/>
    <mergeCell ref="B514:D514"/>
    <mergeCell ref="I11:J11"/>
    <mergeCell ref="B186:C187"/>
    <mergeCell ref="I198:J198"/>
    <mergeCell ref="I296:J296"/>
    <mergeCell ref="L47:M47"/>
    <mergeCell ref="B283:D283"/>
    <mergeCell ref="D322:G322"/>
    <mergeCell ref="D89:G89"/>
    <mergeCell ref="H422:I422"/>
    <mergeCell ref="I271:J271"/>
    <mergeCell ref="I515:K515"/>
    <mergeCell ref="B381:C381"/>
    <mergeCell ref="I507:J507"/>
    <mergeCell ref="I298:J298"/>
    <mergeCell ref="H188:I188"/>
    <mergeCell ref="B260:M260"/>
    <mergeCell ref="E179:G179"/>
    <mergeCell ref="I273:J273"/>
    <mergeCell ref="D316:F317"/>
    <mergeCell ref="D389:M389"/>
    <mergeCell ref="B15:G15"/>
    <mergeCell ref="E464:G464"/>
    <mergeCell ref="D217:G217"/>
    <mergeCell ref="D484:G484"/>
    <mergeCell ref="I87:J87"/>
    <mergeCell ref="L58:M58"/>
    <mergeCell ref="D155:M155"/>
    <mergeCell ref="B498:C499"/>
    <mergeCell ref="I62:J62"/>
    <mergeCell ref="B34:C34"/>
    <mergeCell ref="B172:C172"/>
    <mergeCell ref="H292:I292"/>
    <mergeCell ref="D428:G428"/>
    <mergeCell ref="B270:C270"/>
    <mergeCell ref="I353:M353"/>
    <mergeCell ref="E331:F331"/>
    <mergeCell ref="I67:M67"/>
    <mergeCell ref="B309:D309"/>
    <mergeCell ref="B264:C265"/>
    <mergeCell ref="B506:C506"/>
    <mergeCell ref="D194:G194"/>
    <mergeCell ref="I64:J64"/>
    <mergeCell ref="I191:J191"/>
    <mergeCell ref="L152:M152"/>
    <mergeCell ref="I433:J433"/>
    <mergeCell ref="G160:H161"/>
    <mergeCell ref="I349:J349"/>
    <mergeCell ref="J2:K2"/>
    <mergeCell ref="I476:J476"/>
    <mergeCell ref="L360:M360"/>
    <mergeCell ref="I426:J426"/>
    <mergeCell ref="B94:C94"/>
    <mergeCell ref="D6:F6"/>
    <mergeCell ref="L281:M281"/>
    <mergeCell ref="D394:F395"/>
    <mergeCell ref="D510:G510"/>
    <mergeCell ref="I65:J65"/>
    <mergeCell ref="I192:J192"/>
    <mergeCell ref="I428:J428"/>
    <mergeCell ref="D12:G12"/>
    <mergeCell ref="H318:I318"/>
    <mergeCell ref="B321:C321"/>
    <mergeCell ref="I379:M379"/>
    <mergeCell ref="I307:K307"/>
    <mergeCell ref="D506:G506"/>
    <mergeCell ref="I145:M145"/>
    <mergeCell ref="D498:F499"/>
    <mergeCell ref="E253:F253"/>
    <mergeCell ref="B323:C323"/>
    <mergeCell ref="B450:C450"/>
    <mergeCell ref="L205:M205"/>
    <mergeCell ref="B244:C244"/>
    <mergeCell ref="B397:G397"/>
    <mergeCell ref="B457:G457"/>
    <mergeCell ref="E19:F19"/>
    <mergeCell ref="I483:M483"/>
    <mergeCell ref="I301:M301"/>
    <mergeCell ref="I146:J146"/>
    <mergeCell ref="B181:C181"/>
    <mergeCell ref="L307:M307"/>
    <mergeCell ref="B452:C452"/>
    <mergeCell ref="I510:J510"/>
    <mergeCell ref="I504:J504"/>
    <mergeCell ref="E256:G256"/>
    <mergeCell ref="B87:C87"/>
    <mergeCell ref="I12:J12"/>
    <mergeCell ref="B147:C147"/>
    <mergeCell ref="L73:M73"/>
    <mergeCell ref="B451:C451"/>
    <mergeCell ref="I479:J479"/>
    <mergeCell ref="B245:C245"/>
    <mergeCell ref="B56:C57"/>
    <mergeCell ref="I297:J297"/>
    <mergeCell ref="I506:J506"/>
    <mergeCell ref="B153:D153"/>
    <mergeCell ref="B26:M26"/>
    <mergeCell ref="I39:J39"/>
    <mergeCell ref="I385:K385"/>
    <mergeCell ref="I299:J299"/>
    <mergeCell ref="I360:K360"/>
    <mergeCell ref="B261:M261"/>
    <mergeCell ref="I151:K151"/>
    <mergeCell ref="B475:G475"/>
    <mergeCell ref="B36:C36"/>
    <mergeCell ref="I126:K126"/>
    <mergeCell ref="E97:F97"/>
    <mergeCell ref="B207:C207"/>
    <mergeCell ref="B27:M27"/>
    <mergeCell ref="D398:G398"/>
    <mergeCell ref="D454:G454"/>
    <mergeCell ref="I411:K411"/>
    <mergeCell ref="B113:C113"/>
    <mergeCell ref="L2:M2"/>
    <mergeCell ref="D373:G373"/>
    <mergeCell ref="B271:C271"/>
    <mergeCell ref="B145:G145"/>
    <mergeCell ref="D220:G220"/>
    <mergeCell ref="B165:C165"/>
    <mergeCell ref="G472:H473"/>
    <mergeCell ref="D8:G8"/>
    <mergeCell ref="I282:K282"/>
    <mergeCell ref="I217:J217"/>
    <mergeCell ref="I484:J484"/>
    <mergeCell ref="B179:D179"/>
    <mergeCell ref="I459:J459"/>
    <mergeCell ref="B311:C311"/>
    <mergeCell ref="B115:C115"/>
    <mergeCell ref="L308:M308"/>
    <mergeCell ref="B342:C343"/>
    <mergeCell ref="I434:J434"/>
    <mergeCell ref="B464:D464"/>
    <mergeCell ref="I228:J228"/>
    <mergeCell ref="E257:G257"/>
    <mergeCell ref="B400:C400"/>
    <mergeCell ref="I225:J225"/>
    <mergeCell ref="B77:C77"/>
    <mergeCell ref="L3:M3"/>
    <mergeCell ref="B394:C395"/>
    <mergeCell ref="I200:J200"/>
    <mergeCell ref="B230:D230"/>
    <mergeCell ref="I194:J194"/>
    <mergeCell ref="I436:J436"/>
    <mergeCell ref="B254:D254"/>
    <mergeCell ref="B402:C402"/>
    <mergeCell ref="B490:D490"/>
    <mergeCell ref="I73:K73"/>
    <mergeCell ref="I71:J71"/>
    <mergeCell ref="I437:K437"/>
    <mergeCell ref="D108:F109"/>
    <mergeCell ref="I231:K231"/>
    <mergeCell ref="B281:D281"/>
    <mergeCell ref="D472:F473"/>
    <mergeCell ref="B20:D20"/>
    <mergeCell ref="I294:J294"/>
    <mergeCell ref="B256:D256"/>
    <mergeCell ref="D320:G320"/>
    <mergeCell ref="B191:C191"/>
    <mergeCell ref="I308:K308"/>
    <mergeCell ref="D238:F239"/>
    <mergeCell ref="B476:C476"/>
    <mergeCell ref="D370:F370"/>
    <mergeCell ref="D86:G86"/>
    <mergeCell ref="I74:K74"/>
    <mergeCell ref="L255:M255"/>
    <mergeCell ref="I316:M317"/>
    <mergeCell ref="I509:M509"/>
    <mergeCell ref="B420:C421"/>
    <mergeCell ref="E204:G204"/>
    <mergeCell ref="B478:C478"/>
    <mergeCell ref="D321:G321"/>
    <mergeCell ref="I20:J20"/>
    <mergeCell ref="L21:M21"/>
    <mergeCell ref="B453:C453"/>
    <mergeCell ref="B502:C502"/>
    <mergeCell ref="I383:J383"/>
    <mergeCell ref="E439:G439"/>
    <mergeCell ref="I361:K361"/>
    <mergeCell ref="I13:J13"/>
    <mergeCell ref="B63:C63"/>
    <mergeCell ref="B332:D332"/>
    <mergeCell ref="B268:C268"/>
    <mergeCell ref="B324:C324"/>
    <mergeCell ref="E491:G491"/>
    <mergeCell ref="I149:J149"/>
    <mergeCell ref="L110:M110"/>
    <mergeCell ref="I320:J320"/>
    <mergeCell ref="B98:D98"/>
    <mergeCell ref="B90:C90"/>
    <mergeCell ref="I319:M319"/>
    <mergeCell ref="D396:F396"/>
    <mergeCell ref="I86:J86"/>
    <mergeCell ref="I386:K386"/>
    <mergeCell ref="I384:J384"/>
    <mergeCell ref="L448:M448"/>
    <mergeCell ref="D25:M25"/>
    <mergeCell ref="I21:K21"/>
    <mergeCell ref="D162:F162"/>
    <mergeCell ref="D164:G164"/>
    <mergeCell ref="I152:K152"/>
    <mergeCell ref="L214:M214"/>
    <mergeCell ref="I242:J242"/>
    <mergeCell ref="L474:M474"/>
    <mergeCell ref="D35:G35"/>
    <mergeCell ref="I229:K229"/>
    <mergeCell ref="I23:K23"/>
    <mergeCell ref="G134:H135"/>
    <mergeCell ref="D34:G34"/>
    <mergeCell ref="D172:G172"/>
    <mergeCell ref="B250:C250"/>
    <mergeCell ref="D243:G243"/>
    <mergeCell ref="E517:G517"/>
    <mergeCell ref="D270:G270"/>
    <mergeCell ref="B166:C166"/>
    <mergeCell ref="B337:C337"/>
    <mergeCell ref="B4:C5"/>
    <mergeCell ref="L334:M334"/>
    <mergeCell ref="B124:D124"/>
    <mergeCell ref="H370:I370"/>
    <mergeCell ref="I460:J460"/>
    <mergeCell ref="B116:C116"/>
    <mergeCell ref="E283:G283"/>
    <mergeCell ref="D36:G36"/>
    <mergeCell ref="B103:C103"/>
    <mergeCell ref="B37:C37"/>
    <mergeCell ref="I108:M109"/>
    <mergeCell ref="B197:G197"/>
    <mergeCell ref="B279:C279"/>
    <mergeCell ref="B168:C168"/>
    <mergeCell ref="I226:J226"/>
    <mergeCell ref="L361:M361"/>
    <mergeCell ref="I373:J373"/>
    <mergeCell ref="I269:J269"/>
    <mergeCell ref="B126:D126"/>
    <mergeCell ref="I462:J462"/>
    <mergeCell ref="I8:J8"/>
    <mergeCell ref="L240:M240"/>
    <mergeCell ref="B280:D280"/>
    <mergeCell ref="B47:D47"/>
    <mergeCell ref="I244:J244"/>
    <mergeCell ref="E412:G412"/>
    <mergeCell ref="B516:D516"/>
    <mergeCell ref="I35:J35"/>
    <mergeCell ref="D61:G61"/>
    <mergeCell ref="I249:M249"/>
    <mergeCell ref="E387:G387"/>
    <mergeCell ref="L6:M6"/>
    <mergeCell ref="B46:D46"/>
    <mergeCell ref="B416:M416"/>
    <mergeCell ref="I10:J10"/>
    <mergeCell ref="B488:D488"/>
    <mergeCell ref="G498:H499"/>
    <mergeCell ref="B282:D282"/>
    <mergeCell ref="H136:I136"/>
    <mergeCell ref="I101:K101"/>
    <mergeCell ref="G264:H265"/>
    <mergeCell ref="B48:D48"/>
    <mergeCell ref="I203:K203"/>
    <mergeCell ref="B355:C355"/>
    <mergeCell ref="D165:G165"/>
    <mergeCell ref="D323:G323"/>
    <mergeCell ref="B194:C194"/>
    <mergeCell ref="D450:G450"/>
    <mergeCell ref="L387:M387"/>
    <mergeCell ref="B121:C121"/>
    <mergeCell ref="B357:C357"/>
    <mergeCell ref="H58:I58"/>
    <mergeCell ref="B71:C71"/>
    <mergeCell ref="I409:J409"/>
    <mergeCell ref="D216:G216"/>
    <mergeCell ref="H500:I500"/>
    <mergeCell ref="B503:C503"/>
    <mergeCell ref="D452:G452"/>
    <mergeCell ref="B423:G423"/>
    <mergeCell ref="I446:M447"/>
    <mergeCell ref="B294:C294"/>
    <mergeCell ref="B350:C350"/>
    <mergeCell ref="I455:J455"/>
    <mergeCell ref="E334:G334"/>
    <mergeCell ref="I85:M85"/>
    <mergeCell ref="I327:M327"/>
    <mergeCell ref="E435:F435"/>
    <mergeCell ref="I150:J150"/>
    <mergeCell ref="D218:G218"/>
    <mergeCell ref="I221:J221"/>
    <mergeCell ref="B60:C60"/>
    <mergeCell ref="I321:J321"/>
    <mergeCell ref="L309:M309"/>
    <mergeCell ref="B177:D177"/>
    <mergeCell ref="E100:G100"/>
    <mergeCell ref="I513:J513"/>
    <mergeCell ref="I93:M93"/>
    <mergeCell ref="B335:D335"/>
    <mergeCell ref="I165:J165"/>
    <mergeCell ref="L126:M126"/>
    <mergeCell ref="B462:D462"/>
    <mergeCell ref="B501:G501"/>
    <mergeCell ref="B398:C398"/>
    <mergeCell ref="L153:M153"/>
    <mergeCell ref="I323:J323"/>
    <mergeCell ref="I450:J450"/>
    <mergeCell ref="D276:G276"/>
    <mergeCell ref="I486:J486"/>
    <mergeCell ref="H84:I84"/>
    <mergeCell ref="I216:J216"/>
    <mergeCell ref="D120:G120"/>
    <mergeCell ref="D242:G242"/>
    <mergeCell ref="I516:K516"/>
    <mergeCell ref="I452:J452"/>
    <mergeCell ref="B485:C485"/>
    <mergeCell ref="B7:G7"/>
    <mergeCell ref="D478:G478"/>
    <mergeCell ref="L100:M100"/>
    <mergeCell ref="E127:G127"/>
    <mergeCell ref="D264:F265"/>
    <mergeCell ref="B251:C251"/>
    <mergeCell ref="D244:G244"/>
    <mergeCell ref="I245:J245"/>
    <mergeCell ref="D337:M337"/>
    <mergeCell ref="B45:C45"/>
    <mergeCell ref="B216:C216"/>
    <mergeCell ref="I481:J481"/>
    <mergeCell ref="B487:C487"/>
    <mergeCell ref="B493:C493"/>
    <mergeCell ref="I134:M135"/>
    <mergeCell ref="B223:G223"/>
    <mergeCell ref="B305:C305"/>
    <mergeCell ref="D103:M103"/>
    <mergeCell ref="B130:M130"/>
    <mergeCell ref="B424:C424"/>
    <mergeCell ref="L179:M179"/>
    <mergeCell ref="I34:J34"/>
    <mergeCell ref="B218:C218"/>
    <mergeCell ref="D2:I2"/>
    <mergeCell ref="I276:J276"/>
    <mergeCell ref="I15:M15"/>
    <mergeCell ref="L464:M464"/>
    <mergeCell ref="I512:J512"/>
    <mergeCell ref="B190:C190"/>
    <mergeCell ref="B295:C295"/>
    <mergeCell ref="E413:G413"/>
    <mergeCell ref="I120:J120"/>
    <mergeCell ref="L439:M439"/>
    <mergeCell ref="I36:J36"/>
    <mergeCell ref="I478:J478"/>
    <mergeCell ref="I278:J278"/>
    <mergeCell ref="G212:H213"/>
    <mergeCell ref="B409:C409"/>
    <mergeCell ref="B417:M417"/>
    <mergeCell ref="I113:J113"/>
    <mergeCell ref="I380:J380"/>
    <mergeCell ref="B219:C219"/>
    <mergeCell ref="D290:F291"/>
    <mergeCell ref="B346:C346"/>
    <mergeCell ref="B127:D127"/>
    <mergeCell ref="D191:G191"/>
    <mergeCell ref="D458:G458"/>
    <mergeCell ref="I115:J115"/>
    <mergeCell ref="I382:J382"/>
    <mergeCell ref="B8:C8"/>
    <mergeCell ref="H266:I266"/>
    <mergeCell ref="B241:G241"/>
    <mergeCell ref="I400:J400"/>
    <mergeCell ref="H32:I32"/>
    <mergeCell ref="E75:G75"/>
    <mergeCell ref="B449:G449"/>
    <mergeCell ref="B10:C10"/>
    <mergeCell ref="G238:H239"/>
    <mergeCell ref="B443:M443"/>
    <mergeCell ref="D56:F57"/>
    <mergeCell ref="E461:F461"/>
    <mergeCell ref="I241:M241"/>
    <mergeCell ref="I247:J247"/>
    <mergeCell ref="D493:M493"/>
    <mergeCell ref="B68:C68"/>
    <mergeCell ref="B201:C201"/>
    <mergeCell ref="B139:C139"/>
    <mergeCell ref="B209:M209"/>
    <mergeCell ref="I256:K256"/>
    <mergeCell ref="D268:G268"/>
    <mergeCell ref="L188:M188"/>
    <mergeCell ref="E227:F227"/>
    <mergeCell ref="B372:C372"/>
    <mergeCell ref="I458:J458"/>
    <mergeCell ref="B114:C114"/>
    <mergeCell ref="I252:J252"/>
    <mergeCell ref="I498:M499"/>
    <mergeCell ref="B399:C399"/>
    <mergeCell ref="I202:J202"/>
    <mergeCell ref="I264:M265"/>
    <mergeCell ref="B374:C374"/>
    <mergeCell ref="I329:J329"/>
    <mergeCell ref="I457:M457"/>
    <mergeCell ref="E152:G152"/>
    <mergeCell ref="D146:G146"/>
    <mergeCell ref="I168:J168"/>
    <mergeCell ref="I230:K230"/>
    <mergeCell ref="I95:J95"/>
    <mergeCell ref="I89:J89"/>
    <mergeCell ref="D192:G192"/>
    <mergeCell ref="I331:J331"/>
    <mergeCell ref="I453:J453"/>
    <mergeCell ref="I502:J502"/>
    <mergeCell ref="D82:F83"/>
    <mergeCell ref="B371:G371"/>
    <mergeCell ref="B513:C513"/>
    <mergeCell ref="D250:G250"/>
    <mergeCell ref="D129:M129"/>
    <mergeCell ref="B137:G137"/>
    <mergeCell ref="B515:D515"/>
    <mergeCell ref="B379:G379"/>
    <mergeCell ref="D60:G60"/>
    <mergeCell ref="B61:C61"/>
    <mergeCell ref="B438:D438"/>
    <mergeCell ref="I41:M41"/>
    <mergeCell ref="B425:C425"/>
    <mergeCell ref="I290:M291"/>
    <mergeCell ref="D467:M467"/>
    <mergeCell ref="D3:I3"/>
    <mergeCell ref="B30:C31"/>
    <mergeCell ref="G420:H421"/>
    <mergeCell ref="I475:M475"/>
    <mergeCell ref="B204:D204"/>
    <mergeCell ref="B69:C69"/>
    <mergeCell ref="I407:J407"/>
    <mergeCell ref="D233:M233"/>
    <mergeCell ref="I121:J121"/>
    <mergeCell ref="B427:C427"/>
    <mergeCell ref="B112:C112"/>
    <mergeCell ref="B489:D489"/>
    <mergeCell ref="B354:C354"/>
    <mergeCell ref="I42:J42"/>
    <mergeCell ref="B348:C348"/>
    <mergeCell ref="B519:C519"/>
    <mergeCell ref="I173:J173"/>
    <mergeCell ref="L516:M516"/>
    <mergeCell ref="B306:D306"/>
    <mergeCell ref="D297:G297"/>
    <mergeCell ref="B298:C298"/>
    <mergeCell ref="E465:G465"/>
    <mergeCell ref="I123:J123"/>
    <mergeCell ref="I212:M213"/>
    <mergeCell ref="D160:F161"/>
    <mergeCell ref="I250:J250"/>
    <mergeCell ref="B285:C285"/>
    <mergeCell ref="I44:J44"/>
    <mergeCell ref="B72:D72"/>
    <mergeCell ref="I166:J166"/>
    <mergeCell ref="I408:J408"/>
    <mergeCell ref="B64:C64"/>
    <mergeCell ref="I402:J402"/>
    <mergeCell ref="D505:G505"/>
    <mergeCell ref="B51:C51"/>
    <mergeCell ref="D426:G426"/>
    <mergeCell ref="B215:G215"/>
    <mergeCell ref="I281:K281"/>
    <mergeCell ref="I279:J279"/>
    <mergeCell ref="D376:G376"/>
    <mergeCell ref="I59:M59"/>
    <mergeCell ref="I410:J410"/>
    <mergeCell ref="B228:D228"/>
    <mergeCell ref="I47:K47"/>
    <mergeCell ref="D259:M259"/>
    <mergeCell ref="B16:C16"/>
    <mergeCell ref="B138:C138"/>
    <mergeCell ref="B380:C380"/>
    <mergeCell ref="I267:M267"/>
    <mergeCell ref="I22:K22"/>
    <mergeCell ref="I477:J477"/>
    <mergeCell ref="B3:C3"/>
    <mergeCell ref="E175:F175"/>
    <mergeCell ref="I199:J199"/>
    <mergeCell ref="G108:H109"/>
    <mergeCell ref="D294:G294"/>
    <mergeCell ref="B432:C432"/>
    <mergeCell ref="B140:C140"/>
    <mergeCell ref="I238:M239"/>
    <mergeCell ref="I205:K205"/>
    <mergeCell ref="I70:J70"/>
    <mergeCell ref="G368:H369"/>
    <mergeCell ref="B303:C303"/>
    <mergeCell ref="L229:M229"/>
    <mergeCell ref="E360:G360"/>
    <mergeCell ref="L422:M422"/>
    <mergeCell ref="I355:J355"/>
    <mergeCell ref="I82:M83"/>
    <mergeCell ref="B11:C11"/>
    <mergeCell ref="E178:G178"/>
    <mergeCell ref="L204:M204"/>
    <mergeCell ref="B253:C253"/>
    <mergeCell ref="I330:J330"/>
    <mergeCell ref="I305:J305"/>
    <mergeCell ref="I268:J268"/>
    <mergeCell ref="I243:J243"/>
    <mergeCell ref="L335:M335"/>
    <mergeCell ref="B521:M521"/>
    <mergeCell ref="L489:M489"/>
    <mergeCell ref="I357:J357"/>
    <mergeCell ref="I96:J96"/>
    <mergeCell ref="D344:F344"/>
    <mergeCell ref="I332:J332"/>
    <mergeCell ref="I503:J503"/>
    <mergeCell ref="E201:F201"/>
    <mergeCell ref="L491:M491"/>
    <mergeCell ref="D110:F110"/>
    <mergeCell ref="I98:J98"/>
    <mergeCell ref="B163:G163"/>
    <mergeCell ref="B329:C329"/>
    <mergeCell ref="I335:K335"/>
    <mergeCell ref="J3:K3"/>
    <mergeCell ref="B301:G301"/>
    <mergeCell ref="G82:H83"/>
    <mergeCell ref="B439:D439"/>
    <mergeCell ref="G446:H447"/>
    <mergeCell ref="I398:J398"/>
    <mergeCell ref="B95:C95"/>
    <mergeCell ref="I160:M161"/>
    <mergeCell ref="B89:C89"/>
    <mergeCell ref="L282:M282"/>
    <mergeCell ref="B331:C331"/>
    <mergeCell ref="B509:G509"/>
    <mergeCell ref="E231:G231"/>
    <mergeCell ref="I60:J60"/>
    <mergeCell ref="L359:M359"/>
    <mergeCell ref="I420:M421"/>
    <mergeCell ref="L48:M48"/>
    <mergeCell ref="B97:C97"/>
    <mergeCell ref="I485:J485"/>
    <mergeCell ref="I174:J174"/>
    <mergeCell ref="B224:C224"/>
    <mergeCell ref="E308:G308"/>
    <mergeCell ref="L517:M517"/>
    <mergeCell ref="D136:F136"/>
    <mergeCell ref="B199:C199"/>
    <mergeCell ref="L125:M125"/>
    <mergeCell ref="I124:J124"/>
    <mergeCell ref="I186:M187"/>
    <mergeCell ref="I251:J251"/>
    <mergeCell ref="D285:M285"/>
    <mergeCell ref="B435:C435"/>
    <mergeCell ref="L283:M283"/>
    <mergeCell ref="I45:J45"/>
    <mergeCell ref="E74:G74"/>
    <mergeCell ref="I116:J116"/>
    <mergeCell ref="I487:J487"/>
    <mergeCell ref="D142:G142"/>
    <mergeCell ref="D51:M51"/>
    <mergeCell ref="B436:D436"/>
    <mergeCell ref="D292:F292"/>
    <mergeCell ref="I424:J424"/>
    <mergeCell ref="I218:J218"/>
    <mergeCell ref="B322:C322"/>
    <mergeCell ref="E383:F383"/>
    <mergeCell ref="H344:I344"/>
    <mergeCell ref="B42:C42"/>
    <mergeCell ref="D58:F58"/>
    <mergeCell ref="D302:G302"/>
    <mergeCell ref="D500:F500"/>
    <mergeCell ref="I48:K48"/>
    <mergeCell ref="D502:G502"/>
    <mergeCell ref="B17:C17"/>
    <mergeCell ref="D10:G10"/>
    <mergeCell ref="B88:C88"/>
    <mergeCell ref="E149:F149"/>
    <mergeCell ref="L74:M74"/>
    <mergeCell ref="H110:I110"/>
    <mergeCell ref="I376:J376"/>
    <mergeCell ref="B19:C19"/>
    <mergeCell ref="E386:G386"/>
    <mergeCell ref="B146:C146"/>
    <mergeCell ref="D139:G139"/>
    <mergeCell ref="B510:C510"/>
    <mergeCell ref="I142:J142"/>
    <mergeCell ref="E361:G361"/>
    <mergeCell ref="L230:M230"/>
    <mergeCell ref="D77:M77"/>
    <mergeCell ref="B375:C375"/>
    <mergeCell ref="B390:M390"/>
    <mergeCell ref="D446:F447"/>
    <mergeCell ref="D318:F318"/>
    <mergeCell ref="B156:M156"/>
    <mergeCell ref="D212:F213"/>
    <mergeCell ref="L438:M438"/>
    <mergeCell ref="H474:I474"/>
    <mergeCell ref="B477:C477"/>
    <mergeCell ref="B22:D22"/>
    <mergeCell ref="E23:G23"/>
    <mergeCell ref="D84:F84"/>
    <mergeCell ref="I358:J358"/>
    <mergeCell ref="I429:J429"/>
    <mergeCell ref="B385:D385"/>
    <mergeCell ref="B383:C383"/>
    <mergeCell ref="B391:M391"/>
    <mergeCell ref="I517:K517"/>
    <mergeCell ref="B151:D151"/>
    <mergeCell ref="I283:K283"/>
    <mergeCell ref="I164:J164"/>
    <mergeCell ref="I139:J139"/>
    <mergeCell ref="I406:J406"/>
    <mergeCell ref="B101:D101"/>
    <mergeCell ref="D432:G432"/>
    <mergeCell ref="B401:C401"/>
    <mergeCell ref="H240:I240"/>
    <mergeCell ref="B182:M182"/>
    <mergeCell ref="I195:J195"/>
    <mergeCell ref="B167:C167"/>
    <mergeCell ref="B272:C272"/>
    <mergeCell ref="D94:G94"/>
    <mergeCell ref="I293:M293"/>
    <mergeCell ref="B472:C473"/>
    <mergeCell ref="H6:I6"/>
    <mergeCell ref="E49:G49"/>
    <mergeCell ref="I7:M7"/>
    <mergeCell ref="B259:C259"/>
    <mergeCell ref="B459:C459"/>
    <mergeCell ref="E101:G101"/>
    <mergeCell ref="L127:M127"/>
    <mergeCell ref="D354:G354"/>
    <mergeCell ref="B225:C225"/>
    <mergeCell ref="D311:M311"/>
    <mergeCell ref="B319:G319"/>
    <mergeCell ref="B338:M338"/>
    <mergeCell ref="I351:J351"/>
    <mergeCell ref="L412:M412"/>
    <mergeCell ref="B461:C461"/>
    <mergeCell ref="B469:M469"/>
    <mergeCell ref="B175:C175"/>
    <mergeCell ref="B183:M183"/>
    <mergeCell ref="I223:M223"/>
    <mergeCell ref="I68:J68"/>
    <mergeCell ref="L162:M162"/>
    <mergeCell ref="I190:J190"/>
    <mergeCell ref="B85:G85"/>
    <mergeCell ref="B104:M104"/>
    <mergeCell ref="I117:J117"/>
    <mergeCell ref="I432:J432"/>
    <mergeCell ref="B373:C373"/>
    <mergeCell ref="I431:M431"/>
    <mergeCell ref="I438:K438"/>
    <mergeCell ref="I303:J303"/>
    <mergeCell ref="D4:F5"/>
    <mergeCell ref="E409:F409"/>
    <mergeCell ref="I219:J219"/>
    <mergeCell ref="B269:C269"/>
    <mergeCell ref="D272:G272"/>
    <mergeCell ref="I204:K204"/>
    <mergeCell ref="I489:K489"/>
    <mergeCell ref="D16:G16"/>
    <mergeCell ref="I354:J354"/>
    <mergeCell ref="D380:G380"/>
    <mergeCell ref="D245:G245"/>
    <mergeCell ref="D224:G224"/>
    <mergeCell ref="B111:G111"/>
    <mergeCell ref="B389:C389"/>
    <mergeCell ref="G186:H187"/>
    <mergeCell ref="D441:M441"/>
    <mergeCell ref="B155:C155"/>
    <mergeCell ref="B193:C193"/>
    <mergeCell ref="B149:C149"/>
    <mergeCell ref="L75:M75"/>
    <mergeCell ref="B157:M157"/>
    <mergeCell ref="B320:C320"/>
    <mergeCell ref="I449:M449"/>
    <mergeCell ref="B491:D491"/>
    <mergeCell ref="I272:J272"/>
    <mergeCell ref="B267:G267"/>
    <mergeCell ref="I381:J381"/>
    <mergeCell ref="D207:M207"/>
    <mergeCell ref="B234:M234"/>
    <mergeCell ref="B86:C86"/>
    <mergeCell ref="I491:K491"/>
    <mergeCell ref="I16:J16"/>
    <mergeCell ref="B257:D257"/>
    <mergeCell ref="L515:M515"/>
    <mergeCell ref="I147:J147"/>
    <mergeCell ref="I309:K309"/>
    <mergeCell ref="D271:G271"/>
    <mergeCell ref="I122:J122"/>
    <mergeCell ref="I153:K153"/>
    <mergeCell ref="I18:J18"/>
    <mergeCell ref="B38:C38"/>
    <mergeCell ref="D400:G400"/>
    <mergeCell ref="B189:G189"/>
    <mergeCell ref="B467:C467"/>
    <mergeCell ref="B134:C135"/>
    <mergeCell ref="I33:M33"/>
    <mergeCell ref="B246:C246"/>
    <mergeCell ref="B125:D125"/>
    <mergeCell ref="D141:G141"/>
    <mergeCell ref="B345:G345"/>
    <mergeCell ref="I371:M371"/>
    <mergeCell ref="B59:G59"/>
    <mergeCell ref="L370:M370"/>
    <mergeCell ref="B164:C164"/>
    <mergeCell ref="E126:G126"/>
    <mergeCell ref="B406:C406"/>
    <mergeCell ref="I94:J94"/>
    <mergeCell ref="B511:C511"/>
    <mergeCell ref="I137:M137"/>
    <mergeCell ref="I501:M501"/>
    <mergeCell ref="I69:J69"/>
    <mergeCell ref="B176:D176"/>
    <mergeCell ref="I179:K179"/>
    <mergeCell ref="B105:M105"/>
    <mergeCell ref="B35:C35"/>
    <mergeCell ref="G342:H343"/>
    <mergeCell ref="B277:C277"/>
    <mergeCell ref="L203:M203"/>
    <mergeCell ref="I397:M397"/>
    <mergeCell ref="B412:D412"/>
    <mergeCell ref="I464:K464"/>
    <mergeCell ref="I425:J425"/>
    <mergeCell ref="B468:M468"/>
    <mergeCell ref="B387:D387"/>
    <mergeCell ref="D451:G451"/>
    <mergeCell ref="G394:H395"/>
    <mergeCell ref="I439:K439"/>
    <mergeCell ref="I304:J304"/>
    <mergeCell ref="I375:J375"/>
    <mergeCell ref="L292:M292"/>
    <mergeCell ref="L463:M463"/>
    <mergeCell ref="I356:J356"/>
    <mergeCell ref="I427:J427"/>
    <mergeCell ref="E490:G490"/>
    <mergeCell ref="D453:G453"/>
    <mergeCell ref="D42:G42"/>
    <mergeCell ref="D113:G113"/>
    <mergeCell ref="I306:J306"/>
    <mergeCell ref="D88:G88"/>
    <mergeCell ref="I227:J227"/>
    <mergeCell ref="L465:M465"/>
    <mergeCell ref="D324:G324"/>
    <mergeCell ref="I72:J72"/>
    <mergeCell ref="D115:G115"/>
    <mergeCell ref="I514:J514"/>
    <mergeCell ref="B480:C480"/>
    <mergeCell ref="I435:J435"/>
    <mergeCell ref="D90:G90"/>
    <mergeCell ref="B328:C328"/>
    <mergeCell ref="I215:M215"/>
    <mergeCell ref="B463:D463"/>
    <mergeCell ref="B33:G33"/>
    <mergeCell ref="I451:J451"/>
    <mergeCell ref="B275:G275"/>
    <mergeCell ref="G56:H57"/>
    <mergeCell ref="D240:F240"/>
    <mergeCell ref="B359:D359"/>
    <mergeCell ref="L490:M490"/>
    <mergeCell ref="B334:D334"/>
    <mergeCell ref="I224:J224"/>
    <mergeCell ref="L318:M318"/>
    <mergeCell ref="L256:M256"/>
    <mergeCell ref="B41:G41"/>
    <mergeCell ref="I322:J322"/>
    <mergeCell ref="G316:H317"/>
    <mergeCell ref="L177:M177"/>
    <mergeCell ref="B100:D100"/>
    <mergeCell ref="B75:D75"/>
    <mergeCell ref="I30:M31"/>
    <mergeCell ref="L84:M84"/>
    <mergeCell ref="I17:J17"/>
    <mergeCell ref="L22:M22"/>
    <mergeCell ref="I88:J88"/>
    <mergeCell ref="I394:M395"/>
    <mergeCell ref="I148:J148"/>
    <mergeCell ref="I253:J253"/>
    <mergeCell ref="I324:J324"/>
    <mergeCell ref="L385:M385"/>
    <mergeCell ref="I511:J511"/>
    <mergeCell ref="B202:D202"/>
    <mergeCell ref="D166:G166"/>
    <mergeCell ref="I19:J19"/>
    <mergeCell ref="D402:G402"/>
    <mergeCell ref="B458:C458"/>
    <mergeCell ref="L178:M178"/>
    <mergeCell ref="D37:G37"/>
    <mergeCell ref="D401:G401"/>
    <mergeCell ref="D266:F266"/>
    <mergeCell ref="D168:G168"/>
    <mergeCell ref="D9:G9"/>
    <mergeCell ref="B353:G353"/>
    <mergeCell ref="E357:F357"/>
    <mergeCell ref="B67:G67"/>
    <mergeCell ref="D167:G167"/>
    <mergeCell ref="D32:F32"/>
    <mergeCell ref="L396:M396"/>
    <mergeCell ref="I472:M473"/>
    <mergeCell ref="B119:G119"/>
    <mergeCell ref="E123:F123"/>
    <mergeCell ref="D38:G38"/>
    <mergeCell ref="B276:C276"/>
    <mergeCell ref="I163:M163"/>
    <mergeCell ref="B43:C43"/>
    <mergeCell ref="B178:D178"/>
    <mergeCell ref="B347:C347"/>
    <mergeCell ref="I405:M405"/>
    <mergeCell ref="E513:F513"/>
    <mergeCell ref="G4:H5"/>
    <mergeCell ref="B255:D255"/>
    <mergeCell ref="B120:C120"/>
    <mergeCell ref="I141:J141"/>
    <mergeCell ref="B49:D49"/>
    <mergeCell ref="B484:C484"/>
    <mergeCell ref="B413:D413"/>
    <mergeCell ref="E279:F279"/>
    <mergeCell ref="B364:M364"/>
    <mergeCell ref="I377:J377"/>
    <mergeCell ref="D420:F421"/>
    <mergeCell ref="I37:J37"/>
    <mergeCell ref="B212:C213"/>
    <mergeCell ref="D63:G63"/>
    <mergeCell ref="I97:J97"/>
    <mergeCell ref="I401:J401"/>
    <mergeCell ref="I143:J143"/>
    <mergeCell ref="D186:F187"/>
    <mergeCell ref="E516:G516"/>
    <mergeCell ref="D479:G479"/>
    <mergeCell ref="L231:M231"/>
    <mergeCell ref="E22:G22"/>
    <mergeCell ref="B407:C407"/>
    <mergeCell ref="L333:M333"/>
    <mergeCell ref="I403:J403"/>
    <mergeCell ref="E282:G282"/>
    <mergeCell ref="D350:G350"/>
    <mergeCell ref="I505:J505"/>
    <mergeCell ref="B9:C9"/>
    <mergeCell ref="B286:M286"/>
    <mergeCell ref="D342:F343"/>
    <mergeCell ref="I257:K257"/>
    <mergeCell ref="I461:J461"/>
    <mergeCell ref="B483:G483"/>
    <mergeCell ref="D116:G116"/>
    <mergeCell ref="D448:F448"/>
    <mergeCell ref="E305:F305"/>
    <mergeCell ref="I63:J63"/>
    <mergeCell ref="B198:C198"/>
    <mergeCell ref="B238:C239"/>
    <mergeCell ref="B296:C296"/>
    <mergeCell ref="B173:C173"/>
    <mergeCell ref="B290:C291"/>
    <mergeCell ref="L257:M257"/>
    <mergeCell ref="I56:M57"/>
    <mergeCell ref="B62:C62"/>
    <mergeCell ref="I90:J90"/>
    <mergeCell ref="B233:C233"/>
    <mergeCell ref="B227:C227"/>
    <mergeCell ref="B235:M235"/>
    <mergeCell ref="B405:G405"/>
    <mergeCell ref="B433:C433"/>
    <mergeCell ref="D519:M519"/>
    <mergeCell ref="I350:J350"/>
    <mergeCell ref="L101:M101"/>
    <mergeCell ref="D328:G328"/>
    <mergeCell ref="B312:M312"/>
    <mergeCell ref="I325:J325"/>
    <mergeCell ref="D368:F369"/>
    <mergeCell ref="L386:M386"/>
    <mergeCell ref="B171:G171"/>
    <mergeCell ref="I177:K177"/>
    <mergeCell ref="I197:M197"/>
    <mergeCell ref="B205:D205"/>
    <mergeCell ref="E335:G335"/>
    <mergeCell ref="B78:M78"/>
    <mergeCell ref="I91:J91"/>
    <mergeCell ref="B410:D410"/>
    <mergeCell ref="B339:M339"/>
    <mergeCell ref="I454:J454"/>
    <mergeCell ref="I254:J254"/>
    <mergeCell ref="D480:G480"/>
    <mergeCell ref="L23:M23"/>
    <mergeCell ref="B316:C317"/>
    <mergeCell ref="I333:K333"/>
    <mergeCell ref="I220:J220"/>
    <mergeCell ref="D190:G190"/>
    <mergeCell ref="D246:G246"/>
    <mergeCell ref="I171:M171"/>
    <mergeCell ref="B349:C349"/>
    <mergeCell ref="B160:C161"/>
    <mergeCell ref="I99:K99"/>
    <mergeCell ref="B426:C426"/>
    <mergeCell ref="E45:F45"/>
    <mergeCell ref="D219:G219"/>
    <mergeCell ref="H448:I448"/>
    <mergeCell ref="I167:J167"/>
    <mergeCell ref="B217:C217"/>
    <mergeCell ref="D406:G406"/>
    <mergeCell ref="B192:C192"/>
    <mergeCell ref="H214:I214"/>
    <mergeCell ref="B365:M365"/>
    <mergeCell ref="B428:C428"/>
    <mergeCell ref="I38:J38"/>
    <mergeCell ref="I480:J480"/>
    <mergeCell ref="L99:M99"/>
    <mergeCell ref="I280:J280"/>
    <mergeCell ref="I169:J169"/>
    <mergeCell ref="I342:M343"/>
    <mergeCell ref="B82:C83"/>
    <mergeCell ref="B415:C415"/>
    <mergeCell ref="B446:C447"/>
    <mergeCell ref="B307:D307"/>
    <mergeCell ref="E48:G48"/>
    <mergeCell ref="L49:M49"/>
    <mergeCell ref="B123:C123"/>
    <mergeCell ref="B131:M131"/>
    <mergeCell ref="B465:D465"/>
    <mergeCell ref="I246:J246"/>
    <mergeCell ref="I490:K490"/>
    <mergeCell ref="B52:M52"/>
    <mergeCell ref="B494:M494"/>
    <mergeCell ref="D181:M181"/>
  </mergeCells>
  <dataValidations count="20">
    <dataValidation sqref="L6" showDropDown="0" showInputMessage="0" showErrorMessage="0" allowBlank="1" type="list">
      <formula1>Flow.Method</formula1>
    </dataValidation>
    <dataValidation sqref="L32" showDropDown="0" showInputMessage="0" showErrorMessage="0" allowBlank="1" type="list">
      <formula1>Flow.Method</formula1>
    </dataValidation>
    <dataValidation sqref="L58" showDropDown="0" showInputMessage="0" showErrorMessage="0" allowBlank="1" type="list">
      <formula1>Flow.Method</formula1>
    </dataValidation>
    <dataValidation sqref="L84" showDropDown="0" showInputMessage="0" showErrorMessage="0" allowBlank="1" type="list">
      <formula1>Flow.Method</formula1>
    </dataValidation>
    <dataValidation sqref="L110" showDropDown="0" showInputMessage="0" showErrorMessage="0" allowBlank="1" type="list">
      <formula1>Flow.Method</formula1>
    </dataValidation>
    <dataValidation sqref="L136" showDropDown="0" showInputMessage="0" showErrorMessage="0" allowBlank="1" type="list">
      <formula1>Flow.Method</formula1>
    </dataValidation>
    <dataValidation sqref="L162" showDropDown="0" showInputMessage="0" showErrorMessage="0" allowBlank="1" type="list">
      <formula1>Flow.Method</formula1>
    </dataValidation>
    <dataValidation sqref="L188" showDropDown="0" showInputMessage="0" showErrorMessage="0" allowBlank="1" type="list">
      <formula1>Flow.Method</formula1>
    </dataValidation>
    <dataValidation sqref="L214" showDropDown="0" showInputMessage="0" showErrorMessage="0" allowBlank="1" type="list">
      <formula1>Flow.Method</formula1>
    </dataValidation>
    <dataValidation sqref="L240" showDropDown="0" showInputMessage="0" showErrorMessage="0" allowBlank="1" type="list">
      <formula1>Flow.Method</formula1>
    </dataValidation>
    <dataValidation sqref="L266" showDropDown="0" showInputMessage="0" showErrorMessage="0" allowBlank="1" type="list">
      <formula1>Flow.Method</formula1>
    </dataValidation>
    <dataValidation sqref="L292" showDropDown="0" showInputMessage="0" showErrorMessage="0" allowBlank="1" type="list">
      <formula1>Flow.Method</formula1>
    </dataValidation>
    <dataValidation sqref="L318" showDropDown="0" showInputMessage="0" showErrorMessage="0" allowBlank="1" type="list">
      <formula1>Flow.Method</formula1>
    </dataValidation>
    <dataValidation sqref="L344" showDropDown="0" showInputMessage="0" showErrorMessage="0" allowBlank="1" type="list">
      <formula1>Flow.Method</formula1>
    </dataValidation>
    <dataValidation sqref="L370" showDropDown="0" showInputMessage="0" showErrorMessage="0" allowBlank="1" type="list">
      <formula1>Flow.Method</formula1>
    </dataValidation>
    <dataValidation sqref="L396" showDropDown="0" showInputMessage="0" showErrorMessage="0" allowBlank="1" type="list">
      <formula1>Flow.Method</formula1>
    </dataValidation>
    <dataValidation sqref="L422" showDropDown="0" showInputMessage="0" showErrorMessage="0" allowBlank="1" type="list">
      <formula1>Flow.Method</formula1>
    </dataValidation>
    <dataValidation sqref="L448" showDropDown="0" showInputMessage="0" showErrorMessage="0" allowBlank="1" type="list">
      <formula1>Flow.Method</formula1>
    </dataValidation>
    <dataValidation sqref="L474" showDropDown="0" showInputMessage="0" showErrorMessage="0" allowBlank="1" type="list">
      <formula1>Flow.Method</formula1>
    </dataValidation>
    <dataValidation sqref="L500" showDropDown="0" showInputMessage="0" showErrorMessage="0" allowBlank="1" type="list">
      <formula1>Flow.Method</formula1>
    </dataValidation>
  </dataValidations>
  <pageMargins left="0.7" right="0.7" top="0.75" bottom="0.75" header="0.3" footer="0.3"/>
  <pageSetup orientation="portrait" scale="93"/>
  <headerFooter>
    <oddHeader>&amp;L&amp;G&amp;C&amp;"+,Bold"&amp;16Pump Report</oddHeader>
    <oddFooter>&amp;C&amp;8Page &amp;P</oddFooter>
  </headerFooter>
  <rowBreaks count="9" manualBreakCount="9">
    <brk id="55" min="0" max="16383" man="1"/>
    <brk id="107" min="0" max="16383" man="1"/>
    <brk id="159" min="0" max="16383" man="1"/>
    <brk id="211" min="0" max="16383" man="1"/>
    <brk id="263" min="0" max="16383" man="1"/>
    <brk id="315" min="0" max="16383" man="1"/>
    <brk id="367" min="0" max="16383" man="1"/>
    <brk id="419" min="0" max="16383" man="1"/>
    <brk id="471" min="0" max="16383" man="1"/>
  </rowBreaks>
  <legacyDrawingHF r:id="rId10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P1301"/>
  <sheetViews>
    <sheetView tabSelected="0" workbookViewId="0">
      <selection activeCell="A1" sqref="A1"/>
    </sheetView>
  </sheetViews>
  <sheetFormatPr baseColWidth="8" defaultRowHeight="13.35"/>
  <cols>
    <col width="3.43" customWidth="1" style="162" min="1" max="1"/>
    <col width="4" customWidth="1" style="162" min="2" max="2"/>
    <col width="9.5" customWidth="1" style="162" min="3" max="3"/>
    <col width="12" customWidth="1" style="162" min="4" max="4"/>
    <col width="11.5" customWidth="1" style="162" min="5" max="5"/>
    <col width="5" customWidth="1" style="162" min="6" max="6"/>
    <col width="4.5" customWidth="1" style="162" min="7" max="7"/>
    <col width="6.3" customWidth="1" style="162" min="8" max="8"/>
    <col width="6.3" customWidth="1" style="162" min="9" max="9"/>
    <col width="6" customWidth="1" style="162" min="10" max="10"/>
    <col width="5.5" customWidth="1" style="162" min="11" max="11"/>
    <col width="6.3" customWidth="1" style="162" min="12" max="12"/>
    <col width="5.5" customWidth="1" style="162" min="13" max="13"/>
    <col width="4" customWidth="1" style="162" min="14" max="14"/>
    <col hidden="1" width="13" customWidth="1" style="162" min="16" max="16"/>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4" t="n"/>
      <c r="N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4" t="n"/>
      <c r="N3" s="173" t="n"/>
    </row>
    <row r="4" ht="13.35" customHeight="1" s="162">
      <c r="B4" s="200" t="inlineStr">
        <is>
          <t>System</t>
        </is>
      </c>
      <c r="C4" s="403" t="n"/>
      <c r="D4" s="209" t="n"/>
      <c r="E4" s="418" t="n"/>
      <c r="F4" s="403" t="n"/>
      <c r="G4" s="200" t="inlineStr">
        <is>
          <t>Service</t>
        </is>
      </c>
      <c r="H4" s="403" t="n"/>
      <c r="I4" s="210" t="n"/>
      <c r="J4" s="418" t="n"/>
      <c r="K4" s="418" t="n"/>
      <c r="L4" s="418" t="n"/>
      <c r="M4" s="418" t="n"/>
      <c r="N4" s="403" t="n"/>
    </row>
    <row r="5" ht="13.35" customHeight="1" s="162">
      <c r="B5" s="422" t="n"/>
      <c r="C5" s="423" t="n"/>
      <c r="D5" s="422" t="n"/>
      <c r="E5" s="424" t="n"/>
      <c r="F5" s="423" t="n"/>
      <c r="G5" s="422" t="n"/>
      <c r="H5" s="423" t="n"/>
      <c r="I5" s="422" t="n"/>
      <c r="J5" s="424" t="n"/>
      <c r="K5" s="424" t="n"/>
      <c r="L5" s="424" t="n"/>
      <c r="M5" s="424" t="n"/>
      <c r="N5" s="423" t="n"/>
    </row>
    <row r="6" ht="13.35" customHeight="1" s="162">
      <c r="B6" s="554" t="inlineStr">
        <is>
          <t>Pump(s)</t>
        </is>
      </c>
      <c r="C6" s="401" t="n"/>
      <c r="D6" s="204" t="n"/>
      <c r="E6" s="401" t="n"/>
      <c r="F6" s="554" t="inlineStr">
        <is>
          <t>Instrument</t>
        </is>
      </c>
      <c r="G6" s="401" t="n"/>
      <c r="H6" s="546" t="n"/>
      <c r="I6" s="400" t="n"/>
      <c r="J6" s="400" t="n"/>
      <c r="K6" s="401" t="n"/>
      <c r="L6" s="554" t="inlineStr">
        <is>
          <t>ΔP in</t>
        </is>
      </c>
      <c r="M6" s="555" t="n"/>
      <c r="N6" s="401" t="n"/>
    </row>
    <row r="7" ht="13.35" customHeight="1" s="162">
      <c r="B7" s="554" t="inlineStr">
        <is>
          <t>Method</t>
        </is>
      </c>
      <c r="C7" s="401" t="n"/>
      <c r="D7" s="546" t="n"/>
      <c r="E7" s="401" t="n"/>
      <c r="F7" s="554" t="inlineStr">
        <is>
          <t>Memory stops set / valves marked</t>
        </is>
      </c>
      <c r="G7" s="400" t="n"/>
      <c r="H7" s="400" t="n"/>
      <c r="I7" s="400" t="n"/>
      <c r="J7" s="400" t="n"/>
      <c r="K7" s="401" t="n"/>
      <c r="L7" s="555" t="n"/>
      <c r="M7" s="400" t="n"/>
      <c r="N7" s="401" t="n"/>
    </row>
    <row r="8" ht="13.35" customHeight="1" s="162">
      <c r="B8" s="542" t="inlineStr">
        <is>
          <t>No.</t>
        </is>
      </c>
      <c r="C8" s="542" t="inlineStr">
        <is>
          <t>Valve</t>
        </is>
      </c>
      <c r="D8" s="542" t="inlineStr">
        <is>
          <t>Serves</t>
        </is>
      </c>
      <c r="E8" s="542" t="inlineStr">
        <is>
          <t>Make / Model</t>
        </is>
      </c>
      <c r="F8" s="542" t="inlineStr">
        <is>
          <t>Size</t>
        </is>
      </c>
      <c r="G8" s="542" t="inlineStr">
        <is>
          <t>Type</t>
        </is>
      </c>
      <c r="H8" s="542" t="inlineStr">
        <is>
          <t>Design GPM</t>
        </is>
      </c>
      <c r="I8" s="542" t="inlineStr">
        <is>
          <t>Initial GPM</t>
        </is>
      </c>
      <c r="J8" s="543" t="inlineStr">
        <is>
          <t>Final</t>
        </is>
      </c>
      <c r="K8" s="400" t="n"/>
      <c r="L8" s="401" t="n"/>
      <c r="M8" s="542" t="inlineStr">
        <is>
          <t>%</t>
        </is>
      </c>
      <c r="N8" s="542" t="inlineStr">
        <is>
          <t>WO</t>
        </is>
      </c>
    </row>
    <row r="9" ht="13.35" customHeight="1" s="162">
      <c r="B9" s="544" t="n"/>
      <c r="C9" s="544" t="n"/>
      <c r="D9" s="544" t="n"/>
      <c r="E9" s="544" t="n"/>
      <c r="F9" s="544" t="n"/>
      <c r="G9" s="544" t="n"/>
      <c r="H9" s="544" t="n"/>
      <c r="I9" s="544" t="n"/>
      <c r="J9" s="545" t="inlineStr">
        <is>
          <t>Setting</t>
        </is>
      </c>
      <c r="K9" s="545" t="inlineStr">
        <is>
          <t>ΔP</t>
        </is>
      </c>
      <c r="L9" s="545" t="inlineStr">
        <is>
          <t>GPM</t>
        </is>
      </c>
      <c r="M9" s="544" t="n"/>
      <c r="N9" s="544" t="n"/>
    </row>
    <row r="10" ht="13.35" customHeight="1" s="162">
      <c r="B10" s="546" t="n"/>
      <c r="C10" s="546" t="n"/>
      <c r="D10" s="546" t="n"/>
      <c r="E10" s="546" t="n"/>
      <c r="F10" s="555" t="n"/>
      <c r="G10" s="555" t="n"/>
      <c r="H10" s="556" t="n"/>
      <c r="I10" s="556" t="n"/>
      <c r="J10" s="555" t="n"/>
      <c r="K10" s="549" t="n"/>
      <c r="L10" s="556" t="n"/>
      <c r="M10" s="548">
        <f>IF(OR(H10="",H10=0),"",IF(L10="",IF(I10="","",IF(OR(ISTEXT(I10),ISTEXT(H10)),"",I10/H10)),IF(OR(ISTEXT(L10),ISTEXT(H10)),"",L10/H10)))</f>
        <v/>
      </c>
      <c r="N10" s="547" t="n"/>
      <c r="P10">
        <f>IF($D$4="","",$D$4)</f>
        <v/>
      </c>
    </row>
    <row r="11" ht="13.35" customHeight="1" s="162">
      <c r="B11" s="546" t="n"/>
      <c r="C11" s="546" t="n"/>
      <c r="D11" s="546" t="n"/>
      <c r="E11" s="546" t="n"/>
      <c r="F11" s="555" t="n"/>
      <c r="G11" s="555" t="n"/>
      <c r="H11" s="556" t="n"/>
      <c r="I11" s="556" t="n"/>
      <c r="J11" s="555" t="n"/>
      <c r="K11" s="549" t="n"/>
      <c r="L11" s="556" t="n"/>
      <c r="M11" s="548">
        <f>IF(OR(H11="",H11=0),"",IF(L11="",IF(I11="","",IF(OR(ISTEXT(I11),ISTEXT(H11)),"",I11/H11)),IF(OR(ISTEXT(L11),ISTEXT(H11)),"",L11/H11)))</f>
        <v/>
      </c>
      <c r="N11" s="547" t="n"/>
      <c r="P11">
        <f>IF($D$4="","",$D$4)</f>
        <v/>
      </c>
    </row>
    <row r="12" ht="13.35" customHeight="1" s="162">
      <c r="B12" s="546" t="n"/>
      <c r="C12" s="546" t="n"/>
      <c r="D12" s="546" t="n"/>
      <c r="E12" s="546" t="n"/>
      <c r="F12" s="555" t="n"/>
      <c r="G12" s="555" t="n"/>
      <c r="H12" s="556" t="n"/>
      <c r="I12" s="556" t="n"/>
      <c r="J12" s="555" t="n"/>
      <c r="K12" s="549" t="n"/>
      <c r="L12" s="556" t="n"/>
      <c r="M12" s="548">
        <f>IF(OR(H12="",H12=0),"",IF(L12="",IF(I12="","",IF(OR(ISTEXT(I12),ISTEXT(H12)),"",I12/H12)),IF(OR(ISTEXT(L12),ISTEXT(H12)),"",L12/H12)))</f>
        <v/>
      </c>
      <c r="N12" s="547" t="n"/>
      <c r="P12">
        <f>IF($D$4="","",$D$4)</f>
        <v/>
      </c>
    </row>
    <row r="13" ht="13.35" customHeight="1" s="162">
      <c r="B13" s="546" t="n"/>
      <c r="C13" s="546" t="n"/>
      <c r="D13" s="546" t="n"/>
      <c r="E13" s="546" t="n"/>
      <c r="F13" s="555" t="n"/>
      <c r="G13" s="555" t="n"/>
      <c r="H13" s="556" t="n"/>
      <c r="I13" s="556" t="n"/>
      <c r="J13" s="555" t="n"/>
      <c r="K13" s="549" t="n"/>
      <c r="L13" s="556" t="n"/>
      <c r="M13" s="548">
        <f>IF(OR(H13="",H13=0),"",IF(L13="",IF(I13="","",IF(OR(ISTEXT(I13),ISTEXT(H13)),"",I13/H13)),IF(OR(ISTEXT(L13),ISTEXT(H13)),"",L13/H13)))</f>
        <v/>
      </c>
      <c r="N13" s="547" t="n"/>
      <c r="P13">
        <f>IF($D$4="","",$D$4)</f>
        <v/>
      </c>
    </row>
    <row r="14" ht="13.35" customHeight="1" s="162">
      <c r="B14" s="546" t="n"/>
      <c r="C14" s="546" t="n"/>
      <c r="D14" s="546" t="n"/>
      <c r="E14" s="546" t="n"/>
      <c r="F14" s="555" t="n"/>
      <c r="G14" s="555" t="n"/>
      <c r="H14" s="556" t="n"/>
      <c r="I14" s="556" t="n"/>
      <c r="J14" s="555" t="n"/>
      <c r="K14" s="549" t="n"/>
      <c r="L14" s="556" t="n"/>
      <c r="M14" s="548">
        <f>IF(OR(H14="",H14=0),"",IF(L14="",IF(I14="","",IF(OR(ISTEXT(I14),ISTEXT(H14)),"",I14/H14)),IF(OR(ISTEXT(L14),ISTEXT(H14)),"",L14/H14)))</f>
        <v/>
      </c>
      <c r="N14" s="547" t="n"/>
      <c r="P14">
        <f>IF($D$4="","",$D$4)</f>
        <v/>
      </c>
    </row>
    <row r="15" ht="13.35" customHeight="1" s="162">
      <c r="B15" s="546" t="n"/>
      <c r="C15" s="546" t="n"/>
      <c r="D15" s="546" t="n"/>
      <c r="E15" s="546" t="n"/>
      <c r="F15" s="555" t="n"/>
      <c r="G15" s="555" t="n"/>
      <c r="H15" s="556" t="n"/>
      <c r="I15" s="556" t="n"/>
      <c r="J15" s="555" t="n"/>
      <c r="K15" s="549" t="n"/>
      <c r="L15" s="556" t="n"/>
      <c r="M15" s="548">
        <f>IF(OR(H15="",H15=0),"",IF(L15="",IF(I15="","",IF(OR(ISTEXT(I15),ISTEXT(H15)),"",I15/H15)),IF(OR(ISTEXT(L15),ISTEXT(H15)),"",L15/H15)))</f>
        <v/>
      </c>
      <c r="N15" s="547" t="n"/>
      <c r="P15">
        <f>IF($D$4="","",$D$4)</f>
        <v/>
      </c>
    </row>
    <row r="16" ht="13.35" customHeight="1" s="162">
      <c r="B16" s="546" t="n"/>
      <c r="C16" s="546" t="n"/>
      <c r="D16" s="546" t="n"/>
      <c r="E16" s="546" t="n"/>
      <c r="F16" s="555" t="n"/>
      <c r="G16" s="555" t="n"/>
      <c r="H16" s="556" t="n"/>
      <c r="I16" s="556" t="n"/>
      <c r="J16" s="555" t="n"/>
      <c r="K16" s="549" t="n"/>
      <c r="L16" s="556" t="n"/>
      <c r="M16" s="548">
        <f>IF(OR(H16="",H16=0),"",IF(L16="",IF(I16="","",IF(OR(ISTEXT(I16),ISTEXT(H16)),"",I16/H16)),IF(OR(ISTEXT(L16),ISTEXT(H16)),"",L16/H16)))</f>
        <v/>
      </c>
      <c r="N16" s="547" t="n"/>
      <c r="P16">
        <f>IF($D$4="","",$D$4)</f>
        <v/>
      </c>
    </row>
    <row r="17" ht="13.35" customHeight="1" s="162">
      <c r="B17" s="546" t="n"/>
      <c r="C17" s="546" t="n"/>
      <c r="D17" s="546" t="n"/>
      <c r="E17" s="546" t="n"/>
      <c r="F17" s="555" t="n"/>
      <c r="G17" s="555" t="n"/>
      <c r="H17" s="556" t="n"/>
      <c r="I17" s="556" t="n"/>
      <c r="J17" s="555" t="n"/>
      <c r="K17" s="549" t="n"/>
      <c r="L17" s="556" t="n"/>
      <c r="M17" s="548">
        <f>IF(OR(H17="",H17=0),"",IF(L17="",IF(I17="","",IF(OR(ISTEXT(I17),ISTEXT(H17)),"",I17/H17)),IF(OR(ISTEXT(L17),ISTEXT(H17)),"",L17/H17)))</f>
        <v/>
      </c>
      <c r="N17" s="547" t="n"/>
      <c r="P17">
        <f>IF($D$4="","",$D$4)</f>
        <v/>
      </c>
    </row>
    <row r="18" ht="13.35" customHeight="1" s="162">
      <c r="B18" s="546" t="n"/>
      <c r="C18" s="546" t="n"/>
      <c r="D18" s="546" t="n"/>
      <c r="E18" s="546" t="n"/>
      <c r="F18" s="555" t="n"/>
      <c r="G18" s="555" t="n"/>
      <c r="H18" s="556" t="n"/>
      <c r="I18" s="556" t="n"/>
      <c r="J18" s="555" t="n"/>
      <c r="K18" s="549" t="n"/>
      <c r="L18" s="556" t="n"/>
      <c r="M18" s="548">
        <f>IF(OR(H18="",H18=0),"",IF(L18="",IF(I18="","",IF(OR(ISTEXT(I18),ISTEXT(H18)),"",I18/H18)),IF(OR(ISTEXT(L18),ISTEXT(H18)),"",L18/H18)))</f>
        <v/>
      </c>
      <c r="N18" s="547" t="n"/>
      <c r="P18">
        <f>IF($D$4="","",$D$4)</f>
        <v/>
      </c>
    </row>
    <row r="19" ht="13.35" customHeight="1" s="162">
      <c r="B19" s="546" t="n"/>
      <c r="C19" s="546" t="n"/>
      <c r="D19" s="546" t="n"/>
      <c r="E19" s="546" t="n"/>
      <c r="F19" s="555" t="n"/>
      <c r="G19" s="555" t="n"/>
      <c r="H19" s="556" t="n"/>
      <c r="I19" s="556" t="n"/>
      <c r="J19" s="555" t="n"/>
      <c r="K19" s="549" t="n"/>
      <c r="L19" s="556" t="n"/>
      <c r="M19" s="548">
        <f>IF(OR(H19="",H19=0),"",IF(L19="",IF(I19="","",IF(OR(ISTEXT(I19),ISTEXT(H19)),"",I19/H19)),IF(OR(ISTEXT(L19),ISTEXT(H19)),"",L19/H19)))</f>
        <v/>
      </c>
      <c r="N19" s="547" t="n"/>
      <c r="P19">
        <f>IF($D$4="","",$D$4)</f>
        <v/>
      </c>
    </row>
    <row r="20" ht="13.35" customHeight="1" s="162">
      <c r="B20" s="546" t="n"/>
      <c r="C20" s="546" t="n"/>
      <c r="D20" s="546" t="n"/>
      <c r="E20" s="546" t="n"/>
      <c r="F20" s="555" t="n"/>
      <c r="G20" s="555" t="n"/>
      <c r="H20" s="556" t="n"/>
      <c r="I20" s="556" t="n"/>
      <c r="J20" s="555" t="n"/>
      <c r="K20" s="549" t="n"/>
      <c r="L20" s="556" t="n"/>
      <c r="M20" s="548">
        <f>IF(OR(H20="",H20=0),"",IF(L20="",IF(I20="","",IF(OR(ISTEXT(I20),ISTEXT(H20)),"",I20/H20)),IF(OR(ISTEXT(L20),ISTEXT(H20)),"",L20/H20)))</f>
        <v/>
      </c>
      <c r="N20" s="547" t="n"/>
      <c r="P20">
        <f>IF($D$4="","",$D$4)</f>
        <v/>
      </c>
    </row>
    <row r="21" ht="13.35" customHeight="1" s="162">
      <c r="B21" s="546" t="n"/>
      <c r="C21" s="546" t="n"/>
      <c r="D21" s="546" t="n"/>
      <c r="E21" s="546" t="n"/>
      <c r="F21" s="555" t="n"/>
      <c r="G21" s="555" t="n"/>
      <c r="H21" s="556" t="n"/>
      <c r="I21" s="556" t="n"/>
      <c r="J21" s="555" t="n"/>
      <c r="K21" s="549" t="n"/>
      <c r="L21" s="556" t="n"/>
      <c r="M21" s="548">
        <f>IF(OR(H21="",H21=0),"",IF(L21="",IF(I21="","",IF(OR(ISTEXT(I21),ISTEXT(H21)),"",I21/H21)),IF(OR(ISTEXT(L21),ISTEXT(H21)),"",L21/H21)))</f>
        <v/>
      </c>
      <c r="N21" s="547" t="n"/>
      <c r="P21">
        <f>IF($D$4="","",$D$4)</f>
        <v/>
      </c>
    </row>
    <row r="22" ht="13.35" customHeight="1" s="162">
      <c r="B22" s="546" t="n"/>
      <c r="C22" s="546" t="n"/>
      <c r="D22" s="546" t="n"/>
      <c r="E22" s="546" t="n"/>
      <c r="F22" s="555" t="n"/>
      <c r="G22" s="555" t="n"/>
      <c r="H22" s="556" t="n"/>
      <c r="I22" s="556" t="n"/>
      <c r="J22" s="555" t="n"/>
      <c r="K22" s="549" t="n"/>
      <c r="L22" s="556" t="n"/>
      <c r="M22" s="548">
        <f>IF(OR(H22="",H22=0),"",IF(L22="",IF(I22="","",IF(OR(ISTEXT(I22),ISTEXT(H22)),"",I22/H22)),IF(OR(ISTEXT(L22),ISTEXT(H22)),"",L22/H22)))</f>
        <v/>
      </c>
      <c r="N22" s="547" t="n"/>
      <c r="P22">
        <f>IF($D$4="","",$D$4)</f>
        <v/>
      </c>
    </row>
    <row r="23" ht="13.35" customHeight="1" s="162">
      <c r="B23" s="546" t="n"/>
      <c r="C23" s="546" t="n"/>
      <c r="D23" s="546" t="n"/>
      <c r="E23" s="546" t="n"/>
      <c r="F23" s="555" t="n"/>
      <c r="G23" s="555" t="n"/>
      <c r="H23" s="556" t="n"/>
      <c r="I23" s="556" t="n"/>
      <c r="J23" s="555" t="n"/>
      <c r="K23" s="549" t="n"/>
      <c r="L23" s="556" t="n"/>
      <c r="M23" s="548">
        <f>IF(OR(H23="",H23=0),"",IF(L23="",IF(I23="","",IF(OR(ISTEXT(I23),ISTEXT(H23)),"",I23/H23)),IF(OR(ISTEXT(L23),ISTEXT(H23)),"",L23/H23)))</f>
        <v/>
      </c>
      <c r="N23" s="547" t="n"/>
      <c r="P23">
        <f>IF($D$4="","",$D$4)</f>
        <v/>
      </c>
    </row>
    <row r="24" ht="13.35" customHeight="1" s="162">
      <c r="B24" s="546" t="n"/>
      <c r="C24" s="546" t="n"/>
      <c r="D24" s="546" t="n"/>
      <c r="E24" s="546" t="n"/>
      <c r="F24" s="555" t="n"/>
      <c r="G24" s="555" t="n"/>
      <c r="H24" s="556" t="n"/>
      <c r="I24" s="556" t="n"/>
      <c r="J24" s="555" t="n"/>
      <c r="K24" s="549" t="n"/>
      <c r="L24" s="556" t="n"/>
      <c r="M24" s="548">
        <f>IF(OR(H24="",H24=0),"",IF(L24="",IF(I24="","",IF(OR(ISTEXT(I24),ISTEXT(H24)),"",I24/H24)),IF(OR(ISTEXT(L24),ISTEXT(H24)),"",L24/H24)))</f>
        <v/>
      </c>
      <c r="N24" s="547" t="n"/>
      <c r="P24">
        <f>IF($D$4="","",$D$4)</f>
        <v/>
      </c>
    </row>
    <row r="25" ht="13.35" customHeight="1" s="162">
      <c r="B25" s="546" t="n"/>
      <c r="C25" s="546" t="n"/>
      <c r="D25" s="546" t="n"/>
      <c r="E25" s="546" t="n"/>
      <c r="F25" s="555" t="n"/>
      <c r="G25" s="555" t="n"/>
      <c r="H25" s="556" t="n"/>
      <c r="I25" s="556" t="n"/>
      <c r="J25" s="555" t="n"/>
      <c r="K25" s="549" t="n"/>
      <c r="L25" s="556" t="n"/>
      <c r="M25" s="548">
        <f>IF(OR(H25="",H25=0),"",IF(L25="",IF(I25="","",IF(OR(ISTEXT(I25),ISTEXT(H25)),"",I25/H25)),IF(OR(ISTEXT(L25),ISTEXT(H25)),"",L25/H25)))</f>
        <v/>
      </c>
      <c r="N25" s="547" t="n"/>
      <c r="P25">
        <f>IF($D$4="","",$D$4)</f>
        <v/>
      </c>
    </row>
    <row r="26" ht="13.35" customHeight="1" s="162">
      <c r="B26" s="546" t="n"/>
      <c r="C26" s="546" t="n"/>
      <c r="D26" s="546" t="n"/>
      <c r="E26" s="546" t="n"/>
      <c r="F26" s="555" t="n"/>
      <c r="G26" s="555" t="n"/>
      <c r="H26" s="556" t="n"/>
      <c r="I26" s="556" t="n"/>
      <c r="J26" s="555" t="n"/>
      <c r="K26" s="549" t="n"/>
      <c r="L26" s="556" t="n"/>
      <c r="M26" s="548">
        <f>IF(OR(H26="",H26=0),"",IF(L26="",IF(I26="","",IF(OR(ISTEXT(I26),ISTEXT(H26)),"",I26/H26)),IF(OR(ISTEXT(L26),ISTEXT(H26)),"",L26/H26)))</f>
        <v/>
      </c>
      <c r="N26" s="547" t="n"/>
      <c r="P26">
        <f>IF($D$4="","",$D$4)</f>
        <v/>
      </c>
    </row>
    <row r="27" ht="13.35" customHeight="1" s="162">
      <c r="B27" s="546" t="n"/>
      <c r="C27" s="546" t="n"/>
      <c r="D27" s="546" t="n"/>
      <c r="E27" s="546" t="n"/>
      <c r="F27" s="555" t="n"/>
      <c r="G27" s="555" t="n"/>
      <c r="H27" s="556" t="n"/>
      <c r="I27" s="556" t="n"/>
      <c r="J27" s="555" t="n"/>
      <c r="K27" s="549" t="n"/>
      <c r="L27" s="556" t="n"/>
      <c r="M27" s="548">
        <f>IF(OR(H27="",H27=0),"",IF(L27="",IF(I27="","",IF(OR(ISTEXT(I27),ISTEXT(H27)),"",I27/H27)),IF(OR(ISTEXT(L27),ISTEXT(H27)),"",L27/H27)))</f>
        <v/>
      </c>
      <c r="N27" s="547" t="n"/>
      <c r="P27">
        <f>IF($D$4="","",$D$4)</f>
        <v/>
      </c>
    </row>
    <row r="28" ht="13.35" customHeight="1" s="162">
      <c r="B28" s="546" t="n"/>
      <c r="C28" s="546" t="n"/>
      <c r="D28" s="546" t="n"/>
      <c r="E28" s="546" t="n"/>
      <c r="F28" s="555" t="n"/>
      <c r="G28" s="555" t="n"/>
      <c r="H28" s="556" t="n"/>
      <c r="I28" s="556" t="n"/>
      <c r="J28" s="555" t="n"/>
      <c r="K28" s="549" t="n"/>
      <c r="L28" s="556" t="n"/>
      <c r="M28" s="548">
        <f>IF(OR(H28="",H28=0),"",IF(L28="",IF(I28="","",IF(OR(ISTEXT(I28),ISTEXT(H28)),"",I28/H28)),IF(OR(ISTEXT(L28),ISTEXT(H28)),"",L28/H28)))</f>
        <v/>
      </c>
      <c r="N28" s="547" t="n"/>
      <c r="P28">
        <f>IF($D$4="","",$D$4)</f>
        <v/>
      </c>
    </row>
    <row r="29" ht="13.35" customHeight="1" s="162">
      <c r="B29" s="546" t="n"/>
      <c r="C29" s="546" t="n"/>
      <c r="D29" s="546" t="n"/>
      <c r="E29" s="546" t="n"/>
      <c r="F29" s="555" t="n"/>
      <c r="G29" s="555" t="n"/>
      <c r="H29" s="556" t="n"/>
      <c r="I29" s="556" t="n"/>
      <c r="J29" s="555" t="n"/>
      <c r="K29" s="549" t="n"/>
      <c r="L29" s="556" t="n"/>
      <c r="M29" s="548">
        <f>IF(OR(H29="",H29=0),"",IF(L29="",IF(I29="","",IF(OR(ISTEXT(I29),ISTEXT(H29)),"",I29/H29)),IF(OR(ISTEXT(L29),ISTEXT(H29)),"",L29/H29)))</f>
        <v/>
      </c>
      <c r="N29" s="547" t="n"/>
      <c r="P29">
        <f>IF($D$4="","",$D$4)</f>
        <v/>
      </c>
    </row>
    <row r="30" ht="13.35" customHeight="1" s="162">
      <c r="B30" s="546" t="n"/>
      <c r="C30" s="546" t="n"/>
      <c r="D30" s="546" t="n"/>
      <c r="E30" s="546" t="n"/>
      <c r="F30" s="555" t="n"/>
      <c r="G30" s="555" t="n"/>
      <c r="H30" s="556" t="n"/>
      <c r="I30" s="556" t="n"/>
      <c r="J30" s="555" t="n"/>
      <c r="K30" s="549" t="n"/>
      <c r="L30" s="556" t="n"/>
      <c r="M30" s="548">
        <f>IF(OR(H30="",H30=0),"",IF(L30="",IF(I30="","",IF(OR(ISTEXT(I30),ISTEXT(H30)),"",I30/H30)),IF(OR(ISTEXT(L30),ISTEXT(H30)),"",L30/H30)))</f>
        <v/>
      </c>
      <c r="N30" s="547" t="n"/>
      <c r="P30">
        <f>IF($D$4="","",$D$4)</f>
        <v/>
      </c>
    </row>
    <row r="31" ht="13.35" customHeight="1" s="162">
      <c r="B31" s="546" t="n"/>
      <c r="C31" s="546" t="n"/>
      <c r="D31" s="546" t="n"/>
      <c r="E31" s="546" t="n"/>
      <c r="F31" s="555" t="n"/>
      <c r="G31" s="555" t="n"/>
      <c r="H31" s="556" t="n"/>
      <c r="I31" s="556" t="n"/>
      <c r="J31" s="555" t="n"/>
      <c r="K31" s="549" t="n"/>
      <c r="L31" s="556" t="n"/>
      <c r="M31" s="548">
        <f>IF(OR(H31="",H31=0),"",IF(L31="",IF(I31="","",IF(OR(ISTEXT(I31),ISTEXT(H31)),"",I31/H31)),IF(OR(ISTEXT(L31),ISTEXT(H31)),"",L31/H31)))</f>
        <v/>
      </c>
      <c r="N31" s="547" t="n"/>
      <c r="P31">
        <f>IF($D$4="","",$D$4)</f>
        <v/>
      </c>
    </row>
    <row r="32" ht="13.35" customHeight="1" s="162">
      <c r="B32" s="546" t="n"/>
      <c r="C32" s="546" t="n"/>
      <c r="D32" s="546" t="n"/>
      <c r="E32" s="546" t="n"/>
      <c r="F32" s="555" t="n"/>
      <c r="G32" s="555" t="n"/>
      <c r="H32" s="556" t="n"/>
      <c r="I32" s="556" t="n"/>
      <c r="J32" s="555" t="n"/>
      <c r="K32" s="549" t="n"/>
      <c r="L32" s="556" t="n"/>
      <c r="M32" s="548">
        <f>IF(OR(H32="",H32=0),"",IF(L32="",IF(I32="","",IF(OR(ISTEXT(I32),ISTEXT(H32)),"",I32/H32)),IF(OR(ISTEXT(L32),ISTEXT(H32)),"",L32/H32)))</f>
        <v/>
      </c>
      <c r="N32" s="547" t="n"/>
      <c r="P32">
        <f>IF($D$4="","",$D$4)</f>
        <v/>
      </c>
    </row>
    <row r="33" ht="13.35" customHeight="1" s="162">
      <c r="B33" s="546" t="n"/>
      <c r="C33" s="546" t="n"/>
      <c r="D33" s="546" t="n"/>
      <c r="E33" s="546" t="n"/>
      <c r="F33" s="555" t="n"/>
      <c r="G33" s="555" t="n"/>
      <c r="H33" s="556" t="n"/>
      <c r="I33" s="556" t="n"/>
      <c r="J33" s="555" t="n"/>
      <c r="K33" s="549" t="n"/>
      <c r="L33" s="556" t="n"/>
      <c r="M33" s="548">
        <f>IF(OR(H33="",H33=0),"",IF(L33="",IF(I33="","",IF(OR(ISTEXT(I33),ISTEXT(H33)),"",I33/H33)),IF(OR(ISTEXT(L33),ISTEXT(H33)),"",L33/H33)))</f>
        <v/>
      </c>
      <c r="N33" s="547" t="n"/>
      <c r="P33">
        <f>IF($D$4="","",$D$4)</f>
        <v/>
      </c>
    </row>
    <row r="34" ht="13.35" customHeight="1" s="162">
      <c r="B34" s="546" t="n"/>
      <c r="C34" s="546" t="n"/>
      <c r="D34" s="546" t="n"/>
      <c r="E34" s="546" t="n"/>
      <c r="F34" s="555" t="n"/>
      <c r="G34" s="555" t="n"/>
      <c r="H34" s="556" t="n"/>
      <c r="I34" s="556" t="n"/>
      <c r="J34" s="555" t="n"/>
      <c r="K34" s="549" t="n"/>
      <c r="L34" s="556" t="n"/>
      <c r="M34" s="548">
        <f>IF(OR(H34="",H34=0),"",IF(L34="",IF(I34="","",IF(OR(ISTEXT(I34),ISTEXT(H34)),"",I34/H34)),IF(OR(ISTEXT(L34),ISTEXT(H34)),"",L34/H34)))</f>
        <v/>
      </c>
      <c r="N34" s="547" t="n"/>
      <c r="P34">
        <f>IF($D$4="","",$D$4)</f>
        <v/>
      </c>
    </row>
    <row r="35" ht="13.35" customHeight="1" s="162">
      <c r="B35" s="546" t="n"/>
      <c r="C35" s="546" t="n"/>
      <c r="D35" s="546" t="n"/>
      <c r="E35" s="546" t="n"/>
      <c r="F35" s="555" t="n"/>
      <c r="G35" s="555" t="n"/>
      <c r="H35" s="556" t="n"/>
      <c r="I35" s="556" t="n"/>
      <c r="J35" s="555" t="n"/>
      <c r="K35" s="549" t="n"/>
      <c r="L35" s="556" t="n"/>
      <c r="M35" s="548">
        <f>IF(OR(H35="",H35=0),"",IF(L35="",IF(I35="","",IF(OR(ISTEXT(I35),ISTEXT(H35)),"",I35/H35)),IF(OR(ISTEXT(L35),ISTEXT(H35)),"",L35/H35)))</f>
        <v/>
      </c>
      <c r="N35" s="547" t="n"/>
      <c r="P35">
        <f>IF($D$4="","",$D$4)</f>
        <v/>
      </c>
    </row>
    <row r="36" ht="13.35" customHeight="1" s="162">
      <c r="B36" s="546" t="n"/>
      <c r="C36" s="546" t="n"/>
      <c r="D36" s="546" t="n"/>
      <c r="E36" s="546" t="n"/>
      <c r="F36" s="555" t="n"/>
      <c r="G36" s="555" t="n"/>
      <c r="H36" s="556" t="n"/>
      <c r="I36" s="556" t="n"/>
      <c r="J36" s="555" t="n"/>
      <c r="K36" s="549" t="n"/>
      <c r="L36" s="556" t="n"/>
      <c r="M36" s="548">
        <f>IF(OR(H36="",H36=0),"",IF(L36="",IF(I36="","",IF(OR(ISTEXT(I36),ISTEXT(H36)),"",I36/H36)),IF(OR(ISTEXT(L36),ISTEXT(H36)),"",L36/H36)))</f>
        <v/>
      </c>
      <c r="N36" s="547" t="n"/>
      <c r="P36">
        <f>IF($D$4="","",$D$4)</f>
        <v/>
      </c>
    </row>
    <row r="37" ht="13.35" customHeight="1" s="162">
      <c r="B37" s="546" t="n"/>
      <c r="C37" s="546" t="n"/>
      <c r="D37" s="546" t="n"/>
      <c r="E37" s="546" t="n"/>
      <c r="F37" s="555" t="n"/>
      <c r="G37" s="555" t="n"/>
      <c r="H37" s="556" t="n"/>
      <c r="I37" s="556" t="n"/>
      <c r="J37" s="555" t="n"/>
      <c r="K37" s="549" t="n"/>
      <c r="L37" s="556" t="n"/>
      <c r="M37" s="548">
        <f>IF(OR(H37="",H37=0),"",IF(L37="",IF(I37="","",IF(OR(ISTEXT(I37),ISTEXT(H37)),"",I37/H37)),IF(OR(ISTEXT(L37),ISTEXT(H37)),"",L37/H37)))</f>
        <v/>
      </c>
      <c r="N37" s="547" t="n"/>
      <c r="P37">
        <f>IF($D$4="","",$D$4)</f>
        <v/>
      </c>
    </row>
    <row r="38" ht="13.35" customHeight="1" s="162">
      <c r="B38" s="546" t="n"/>
      <c r="C38" s="546" t="n"/>
      <c r="D38" s="546" t="n"/>
      <c r="E38" s="546" t="n"/>
      <c r="F38" s="555" t="n"/>
      <c r="G38" s="555" t="n"/>
      <c r="H38" s="556" t="n"/>
      <c r="I38" s="556" t="n"/>
      <c r="J38" s="555" t="n"/>
      <c r="K38" s="549" t="n"/>
      <c r="L38" s="556" t="n"/>
      <c r="M38" s="548">
        <f>IF(OR(H38="",H38=0),"",IF(L38="",IF(I38="","",IF(OR(ISTEXT(I38),ISTEXT(H38)),"",I38/H38)),IF(OR(ISTEXT(L38),ISTEXT(H38)),"",L38/H38)))</f>
        <v/>
      </c>
      <c r="N38" s="547" t="n"/>
      <c r="P38">
        <f>IF($D$4="","",$D$4)</f>
        <v/>
      </c>
    </row>
    <row r="39" ht="13.35" customHeight="1" s="162">
      <c r="B39" s="546" t="n"/>
      <c r="C39" s="546" t="n"/>
      <c r="D39" s="546" t="n"/>
      <c r="E39" s="546" t="n"/>
      <c r="F39" s="555" t="n"/>
      <c r="G39" s="555" t="n"/>
      <c r="H39" s="556" t="n"/>
      <c r="I39" s="556" t="n"/>
      <c r="J39" s="555" t="n"/>
      <c r="K39" s="549" t="n"/>
      <c r="L39" s="556" t="n"/>
      <c r="M39" s="548">
        <f>IF(OR(H39="",H39=0),"",IF(L39="",IF(I39="","",IF(OR(ISTEXT(I39),ISTEXT(H39)),"",I39/H39)),IF(OR(ISTEXT(L39),ISTEXT(H39)),"",L39/H39)))</f>
        <v/>
      </c>
      <c r="N39" s="547" t="n"/>
      <c r="P39">
        <f>IF($D$4="","",$D$4)</f>
        <v/>
      </c>
    </row>
    <row r="40" ht="13.35" customHeight="1" s="162">
      <c r="B40" s="546" t="n"/>
      <c r="C40" s="546" t="n"/>
      <c r="D40" s="546" t="n"/>
      <c r="E40" s="546" t="n"/>
      <c r="F40" s="555" t="n"/>
      <c r="G40" s="555" t="n"/>
      <c r="H40" s="556" t="n"/>
      <c r="I40" s="556" t="n"/>
      <c r="J40" s="555" t="n"/>
      <c r="K40" s="549" t="n"/>
      <c r="L40" s="556" t="n"/>
      <c r="M40" s="548">
        <f>IF(OR(H40="",H40=0),"",IF(L40="",IF(I40="","",IF(OR(ISTEXT(I40),ISTEXT(H40)),"",I40/H40)),IF(OR(ISTEXT(L40),ISTEXT(H40)),"",L40/H40)))</f>
        <v/>
      </c>
      <c r="N40" s="547" t="n"/>
      <c r="P40">
        <f>IF($D$4="","",$D$4)</f>
        <v/>
      </c>
    </row>
    <row r="41" ht="13.35" customHeight="1" s="162">
      <c r="B41" s="546" t="n"/>
      <c r="C41" s="546" t="n"/>
      <c r="D41" s="546" t="n"/>
      <c r="E41" s="546" t="n"/>
      <c r="F41" s="555" t="n"/>
      <c r="G41" s="555" t="n"/>
      <c r="H41" s="556" t="n"/>
      <c r="I41" s="556" t="n"/>
      <c r="J41" s="555" t="n"/>
      <c r="K41" s="549" t="n"/>
      <c r="L41" s="556" t="n"/>
      <c r="M41" s="548">
        <f>IF(OR(H41="",H41=0),"",IF(L41="",IF(I41="","",IF(OR(ISTEXT(I41),ISTEXT(H41)),"",I41/H41)),IF(OR(ISTEXT(L41),ISTEXT(H41)),"",L41/H41)))</f>
        <v/>
      </c>
      <c r="N41" s="547" t="n"/>
      <c r="P41">
        <f>IF($D$4="","",$D$4)</f>
        <v/>
      </c>
    </row>
    <row r="42" ht="13.35" customHeight="1" s="162">
      <c r="B42" s="546" t="n"/>
      <c r="C42" s="546" t="n"/>
      <c r="D42" s="546" t="n"/>
      <c r="E42" s="546" t="n"/>
      <c r="F42" s="555" t="n"/>
      <c r="G42" s="555" t="n"/>
      <c r="H42" s="556" t="n"/>
      <c r="I42" s="556" t="n"/>
      <c r="J42" s="555" t="n"/>
      <c r="K42" s="549" t="n"/>
      <c r="L42" s="556" t="n"/>
      <c r="M42" s="548">
        <f>IF(OR(H42="",H42=0),"",IF(L42="",IF(I42="","",IF(OR(ISTEXT(I42),ISTEXT(H42)),"",I42/H42)),IF(OR(ISTEXT(L42),ISTEXT(H42)),"",L42/H42)))</f>
        <v/>
      </c>
      <c r="N42" s="547" t="n"/>
      <c r="P42">
        <f>IF($D$4="","",$D$4)</f>
        <v/>
      </c>
    </row>
    <row r="43" ht="13.35" customHeight="1" s="162">
      <c r="B43" s="546" t="n"/>
      <c r="C43" s="546" t="n"/>
      <c r="D43" s="546" t="n"/>
      <c r="E43" s="546" t="n"/>
      <c r="F43" s="555" t="n"/>
      <c r="G43" s="555" t="n"/>
      <c r="H43" s="556" t="n"/>
      <c r="I43" s="556" t="n"/>
      <c r="J43" s="555" t="n"/>
      <c r="K43" s="549" t="n"/>
      <c r="L43" s="556" t="n"/>
      <c r="M43" s="548">
        <f>IF(OR(H43="",H43=0),"",IF(L43="",IF(I43="","",IF(OR(ISTEXT(I43),ISTEXT(H43)),"",I43/H43)),IF(OR(ISTEXT(L43),ISTEXT(H43)),"",L43/H43)))</f>
        <v/>
      </c>
      <c r="N43" s="547" t="n"/>
      <c r="P43">
        <f>IF($D$4="","",$D$4)</f>
        <v/>
      </c>
    </row>
    <row r="44" ht="13.35" customHeight="1" s="162">
      <c r="B44" s="546" t="n"/>
      <c r="C44" s="546" t="n"/>
      <c r="D44" s="546" t="n"/>
      <c r="E44" s="546" t="n"/>
      <c r="F44" s="555" t="n"/>
      <c r="G44" s="555" t="n"/>
      <c r="H44" s="556" t="n"/>
      <c r="I44" s="556" t="n"/>
      <c r="J44" s="555" t="n"/>
      <c r="K44" s="549" t="n"/>
      <c r="L44" s="556" t="n"/>
      <c r="M44" s="548">
        <f>IF(OR(H44="",H44=0),"",IF(L44="",IF(I44="","",IF(OR(ISTEXT(I44),ISTEXT(H44)),"",I44/H44)),IF(OR(ISTEXT(L44),ISTEXT(H44)),"",L44/H44)))</f>
        <v/>
      </c>
      <c r="N44" s="547" t="n"/>
      <c r="P44">
        <f>IF($D$4="","",$D$4)</f>
        <v/>
      </c>
    </row>
    <row r="45" ht="13.35" customHeight="1" s="162">
      <c r="B45" s="546" t="n"/>
      <c r="C45" s="546" t="n"/>
      <c r="D45" s="546" t="n"/>
      <c r="E45" s="546" t="n"/>
      <c r="F45" s="555" t="n"/>
      <c r="G45" s="555" t="n"/>
      <c r="H45" s="556" t="n"/>
      <c r="I45" s="556" t="n"/>
      <c r="J45" s="555" t="n"/>
      <c r="K45" s="549" t="n"/>
      <c r="L45" s="556" t="n"/>
      <c r="M45" s="548">
        <f>IF(OR(H45="",H45=0),"",IF(L45="",IF(I45="","",IF(OR(ISTEXT(I45),ISTEXT(H45)),"",I45/H45)),IF(OR(ISTEXT(L45),ISTEXT(H45)),"",L45/H45)))</f>
        <v/>
      </c>
      <c r="N45" s="547" t="n"/>
      <c r="P45">
        <f>IF($D$4="","",$D$4)</f>
        <v/>
      </c>
    </row>
    <row r="46" ht="13.35" customHeight="1" s="162">
      <c r="B46" s="546" t="n"/>
      <c r="C46" s="546" t="n"/>
      <c r="D46" s="546" t="n"/>
      <c r="E46" s="546" t="n"/>
      <c r="F46" s="555" t="n"/>
      <c r="G46" s="555" t="n"/>
      <c r="H46" s="556" t="n"/>
      <c r="I46" s="556" t="n"/>
      <c r="J46" s="555" t="n"/>
      <c r="K46" s="549" t="n"/>
      <c r="L46" s="556" t="n"/>
      <c r="M46" s="548">
        <f>IF(OR(H46="",H46=0),"",IF(L46="",IF(I46="","",IF(OR(ISTEXT(I46),ISTEXT(H46)),"",I46/H46)),IF(OR(ISTEXT(L46),ISTEXT(H46)),"",L46/H46)))</f>
        <v/>
      </c>
      <c r="N46" s="547" t="n"/>
      <c r="P46">
        <f>IF($D$4="","",$D$4)</f>
        <v/>
      </c>
    </row>
    <row r="47" ht="13.35" customHeight="1" s="162">
      <c r="B47" s="546" t="n"/>
      <c r="C47" s="546" t="n"/>
      <c r="D47" s="546" t="n"/>
      <c r="E47" s="546" t="n"/>
      <c r="F47" s="555" t="n"/>
      <c r="G47" s="555" t="n"/>
      <c r="H47" s="556" t="n"/>
      <c r="I47" s="556" t="n"/>
      <c r="J47" s="555" t="n"/>
      <c r="K47" s="549" t="n"/>
      <c r="L47" s="556" t="n"/>
      <c r="M47" s="548">
        <f>IF(OR(H47="",H47=0),"",IF(L47="",IF(I47="","",IF(OR(ISTEXT(I47),ISTEXT(H47)),"",I47/H47)),IF(OR(ISTEXT(L47),ISTEXT(H47)),"",L47/H47)))</f>
        <v/>
      </c>
      <c r="N47" s="547" t="n"/>
      <c r="P47">
        <f>IF($D$4="","",$D$4)</f>
        <v/>
      </c>
    </row>
    <row r="48" ht="13.35" customHeight="1" s="162">
      <c r="B48" s="557" t="inlineStr">
        <is>
          <t>Total</t>
        </is>
      </c>
      <c r="C48" s="400" t="n"/>
      <c r="D48" s="400" t="n"/>
      <c r="E48" s="400" t="n"/>
      <c r="F48" s="400" t="n"/>
      <c r="G48" s="401" t="n"/>
      <c r="H48" s="556">
        <f>IF(SUM(H10:H47)=0,"",SUM(H10:H47))</f>
        <v/>
      </c>
      <c r="I48" s="556">
        <f>IF(SUM(I10:I47)=0,"",SUM(I10:I47))</f>
        <v/>
      </c>
      <c r="J48" s="199" t="n"/>
      <c r="K48" s="401" t="n"/>
      <c r="L48" s="556">
        <f>IF(SUM(L10:L47)=0,"",SUM(L10:L47))</f>
        <v/>
      </c>
      <c r="M48" s="548">
        <f>IF(OR(H48="",H48=0),"",IF(L48="",IF(I48="","",I48/H48),L48/H48))</f>
        <v/>
      </c>
      <c r="N48" s="547">
        <f>IF(COUNTA(N10:N47)=0,"",COUNTA(N10:N47))</f>
        <v/>
      </c>
    </row>
    <row r="49" ht="13.35" customHeight="1" s="162">
      <c r="B49" s="550" t="inlineStr">
        <is>
          <t>Type: F = fixed orifice, A = adjustable orifice (flow from the manufacturer's chart at the setting and ΔP), S = self-adjusting (flow from the valve tag, ΔP within its range). WO = wide open.</t>
        </is>
      </c>
    </row>
    <row r="50" ht="13.35" customHeight="1" s="162"/>
    <row r="51" ht="13.35" customHeight="1" s="162">
      <c r="B51" s="188" t="inlineStr">
        <is>
          <t>Remarks</t>
        </is>
      </c>
      <c r="C51" s="173" t="n"/>
      <c r="D51" s="154" t="n"/>
      <c r="E51" s="174" t="n"/>
      <c r="F51" s="174" t="n"/>
      <c r="G51" s="174" t="n"/>
      <c r="H51" s="174" t="n"/>
      <c r="I51" s="174" t="n"/>
      <c r="J51" s="174" t="n"/>
      <c r="K51" s="174" t="n"/>
      <c r="L51" s="174" t="n"/>
      <c r="M51" s="174" t="n"/>
      <c r="N51" s="173" t="n"/>
    </row>
    <row r="52" ht="13.35" customHeight="1" s="162">
      <c r="B52" s="154" t="n"/>
      <c r="C52" s="174" t="n"/>
      <c r="D52" s="174" t="n"/>
      <c r="E52" s="174" t="n"/>
      <c r="F52" s="174" t="n"/>
      <c r="G52" s="174" t="n"/>
      <c r="H52" s="174" t="n"/>
      <c r="I52" s="174" t="n"/>
      <c r="J52" s="174" t="n"/>
      <c r="K52" s="174" t="n"/>
      <c r="L52" s="174" t="n"/>
      <c r="M52" s="174" t="n"/>
      <c r="N52" s="173" t="n"/>
    </row>
    <row r="53" ht="13.35" customHeight="1" s="162">
      <c r="B53" s="154" t="n"/>
      <c r="C53" s="174" t="n"/>
      <c r="D53" s="174" t="n"/>
      <c r="E53" s="174" t="n"/>
      <c r="F53" s="174" t="n"/>
      <c r="G53" s="174" t="n"/>
      <c r="H53" s="174" t="n"/>
      <c r="I53" s="174" t="n"/>
      <c r="J53" s="174" t="n"/>
      <c r="K53" s="174" t="n"/>
      <c r="L53" s="174" t="n"/>
      <c r="M53" s="174" t="n"/>
      <c r="N53" s="173" t="n"/>
    </row>
    <row r="54" ht="13.35" customHeight="1" s="162"/>
    <row r="55" ht="13.35" customHeight="1" s="162"/>
    <row r="56" ht="13.35" customHeight="1" s="162">
      <c r="B56" s="200" t="inlineStr">
        <is>
          <t>System</t>
        </is>
      </c>
      <c r="C56" s="403" t="n"/>
      <c r="D56" s="209" t="n"/>
      <c r="E56" s="418" t="n"/>
      <c r="F56" s="403" t="n"/>
      <c r="G56" s="200" t="inlineStr">
        <is>
          <t>Service</t>
        </is>
      </c>
      <c r="H56" s="403" t="n"/>
      <c r="I56" s="210" t="n"/>
      <c r="J56" s="418" t="n"/>
      <c r="K56" s="418" t="n"/>
      <c r="L56" s="418" t="n"/>
      <c r="M56" s="418" t="n"/>
      <c r="N56" s="403" t="n"/>
    </row>
    <row r="57" ht="13.35" customHeight="1" s="162">
      <c r="B57" s="422" t="n"/>
      <c r="C57" s="423" t="n"/>
      <c r="D57" s="422" t="n"/>
      <c r="E57" s="424" t="n"/>
      <c r="F57" s="423" t="n"/>
      <c r="G57" s="422" t="n"/>
      <c r="H57" s="423" t="n"/>
      <c r="I57" s="422" t="n"/>
      <c r="J57" s="424" t="n"/>
      <c r="K57" s="424" t="n"/>
      <c r="L57" s="424" t="n"/>
      <c r="M57" s="424" t="n"/>
      <c r="N57" s="423" t="n"/>
    </row>
    <row r="58" ht="13.35" customHeight="1" s="162">
      <c r="B58" s="554" t="inlineStr">
        <is>
          <t>Pump(s)</t>
        </is>
      </c>
      <c r="C58" s="401" t="n"/>
      <c r="D58" s="204" t="n"/>
      <c r="E58" s="401" t="n"/>
      <c r="F58" s="554" t="inlineStr">
        <is>
          <t>Instrument</t>
        </is>
      </c>
      <c r="G58" s="401" t="n"/>
      <c r="H58" s="546" t="n"/>
      <c r="I58" s="400" t="n"/>
      <c r="J58" s="400" t="n"/>
      <c r="K58" s="401" t="n"/>
      <c r="L58" s="554" t="inlineStr">
        <is>
          <t>ΔP in</t>
        </is>
      </c>
      <c r="M58" s="555" t="n"/>
      <c r="N58" s="401" t="n"/>
    </row>
    <row r="59" ht="13.35" customHeight="1" s="162">
      <c r="B59" s="554" t="inlineStr">
        <is>
          <t>Method</t>
        </is>
      </c>
      <c r="C59" s="401" t="n"/>
      <c r="D59" s="546" t="n"/>
      <c r="E59" s="401" t="n"/>
      <c r="F59" s="554" t="inlineStr">
        <is>
          <t>Memory stops set / valves marked</t>
        </is>
      </c>
      <c r="G59" s="400" t="n"/>
      <c r="H59" s="400" t="n"/>
      <c r="I59" s="400" t="n"/>
      <c r="J59" s="400" t="n"/>
      <c r="K59" s="401" t="n"/>
      <c r="L59" s="555" t="n"/>
      <c r="M59" s="400" t="n"/>
      <c r="N59" s="401" t="n"/>
    </row>
    <row r="60" ht="13.35" customHeight="1" s="162">
      <c r="B60" s="542" t="inlineStr">
        <is>
          <t>No.</t>
        </is>
      </c>
      <c r="C60" s="542" t="inlineStr">
        <is>
          <t>Valve</t>
        </is>
      </c>
      <c r="D60" s="542" t="inlineStr">
        <is>
          <t>Serves</t>
        </is>
      </c>
      <c r="E60" s="542" t="inlineStr">
        <is>
          <t>Make / Model</t>
        </is>
      </c>
      <c r="F60" s="542" t="inlineStr">
        <is>
          <t>Size</t>
        </is>
      </c>
      <c r="G60" s="542" t="inlineStr">
        <is>
          <t>Type</t>
        </is>
      </c>
      <c r="H60" s="542" t="inlineStr">
        <is>
          <t>Design GPM</t>
        </is>
      </c>
      <c r="I60" s="542" t="inlineStr">
        <is>
          <t>Initial GPM</t>
        </is>
      </c>
      <c r="J60" s="543" t="inlineStr">
        <is>
          <t>Final</t>
        </is>
      </c>
      <c r="K60" s="400" t="n"/>
      <c r="L60" s="401" t="n"/>
      <c r="M60" s="542" t="inlineStr">
        <is>
          <t>%</t>
        </is>
      </c>
      <c r="N60" s="542" t="inlineStr">
        <is>
          <t>WO</t>
        </is>
      </c>
    </row>
    <row r="61" ht="13.35" customHeight="1" s="162">
      <c r="B61" s="544" t="n"/>
      <c r="C61" s="544" t="n"/>
      <c r="D61" s="544" t="n"/>
      <c r="E61" s="544" t="n"/>
      <c r="F61" s="544" t="n"/>
      <c r="G61" s="544" t="n"/>
      <c r="H61" s="544" t="n"/>
      <c r="I61" s="544" t="n"/>
      <c r="J61" s="545" t="inlineStr">
        <is>
          <t>Setting</t>
        </is>
      </c>
      <c r="K61" s="545" t="inlineStr">
        <is>
          <t>ΔP</t>
        </is>
      </c>
      <c r="L61" s="545" t="inlineStr">
        <is>
          <t>GPM</t>
        </is>
      </c>
      <c r="M61" s="544" t="n"/>
      <c r="N61" s="544" t="n"/>
    </row>
    <row r="62" ht="13.35" customHeight="1" s="162">
      <c r="B62" s="546" t="n"/>
      <c r="C62" s="546" t="n"/>
      <c r="D62" s="546" t="n"/>
      <c r="E62" s="546" t="n"/>
      <c r="F62" s="555" t="n"/>
      <c r="G62" s="555" t="n"/>
      <c r="H62" s="556" t="n"/>
      <c r="I62" s="556" t="n"/>
      <c r="J62" s="555" t="n"/>
      <c r="K62" s="549" t="n"/>
      <c r="L62" s="556" t="n"/>
      <c r="M62" s="548">
        <f>IF(OR(H62="",H62=0),"",IF(L62="",IF(I62="","",IF(OR(ISTEXT(I62),ISTEXT(H62)),"",I62/H62)),IF(OR(ISTEXT(L62),ISTEXT(H62)),"",L62/H62)))</f>
        <v/>
      </c>
      <c r="N62" s="547" t="n"/>
      <c r="P62">
        <f>IF($D$56="","",$D$56)</f>
        <v/>
      </c>
    </row>
    <row r="63" ht="13.35" customHeight="1" s="162">
      <c r="B63" s="546" t="n"/>
      <c r="C63" s="546" t="n"/>
      <c r="D63" s="546" t="n"/>
      <c r="E63" s="546" t="n"/>
      <c r="F63" s="555" t="n"/>
      <c r="G63" s="555" t="n"/>
      <c r="H63" s="556" t="n"/>
      <c r="I63" s="556" t="n"/>
      <c r="J63" s="555" t="n"/>
      <c r="K63" s="549" t="n"/>
      <c r="L63" s="556" t="n"/>
      <c r="M63" s="548">
        <f>IF(OR(H63="",H63=0),"",IF(L63="",IF(I63="","",IF(OR(ISTEXT(I63),ISTEXT(H63)),"",I63/H63)),IF(OR(ISTEXT(L63),ISTEXT(H63)),"",L63/H63)))</f>
        <v/>
      </c>
      <c r="N63" s="547" t="n"/>
      <c r="P63">
        <f>IF($D$56="","",$D$56)</f>
        <v/>
      </c>
    </row>
    <row r="64" ht="13.35" customHeight="1" s="162">
      <c r="B64" s="546" t="n"/>
      <c r="C64" s="546" t="n"/>
      <c r="D64" s="546" t="n"/>
      <c r="E64" s="546" t="n"/>
      <c r="F64" s="555" t="n"/>
      <c r="G64" s="555" t="n"/>
      <c r="H64" s="556" t="n"/>
      <c r="I64" s="556" t="n"/>
      <c r="J64" s="555" t="n"/>
      <c r="K64" s="549" t="n"/>
      <c r="L64" s="556" t="n"/>
      <c r="M64" s="548">
        <f>IF(OR(H64="",H64=0),"",IF(L64="",IF(I64="","",IF(OR(ISTEXT(I64),ISTEXT(H64)),"",I64/H64)),IF(OR(ISTEXT(L64),ISTEXT(H64)),"",L64/H64)))</f>
        <v/>
      </c>
      <c r="N64" s="547" t="n"/>
      <c r="P64">
        <f>IF($D$56="","",$D$56)</f>
        <v/>
      </c>
    </row>
    <row r="65" ht="13.35" customHeight="1" s="162">
      <c r="B65" s="546" t="n"/>
      <c r="C65" s="546" t="n"/>
      <c r="D65" s="546" t="n"/>
      <c r="E65" s="546" t="n"/>
      <c r="F65" s="555" t="n"/>
      <c r="G65" s="555" t="n"/>
      <c r="H65" s="556" t="n"/>
      <c r="I65" s="556" t="n"/>
      <c r="J65" s="555" t="n"/>
      <c r="K65" s="549" t="n"/>
      <c r="L65" s="556" t="n"/>
      <c r="M65" s="548">
        <f>IF(OR(H65="",H65=0),"",IF(L65="",IF(I65="","",IF(OR(ISTEXT(I65),ISTEXT(H65)),"",I65/H65)),IF(OR(ISTEXT(L65),ISTEXT(H65)),"",L65/H65)))</f>
        <v/>
      </c>
      <c r="N65" s="547" t="n"/>
      <c r="P65">
        <f>IF($D$56="","",$D$56)</f>
        <v/>
      </c>
    </row>
    <row r="66" ht="13.35" customHeight="1" s="162">
      <c r="B66" s="546" t="n"/>
      <c r="C66" s="546" t="n"/>
      <c r="D66" s="546" t="n"/>
      <c r="E66" s="546" t="n"/>
      <c r="F66" s="555" t="n"/>
      <c r="G66" s="555" t="n"/>
      <c r="H66" s="556" t="n"/>
      <c r="I66" s="556" t="n"/>
      <c r="J66" s="555" t="n"/>
      <c r="K66" s="549" t="n"/>
      <c r="L66" s="556" t="n"/>
      <c r="M66" s="548">
        <f>IF(OR(H66="",H66=0),"",IF(L66="",IF(I66="","",IF(OR(ISTEXT(I66),ISTEXT(H66)),"",I66/H66)),IF(OR(ISTEXT(L66),ISTEXT(H66)),"",L66/H66)))</f>
        <v/>
      </c>
      <c r="N66" s="547" t="n"/>
      <c r="P66">
        <f>IF($D$56="","",$D$56)</f>
        <v/>
      </c>
    </row>
    <row r="67" ht="13.35" customHeight="1" s="162">
      <c r="B67" s="546" t="n"/>
      <c r="C67" s="546" t="n"/>
      <c r="D67" s="546" t="n"/>
      <c r="E67" s="546" t="n"/>
      <c r="F67" s="555" t="n"/>
      <c r="G67" s="555" t="n"/>
      <c r="H67" s="556" t="n"/>
      <c r="I67" s="556" t="n"/>
      <c r="J67" s="555" t="n"/>
      <c r="K67" s="549" t="n"/>
      <c r="L67" s="556" t="n"/>
      <c r="M67" s="548">
        <f>IF(OR(H67="",H67=0),"",IF(L67="",IF(I67="","",IF(OR(ISTEXT(I67),ISTEXT(H67)),"",I67/H67)),IF(OR(ISTEXT(L67),ISTEXT(H67)),"",L67/H67)))</f>
        <v/>
      </c>
      <c r="N67" s="547" t="n"/>
      <c r="P67">
        <f>IF($D$56="","",$D$56)</f>
        <v/>
      </c>
    </row>
    <row r="68" ht="13.35" customHeight="1" s="162">
      <c r="B68" s="546" t="n"/>
      <c r="C68" s="546" t="n"/>
      <c r="D68" s="546" t="n"/>
      <c r="E68" s="546" t="n"/>
      <c r="F68" s="555" t="n"/>
      <c r="G68" s="555" t="n"/>
      <c r="H68" s="556" t="n"/>
      <c r="I68" s="556" t="n"/>
      <c r="J68" s="555" t="n"/>
      <c r="K68" s="549" t="n"/>
      <c r="L68" s="556" t="n"/>
      <c r="M68" s="548">
        <f>IF(OR(H68="",H68=0),"",IF(L68="",IF(I68="","",IF(OR(ISTEXT(I68),ISTEXT(H68)),"",I68/H68)),IF(OR(ISTEXT(L68),ISTEXT(H68)),"",L68/H68)))</f>
        <v/>
      </c>
      <c r="N68" s="547" t="n"/>
      <c r="P68">
        <f>IF($D$56="","",$D$56)</f>
        <v/>
      </c>
    </row>
    <row r="69" ht="13.35" customHeight="1" s="162">
      <c r="B69" s="546" t="n"/>
      <c r="C69" s="546" t="n"/>
      <c r="D69" s="546" t="n"/>
      <c r="E69" s="546" t="n"/>
      <c r="F69" s="555" t="n"/>
      <c r="G69" s="555" t="n"/>
      <c r="H69" s="556" t="n"/>
      <c r="I69" s="556" t="n"/>
      <c r="J69" s="555" t="n"/>
      <c r="K69" s="549" t="n"/>
      <c r="L69" s="556" t="n"/>
      <c r="M69" s="548">
        <f>IF(OR(H69="",H69=0),"",IF(L69="",IF(I69="","",IF(OR(ISTEXT(I69),ISTEXT(H69)),"",I69/H69)),IF(OR(ISTEXT(L69),ISTEXT(H69)),"",L69/H69)))</f>
        <v/>
      </c>
      <c r="N69" s="547" t="n"/>
      <c r="P69">
        <f>IF($D$56="","",$D$56)</f>
        <v/>
      </c>
    </row>
    <row r="70" ht="13.35" customHeight="1" s="162">
      <c r="B70" s="546" t="n"/>
      <c r="C70" s="546" t="n"/>
      <c r="D70" s="546" t="n"/>
      <c r="E70" s="546" t="n"/>
      <c r="F70" s="555" t="n"/>
      <c r="G70" s="555" t="n"/>
      <c r="H70" s="556" t="n"/>
      <c r="I70" s="556" t="n"/>
      <c r="J70" s="555" t="n"/>
      <c r="K70" s="549" t="n"/>
      <c r="L70" s="556" t="n"/>
      <c r="M70" s="548">
        <f>IF(OR(H70="",H70=0),"",IF(L70="",IF(I70="","",IF(OR(ISTEXT(I70),ISTEXT(H70)),"",I70/H70)),IF(OR(ISTEXT(L70),ISTEXT(H70)),"",L70/H70)))</f>
        <v/>
      </c>
      <c r="N70" s="547" t="n"/>
      <c r="P70">
        <f>IF($D$56="","",$D$56)</f>
        <v/>
      </c>
    </row>
    <row r="71" ht="13.35" customHeight="1" s="162">
      <c r="B71" s="546" t="n"/>
      <c r="C71" s="546" t="n"/>
      <c r="D71" s="546" t="n"/>
      <c r="E71" s="546" t="n"/>
      <c r="F71" s="555" t="n"/>
      <c r="G71" s="555" t="n"/>
      <c r="H71" s="556" t="n"/>
      <c r="I71" s="556" t="n"/>
      <c r="J71" s="555" t="n"/>
      <c r="K71" s="549" t="n"/>
      <c r="L71" s="556" t="n"/>
      <c r="M71" s="548">
        <f>IF(OR(H71="",H71=0),"",IF(L71="",IF(I71="","",IF(OR(ISTEXT(I71),ISTEXT(H71)),"",I71/H71)),IF(OR(ISTEXT(L71),ISTEXT(H71)),"",L71/H71)))</f>
        <v/>
      </c>
      <c r="N71" s="547" t="n"/>
      <c r="P71">
        <f>IF($D$56="","",$D$56)</f>
        <v/>
      </c>
    </row>
    <row r="72" ht="13.35" customHeight="1" s="162">
      <c r="B72" s="546" t="n"/>
      <c r="C72" s="546" t="n"/>
      <c r="D72" s="546" t="n"/>
      <c r="E72" s="546" t="n"/>
      <c r="F72" s="555" t="n"/>
      <c r="G72" s="555" t="n"/>
      <c r="H72" s="556" t="n"/>
      <c r="I72" s="556" t="n"/>
      <c r="J72" s="555" t="n"/>
      <c r="K72" s="549" t="n"/>
      <c r="L72" s="556" t="n"/>
      <c r="M72" s="548">
        <f>IF(OR(H72="",H72=0),"",IF(L72="",IF(I72="","",IF(OR(ISTEXT(I72),ISTEXT(H72)),"",I72/H72)),IF(OR(ISTEXT(L72),ISTEXT(H72)),"",L72/H72)))</f>
        <v/>
      </c>
      <c r="N72" s="547" t="n"/>
      <c r="P72">
        <f>IF($D$56="","",$D$56)</f>
        <v/>
      </c>
    </row>
    <row r="73" ht="13.35" customHeight="1" s="162">
      <c r="B73" s="546" t="n"/>
      <c r="C73" s="546" t="n"/>
      <c r="D73" s="546" t="n"/>
      <c r="E73" s="546" t="n"/>
      <c r="F73" s="555" t="n"/>
      <c r="G73" s="555" t="n"/>
      <c r="H73" s="556" t="n"/>
      <c r="I73" s="556" t="n"/>
      <c r="J73" s="555" t="n"/>
      <c r="K73" s="549" t="n"/>
      <c r="L73" s="556" t="n"/>
      <c r="M73" s="548">
        <f>IF(OR(H73="",H73=0),"",IF(L73="",IF(I73="","",IF(OR(ISTEXT(I73),ISTEXT(H73)),"",I73/H73)),IF(OR(ISTEXT(L73),ISTEXT(H73)),"",L73/H73)))</f>
        <v/>
      </c>
      <c r="N73" s="547" t="n"/>
      <c r="P73">
        <f>IF($D$56="","",$D$56)</f>
        <v/>
      </c>
    </row>
    <row r="74" ht="13.35" customHeight="1" s="162">
      <c r="B74" s="546" t="n"/>
      <c r="C74" s="546" t="n"/>
      <c r="D74" s="546" t="n"/>
      <c r="E74" s="546" t="n"/>
      <c r="F74" s="555" t="n"/>
      <c r="G74" s="555" t="n"/>
      <c r="H74" s="556" t="n"/>
      <c r="I74" s="556" t="n"/>
      <c r="J74" s="555" t="n"/>
      <c r="K74" s="549" t="n"/>
      <c r="L74" s="556" t="n"/>
      <c r="M74" s="548">
        <f>IF(OR(H74="",H74=0),"",IF(L74="",IF(I74="","",IF(OR(ISTEXT(I74),ISTEXT(H74)),"",I74/H74)),IF(OR(ISTEXT(L74),ISTEXT(H74)),"",L74/H74)))</f>
        <v/>
      </c>
      <c r="N74" s="547" t="n"/>
      <c r="P74">
        <f>IF($D$56="","",$D$56)</f>
        <v/>
      </c>
    </row>
    <row r="75" ht="13.35" customHeight="1" s="162">
      <c r="B75" s="546" t="n"/>
      <c r="C75" s="546" t="n"/>
      <c r="D75" s="546" t="n"/>
      <c r="E75" s="546" t="n"/>
      <c r="F75" s="555" t="n"/>
      <c r="G75" s="555" t="n"/>
      <c r="H75" s="556" t="n"/>
      <c r="I75" s="556" t="n"/>
      <c r="J75" s="555" t="n"/>
      <c r="K75" s="549" t="n"/>
      <c r="L75" s="556" t="n"/>
      <c r="M75" s="548">
        <f>IF(OR(H75="",H75=0),"",IF(L75="",IF(I75="","",IF(OR(ISTEXT(I75),ISTEXT(H75)),"",I75/H75)),IF(OR(ISTEXT(L75),ISTEXT(H75)),"",L75/H75)))</f>
        <v/>
      </c>
      <c r="N75" s="547" t="n"/>
      <c r="P75">
        <f>IF($D$56="","",$D$56)</f>
        <v/>
      </c>
    </row>
    <row r="76" ht="13.35" customHeight="1" s="162">
      <c r="B76" s="546" t="n"/>
      <c r="C76" s="546" t="n"/>
      <c r="D76" s="546" t="n"/>
      <c r="E76" s="546" t="n"/>
      <c r="F76" s="555" t="n"/>
      <c r="G76" s="555" t="n"/>
      <c r="H76" s="556" t="n"/>
      <c r="I76" s="556" t="n"/>
      <c r="J76" s="555" t="n"/>
      <c r="K76" s="549" t="n"/>
      <c r="L76" s="556" t="n"/>
      <c r="M76" s="548">
        <f>IF(OR(H76="",H76=0),"",IF(L76="",IF(I76="","",IF(OR(ISTEXT(I76),ISTEXT(H76)),"",I76/H76)),IF(OR(ISTEXT(L76),ISTEXT(H76)),"",L76/H76)))</f>
        <v/>
      </c>
      <c r="N76" s="547" t="n"/>
      <c r="P76">
        <f>IF($D$56="","",$D$56)</f>
        <v/>
      </c>
    </row>
    <row r="77" ht="13.35" customHeight="1" s="162">
      <c r="B77" s="546" t="n"/>
      <c r="C77" s="546" t="n"/>
      <c r="D77" s="546" t="n"/>
      <c r="E77" s="546" t="n"/>
      <c r="F77" s="555" t="n"/>
      <c r="G77" s="555" t="n"/>
      <c r="H77" s="556" t="n"/>
      <c r="I77" s="556" t="n"/>
      <c r="J77" s="555" t="n"/>
      <c r="K77" s="549" t="n"/>
      <c r="L77" s="556" t="n"/>
      <c r="M77" s="548">
        <f>IF(OR(H77="",H77=0),"",IF(L77="",IF(I77="","",IF(OR(ISTEXT(I77),ISTEXT(H77)),"",I77/H77)),IF(OR(ISTEXT(L77),ISTEXT(H77)),"",L77/H77)))</f>
        <v/>
      </c>
      <c r="N77" s="547" t="n"/>
      <c r="P77">
        <f>IF($D$56="","",$D$56)</f>
        <v/>
      </c>
    </row>
    <row r="78" ht="13.35" customHeight="1" s="162">
      <c r="B78" s="546" t="n"/>
      <c r="C78" s="546" t="n"/>
      <c r="D78" s="546" t="n"/>
      <c r="E78" s="546" t="n"/>
      <c r="F78" s="555" t="n"/>
      <c r="G78" s="555" t="n"/>
      <c r="H78" s="556" t="n"/>
      <c r="I78" s="556" t="n"/>
      <c r="J78" s="555" t="n"/>
      <c r="K78" s="549" t="n"/>
      <c r="L78" s="556" t="n"/>
      <c r="M78" s="548">
        <f>IF(OR(H78="",H78=0),"",IF(L78="",IF(I78="","",IF(OR(ISTEXT(I78),ISTEXT(H78)),"",I78/H78)),IF(OR(ISTEXT(L78),ISTEXT(H78)),"",L78/H78)))</f>
        <v/>
      </c>
      <c r="N78" s="547" t="n"/>
      <c r="P78">
        <f>IF($D$56="","",$D$56)</f>
        <v/>
      </c>
    </row>
    <row r="79" ht="13.35" customHeight="1" s="162">
      <c r="B79" s="546" t="n"/>
      <c r="C79" s="546" t="n"/>
      <c r="D79" s="546" t="n"/>
      <c r="E79" s="546" t="n"/>
      <c r="F79" s="555" t="n"/>
      <c r="G79" s="555" t="n"/>
      <c r="H79" s="556" t="n"/>
      <c r="I79" s="556" t="n"/>
      <c r="J79" s="555" t="n"/>
      <c r="K79" s="549" t="n"/>
      <c r="L79" s="556" t="n"/>
      <c r="M79" s="548">
        <f>IF(OR(H79="",H79=0),"",IF(L79="",IF(I79="","",IF(OR(ISTEXT(I79),ISTEXT(H79)),"",I79/H79)),IF(OR(ISTEXT(L79),ISTEXT(H79)),"",L79/H79)))</f>
        <v/>
      </c>
      <c r="N79" s="547" t="n"/>
      <c r="P79">
        <f>IF($D$56="","",$D$56)</f>
        <v/>
      </c>
    </row>
    <row r="80" ht="13.35" customHeight="1" s="162">
      <c r="B80" s="546" t="n"/>
      <c r="C80" s="546" t="n"/>
      <c r="D80" s="546" t="n"/>
      <c r="E80" s="546" t="n"/>
      <c r="F80" s="555" t="n"/>
      <c r="G80" s="555" t="n"/>
      <c r="H80" s="556" t="n"/>
      <c r="I80" s="556" t="n"/>
      <c r="J80" s="555" t="n"/>
      <c r="K80" s="549" t="n"/>
      <c r="L80" s="556" t="n"/>
      <c r="M80" s="548">
        <f>IF(OR(H80="",H80=0),"",IF(L80="",IF(I80="","",IF(OR(ISTEXT(I80),ISTEXT(H80)),"",I80/H80)),IF(OR(ISTEXT(L80),ISTEXT(H80)),"",L80/H80)))</f>
        <v/>
      </c>
      <c r="N80" s="547" t="n"/>
      <c r="P80">
        <f>IF($D$56="","",$D$56)</f>
        <v/>
      </c>
    </row>
    <row r="81" ht="13.35" customHeight="1" s="162">
      <c r="B81" s="546" t="n"/>
      <c r="C81" s="546" t="n"/>
      <c r="D81" s="546" t="n"/>
      <c r="E81" s="546" t="n"/>
      <c r="F81" s="555" t="n"/>
      <c r="G81" s="555" t="n"/>
      <c r="H81" s="556" t="n"/>
      <c r="I81" s="556" t="n"/>
      <c r="J81" s="555" t="n"/>
      <c r="K81" s="549" t="n"/>
      <c r="L81" s="556" t="n"/>
      <c r="M81" s="548">
        <f>IF(OR(H81="",H81=0),"",IF(L81="",IF(I81="","",IF(OR(ISTEXT(I81),ISTEXT(H81)),"",I81/H81)),IF(OR(ISTEXT(L81),ISTEXT(H81)),"",L81/H81)))</f>
        <v/>
      </c>
      <c r="N81" s="547" t="n"/>
      <c r="P81">
        <f>IF($D$56="","",$D$56)</f>
        <v/>
      </c>
    </row>
    <row r="82" ht="13.35" customHeight="1" s="162">
      <c r="B82" s="546" t="n"/>
      <c r="C82" s="546" t="n"/>
      <c r="D82" s="546" t="n"/>
      <c r="E82" s="546" t="n"/>
      <c r="F82" s="555" t="n"/>
      <c r="G82" s="555" t="n"/>
      <c r="H82" s="556" t="n"/>
      <c r="I82" s="556" t="n"/>
      <c r="J82" s="555" t="n"/>
      <c r="K82" s="549" t="n"/>
      <c r="L82" s="556" t="n"/>
      <c r="M82" s="548">
        <f>IF(OR(H82="",H82=0),"",IF(L82="",IF(I82="","",IF(OR(ISTEXT(I82),ISTEXT(H82)),"",I82/H82)),IF(OR(ISTEXT(L82),ISTEXT(H82)),"",L82/H82)))</f>
        <v/>
      </c>
      <c r="N82" s="547" t="n"/>
      <c r="P82">
        <f>IF($D$56="","",$D$56)</f>
        <v/>
      </c>
    </row>
    <row r="83" ht="13.35" customHeight="1" s="162">
      <c r="B83" s="546" t="n"/>
      <c r="C83" s="546" t="n"/>
      <c r="D83" s="546" t="n"/>
      <c r="E83" s="546" t="n"/>
      <c r="F83" s="555" t="n"/>
      <c r="G83" s="555" t="n"/>
      <c r="H83" s="556" t="n"/>
      <c r="I83" s="556" t="n"/>
      <c r="J83" s="555" t="n"/>
      <c r="K83" s="549" t="n"/>
      <c r="L83" s="556" t="n"/>
      <c r="M83" s="548">
        <f>IF(OR(H83="",H83=0),"",IF(L83="",IF(I83="","",IF(OR(ISTEXT(I83),ISTEXT(H83)),"",I83/H83)),IF(OR(ISTEXT(L83),ISTEXT(H83)),"",L83/H83)))</f>
        <v/>
      </c>
      <c r="N83" s="547" t="n"/>
      <c r="P83">
        <f>IF($D$56="","",$D$56)</f>
        <v/>
      </c>
    </row>
    <row r="84" ht="13.35" customHeight="1" s="162">
      <c r="B84" s="546" t="n"/>
      <c r="C84" s="546" t="n"/>
      <c r="D84" s="546" t="n"/>
      <c r="E84" s="546" t="n"/>
      <c r="F84" s="555" t="n"/>
      <c r="G84" s="555" t="n"/>
      <c r="H84" s="556" t="n"/>
      <c r="I84" s="556" t="n"/>
      <c r="J84" s="555" t="n"/>
      <c r="K84" s="549" t="n"/>
      <c r="L84" s="556" t="n"/>
      <c r="M84" s="548">
        <f>IF(OR(H84="",H84=0),"",IF(L84="",IF(I84="","",IF(OR(ISTEXT(I84),ISTEXT(H84)),"",I84/H84)),IF(OR(ISTEXT(L84),ISTEXT(H84)),"",L84/H84)))</f>
        <v/>
      </c>
      <c r="N84" s="547" t="n"/>
      <c r="P84">
        <f>IF($D$56="","",$D$56)</f>
        <v/>
      </c>
    </row>
    <row r="85" ht="13.35" customHeight="1" s="162">
      <c r="B85" s="546" t="n"/>
      <c r="C85" s="546" t="n"/>
      <c r="D85" s="546" t="n"/>
      <c r="E85" s="546" t="n"/>
      <c r="F85" s="555" t="n"/>
      <c r="G85" s="555" t="n"/>
      <c r="H85" s="556" t="n"/>
      <c r="I85" s="556" t="n"/>
      <c r="J85" s="555" t="n"/>
      <c r="K85" s="549" t="n"/>
      <c r="L85" s="556" t="n"/>
      <c r="M85" s="548">
        <f>IF(OR(H85="",H85=0),"",IF(L85="",IF(I85="","",IF(OR(ISTEXT(I85),ISTEXT(H85)),"",I85/H85)),IF(OR(ISTEXT(L85),ISTEXT(H85)),"",L85/H85)))</f>
        <v/>
      </c>
      <c r="N85" s="547" t="n"/>
      <c r="P85">
        <f>IF($D$56="","",$D$56)</f>
        <v/>
      </c>
    </row>
    <row r="86" ht="13.35" customHeight="1" s="162">
      <c r="B86" s="546" t="n"/>
      <c r="C86" s="546" t="n"/>
      <c r="D86" s="546" t="n"/>
      <c r="E86" s="546" t="n"/>
      <c r="F86" s="555" t="n"/>
      <c r="G86" s="555" t="n"/>
      <c r="H86" s="556" t="n"/>
      <c r="I86" s="556" t="n"/>
      <c r="J86" s="555" t="n"/>
      <c r="K86" s="549" t="n"/>
      <c r="L86" s="556" t="n"/>
      <c r="M86" s="548">
        <f>IF(OR(H86="",H86=0),"",IF(L86="",IF(I86="","",IF(OR(ISTEXT(I86),ISTEXT(H86)),"",I86/H86)),IF(OR(ISTEXT(L86),ISTEXT(H86)),"",L86/H86)))</f>
        <v/>
      </c>
      <c r="N86" s="547" t="n"/>
      <c r="P86">
        <f>IF($D$56="","",$D$56)</f>
        <v/>
      </c>
    </row>
    <row r="87" ht="13.35" customHeight="1" s="162">
      <c r="B87" s="546" t="n"/>
      <c r="C87" s="546" t="n"/>
      <c r="D87" s="546" t="n"/>
      <c r="E87" s="546" t="n"/>
      <c r="F87" s="555" t="n"/>
      <c r="G87" s="555" t="n"/>
      <c r="H87" s="556" t="n"/>
      <c r="I87" s="556" t="n"/>
      <c r="J87" s="555" t="n"/>
      <c r="K87" s="549" t="n"/>
      <c r="L87" s="556" t="n"/>
      <c r="M87" s="548">
        <f>IF(OR(H87="",H87=0),"",IF(L87="",IF(I87="","",IF(OR(ISTEXT(I87),ISTEXT(H87)),"",I87/H87)),IF(OR(ISTEXT(L87),ISTEXT(H87)),"",L87/H87)))</f>
        <v/>
      </c>
      <c r="N87" s="547" t="n"/>
      <c r="P87">
        <f>IF($D$56="","",$D$56)</f>
        <v/>
      </c>
    </row>
    <row r="88" ht="13.35" customHeight="1" s="162">
      <c r="B88" s="546" t="n"/>
      <c r="C88" s="546" t="n"/>
      <c r="D88" s="546" t="n"/>
      <c r="E88" s="546" t="n"/>
      <c r="F88" s="555" t="n"/>
      <c r="G88" s="555" t="n"/>
      <c r="H88" s="556" t="n"/>
      <c r="I88" s="556" t="n"/>
      <c r="J88" s="555" t="n"/>
      <c r="K88" s="549" t="n"/>
      <c r="L88" s="556" t="n"/>
      <c r="M88" s="548">
        <f>IF(OR(H88="",H88=0),"",IF(L88="",IF(I88="","",IF(OR(ISTEXT(I88),ISTEXT(H88)),"",I88/H88)),IF(OR(ISTEXT(L88),ISTEXT(H88)),"",L88/H88)))</f>
        <v/>
      </c>
      <c r="N88" s="547" t="n"/>
      <c r="P88">
        <f>IF($D$56="","",$D$56)</f>
        <v/>
      </c>
    </row>
    <row r="89" ht="13.35" customHeight="1" s="162">
      <c r="B89" s="546" t="n"/>
      <c r="C89" s="546" t="n"/>
      <c r="D89" s="546" t="n"/>
      <c r="E89" s="546" t="n"/>
      <c r="F89" s="555" t="n"/>
      <c r="G89" s="555" t="n"/>
      <c r="H89" s="556" t="n"/>
      <c r="I89" s="556" t="n"/>
      <c r="J89" s="555" t="n"/>
      <c r="K89" s="549" t="n"/>
      <c r="L89" s="556" t="n"/>
      <c r="M89" s="548">
        <f>IF(OR(H89="",H89=0),"",IF(L89="",IF(I89="","",IF(OR(ISTEXT(I89),ISTEXT(H89)),"",I89/H89)),IF(OR(ISTEXT(L89),ISTEXT(H89)),"",L89/H89)))</f>
        <v/>
      </c>
      <c r="N89" s="547" t="n"/>
      <c r="P89">
        <f>IF($D$56="","",$D$56)</f>
        <v/>
      </c>
    </row>
    <row r="90" ht="13.35" customHeight="1" s="162">
      <c r="B90" s="546" t="n"/>
      <c r="C90" s="546" t="n"/>
      <c r="D90" s="546" t="n"/>
      <c r="E90" s="546" t="n"/>
      <c r="F90" s="555" t="n"/>
      <c r="G90" s="555" t="n"/>
      <c r="H90" s="556" t="n"/>
      <c r="I90" s="556" t="n"/>
      <c r="J90" s="555" t="n"/>
      <c r="K90" s="549" t="n"/>
      <c r="L90" s="556" t="n"/>
      <c r="M90" s="548">
        <f>IF(OR(H90="",H90=0),"",IF(L90="",IF(I90="","",IF(OR(ISTEXT(I90),ISTEXT(H90)),"",I90/H90)),IF(OR(ISTEXT(L90),ISTEXT(H90)),"",L90/H90)))</f>
        <v/>
      </c>
      <c r="N90" s="547" t="n"/>
      <c r="P90">
        <f>IF($D$56="","",$D$56)</f>
        <v/>
      </c>
    </row>
    <row r="91" ht="13.35" customHeight="1" s="162">
      <c r="B91" s="546" t="n"/>
      <c r="C91" s="546" t="n"/>
      <c r="D91" s="546" t="n"/>
      <c r="E91" s="546" t="n"/>
      <c r="F91" s="555" t="n"/>
      <c r="G91" s="555" t="n"/>
      <c r="H91" s="556" t="n"/>
      <c r="I91" s="556" t="n"/>
      <c r="J91" s="555" t="n"/>
      <c r="K91" s="549" t="n"/>
      <c r="L91" s="556" t="n"/>
      <c r="M91" s="548">
        <f>IF(OR(H91="",H91=0),"",IF(L91="",IF(I91="","",IF(OR(ISTEXT(I91),ISTEXT(H91)),"",I91/H91)),IF(OR(ISTEXT(L91),ISTEXT(H91)),"",L91/H91)))</f>
        <v/>
      </c>
      <c r="N91" s="547" t="n"/>
      <c r="P91">
        <f>IF($D$56="","",$D$56)</f>
        <v/>
      </c>
    </row>
    <row r="92" ht="13.35" customHeight="1" s="162">
      <c r="B92" s="546" t="n"/>
      <c r="C92" s="546" t="n"/>
      <c r="D92" s="546" t="n"/>
      <c r="E92" s="546" t="n"/>
      <c r="F92" s="555" t="n"/>
      <c r="G92" s="555" t="n"/>
      <c r="H92" s="556" t="n"/>
      <c r="I92" s="556" t="n"/>
      <c r="J92" s="555" t="n"/>
      <c r="K92" s="549" t="n"/>
      <c r="L92" s="556" t="n"/>
      <c r="M92" s="548">
        <f>IF(OR(H92="",H92=0),"",IF(L92="",IF(I92="","",IF(OR(ISTEXT(I92),ISTEXT(H92)),"",I92/H92)),IF(OR(ISTEXT(L92),ISTEXT(H92)),"",L92/H92)))</f>
        <v/>
      </c>
      <c r="N92" s="547" t="n"/>
      <c r="P92">
        <f>IF($D$56="","",$D$56)</f>
        <v/>
      </c>
    </row>
    <row r="93" ht="13.35" customHeight="1" s="162">
      <c r="B93" s="546" t="n"/>
      <c r="C93" s="546" t="n"/>
      <c r="D93" s="546" t="n"/>
      <c r="E93" s="546" t="n"/>
      <c r="F93" s="555" t="n"/>
      <c r="G93" s="555" t="n"/>
      <c r="H93" s="556" t="n"/>
      <c r="I93" s="556" t="n"/>
      <c r="J93" s="555" t="n"/>
      <c r="K93" s="549" t="n"/>
      <c r="L93" s="556" t="n"/>
      <c r="M93" s="548">
        <f>IF(OR(H93="",H93=0),"",IF(L93="",IF(I93="","",IF(OR(ISTEXT(I93),ISTEXT(H93)),"",I93/H93)),IF(OR(ISTEXT(L93),ISTEXT(H93)),"",L93/H93)))</f>
        <v/>
      </c>
      <c r="N93" s="547" t="n"/>
      <c r="P93">
        <f>IF($D$56="","",$D$56)</f>
        <v/>
      </c>
    </row>
    <row r="94" ht="13.35" customHeight="1" s="162">
      <c r="B94" s="546" t="n"/>
      <c r="C94" s="546" t="n"/>
      <c r="D94" s="546" t="n"/>
      <c r="E94" s="546" t="n"/>
      <c r="F94" s="555" t="n"/>
      <c r="G94" s="555" t="n"/>
      <c r="H94" s="556" t="n"/>
      <c r="I94" s="556" t="n"/>
      <c r="J94" s="555" t="n"/>
      <c r="K94" s="549" t="n"/>
      <c r="L94" s="556" t="n"/>
      <c r="M94" s="548">
        <f>IF(OR(H94="",H94=0),"",IF(L94="",IF(I94="","",IF(OR(ISTEXT(I94),ISTEXT(H94)),"",I94/H94)),IF(OR(ISTEXT(L94),ISTEXT(H94)),"",L94/H94)))</f>
        <v/>
      </c>
      <c r="N94" s="547" t="n"/>
      <c r="P94">
        <f>IF($D$56="","",$D$56)</f>
        <v/>
      </c>
    </row>
    <row r="95" ht="13.35" customHeight="1" s="162">
      <c r="B95" s="546" t="n"/>
      <c r="C95" s="546" t="n"/>
      <c r="D95" s="546" t="n"/>
      <c r="E95" s="546" t="n"/>
      <c r="F95" s="555" t="n"/>
      <c r="G95" s="555" t="n"/>
      <c r="H95" s="556" t="n"/>
      <c r="I95" s="556" t="n"/>
      <c r="J95" s="555" t="n"/>
      <c r="K95" s="549" t="n"/>
      <c r="L95" s="556" t="n"/>
      <c r="M95" s="548">
        <f>IF(OR(H95="",H95=0),"",IF(L95="",IF(I95="","",IF(OR(ISTEXT(I95),ISTEXT(H95)),"",I95/H95)),IF(OR(ISTEXT(L95),ISTEXT(H95)),"",L95/H95)))</f>
        <v/>
      </c>
      <c r="N95" s="547" t="n"/>
      <c r="P95">
        <f>IF($D$56="","",$D$56)</f>
        <v/>
      </c>
    </row>
    <row r="96" ht="13.35" customHeight="1" s="162">
      <c r="B96" s="546" t="n"/>
      <c r="C96" s="546" t="n"/>
      <c r="D96" s="546" t="n"/>
      <c r="E96" s="546" t="n"/>
      <c r="F96" s="555" t="n"/>
      <c r="G96" s="555" t="n"/>
      <c r="H96" s="556" t="n"/>
      <c r="I96" s="556" t="n"/>
      <c r="J96" s="555" t="n"/>
      <c r="K96" s="549" t="n"/>
      <c r="L96" s="556" t="n"/>
      <c r="M96" s="548">
        <f>IF(OR(H96="",H96=0),"",IF(L96="",IF(I96="","",IF(OR(ISTEXT(I96),ISTEXT(H96)),"",I96/H96)),IF(OR(ISTEXT(L96),ISTEXT(H96)),"",L96/H96)))</f>
        <v/>
      </c>
      <c r="N96" s="547" t="n"/>
      <c r="P96">
        <f>IF($D$56="","",$D$56)</f>
        <v/>
      </c>
    </row>
    <row r="97" ht="13.35" customHeight="1" s="162">
      <c r="B97" s="546" t="n"/>
      <c r="C97" s="546" t="n"/>
      <c r="D97" s="546" t="n"/>
      <c r="E97" s="546" t="n"/>
      <c r="F97" s="555" t="n"/>
      <c r="G97" s="555" t="n"/>
      <c r="H97" s="556" t="n"/>
      <c r="I97" s="556" t="n"/>
      <c r="J97" s="555" t="n"/>
      <c r="K97" s="549" t="n"/>
      <c r="L97" s="556" t="n"/>
      <c r="M97" s="548">
        <f>IF(OR(H97="",H97=0),"",IF(L97="",IF(I97="","",IF(OR(ISTEXT(I97),ISTEXT(H97)),"",I97/H97)),IF(OR(ISTEXT(L97),ISTEXT(H97)),"",L97/H97)))</f>
        <v/>
      </c>
      <c r="N97" s="547" t="n"/>
      <c r="P97">
        <f>IF($D$56="","",$D$56)</f>
        <v/>
      </c>
    </row>
    <row r="98" ht="13.35" customHeight="1" s="162">
      <c r="B98" s="546" t="n"/>
      <c r="C98" s="546" t="n"/>
      <c r="D98" s="546" t="n"/>
      <c r="E98" s="546" t="n"/>
      <c r="F98" s="555" t="n"/>
      <c r="G98" s="555" t="n"/>
      <c r="H98" s="556" t="n"/>
      <c r="I98" s="556" t="n"/>
      <c r="J98" s="555" t="n"/>
      <c r="K98" s="549" t="n"/>
      <c r="L98" s="556" t="n"/>
      <c r="M98" s="548">
        <f>IF(OR(H98="",H98=0),"",IF(L98="",IF(I98="","",IF(OR(ISTEXT(I98),ISTEXT(H98)),"",I98/H98)),IF(OR(ISTEXT(L98),ISTEXT(H98)),"",L98/H98)))</f>
        <v/>
      </c>
      <c r="N98" s="547" t="n"/>
      <c r="P98">
        <f>IF($D$56="","",$D$56)</f>
        <v/>
      </c>
    </row>
    <row r="99" ht="13.35" customHeight="1" s="162">
      <c r="B99" s="546" t="n"/>
      <c r="C99" s="546" t="n"/>
      <c r="D99" s="546" t="n"/>
      <c r="E99" s="546" t="n"/>
      <c r="F99" s="555" t="n"/>
      <c r="G99" s="555" t="n"/>
      <c r="H99" s="556" t="n"/>
      <c r="I99" s="556" t="n"/>
      <c r="J99" s="555" t="n"/>
      <c r="K99" s="549" t="n"/>
      <c r="L99" s="556" t="n"/>
      <c r="M99" s="548">
        <f>IF(OR(H99="",H99=0),"",IF(L99="",IF(I99="","",IF(OR(ISTEXT(I99),ISTEXT(H99)),"",I99/H99)),IF(OR(ISTEXT(L99),ISTEXT(H99)),"",L99/H99)))</f>
        <v/>
      </c>
      <c r="N99" s="547" t="n"/>
      <c r="P99">
        <f>IF($D$56="","",$D$56)</f>
        <v/>
      </c>
    </row>
    <row r="100" ht="13.35" customHeight="1" s="162">
      <c r="B100" s="557" t="inlineStr">
        <is>
          <t>Total</t>
        </is>
      </c>
      <c r="C100" s="400" t="n"/>
      <c r="D100" s="400" t="n"/>
      <c r="E100" s="400" t="n"/>
      <c r="F100" s="400" t="n"/>
      <c r="G100" s="401" t="n"/>
      <c r="H100" s="556">
        <f>IF(SUM(H62:H99)=0,"",SUM(H62:H99))</f>
        <v/>
      </c>
      <c r="I100" s="556">
        <f>IF(SUM(I62:I99)=0,"",SUM(I62:I99))</f>
        <v/>
      </c>
      <c r="J100" s="199" t="n"/>
      <c r="K100" s="401" t="n"/>
      <c r="L100" s="556">
        <f>IF(SUM(L62:L99)=0,"",SUM(L62:L99))</f>
        <v/>
      </c>
      <c r="M100" s="548">
        <f>IF(OR(H100="",H100=0),"",IF(L100="",IF(I100="","",I100/H100),L100/H100))</f>
        <v/>
      </c>
      <c r="N100" s="547">
        <f>IF(COUNTA(N62:N99)=0,"",COUNTA(N62:N99))</f>
        <v/>
      </c>
    </row>
    <row r="101" ht="13.35" customHeight="1" s="162">
      <c r="B101" s="550" t="inlineStr">
        <is>
          <t>Type: F = fixed orifice, A = adjustable orifice (flow from the manufacturer's chart at the setting and ΔP), S = self-adjusting (flow from the valve tag, ΔP within its range). WO = wide open.</t>
        </is>
      </c>
    </row>
    <row r="102" ht="13.35" customHeight="1" s="162"/>
    <row r="103" ht="13.35" customHeight="1" s="162">
      <c r="B103" s="188" t="inlineStr">
        <is>
          <t>Remarks</t>
        </is>
      </c>
      <c r="C103" s="173" t="n"/>
      <c r="D103" s="154" t="n"/>
      <c r="E103" s="174" t="n"/>
      <c r="F103" s="174" t="n"/>
      <c r="G103" s="174" t="n"/>
      <c r="H103" s="174" t="n"/>
      <c r="I103" s="174" t="n"/>
      <c r="J103" s="174" t="n"/>
      <c r="K103" s="174" t="n"/>
      <c r="L103" s="174" t="n"/>
      <c r="M103" s="174" t="n"/>
      <c r="N103" s="173" t="n"/>
    </row>
    <row r="104" ht="13.35" customHeight="1" s="162">
      <c r="B104" s="154" t="n"/>
      <c r="C104" s="174" t="n"/>
      <c r="D104" s="174" t="n"/>
      <c r="E104" s="174" t="n"/>
      <c r="F104" s="174" t="n"/>
      <c r="G104" s="174" t="n"/>
      <c r="H104" s="174" t="n"/>
      <c r="I104" s="174" t="n"/>
      <c r="J104" s="174" t="n"/>
      <c r="K104" s="174" t="n"/>
      <c r="L104" s="174" t="n"/>
      <c r="M104" s="174" t="n"/>
      <c r="N104" s="173" t="n"/>
    </row>
    <row r="105" ht="13.35" customHeight="1" s="162">
      <c r="B105" s="154" t="n"/>
      <c r="C105" s="174" t="n"/>
      <c r="D105" s="174" t="n"/>
      <c r="E105" s="174" t="n"/>
      <c r="F105" s="174" t="n"/>
      <c r="G105" s="174" t="n"/>
      <c r="H105" s="174" t="n"/>
      <c r="I105" s="174" t="n"/>
      <c r="J105" s="174" t="n"/>
      <c r="K105" s="174" t="n"/>
      <c r="L105" s="174" t="n"/>
      <c r="M105" s="174" t="n"/>
      <c r="N105" s="173" t="n"/>
    </row>
    <row r="106" ht="13.35" customHeight="1" s="162"/>
    <row r="107" ht="13.35" customHeight="1" s="162"/>
    <row r="108" ht="13.35" customHeight="1" s="162">
      <c r="B108" s="200" t="inlineStr">
        <is>
          <t>System</t>
        </is>
      </c>
      <c r="C108" s="403" t="n"/>
      <c r="D108" s="209" t="n"/>
      <c r="E108" s="418" t="n"/>
      <c r="F108" s="403" t="n"/>
      <c r="G108" s="200" t="inlineStr">
        <is>
          <t>Service</t>
        </is>
      </c>
      <c r="H108" s="403" t="n"/>
      <c r="I108" s="210" t="n"/>
      <c r="J108" s="418" t="n"/>
      <c r="K108" s="418" t="n"/>
      <c r="L108" s="418" t="n"/>
      <c r="M108" s="418" t="n"/>
      <c r="N108" s="403" t="n"/>
    </row>
    <row r="109" ht="13.35" customHeight="1" s="162">
      <c r="B109" s="422" t="n"/>
      <c r="C109" s="423" t="n"/>
      <c r="D109" s="422" t="n"/>
      <c r="E109" s="424" t="n"/>
      <c r="F109" s="423" t="n"/>
      <c r="G109" s="422" t="n"/>
      <c r="H109" s="423" t="n"/>
      <c r="I109" s="422" t="n"/>
      <c r="J109" s="424" t="n"/>
      <c r="K109" s="424" t="n"/>
      <c r="L109" s="424" t="n"/>
      <c r="M109" s="424" t="n"/>
      <c r="N109" s="423" t="n"/>
    </row>
    <row r="110" ht="13.35" customHeight="1" s="162">
      <c r="B110" s="554" t="inlineStr">
        <is>
          <t>Pump(s)</t>
        </is>
      </c>
      <c r="C110" s="401" t="n"/>
      <c r="D110" s="204" t="n"/>
      <c r="E110" s="401" t="n"/>
      <c r="F110" s="554" t="inlineStr">
        <is>
          <t>Instrument</t>
        </is>
      </c>
      <c r="G110" s="401" t="n"/>
      <c r="H110" s="546" t="n"/>
      <c r="I110" s="400" t="n"/>
      <c r="J110" s="400" t="n"/>
      <c r="K110" s="401" t="n"/>
      <c r="L110" s="554" t="inlineStr">
        <is>
          <t>ΔP in</t>
        </is>
      </c>
      <c r="M110" s="555" t="n"/>
      <c r="N110" s="401" t="n"/>
    </row>
    <row r="111" ht="13.35" customHeight="1" s="162">
      <c r="B111" s="554" t="inlineStr">
        <is>
          <t>Method</t>
        </is>
      </c>
      <c r="C111" s="401" t="n"/>
      <c r="D111" s="546" t="n"/>
      <c r="E111" s="401" t="n"/>
      <c r="F111" s="554" t="inlineStr">
        <is>
          <t>Memory stops set / valves marked</t>
        </is>
      </c>
      <c r="G111" s="400" t="n"/>
      <c r="H111" s="400" t="n"/>
      <c r="I111" s="400" t="n"/>
      <c r="J111" s="400" t="n"/>
      <c r="K111" s="401" t="n"/>
      <c r="L111" s="555" t="n"/>
      <c r="M111" s="400" t="n"/>
      <c r="N111" s="401" t="n"/>
    </row>
    <row r="112" ht="13.35" customHeight="1" s="162">
      <c r="B112" s="542" t="inlineStr">
        <is>
          <t>No.</t>
        </is>
      </c>
      <c r="C112" s="542" t="inlineStr">
        <is>
          <t>Valve</t>
        </is>
      </c>
      <c r="D112" s="542" t="inlineStr">
        <is>
          <t>Serves</t>
        </is>
      </c>
      <c r="E112" s="542" t="inlineStr">
        <is>
          <t>Make / Model</t>
        </is>
      </c>
      <c r="F112" s="542" t="inlineStr">
        <is>
          <t>Size</t>
        </is>
      </c>
      <c r="G112" s="542" t="inlineStr">
        <is>
          <t>Type</t>
        </is>
      </c>
      <c r="H112" s="542" t="inlineStr">
        <is>
          <t>Design GPM</t>
        </is>
      </c>
      <c r="I112" s="542" t="inlineStr">
        <is>
          <t>Initial GPM</t>
        </is>
      </c>
      <c r="J112" s="543" t="inlineStr">
        <is>
          <t>Final</t>
        </is>
      </c>
      <c r="K112" s="400" t="n"/>
      <c r="L112" s="401" t="n"/>
      <c r="M112" s="542" t="inlineStr">
        <is>
          <t>%</t>
        </is>
      </c>
      <c r="N112" s="542" t="inlineStr">
        <is>
          <t>WO</t>
        </is>
      </c>
    </row>
    <row r="113" ht="13.35" customHeight="1" s="162">
      <c r="B113" s="544" t="n"/>
      <c r="C113" s="544" t="n"/>
      <c r="D113" s="544" t="n"/>
      <c r="E113" s="544" t="n"/>
      <c r="F113" s="544" t="n"/>
      <c r="G113" s="544" t="n"/>
      <c r="H113" s="544" t="n"/>
      <c r="I113" s="544" t="n"/>
      <c r="J113" s="545" t="inlineStr">
        <is>
          <t>Setting</t>
        </is>
      </c>
      <c r="K113" s="545" t="inlineStr">
        <is>
          <t>ΔP</t>
        </is>
      </c>
      <c r="L113" s="545" t="inlineStr">
        <is>
          <t>GPM</t>
        </is>
      </c>
      <c r="M113" s="544" t="n"/>
      <c r="N113" s="544" t="n"/>
    </row>
    <row r="114" ht="13.35" customHeight="1" s="162">
      <c r="B114" s="546" t="n"/>
      <c r="C114" s="546" t="n"/>
      <c r="D114" s="546" t="n"/>
      <c r="E114" s="546" t="n"/>
      <c r="F114" s="555" t="n"/>
      <c r="G114" s="555" t="n"/>
      <c r="H114" s="556" t="n"/>
      <c r="I114" s="556" t="n"/>
      <c r="J114" s="555" t="n"/>
      <c r="K114" s="549" t="n"/>
      <c r="L114" s="556" t="n"/>
      <c r="M114" s="548">
        <f>IF(OR(H114="",H114=0),"",IF(L114="",IF(I114="","",IF(OR(ISTEXT(I114),ISTEXT(H114)),"",I114/H114)),IF(OR(ISTEXT(L114),ISTEXT(H114)),"",L114/H114)))</f>
        <v/>
      </c>
      <c r="N114" s="547" t="n"/>
      <c r="P114">
        <f>IF($D$108="","",$D$108)</f>
        <v/>
      </c>
    </row>
    <row r="115" ht="13.35" customHeight="1" s="162">
      <c r="B115" s="546" t="n"/>
      <c r="C115" s="546" t="n"/>
      <c r="D115" s="546" t="n"/>
      <c r="E115" s="546" t="n"/>
      <c r="F115" s="555" t="n"/>
      <c r="G115" s="555" t="n"/>
      <c r="H115" s="556" t="n"/>
      <c r="I115" s="556" t="n"/>
      <c r="J115" s="555" t="n"/>
      <c r="K115" s="549" t="n"/>
      <c r="L115" s="556" t="n"/>
      <c r="M115" s="548">
        <f>IF(OR(H115="",H115=0),"",IF(L115="",IF(I115="","",IF(OR(ISTEXT(I115),ISTEXT(H115)),"",I115/H115)),IF(OR(ISTEXT(L115),ISTEXT(H115)),"",L115/H115)))</f>
        <v/>
      </c>
      <c r="N115" s="547" t="n"/>
      <c r="P115">
        <f>IF($D$108="","",$D$108)</f>
        <v/>
      </c>
    </row>
    <row r="116" ht="13.35" customHeight="1" s="162">
      <c r="B116" s="546" t="n"/>
      <c r="C116" s="546" t="n"/>
      <c r="D116" s="546" t="n"/>
      <c r="E116" s="546" t="n"/>
      <c r="F116" s="555" t="n"/>
      <c r="G116" s="555" t="n"/>
      <c r="H116" s="556" t="n"/>
      <c r="I116" s="556" t="n"/>
      <c r="J116" s="555" t="n"/>
      <c r="K116" s="549" t="n"/>
      <c r="L116" s="556" t="n"/>
      <c r="M116" s="548">
        <f>IF(OR(H116="",H116=0),"",IF(L116="",IF(I116="","",IF(OR(ISTEXT(I116),ISTEXT(H116)),"",I116/H116)),IF(OR(ISTEXT(L116),ISTEXT(H116)),"",L116/H116)))</f>
        <v/>
      </c>
      <c r="N116" s="547" t="n"/>
      <c r="P116">
        <f>IF($D$108="","",$D$108)</f>
        <v/>
      </c>
    </row>
    <row r="117" ht="13.35" customHeight="1" s="162">
      <c r="B117" s="546" t="n"/>
      <c r="C117" s="546" t="n"/>
      <c r="D117" s="546" t="n"/>
      <c r="E117" s="546" t="n"/>
      <c r="F117" s="555" t="n"/>
      <c r="G117" s="555" t="n"/>
      <c r="H117" s="556" t="n"/>
      <c r="I117" s="556" t="n"/>
      <c r="J117" s="555" t="n"/>
      <c r="K117" s="549" t="n"/>
      <c r="L117" s="556" t="n"/>
      <c r="M117" s="548">
        <f>IF(OR(H117="",H117=0),"",IF(L117="",IF(I117="","",IF(OR(ISTEXT(I117),ISTEXT(H117)),"",I117/H117)),IF(OR(ISTEXT(L117),ISTEXT(H117)),"",L117/H117)))</f>
        <v/>
      </c>
      <c r="N117" s="547" t="n"/>
      <c r="P117">
        <f>IF($D$108="","",$D$108)</f>
        <v/>
      </c>
    </row>
    <row r="118" ht="13.35" customHeight="1" s="162">
      <c r="B118" s="546" t="n"/>
      <c r="C118" s="546" t="n"/>
      <c r="D118" s="546" t="n"/>
      <c r="E118" s="546" t="n"/>
      <c r="F118" s="555" t="n"/>
      <c r="G118" s="555" t="n"/>
      <c r="H118" s="556" t="n"/>
      <c r="I118" s="556" t="n"/>
      <c r="J118" s="555" t="n"/>
      <c r="K118" s="549" t="n"/>
      <c r="L118" s="556" t="n"/>
      <c r="M118" s="548">
        <f>IF(OR(H118="",H118=0),"",IF(L118="",IF(I118="","",IF(OR(ISTEXT(I118),ISTEXT(H118)),"",I118/H118)),IF(OR(ISTEXT(L118),ISTEXT(H118)),"",L118/H118)))</f>
        <v/>
      </c>
      <c r="N118" s="547" t="n"/>
      <c r="P118">
        <f>IF($D$108="","",$D$108)</f>
        <v/>
      </c>
    </row>
    <row r="119" ht="13.35" customHeight="1" s="162">
      <c r="B119" s="546" t="n"/>
      <c r="C119" s="546" t="n"/>
      <c r="D119" s="546" t="n"/>
      <c r="E119" s="546" t="n"/>
      <c r="F119" s="555" t="n"/>
      <c r="G119" s="555" t="n"/>
      <c r="H119" s="556" t="n"/>
      <c r="I119" s="556" t="n"/>
      <c r="J119" s="555" t="n"/>
      <c r="K119" s="549" t="n"/>
      <c r="L119" s="556" t="n"/>
      <c r="M119" s="548">
        <f>IF(OR(H119="",H119=0),"",IF(L119="",IF(I119="","",IF(OR(ISTEXT(I119),ISTEXT(H119)),"",I119/H119)),IF(OR(ISTEXT(L119),ISTEXT(H119)),"",L119/H119)))</f>
        <v/>
      </c>
      <c r="N119" s="547" t="n"/>
      <c r="P119">
        <f>IF($D$108="","",$D$108)</f>
        <v/>
      </c>
    </row>
    <row r="120" ht="13.35" customHeight="1" s="162">
      <c r="B120" s="546" t="n"/>
      <c r="C120" s="546" t="n"/>
      <c r="D120" s="546" t="n"/>
      <c r="E120" s="546" t="n"/>
      <c r="F120" s="555" t="n"/>
      <c r="G120" s="555" t="n"/>
      <c r="H120" s="556" t="n"/>
      <c r="I120" s="556" t="n"/>
      <c r="J120" s="555" t="n"/>
      <c r="K120" s="549" t="n"/>
      <c r="L120" s="556" t="n"/>
      <c r="M120" s="548">
        <f>IF(OR(H120="",H120=0),"",IF(L120="",IF(I120="","",IF(OR(ISTEXT(I120),ISTEXT(H120)),"",I120/H120)),IF(OR(ISTEXT(L120),ISTEXT(H120)),"",L120/H120)))</f>
        <v/>
      </c>
      <c r="N120" s="547" t="n"/>
      <c r="P120">
        <f>IF($D$108="","",$D$108)</f>
        <v/>
      </c>
    </row>
    <row r="121" ht="13.35" customHeight="1" s="162">
      <c r="B121" s="546" t="n"/>
      <c r="C121" s="546" t="n"/>
      <c r="D121" s="546" t="n"/>
      <c r="E121" s="546" t="n"/>
      <c r="F121" s="555" t="n"/>
      <c r="G121" s="555" t="n"/>
      <c r="H121" s="556" t="n"/>
      <c r="I121" s="556" t="n"/>
      <c r="J121" s="555" t="n"/>
      <c r="K121" s="549" t="n"/>
      <c r="L121" s="556" t="n"/>
      <c r="M121" s="548">
        <f>IF(OR(H121="",H121=0),"",IF(L121="",IF(I121="","",IF(OR(ISTEXT(I121),ISTEXT(H121)),"",I121/H121)),IF(OR(ISTEXT(L121),ISTEXT(H121)),"",L121/H121)))</f>
        <v/>
      </c>
      <c r="N121" s="547" t="n"/>
      <c r="P121">
        <f>IF($D$108="","",$D$108)</f>
        <v/>
      </c>
    </row>
    <row r="122" ht="13.35" customHeight="1" s="162">
      <c r="B122" s="546" t="n"/>
      <c r="C122" s="546" t="n"/>
      <c r="D122" s="546" t="n"/>
      <c r="E122" s="546" t="n"/>
      <c r="F122" s="555" t="n"/>
      <c r="G122" s="555" t="n"/>
      <c r="H122" s="556" t="n"/>
      <c r="I122" s="556" t="n"/>
      <c r="J122" s="555" t="n"/>
      <c r="K122" s="549" t="n"/>
      <c r="L122" s="556" t="n"/>
      <c r="M122" s="548">
        <f>IF(OR(H122="",H122=0),"",IF(L122="",IF(I122="","",IF(OR(ISTEXT(I122),ISTEXT(H122)),"",I122/H122)),IF(OR(ISTEXT(L122),ISTEXT(H122)),"",L122/H122)))</f>
        <v/>
      </c>
      <c r="N122" s="547" t="n"/>
      <c r="P122">
        <f>IF($D$108="","",$D$108)</f>
        <v/>
      </c>
    </row>
    <row r="123" ht="13.35" customHeight="1" s="162">
      <c r="B123" s="546" t="n"/>
      <c r="C123" s="546" t="n"/>
      <c r="D123" s="546" t="n"/>
      <c r="E123" s="546" t="n"/>
      <c r="F123" s="555" t="n"/>
      <c r="G123" s="555" t="n"/>
      <c r="H123" s="556" t="n"/>
      <c r="I123" s="556" t="n"/>
      <c r="J123" s="555" t="n"/>
      <c r="K123" s="549" t="n"/>
      <c r="L123" s="556" t="n"/>
      <c r="M123" s="548">
        <f>IF(OR(H123="",H123=0),"",IF(L123="",IF(I123="","",IF(OR(ISTEXT(I123),ISTEXT(H123)),"",I123/H123)),IF(OR(ISTEXT(L123),ISTEXT(H123)),"",L123/H123)))</f>
        <v/>
      </c>
      <c r="N123" s="547" t="n"/>
      <c r="P123">
        <f>IF($D$108="","",$D$108)</f>
        <v/>
      </c>
    </row>
    <row r="124" ht="13.35" customHeight="1" s="162">
      <c r="B124" s="546" t="n"/>
      <c r="C124" s="546" t="n"/>
      <c r="D124" s="546" t="n"/>
      <c r="E124" s="546" t="n"/>
      <c r="F124" s="555" t="n"/>
      <c r="G124" s="555" t="n"/>
      <c r="H124" s="556" t="n"/>
      <c r="I124" s="556" t="n"/>
      <c r="J124" s="555" t="n"/>
      <c r="K124" s="549" t="n"/>
      <c r="L124" s="556" t="n"/>
      <c r="M124" s="548">
        <f>IF(OR(H124="",H124=0),"",IF(L124="",IF(I124="","",IF(OR(ISTEXT(I124),ISTEXT(H124)),"",I124/H124)),IF(OR(ISTEXT(L124),ISTEXT(H124)),"",L124/H124)))</f>
        <v/>
      </c>
      <c r="N124" s="547" t="n"/>
      <c r="P124">
        <f>IF($D$108="","",$D$108)</f>
        <v/>
      </c>
    </row>
    <row r="125" ht="13.35" customHeight="1" s="162">
      <c r="B125" s="546" t="n"/>
      <c r="C125" s="546" t="n"/>
      <c r="D125" s="546" t="n"/>
      <c r="E125" s="546" t="n"/>
      <c r="F125" s="555" t="n"/>
      <c r="G125" s="555" t="n"/>
      <c r="H125" s="556" t="n"/>
      <c r="I125" s="556" t="n"/>
      <c r="J125" s="555" t="n"/>
      <c r="K125" s="549" t="n"/>
      <c r="L125" s="556" t="n"/>
      <c r="M125" s="548">
        <f>IF(OR(H125="",H125=0),"",IF(L125="",IF(I125="","",IF(OR(ISTEXT(I125),ISTEXT(H125)),"",I125/H125)),IF(OR(ISTEXT(L125),ISTEXT(H125)),"",L125/H125)))</f>
        <v/>
      </c>
      <c r="N125" s="547" t="n"/>
      <c r="P125">
        <f>IF($D$108="","",$D$108)</f>
        <v/>
      </c>
    </row>
    <row r="126" ht="13.35" customHeight="1" s="162">
      <c r="B126" s="546" t="n"/>
      <c r="C126" s="546" t="n"/>
      <c r="D126" s="546" t="n"/>
      <c r="E126" s="546" t="n"/>
      <c r="F126" s="555" t="n"/>
      <c r="G126" s="555" t="n"/>
      <c r="H126" s="556" t="n"/>
      <c r="I126" s="556" t="n"/>
      <c r="J126" s="555" t="n"/>
      <c r="K126" s="549" t="n"/>
      <c r="L126" s="556" t="n"/>
      <c r="M126" s="548">
        <f>IF(OR(H126="",H126=0),"",IF(L126="",IF(I126="","",IF(OR(ISTEXT(I126),ISTEXT(H126)),"",I126/H126)),IF(OR(ISTEXT(L126),ISTEXT(H126)),"",L126/H126)))</f>
        <v/>
      </c>
      <c r="N126" s="547" t="n"/>
      <c r="P126">
        <f>IF($D$108="","",$D$108)</f>
        <v/>
      </c>
    </row>
    <row r="127" ht="13.35" customHeight="1" s="162">
      <c r="B127" s="546" t="n"/>
      <c r="C127" s="546" t="n"/>
      <c r="D127" s="546" t="n"/>
      <c r="E127" s="546" t="n"/>
      <c r="F127" s="555" t="n"/>
      <c r="G127" s="555" t="n"/>
      <c r="H127" s="556" t="n"/>
      <c r="I127" s="556" t="n"/>
      <c r="J127" s="555" t="n"/>
      <c r="K127" s="549" t="n"/>
      <c r="L127" s="556" t="n"/>
      <c r="M127" s="548">
        <f>IF(OR(H127="",H127=0),"",IF(L127="",IF(I127="","",IF(OR(ISTEXT(I127),ISTEXT(H127)),"",I127/H127)),IF(OR(ISTEXT(L127),ISTEXT(H127)),"",L127/H127)))</f>
        <v/>
      </c>
      <c r="N127" s="547" t="n"/>
      <c r="P127">
        <f>IF($D$108="","",$D$108)</f>
        <v/>
      </c>
    </row>
    <row r="128" ht="13.35" customHeight="1" s="162">
      <c r="B128" s="546" t="n"/>
      <c r="C128" s="546" t="n"/>
      <c r="D128" s="546" t="n"/>
      <c r="E128" s="546" t="n"/>
      <c r="F128" s="555" t="n"/>
      <c r="G128" s="555" t="n"/>
      <c r="H128" s="556" t="n"/>
      <c r="I128" s="556" t="n"/>
      <c r="J128" s="555" t="n"/>
      <c r="K128" s="549" t="n"/>
      <c r="L128" s="556" t="n"/>
      <c r="M128" s="548">
        <f>IF(OR(H128="",H128=0),"",IF(L128="",IF(I128="","",IF(OR(ISTEXT(I128),ISTEXT(H128)),"",I128/H128)),IF(OR(ISTEXT(L128),ISTEXT(H128)),"",L128/H128)))</f>
        <v/>
      </c>
      <c r="N128" s="547" t="n"/>
      <c r="P128">
        <f>IF($D$108="","",$D$108)</f>
        <v/>
      </c>
    </row>
    <row r="129" ht="13.35" customHeight="1" s="162">
      <c r="B129" s="546" t="n"/>
      <c r="C129" s="546" t="n"/>
      <c r="D129" s="546" t="n"/>
      <c r="E129" s="546" t="n"/>
      <c r="F129" s="555" t="n"/>
      <c r="G129" s="555" t="n"/>
      <c r="H129" s="556" t="n"/>
      <c r="I129" s="556" t="n"/>
      <c r="J129" s="555" t="n"/>
      <c r="K129" s="549" t="n"/>
      <c r="L129" s="556" t="n"/>
      <c r="M129" s="548">
        <f>IF(OR(H129="",H129=0),"",IF(L129="",IF(I129="","",IF(OR(ISTEXT(I129),ISTEXT(H129)),"",I129/H129)),IF(OR(ISTEXT(L129),ISTEXT(H129)),"",L129/H129)))</f>
        <v/>
      </c>
      <c r="N129" s="547" t="n"/>
      <c r="P129">
        <f>IF($D$108="","",$D$108)</f>
        <v/>
      </c>
    </row>
    <row r="130" ht="13.35" customHeight="1" s="162">
      <c r="B130" s="546" t="n"/>
      <c r="C130" s="546" t="n"/>
      <c r="D130" s="546" t="n"/>
      <c r="E130" s="546" t="n"/>
      <c r="F130" s="555" t="n"/>
      <c r="G130" s="555" t="n"/>
      <c r="H130" s="556" t="n"/>
      <c r="I130" s="556" t="n"/>
      <c r="J130" s="555" t="n"/>
      <c r="K130" s="549" t="n"/>
      <c r="L130" s="556" t="n"/>
      <c r="M130" s="548">
        <f>IF(OR(H130="",H130=0),"",IF(L130="",IF(I130="","",IF(OR(ISTEXT(I130),ISTEXT(H130)),"",I130/H130)),IF(OR(ISTEXT(L130),ISTEXT(H130)),"",L130/H130)))</f>
        <v/>
      </c>
      <c r="N130" s="547" t="n"/>
      <c r="P130">
        <f>IF($D$108="","",$D$108)</f>
        <v/>
      </c>
    </row>
    <row r="131" ht="13.35" customHeight="1" s="162">
      <c r="B131" s="546" t="n"/>
      <c r="C131" s="546" t="n"/>
      <c r="D131" s="546" t="n"/>
      <c r="E131" s="546" t="n"/>
      <c r="F131" s="555" t="n"/>
      <c r="G131" s="555" t="n"/>
      <c r="H131" s="556" t="n"/>
      <c r="I131" s="556" t="n"/>
      <c r="J131" s="555" t="n"/>
      <c r="K131" s="549" t="n"/>
      <c r="L131" s="556" t="n"/>
      <c r="M131" s="548">
        <f>IF(OR(H131="",H131=0),"",IF(L131="",IF(I131="","",IF(OR(ISTEXT(I131),ISTEXT(H131)),"",I131/H131)),IF(OR(ISTEXT(L131),ISTEXT(H131)),"",L131/H131)))</f>
        <v/>
      </c>
      <c r="N131" s="547" t="n"/>
      <c r="P131">
        <f>IF($D$108="","",$D$108)</f>
        <v/>
      </c>
    </row>
    <row r="132" ht="13.35" customHeight="1" s="162">
      <c r="B132" s="546" t="n"/>
      <c r="C132" s="546" t="n"/>
      <c r="D132" s="546" t="n"/>
      <c r="E132" s="546" t="n"/>
      <c r="F132" s="555" t="n"/>
      <c r="G132" s="555" t="n"/>
      <c r="H132" s="556" t="n"/>
      <c r="I132" s="556" t="n"/>
      <c r="J132" s="555" t="n"/>
      <c r="K132" s="549" t="n"/>
      <c r="L132" s="556" t="n"/>
      <c r="M132" s="548">
        <f>IF(OR(H132="",H132=0),"",IF(L132="",IF(I132="","",IF(OR(ISTEXT(I132),ISTEXT(H132)),"",I132/H132)),IF(OR(ISTEXT(L132),ISTEXT(H132)),"",L132/H132)))</f>
        <v/>
      </c>
      <c r="N132" s="547" t="n"/>
      <c r="P132">
        <f>IF($D$108="","",$D$108)</f>
        <v/>
      </c>
    </row>
    <row r="133" ht="13.35" customHeight="1" s="162">
      <c r="B133" s="546" t="n"/>
      <c r="C133" s="546" t="n"/>
      <c r="D133" s="546" t="n"/>
      <c r="E133" s="546" t="n"/>
      <c r="F133" s="555" t="n"/>
      <c r="G133" s="555" t="n"/>
      <c r="H133" s="556" t="n"/>
      <c r="I133" s="556" t="n"/>
      <c r="J133" s="555" t="n"/>
      <c r="K133" s="549" t="n"/>
      <c r="L133" s="556" t="n"/>
      <c r="M133" s="548">
        <f>IF(OR(H133="",H133=0),"",IF(L133="",IF(I133="","",IF(OR(ISTEXT(I133),ISTEXT(H133)),"",I133/H133)),IF(OR(ISTEXT(L133),ISTEXT(H133)),"",L133/H133)))</f>
        <v/>
      </c>
      <c r="N133" s="547" t="n"/>
      <c r="P133">
        <f>IF($D$108="","",$D$108)</f>
        <v/>
      </c>
    </row>
    <row r="134" ht="13.35" customHeight="1" s="162">
      <c r="B134" s="546" t="n"/>
      <c r="C134" s="546" t="n"/>
      <c r="D134" s="546" t="n"/>
      <c r="E134" s="546" t="n"/>
      <c r="F134" s="555" t="n"/>
      <c r="G134" s="555" t="n"/>
      <c r="H134" s="556" t="n"/>
      <c r="I134" s="556" t="n"/>
      <c r="J134" s="555" t="n"/>
      <c r="K134" s="549" t="n"/>
      <c r="L134" s="556" t="n"/>
      <c r="M134" s="548">
        <f>IF(OR(H134="",H134=0),"",IF(L134="",IF(I134="","",IF(OR(ISTEXT(I134),ISTEXT(H134)),"",I134/H134)),IF(OR(ISTEXT(L134),ISTEXT(H134)),"",L134/H134)))</f>
        <v/>
      </c>
      <c r="N134" s="547" t="n"/>
      <c r="P134">
        <f>IF($D$108="","",$D$108)</f>
        <v/>
      </c>
    </row>
    <row r="135" ht="13.35" customHeight="1" s="162">
      <c r="B135" s="546" t="n"/>
      <c r="C135" s="546" t="n"/>
      <c r="D135" s="546" t="n"/>
      <c r="E135" s="546" t="n"/>
      <c r="F135" s="555" t="n"/>
      <c r="G135" s="555" t="n"/>
      <c r="H135" s="556" t="n"/>
      <c r="I135" s="556" t="n"/>
      <c r="J135" s="555" t="n"/>
      <c r="K135" s="549" t="n"/>
      <c r="L135" s="556" t="n"/>
      <c r="M135" s="548">
        <f>IF(OR(H135="",H135=0),"",IF(L135="",IF(I135="","",IF(OR(ISTEXT(I135),ISTEXT(H135)),"",I135/H135)),IF(OR(ISTEXT(L135),ISTEXT(H135)),"",L135/H135)))</f>
        <v/>
      </c>
      <c r="N135" s="547" t="n"/>
      <c r="P135">
        <f>IF($D$108="","",$D$108)</f>
        <v/>
      </c>
    </row>
    <row r="136" ht="13.35" customHeight="1" s="162">
      <c r="B136" s="546" t="n"/>
      <c r="C136" s="546" t="n"/>
      <c r="D136" s="546" t="n"/>
      <c r="E136" s="546" t="n"/>
      <c r="F136" s="555" t="n"/>
      <c r="G136" s="555" t="n"/>
      <c r="H136" s="556" t="n"/>
      <c r="I136" s="556" t="n"/>
      <c r="J136" s="555" t="n"/>
      <c r="K136" s="549" t="n"/>
      <c r="L136" s="556" t="n"/>
      <c r="M136" s="548">
        <f>IF(OR(H136="",H136=0),"",IF(L136="",IF(I136="","",IF(OR(ISTEXT(I136),ISTEXT(H136)),"",I136/H136)),IF(OR(ISTEXT(L136),ISTEXT(H136)),"",L136/H136)))</f>
        <v/>
      </c>
      <c r="N136" s="547" t="n"/>
      <c r="P136">
        <f>IF($D$108="","",$D$108)</f>
        <v/>
      </c>
    </row>
    <row r="137" ht="13.35" customHeight="1" s="162">
      <c r="B137" s="546" t="n"/>
      <c r="C137" s="546" t="n"/>
      <c r="D137" s="546" t="n"/>
      <c r="E137" s="546" t="n"/>
      <c r="F137" s="555" t="n"/>
      <c r="G137" s="555" t="n"/>
      <c r="H137" s="556" t="n"/>
      <c r="I137" s="556" t="n"/>
      <c r="J137" s="555" t="n"/>
      <c r="K137" s="549" t="n"/>
      <c r="L137" s="556" t="n"/>
      <c r="M137" s="548">
        <f>IF(OR(H137="",H137=0),"",IF(L137="",IF(I137="","",IF(OR(ISTEXT(I137),ISTEXT(H137)),"",I137/H137)),IF(OR(ISTEXT(L137),ISTEXT(H137)),"",L137/H137)))</f>
        <v/>
      </c>
      <c r="N137" s="547" t="n"/>
      <c r="P137">
        <f>IF($D$108="","",$D$108)</f>
        <v/>
      </c>
    </row>
    <row r="138" ht="13.35" customHeight="1" s="162">
      <c r="B138" s="546" t="n"/>
      <c r="C138" s="546" t="n"/>
      <c r="D138" s="546" t="n"/>
      <c r="E138" s="546" t="n"/>
      <c r="F138" s="555" t="n"/>
      <c r="G138" s="555" t="n"/>
      <c r="H138" s="556" t="n"/>
      <c r="I138" s="556" t="n"/>
      <c r="J138" s="555" t="n"/>
      <c r="K138" s="549" t="n"/>
      <c r="L138" s="556" t="n"/>
      <c r="M138" s="548">
        <f>IF(OR(H138="",H138=0),"",IF(L138="",IF(I138="","",IF(OR(ISTEXT(I138),ISTEXT(H138)),"",I138/H138)),IF(OR(ISTEXT(L138),ISTEXT(H138)),"",L138/H138)))</f>
        <v/>
      </c>
      <c r="N138" s="547" t="n"/>
      <c r="P138">
        <f>IF($D$108="","",$D$108)</f>
        <v/>
      </c>
    </row>
    <row r="139" ht="13.35" customHeight="1" s="162">
      <c r="B139" s="546" t="n"/>
      <c r="C139" s="546" t="n"/>
      <c r="D139" s="546" t="n"/>
      <c r="E139" s="546" t="n"/>
      <c r="F139" s="555" t="n"/>
      <c r="G139" s="555" t="n"/>
      <c r="H139" s="556" t="n"/>
      <c r="I139" s="556" t="n"/>
      <c r="J139" s="555" t="n"/>
      <c r="K139" s="549" t="n"/>
      <c r="L139" s="556" t="n"/>
      <c r="M139" s="548">
        <f>IF(OR(H139="",H139=0),"",IF(L139="",IF(I139="","",IF(OR(ISTEXT(I139),ISTEXT(H139)),"",I139/H139)),IF(OR(ISTEXT(L139),ISTEXT(H139)),"",L139/H139)))</f>
        <v/>
      </c>
      <c r="N139" s="547" t="n"/>
      <c r="P139">
        <f>IF($D$108="","",$D$108)</f>
        <v/>
      </c>
    </row>
    <row r="140" ht="13.35" customHeight="1" s="162">
      <c r="B140" s="546" t="n"/>
      <c r="C140" s="546" t="n"/>
      <c r="D140" s="546" t="n"/>
      <c r="E140" s="546" t="n"/>
      <c r="F140" s="555" t="n"/>
      <c r="G140" s="555" t="n"/>
      <c r="H140" s="556" t="n"/>
      <c r="I140" s="556" t="n"/>
      <c r="J140" s="555" t="n"/>
      <c r="K140" s="549" t="n"/>
      <c r="L140" s="556" t="n"/>
      <c r="M140" s="548">
        <f>IF(OR(H140="",H140=0),"",IF(L140="",IF(I140="","",IF(OR(ISTEXT(I140),ISTEXT(H140)),"",I140/H140)),IF(OR(ISTEXT(L140),ISTEXT(H140)),"",L140/H140)))</f>
        <v/>
      </c>
      <c r="N140" s="547" t="n"/>
      <c r="P140">
        <f>IF($D$108="","",$D$108)</f>
        <v/>
      </c>
    </row>
    <row r="141" ht="13.35" customHeight="1" s="162">
      <c r="B141" s="546" t="n"/>
      <c r="C141" s="546" t="n"/>
      <c r="D141" s="546" t="n"/>
      <c r="E141" s="546" t="n"/>
      <c r="F141" s="555" t="n"/>
      <c r="G141" s="555" t="n"/>
      <c r="H141" s="556" t="n"/>
      <c r="I141" s="556" t="n"/>
      <c r="J141" s="555" t="n"/>
      <c r="K141" s="549" t="n"/>
      <c r="L141" s="556" t="n"/>
      <c r="M141" s="548">
        <f>IF(OR(H141="",H141=0),"",IF(L141="",IF(I141="","",IF(OR(ISTEXT(I141),ISTEXT(H141)),"",I141/H141)),IF(OR(ISTEXT(L141),ISTEXT(H141)),"",L141/H141)))</f>
        <v/>
      </c>
      <c r="N141" s="547" t="n"/>
      <c r="P141">
        <f>IF($D$108="","",$D$108)</f>
        <v/>
      </c>
    </row>
    <row r="142" ht="13.35" customHeight="1" s="162">
      <c r="B142" s="546" t="n"/>
      <c r="C142" s="546" t="n"/>
      <c r="D142" s="546" t="n"/>
      <c r="E142" s="546" t="n"/>
      <c r="F142" s="555" t="n"/>
      <c r="G142" s="555" t="n"/>
      <c r="H142" s="556" t="n"/>
      <c r="I142" s="556" t="n"/>
      <c r="J142" s="555" t="n"/>
      <c r="K142" s="549" t="n"/>
      <c r="L142" s="556" t="n"/>
      <c r="M142" s="548">
        <f>IF(OR(H142="",H142=0),"",IF(L142="",IF(I142="","",IF(OR(ISTEXT(I142),ISTEXT(H142)),"",I142/H142)),IF(OR(ISTEXT(L142),ISTEXT(H142)),"",L142/H142)))</f>
        <v/>
      </c>
      <c r="N142" s="547" t="n"/>
      <c r="P142">
        <f>IF($D$108="","",$D$108)</f>
        <v/>
      </c>
    </row>
    <row r="143" ht="13.35" customHeight="1" s="162">
      <c r="B143" s="546" t="n"/>
      <c r="C143" s="546" t="n"/>
      <c r="D143" s="546" t="n"/>
      <c r="E143" s="546" t="n"/>
      <c r="F143" s="555" t="n"/>
      <c r="G143" s="555" t="n"/>
      <c r="H143" s="556" t="n"/>
      <c r="I143" s="556" t="n"/>
      <c r="J143" s="555" t="n"/>
      <c r="K143" s="549" t="n"/>
      <c r="L143" s="556" t="n"/>
      <c r="M143" s="548">
        <f>IF(OR(H143="",H143=0),"",IF(L143="",IF(I143="","",IF(OR(ISTEXT(I143),ISTEXT(H143)),"",I143/H143)),IF(OR(ISTEXT(L143),ISTEXT(H143)),"",L143/H143)))</f>
        <v/>
      </c>
      <c r="N143" s="547" t="n"/>
      <c r="P143">
        <f>IF($D$108="","",$D$108)</f>
        <v/>
      </c>
    </row>
    <row r="144" ht="13.35" customHeight="1" s="162">
      <c r="B144" s="546" t="n"/>
      <c r="C144" s="546" t="n"/>
      <c r="D144" s="546" t="n"/>
      <c r="E144" s="546" t="n"/>
      <c r="F144" s="555" t="n"/>
      <c r="G144" s="555" t="n"/>
      <c r="H144" s="556" t="n"/>
      <c r="I144" s="556" t="n"/>
      <c r="J144" s="555" t="n"/>
      <c r="K144" s="549" t="n"/>
      <c r="L144" s="556" t="n"/>
      <c r="M144" s="548">
        <f>IF(OR(H144="",H144=0),"",IF(L144="",IF(I144="","",IF(OR(ISTEXT(I144),ISTEXT(H144)),"",I144/H144)),IF(OR(ISTEXT(L144),ISTEXT(H144)),"",L144/H144)))</f>
        <v/>
      </c>
      <c r="N144" s="547" t="n"/>
      <c r="P144">
        <f>IF($D$108="","",$D$108)</f>
        <v/>
      </c>
    </row>
    <row r="145" ht="13.35" customHeight="1" s="162">
      <c r="B145" s="546" t="n"/>
      <c r="C145" s="546" t="n"/>
      <c r="D145" s="546" t="n"/>
      <c r="E145" s="546" t="n"/>
      <c r="F145" s="555" t="n"/>
      <c r="G145" s="555" t="n"/>
      <c r="H145" s="556" t="n"/>
      <c r="I145" s="556" t="n"/>
      <c r="J145" s="555" t="n"/>
      <c r="K145" s="549" t="n"/>
      <c r="L145" s="556" t="n"/>
      <c r="M145" s="548">
        <f>IF(OR(H145="",H145=0),"",IF(L145="",IF(I145="","",IF(OR(ISTEXT(I145),ISTEXT(H145)),"",I145/H145)),IF(OR(ISTEXT(L145),ISTEXT(H145)),"",L145/H145)))</f>
        <v/>
      </c>
      <c r="N145" s="547" t="n"/>
      <c r="P145">
        <f>IF($D$108="","",$D$108)</f>
        <v/>
      </c>
    </row>
    <row r="146" ht="13.35" customHeight="1" s="162">
      <c r="B146" s="546" t="n"/>
      <c r="C146" s="546" t="n"/>
      <c r="D146" s="546" t="n"/>
      <c r="E146" s="546" t="n"/>
      <c r="F146" s="555" t="n"/>
      <c r="G146" s="555" t="n"/>
      <c r="H146" s="556" t="n"/>
      <c r="I146" s="556" t="n"/>
      <c r="J146" s="555" t="n"/>
      <c r="K146" s="549" t="n"/>
      <c r="L146" s="556" t="n"/>
      <c r="M146" s="548">
        <f>IF(OR(H146="",H146=0),"",IF(L146="",IF(I146="","",IF(OR(ISTEXT(I146),ISTEXT(H146)),"",I146/H146)),IF(OR(ISTEXT(L146),ISTEXT(H146)),"",L146/H146)))</f>
        <v/>
      </c>
      <c r="N146" s="547" t="n"/>
      <c r="P146">
        <f>IF($D$108="","",$D$108)</f>
        <v/>
      </c>
    </row>
    <row r="147" ht="13.35" customHeight="1" s="162">
      <c r="B147" s="546" t="n"/>
      <c r="C147" s="546" t="n"/>
      <c r="D147" s="546" t="n"/>
      <c r="E147" s="546" t="n"/>
      <c r="F147" s="555" t="n"/>
      <c r="G147" s="555" t="n"/>
      <c r="H147" s="556" t="n"/>
      <c r="I147" s="556" t="n"/>
      <c r="J147" s="555" t="n"/>
      <c r="K147" s="549" t="n"/>
      <c r="L147" s="556" t="n"/>
      <c r="M147" s="548">
        <f>IF(OR(H147="",H147=0),"",IF(L147="",IF(I147="","",IF(OR(ISTEXT(I147),ISTEXT(H147)),"",I147/H147)),IF(OR(ISTEXT(L147),ISTEXT(H147)),"",L147/H147)))</f>
        <v/>
      </c>
      <c r="N147" s="547" t="n"/>
      <c r="P147">
        <f>IF($D$108="","",$D$108)</f>
        <v/>
      </c>
    </row>
    <row r="148" ht="13.35" customHeight="1" s="162">
      <c r="B148" s="546" t="n"/>
      <c r="C148" s="546" t="n"/>
      <c r="D148" s="546" t="n"/>
      <c r="E148" s="546" t="n"/>
      <c r="F148" s="555" t="n"/>
      <c r="G148" s="555" t="n"/>
      <c r="H148" s="556" t="n"/>
      <c r="I148" s="556" t="n"/>
      <c r="J148" s="555" t="n"/>
      <c r="K148" s="549" t="n"/>
      <c r="L148" s="556" t="n"/>
      <c r="M148" s="548">
        <f>IF(OR(H148="",H148=0),"",IF(L148="",IF(I148="","",IF(OR(ISTEXT(I148),ISTEXT(H148)),"",I148/H148)),IF(OR(ISTEXT(L148),ISTEXT(H148)),"",L148/H148)))</f>
        <v/>
      </c>
      <c r="N148" s="547" t="n"/>
      <c r="P148">
        <f>IF($D$108="","",$D$108)</f>
        <v/>
      </c>
    </row>
    <row r="149" ht="13.35" customHeight="1" s="162">
      <c r="B149" s="546" t="n"/>
      <c r="C149" s="546" t="n"/>
      <c r="D149" s="546" t="n"/>
      <c r="E149" s="546" t="n"/>
      <c r="F149" s="555" t="n"/>
      <c r="G149" s="555" t="n"/>
      <c r="H149" s="556" t="n"/>
      <c r="I149" s="556" t="n"/>
      <c r="J149" s="555" t="n"/>
      <c r="K149" s="549" t="n"/>
      <c r="L149" s="556" t="n"/>
      <c r="M149" s="548">
        <f>IF(OR(H149="",H149=0),"",IF(L149="",IF(I149="","",IF(OR(ISTEXT(I149),ISTEXT(H149)),"",I149/H149)),IF(OR(ISTEXT(L149),ISTEXT(H149)),"",L149/H149)))</f>
        <v/>
      </c>
      <c r="N149" s="547" t="n"/>
      <c r="P149">
        <f>IF($D$108="","",$D$108)</f>
        <v/>
      </c>
    </row>
    <row r="150" ht="13.35" customHeight="1" s="162">
      <c r="B150" s="546" t="n"/>
      <c r="C150" s="546" t="n"/>
      <c r="D150" s="546" t="n"/>
      <c r="E150" s="546" t="n"/>
      <c r="F150" s="555" t="n"/>
      <c r="G150" s="555" t="n"/>
      <c r="H150" s="556" t="n"/>
      <c r="I150" s="556" t="n"/>
      <c r="J150" s="555" t="n"/>
      <c r="K150" s="549" t="n"/>
      <c r="L150" s="556" t="n"/>
      <c r="M150" s="548">
        <f>IF(OR(H150="",H150=0),"",IF(L150="",IF(I150="","",IF(OR(ISTEXT(I150),ISTEXT(H150)),"",I150/H150)),IF(OR(ISTEXT(L150),ISTEXT(H150)),"",L150/H150)))</f>
        <v/>
      </c>
      <c r="N150" s="547" t="n"/>
      <c r="P150">
        <f>IF($D$108="","",$D$108)</f>
        <v/>
      </c>
    </row>
    <row r="151" ht="13.35" customHeight="1" s="162">
      <c r="B151" s="546" t="n"/>
      <c r="C151" s="546" t="n"/>
      <c r="D151" s="546" t="n"/>
      <c r="E151" s="546" t="n"/>
      <c r="F151" s="555" t="n"/>
      <c r="G151" s="555" t="n"/>
      <c r="H151" s="556" t="n"/>
      <c r="I151" s="556" t="n"/>
      <c r="J151" s="555" t="n"/>
      <c r="K151" s="549" t="n"/>
      <c r="L151" s="556" t="n"/>
      <c r="M151" s="548">
        <f>IF(OR(H151="",H151=0),"",IF(L151="",IF(I151="","",IF(OR(ISTEXT(I151),ISTEXT(H151)),"",I151/H151)),IF(OR(ISTEXT(L151),ISTEXT(H151)),"",L151/H151)))</f>
        <v/>
      </c>
      <c r="N151" s="547" t="n"/>
      <c r="P151">
        <f>IF($D$108="","",$D$108)</f>
        <v/>
      </c>
    </row>
    <row r="152" ht="13.35" customHeight="1" s="162">
      <c r="B152" s="557" t="inlineStr">
        <is>
          <t>Total</t>
        </is>
      </c>
      <c r="C152" s="400" t="n"/>
      <c r="D152" s="400" t="n"/>
      <c r="E152" s="400" t="n"/>
      <c r="F152" s="400" t="n"/>
      <c r="G152" s="401" t="n"/>
      <c r="H152" s="556">
        <f>IF(SUM(H114:H151)=0,"",SUM(H114:H151))</f>
        <v/>
      </c>
      <c r="I152" s="556">
        <f>IF(SUM(I114:I151)=0,"",SUM(I114:I151))</f>
        <v/>
      </c>
      <c r="J152" s="199" t="n"/>
      <c r="K152" s="401" t="n"/>
      <c r="L152" s="556">
        <f>IF(SUM(L114:L151)=0,"",SUM(L114:L151))</f>
        <v/>
      </c>
      <c r="M152" s="548">
        <f>IF(OR(H152="",H152=0),"",IF(L152="",IF(I152="","",I152/H152),L152/H152))</f>
        <v/>
      </c>
      <c r="N152" s="547">
        <f>IF(COUNTA(N114:N151)=0,"",COUNTA(N114:N151))</f>
        <v/>
      </c>
    </row>
    <row r="153" ht="13.35" customHeight="1" s="162">
      <c r="B153" s="550" t="inlineStr">
        <is>
          <t>Type: F = fixed orifice, A = adjustable orifice (flow from the manufacturer's chart at the setting and ΔP), S = self-adjusting (flow from the valve tag, ΔP within its range). WO = wide open.</t>
        </is>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4" t="n"/>
      <c r="N155" s="173" t="n"/>
    </row>
    <row r="156" ht="13.35" customHeight="1" s="162">
      <c r="B156" s="154" t="n"/>
      <c r="C156" s="174" t="n"/>
      <c r="D156" s="174" t="n"/>
      <c r="E156" s="174" t="n"/>
      <c r="F156" s="174" t="n"/>
      <c r="G156" s="174" t="n"/>
      <c r="H156" s="174" t="n"/>
      <c r="I156" s="174" t="n"/>
      <c r="J156" s="174" t="n"/>
      <c r="K156" s="174" t="n"/>
      <c r="L156" s="174" t="n"/>
      <c r="M156" s="174" t="n"/>
      <c r="N156" s="173" t="n"/>
    </row>
    <row r="157" ht="13.35" customHeight="1" s="162">
      <c r="B157" s="154" t="n"/>
      <c r="C157" s="174" t="n"/>
      <c r="D157" s="174" t="n"/>
      <c r="E157" s="174" t="n"/>
      <c r="F157" s="174" t="n"/>
      <c r="G157" s="174" t="n"/>
      <c r="H157" s="174" t="n"/>
      <c r="I157" s="174" t="n"/>
      <c r="J157" s="174" t="n"/>
      <c r="K157" s="174" t="n"/>
      <c r="L157" s="174" t="n"/>
      <c r="M157" s="174" t="n"/>
      <c r="N157" s="173" t="n"/>
    </row>
    <row r="158" ht="13.35" customHeight="1" s="162"/>
    <row r="159" ht="13.35" customHeight="1" s="162"/>
    <row r="160" ht="13.35" customHeight="1" s="162">
      <c r="B160" s="200" t="inlineStr">
        <is>
          <t>System</t>
        </is>
      </c>
      <c r="C160" s="403" t="n"/>
      <c r="D160" s="209" t="n"/>
      <c r="E160" s="418" t="n"/>
      <c r="F160" s="403" t="n"/>
      <c r="G160" s="200" t="inlineStr">
        <is>
          <t>Service</t>
        </is>
      </c>
      <c r="H160" s="403" t="n"/>
      <c r="I160" s="210" t="n"/>
      <c r="J160" s="418" t="n"/>
      <c r="K160" s="418" t="n"/>
      <c r="L160" s="418" t="n"/>
      <c r="M160" s="418" t="n"/>
      <c r="N160" s="403" t="n"/>
    </row>
    <row r="161" ht="13.35" customHeight="1" s="162">
      <c r="B161" s="422" t="n"/>
      <c r="C161" s="423" t="n"/>
      <c r="D161" s="422" t="n"/>
      <c r="E161" s="424" t="n"/>
      <c r="F161" s="423" t="n"/>
      <c r="G161" s="422" t="n"/>
      <c r="H161" s="423" t="n"/>
      <c r="I161" s="422" t="n"/>
      <c r="J161" s="424" t="n"/>
      <c r="K161" s="424" t="n"/>
      <c r="L161" s="424" t="n"/>
      <c r="M161" s="424" t="n"/>
      <c r="N161" s="423" t="n"/>
    </row>
    <row r="162" ht="13.35" customHeight="1" s="162">
      <c r="B162" s="554" t="inlineStr">
        <is>
          <t>Pump(s)</t>
        </is>
      </c>
      <c r="C162" s="401" t="n"/>
      <c r="D162" s="204" t="n"/>
      <c r="E162" s="401" t="n"/>
      <c r="F162" s="554" t="inlineStr">
        <is>
          <t>Instrument</t>
        </is>
      </c>
      <c r="G162" s="401" t="n"/>
      <c r="H162" s="546" t="n"/>
      <c r="I162" s="400" t="n"/>
      <c r="J162" s="400" t="n"/>
      <c r="K162" s="401" t="n"/>
      <c r="L162" s="554" t="inlineStr">
        <is>
          <t>ΔP in</t>
        </is>
      </c>
      <c r="M162" s="555" t="n"/>
      <c r="N162" s="401" t="n"/>
    </row>
    <row r="163" ht="13.35" customHeight="1" s="162">
      <c r="B163" s="554" t="inlineStr">
        <is>
          <t>Method</t>
        </is>
      </c>
      <c r="C163" s="401" t="n"/>
      <c r="D163" s="546" t="n"/>
      <c r="E163" s="401" t="n"/>
      <c r="F163" s="554" t="inlineStr">
        <is>
          <t>Memory stops set / valves marked</t>
        </is>
      </c>
      <c r="G163" s="400" t="n"/>
      <c r="H163" s="400" t="n"/>
      <c r="I163" s="400" t="n"/>
      <c r="J163" s="400" t="n"/>
      <c r="K163" s="401" t="n"/>
      <c r="L163" s="555" t="n"/>
      <c r="M163" s="400" t="n"/>
      <c r="N163" s="401" t="n"/>
    </row>
    <row r="164" ht="13.35" customHeight="1" s="162">
      <c r="B164" s="542" t="inlineStr">
        <is>
          <t>No.</t>
        </is>
      </c>
      <c r="C164" s="542" t="inlineStr">
        <is>
          <t>Valve</t>
        </is>
      </c>
      <c r="D164" s="542" t="inlineStr">
        <is>
          <t>Serves</t>
        </is>
      </c>
      <c r="E164" s="542" t="inlineStr">
        <is>
          <t>Make / Model</t>
        </is>
      </c>
      <c r="F164" s="542" t="inlineStr">
        <is>
          <t>Size</t>
        </is>
      </c>
      <c r="G164" s="542" t="inlineStr">
        <is>
          <t>Type</t>
        </is>
      </c>
      <c r="H164" s="542" t="inlineStr">
        <is>
          <t>Design GPM</t>
        </is>
      </c>
      <c r="I164" s="542" t="inlineStr">
        <is>
          <t>Initial GPM</t>
        </is>
      </c>
      <c r="J164" s="543" t="inlineStr">
        <is>
          <t>Final</t>
        </is>
      </c>
      <c r="K164" s="400" t="n"/>
      <c r="L164" s="401" t="n"/>
      <c r="M164" s="542" t="inlineStr">
        <is>
          <t>%</t>
        </is>
      </c>
      <c r="N164" s="542" t="inlineStr">
        <is>
          <t>WO</t>
        </is>
      </c>
    </row>
    <row r="165" ht="13.35" customHeight="1" s="162">
      <c r="B165" s="544" t="n"/>
      <c r="C165" s="544" t="n"/>
      <c r="D165" s="544" t="n"/>
      <c r="E165" s="544" t="n"/>
      <c r="F165" s="544" t="n"/>
      <c r="G165" s="544" t="n"/>
      <c r="H165" s="544" t="n"/>
      <c r="I165" s="544" t="n"/>
      <c r="J165" s="545" t="inlineStr">
        <is>
          <t>Setting</t>
        </is>
      </c>
      <c r="K165" s="545" t="inlineStr">
        <is>
          <t>ΔP</t>
        </is>
      </c>
      <c r="L165" s="545" t="inlineStr">
        <is>
          <t>GPM</t>
        </is>
      </c>
      <c r="M165" s="544" t="n"/>
      <c r="N165" s="544" t="n"/>
    </row>
    <row r="166" ht="13.35" customHeight="1" s="162">
      <c r="B166" s="546" t="n"/>
      <c r="C166" s="546" t="n"/>
      <c r="D166" s="546" t="n"/>
      <c r="E166" s="546" t="n"/>
      <c r="F166" s="555" t="n"/>
      <c r="G166" s="555" t="n"/>
      <c r="H166" s="556" t="n"/>
      <c r="I166" s="556" t="n"/>
      <c r="J166" s="555" t="n"/>
      <c r="K166" s="549" t="n"/>
      <c r="L166" s="556" t="n"/>
      <c r="M166" s="548">
        <f>IF(OR(H166="",H166=0),"",IF(L166="",IF(I166="","",IF(OR(ISTEXT(I166),ISTEXT(H166)),"",I166/H166)),IF(OR(ISTEXT(L166),ISTEXT(H166)),"",L166/H166)))</f>
        <v/>
      </c>
      <c r="N166" s="547" t="n"/>
      <c r="P166">
        <f>IF($D$160="","",$D$160)</f>
        <v/>
      </c>
    </row>
    <row r="167" ht="13.35" customHeight="1" s="162">
      <c r="B167" s="546" t="n"/>
      <c r="C167" s="546" t="n"/>
      <c r="D167" s="546" t="n"/>
      <c r="E167" s="546" t="n"/>
      <c r="F167" s="555" t="n"/>
      <c r="G167" s="555" t="n"/>
      <c r="H167" s="556" t="n"/>
      <c r="I167" s="556" t="n"/>
      <c r="J167" s="555" t="n"/>
      <c r="K167" s="549" t="n"/>
      <c r="L167" s="556" t="n"/>
      <c r="M167" s="548">
        <f>IF(OR(H167="",H167=0),"",IF(L167="",IF(I167="","",IF(OR(ISTEXT(I167),ISTEXT(H167)),"",I167/H167)),IF(OR(ISTEXT(L167),ISTEXT(H167)),"",L167/H167)))</f>
        <v/>
      </c>
      <c r="N167" s="547" t="n"/>
      <c r="P167">
        <f>IF($D$160="","",$D$160)</f>
        <v/>
      </c>
    </row>
    <row r="168" ht="13.35" customHeight="1" s="162">
      <c r="B168" s="546" t="n"/>
      <c r="C168" s="546" t="n"/>
      <c r="D168" s="546" t="n"/>
      <c r="E168" s="546" t="n"/>
      <c r="F168" s="555" t="n"/>
      <c r="G168" s="555" t="n"/>
      <c r="H168" s="556" t="n"/>
      <c r="I168" s="556" t="n"/>
      <c r="J168" s="555" t="n"/>
      <c r="K168" s="549" t="n"/>
      <c r="L168" s="556" t="n"/>
      <c r="M168" s="548">
        <f>IF(OR(H168="",H168=0),"",IF(L168="",IF(I168="","",IF(OR(ISTEXT(I168),ISTEXT(H168)),"",I168/H168)),IF(OR(ISTEXT(L168),ISTEXT(H168)),"",L168/H168)))</f>
        <v/>
      </c>
      <c r="N168" s="547" t="n"/>
      <c r="P168">
        <f>IF($D$160="","",$D$160)</f>
        <v/>
      </c>
    </row>
    <row r="169" ht="13.35" customHeight="1" s="162">
      <c r="B169" s="546" t="n"/>
      <c r="C169" s="546" t="n"/>
      <c r="D169" s="546" t="n"/>
      <c r="E169" s="546" t="n"/>
      <c r="F169" s="555" t="n"/>
      <c r="G169" s="555" t="n"/>
      <c r="H169" s="556" t="n"/>
      <c r="I169" s="556" t="n"/>
      <c r="J169" s="555" t="n"/>
      <c r="K169" s="549" t="n"/>
      <c r="L169" s="556" t="n"/>
      <c r="M169" s="548">
        <f>IF(OR(H169="",H169=0),"",IF(L169="",IF(I169="","",IF(OR(ISTEXT(I169),ISTEXT(H169)),"",I169/H169)),IF(OR(ISTEXT(L169),ISTEXT(H169)),"",L169/H169)))</f>
        <v/>
      </c>
      <c r="N169" s="547" t="n"/>
      <c r="P169">
        <f>IF($D$160="","",$D$160)</f>
        <v/>
      </c>
    </row>
    <row r="170" ht="13.35" customHeight="1" s="162">
      <c r="B170" s="546" t="n"/>
      <c r="C170" s="546" t="n"/>
      <c r="D170" s="546" t="n"/>
      <c r="E170" s="546" t="n"/>
      <c r="F170" s="555" t="n"/>
      <c r="G170" s="555" t="n"/>
      <c r="H170" s="556" t="n"/>
      <c r="I170" s="556" t="n"/>
      <c r="J170" s="555" t="n"/>
      <c r="K170" s="549" t="n"/>
      <c r="L170" s="556" t="n"/>
      <c r="M170" s="548">
        <f>IF(OR(H170="",H170=0),"",IF(L170="",IF(I170="","",IF(OR(ISTEXT(I170),ISTEXT(H170)),"",I170/H170)),IF(OR(ISTEXT(L170),ISTEXT(H170)),"",L170/H170)))</f>
        <v/>
      </c>
      <c r="N170" s="547" t="n"/>
      <c r="P170">
        <f>IF($D$160="","",$D$160)</f>
        <v/>
      </c>
    </row>
    <row r="171" ht="13.35" customHeight="1" s="162">
      <c r="B171" s="546" t="n"/>
      <c r="C171" s="546" t="n"/>
      <c r="D171" s="546" t="n"/>
      <c r="E171" s="546" t="n"/>
      <c r="F171" s="555" t="n"/>
      <c r="G171" s="555" t="n"/>
      <c r="H171" s="556" t="n"/>
      <c r="I171" s="556" t="n"/>
      <c r="J171" s="555" t="n"/>
      <c r="K171" s="549" t="n"/>
      <c r="L171" s="556" t="n"/>
      <c r="M171" s="548">
        <f>IF(OR(H171="",H171=0),"",IF(L171="",IF(I171="","",IF(OR(ISTEXT(I171),ISTEXT(H171)),"",I171/H171)),IF(OR(ISTEXT(L171),ISTEXT(H171)),"",L171/H171)))</f>
        <v/>
      </c>
      <c r="N171" s="547" t="n"/>
      <c r="P171">
        <f>IF($D$160="","",$D$160)</f>
        <v/>
      </c>
    </row>
    <row r="172" ht="13.35" customHeight="1" s="162">
      <c r="B172" s="546" t="n"/>
      <c r="C172" s="546" t="n"/>
      <c r="D172" s="546" t="n"/>
      <c r="E172" s="546" t="n"/>
      <c r="F172" s="555" t="n"/>
      <c r="G172" s="555" t="n"/>
      <c r="H172" s="556" t="n"/>
      <c r="I172" s="556" t="n"/>
      <c r="J172" s="555" t="n"/>
      <c r="K172" s="549" t="n"/>
      <c r="L172" s="556" t="n"/>
      <c r="M172" s="548">
        <f>IF(OR(H172="",H172=0),"",IF(L172="",IF(I172="","",IF(OR(ISTEXT(I172),ISTEXT(H172)),"",I172/H172)),IF(OR(ISTEXT(L172),ISTEXT(H172)),"",L172/H172)))</f>
        <v/>
      </c>
      <c r="N172" s="547" t="n"/>
      <c r="P172">
        <f>IF($D$160="","",$D$160)</f>
        <v/>
      </c>
    </row>
    <row r="173" ht="13.35" customHeight="1" s="162">
      <c r="B173" s="546" t="n"/>
      <c r="C173" s="546" t="n"/>
      <c r="D173" s="546" t="n"/>
      <c r="E173" s="546" t="n"/>
      <c r="F173" s="555" t="n"/>
      <c r="G173" s="555" t="n"/>
      <c r="H173" s="556" t="n"/>
      <c r="I173" s="556" t="n"/>
      <c r="J173" s="555" t="n"/>
      <c r="K173" s="549" t="n"/>
      <c r="L173" s="556" t="n"/>
      <c r="M173" s="548">
        <f>IF(OR(H173="",H173=0),"",IF(L173="",IF(I173="","",IF(OR(ISTEXT(I173),ISTEXT(H173)),"",I173/H173)),IF(OR(ISTEXT(L173),ISTEXT(H173)),"",L173/H173)))</f>
        <v/>
      </c>
      <c r="N173" s="547" t="n"/>
      <c r="P173">
        <f>IF($D$160="","",$D$160)</f>
        <v/>
      </c>
    </row>
    <row r="174" ht="13.35" customHeight="1" s="162">
      <c r="B174" s="546" t="n"/>
      <c r="C174" s="546" t="n"/>
      <c r="D174" s="546" t="n"/>
      <c r="E174" s="546" t="n"/>
      <c r="F174" s="555" t="n"/>
      <c r="G174" s="555" t="n"/>
      <c r="H174" s="556" t="n"/>
      <c r="I174" s="556" t="n"/>
      <c r="J174" s="555" t="n"/>
      <c r="K174" s="549" t="n"/>
      <c r="L174" s="556" t="n"/>
      <c r="M174" s="548">
        <f>IF(OR(H174="",H174=0),"",IF(L174="",IF(I174="","",IF(OR(ISTEXT(I174),ISTEXT(H174)),"",I174/H174)),IF(OR(ISTEXT(L174),ISTEXT(H174)),"",L174/H174)))</f>
        <v/>
      </c>
      <c r="N174" s="547" t="n"/>
      <c r="P174">
        <f>IF($D$160="","",$D$160)</f>
        <v/>
      </c>
    </row>
    <row r="175" ht="13.35" customHeight="1" s="162">
      <c r="B175" s="546" t="n"/>
      <c r="C175" s="546" t="n"/>
      <c r="D175" s="546" t="n"/>
      <c r="E175" s="546" t="n"/>
      <c r="F175" s="555" t="n"/>
      <c r="G175" s="555" t="n"/>
      <c r="H175" s="556" t="n"/>
      <c r="I175" s="556" t="n"/>
      <c r="J175" s="555" t="n"/>
      <c r="K175" s="549" t="n"/>
      <c r="L175" s="556" t="n"/>
      <c r="M175" s="548">
        <f>IF(OR(H175="",H175=0),"",IF(L175="",IF(I175="","",IF(OR(ISTEXT(I175),ISTEXT(H175)),"",I175/H175)),IF(OR(ISTEXT(L175),ISTEXT(H175)),"",L175/H175)))</f>
        <v/>
      </c>
      <c r="N175" s="547" t="n"/>
      <c r="P175">
        <f>IF($D$160="","",$D$160)</f>
        <v/>
      </c>
    </row>
    <row r="176" ht="13.35" customHeight="1" s="162">
      <c r="B176" s="546" t="n"/>
      <c r="C176" s="546" t="n"/>
      <c r="D176" s="546" t="n"/>
      <c r="E176" s="546" t="n"/>
      <c r="F176" s="555" t="n"/>
      <c r="G176" s="555" t="n"/>
      <c r="H176" s="556" t="n"/>
      <c r="I176" s="556" t="n"/>
      <c r="J176" s="555" t="n"/>
      <c r="K176" s="549" t="n"/>
      <c r="L176" s="556" t="n"/>
      <c r="M176" s="548">
        <f>IF(OR(H176="",H176=0),"",IF(L176="",IF(I176="","",IF(OR(ISTEXT(I176),ISTEXT(H176)),"",I176/H176)),IF(OR(ISTEXT(L176),ISTEXT(H176)),"",L176/H176)))</f>
        <v/>
      </c>
      <c r="N176" s="547" t="n"/>
      <c r="P176">
        <f>IF($D$160="","",$D$160)</f>
        <v/>
      </c>
    </row>
    <row r="177" ht="13.35" customHeight="1" s="162">
      <c r="B177" s="546" t="n"/>
      <c r="C177" s="546" t="n"/>
      <c r="D177" s="546" t="n"/>
      <c r="E177" s="546" t="n"/>
      <c r="F177" s="555" t="n"/>
      <c r="G177" s="555" t="n"/>
      <c r="H177" s="556" t="n"/>
      <c r="I177" s="556" t="n"/>
      <c r="J177" s="555" t="n"/>
      <c r="K177" s="549" t="n"/>
      <c r="L177" s="556" t="n"/>
      <c r="M177" s="548">
        <f>IF(OR(H177="",H177=0),"",IF(L177="",IF(I177="","",IF(OR(ISTEXT(I177),ISTEXT(H177)),"",I177/H177)),IF(OR(ISTEXT(L177),ISTEXT(H177)),"",L177/H177)))</f>
        <v/>
      </c>
      <c r="N177" s="547" t="n"/>
      <c r="P177">
        <f>IF($D$160="","",$D$160)</f>
        <v/>
      </c>
    </row>
    <row r="178" ht="13.35" customHeight="1" s="162">
      <c r="B178" s="546" t="n"/>
      <c r="C178" s="546" t="n"/>
      <c r="D178" s="546" t="n"/>
      <c r="E178" s="546" t="n"/>
      <c r="F178" s="555" t="n"/>
      <c r="G178" s="555" t="n"/>
      <c r="H178" s="556" t="n"/>
      <c r="I178" s="556" t="n"/>
      <c r="J178" s="555" t="n"/>
      <c r="K178" s="549" t="n"/>
      <c r="L178" s="556" t="n"/>
      <c r="M178" s="548">
        <f>IF(OR(H178="",H178=0),"",IF(L178="",IF(I178="","",IF(OR(ISTEXT(I178),ISTEXT(H178)),"",I178/H178)),IF(OR(ISTEXT(L178),ISTEXT(H178)),"",L178/H178)))</f>
        <v/>
      </c>
      <c r="N178" s="547" t="n"/>
      <c r="P178">
        <f>IF($D$160="","",$D$160)</f>
        <v/>
      </c>
    </row>
    <row r="179" ht="13.35" customHeight="1" s="162">
      <c r="B179" s="546" t="n"/>
      <c r="C179" s="546" t="n"/>
      <c r="D179" s="546" t="n"/>
      <c r="E179" s="546" t="n"/>
      <c r="F179" s="555" t="n"/>
      <c r="G179" s="555" t="n"/>
      <c r="H179" s="556" t="n"/>
      <c r="I179" s="556" t="n"/>
      <c r="J179" s="555" t="n"/>
      <c r="K179" s="549" t="n"/>
      <c r="L179" s="556" t="n"/>
      <c r="M179" s="548">
        <f>IF(OR(H179="",H179=0),"",IF(L179="",IF(I179="","",IF(OR(ISTEXT(I179),ISTEXT(H179)),"",I179/H179)),IF(OR(ISTEXT(L179),ISTEXT(H179)),"",L179/H179)))</f>
        <v/>
      </c>
      <c r="N179" s="547" t="n"/>
      <c r="P179">
        <f>IF($D$160="","",$D$160)</f>
        <v/>
      </c>
    </row>
    <row r="180" ht="13.35" customHeight="1" s="162">
      <c r="B180" s="546" t="n"/>
      <c r="C180" s="546" t="n"/>
      <c r="D180" s="546" t="n"/>
      <c r="E180" s="546" t="n"/>
      <c r="F180" s="555" t="n"/>
      <c r="G180" s="555" t="n"/>
      <c r="H180" s="556" t="n"/>
      <c r="I180" s="556" t="n"/>
      <c r="J180" s="555" t="n"/>
      <c r="K180" s="549" t="n"/>
      <c r="L180" s="556" t="n"/>
      <c r="M180" s="548">
        <f>IF(OR(H180="",H180=0),"",IF(L180="",IF(I180="","",IF(OR(ISTEXT(I180),ISTEXT(H180)),"",I180/H180)),IF(OR(ISTEXT(L180),ISTEXT(H180)),"",L180/H180)))</f>
        <v/>
      </c>
      <c r="N180" s="547" t="n"/>
      <c r="P180">
        <f>IF($D$160="","",$D$160)</f>
        <v/>
      </c>
    </row>
    <row r="181" ht="13.35" customHeight="1" s="162">
      <c r="B181" s="546" t="n"/>
      <c r="C181" s="546" t="n"/>
      <c r="D181" s="546" t="n"/>
      <c r="E181" s="546" t="n"/>
      <c r="F181" s="555" t="n"/>
      <c r="G181" s="555" t="n"/>
      <c r="H181" s="556" t="n"/>
      <c r="I181" s="556" t="n"/>
      <c r="J181" s="555" t="n"/>
      <c r="K181" s="549" t="n"/>
      <c r="L181" s="556" t="n"/>
      <c r="M181" s="548">
        <f>IF(OR(H181="",H181=0),"",IF(L181="",IF(I181="","",IF(OR(ISTEXT(I181),ISTEXT(H181)),"",I181/H181)),IF(OR(ISTEXT(L181),ISTEXT(H181)),"",L181/H181)))</f>
        <v/>
      </c>
      <c r="N181" s="547" t="n"/>
      <c r="P181">
        <f>IF($D$160="","",$D$160)</f>
        <v/>
      </c>
    </row>
    <row r="182" ht="13.35" customHeight="1" s="162">
      <c r="B182" s="546" t="n"/>
      <c r="C182" s="546" t="n"/>
      <c r="D182" s="546" t="n"/>
      <c r="E182" s="546" t="n"/>
      <c r="F182" s="555" t="n"/>
      <c r="G182" s="555" t="n"/>
      <c r="H182" s="556" t="n"/>
      <c r="I182" s="556" t="n"/>
      <c r="J182" s="555" t="n"/>
      <c r="K182" s="549" t="n"/>
      <c r="L182" s="556" t="n"/>
      <c r="M182" s="548">
        <f>IF(OR(H182="",H182=0),"",IF(L182="",IF(I182="","",IF(OR(ISTEXT(I182),ISTEXT(H182)),"",I182/H182)),IF(OR(ISTEXT(L182),ISTEXT(H182)),"",L182/H182)))</f>
        <v/>
      </c>
      <c r="N182" s="547" t="n"/>
      <c r="P182">
        <f>IF($D$160="","",$D$160)</f>
        <v/>
      </c>
    </row>
    <row r="183" ht="13.35" customHeight="1" s="162">
      <c r="B183" s="546" t="n"/>
      <c r="C183" s="546" t="n"/>
      <c r="D183" s="546" t="n"/>
      <c r="E183" s="546" t="n"/>
      <c r="F183" s="555" t="n"/>
      <c r="G183" s="555" t="n"/>
      <c r="H183" s="556" t="n"/>
      <c r="I183" s="556" t="n"/>
      <c r="J183" s="555" t="n"/>
      <c r="K183" s="549" t="n"/>
      <c r="L183" s="556" t="n"/>
      <c r="M183" s="548">
        <f>IF(OR(H183="",H183=0),"",IF(L183="",IF(I183="","",IF(OR(ISTEXT(I183),ISTEXT(H183)),"",I183/H183)),IF(OR(ISTEXT(L183),ISTEXT(H183)),"",L183/H183)))</f>
        <v/>
      </c>
      <c r="N183" s="547" t="n"/>
      <c r="P183">
        <f>IF($D$160="","",$D$160)</f>
        <v/>
      </c>
    </row>
    <row r="184" ht="13.35" customHeight="1" s="162">
      <c r="B184" s="546" t="n"/>
      <c r="C184" s="546" t="n"/>
      <c r="D184" s="546" t="n"/>
      <c r="E184" s="546" t="n"/>
      <c r="F184" s="555" t="n"/>
      <c r="G184" s="555" t="n"/>
      <c r="H184" s="556" t="n"/>
      <c r="I184" s="556" t="n"/>
      <c r="J184" s="555" t="n"/>
      <c r="K184" s="549" t="n"/>
      <c r="L184" s="556" t="n"/>
      <c r="M184" s="548">
        <f>IF(OR(H184="",H184=0),"",IF(L184="",IF(I184="","",IF(OR(ISTEXT(I184),ISTEXT(H184)),"",I184/H184)),IF(OR(ISTEXT(L184),ISTEXT(H184)),"",L184/H184)))</f>
        <v/>
      </c>
      <c r="N184" s="547" t="n"/>
      <c r="P184">
        <f>IF($D$160="","",$D$160)</f>
        <v/>
      </c>
    </row>
    <row r="185" ht="13.35" customHeight="1" s="162">
      <c r="B185" s="546" t="n"/>
      <c r="C185" s="546" t="n"/>
      <c r="D185" s="546" t="n"/>
      <c r="E185" s="546" t="n"/>
      <c r="F185" s="555" t="n"/>
      <c r="G185" s="555" t="n"/>
      <c r="H185" s="556" t="n"/>
      <c r="I185" s="556" t="n"/>
      <c r="J185" s="555" t="n"/>
      <c r="K185" s="549" t="n"/>
      <c r="L185" s="556" t="n"/>
      <c r="M185" s="548">
        <f>IF(OR(H185="",H185=0),"",IF(L185="",IF(I185="","",IF(OR(ISTEXT(I185),ISTEXT(H185)),"",I185/H185)),IF(OR(ISTEXT(L185),ISTEXT(H185)),"",L185/H185)))</f>
        <v/>
      </c>
      <c r="N185" s="547" t="n"/>
      <c r="P185">
        <f>IF($D$160="","",$D$160)</f>
        <v/>
      </c>
    </row>
    <row r="186" ht="13.35" customHeight="1" s="162">
      <c r="B186" s="546" t="n"/>
      <c r="C186" s="546" t="n"/>
      <c r="D186" s="546" t="n"/>
      <c r="E186" s="546" t="n"/>
      <c r="F186" s="555" t="n"/>
      <c r="G186" s="555" t="n"/>
      <c r="H186" s="556" t="n"/>
      <c r="I186" s="556" t="n"/>
      <c r="J186" s="555" t="n"/>
      <c r="K186" s="549" t="n"/>
      <c r="L186" s="556" t="n"/>
      <c r="M186" s="548">
        <f>IF(OR(H186="",H186=0),"",IF(L186="",IF(I186="","",IF(OR(ISTEXT(I186),ISTEXT(H186)),"",I186/H186)),IF(OR(ISTEXT(L186),ISTEXT(H186)),"",L186/H186)))</f>
        <v/>
      </c>
      <c r="N186" s="547" t="n"/>
      <c r="P186">
        <f>IF($D$160="","",$D$160)</f>
        <v/>
      </c>
    </row>
    <row r="187" ht="13.35" customHeight="1" s="162">
      <c r="B187" s="546" t="n"/>
      <c r="C187" s="546" t="n"/>
      <c r="D187" s="546" t="n"/>
      <c r="E187" s="546" t="n"/>
      <c r="F187" s="555" t="n"/>
      <c r="G187" s="555" t="n"/>
      <c r="H187" s="556" t="n"/>
      <c r="I187" s="556" t="n"/>
      <c r="J187" s="555" t="n"/>
      <c r="K187" s="549" t="n"/>
      <c r="L187" s="556" t="n"/>
      <c r="M187" s="548">
        <f>IF(OR(H187="",H187=0),"",IF(L187="",IF(I187="","",IF(OR(ISTEXT(I187),ISTEXT(H187)),"",I187/H187)),IF(OR(ISTEXT(L187),ISTEXT(H187)),"",L187/H187)))</f>
        <v/>
      </c>
      <c r="N187" s="547" t="n"/>
      <c r="P187">
        <f>IF($D$160="","",$D$160)</f>
        <v/>
      </c>
    </row>
    <row r="188" ht="13.35" customHeight="1" s="162">
      <c r="B188" s="546" t="n"/>
      <c r="C188" s="546" t="n"/>
      <c r="D188" s="546" t="n"/>
      <c r="E188" s="546" t="n"/>
      <c r="F188" s="555" t="n"/>
      <c r="G188" s="555" t="n"/>
      <c r="H188" s="556" t="n"/>
      <c r="I188" s="556" t="n"/>
      <c r="J188" s="555" t="n"/>
      <c r="K188" s="549" t="n"/>
      <c r="L188" s="556" t="n"/>
      <c r="M188" s="548">
        <f>IF(OR(H188="",H188=0),"",IF(L188="",IF(I188="","",IF(OR(ISTEXT(I188),ISTEXT(H188)),"",I188/H188)),IF(OR(ISTEXT(L188),ISTEXT(H188)),"",L188/H188)))</f>
        <v/>
      </c>
      <c r="N188" s="547" t="n"/>
      <c r="P188">
        <f>IF($D$160="","",$D$160)</f>
        <v/>
      </c>
    </row>
    <row r="189" ht="13.35" customHeight="1" s="162">
      <c r="B189" s="546" t="n"/>
      <c r="C189" s="546" t="n"/>
      <c r="D189" s="546" t="n"/>
      <c r="E189" s="546" t="n"/>
      <c r="F189" s="555" t="n"/>
      <c r="G189" s="555" t="n"/>
      <c r="H189" s="556" t="n"/>
      <c r="I189" s="556" t="n"/>
      <c r="J189" s="555" t="n"/>
      <c r="K189" s="549" t="n"/>
      <c r="L189" s="556" t="n"/>
      <c r="M189" s="548">
        <f>IF(OR(H189="",H189=0),"",IF(L189="",IF(I189="","",IF(OR(ISTEXT(I189),ISTEXT(H189)),"",I189/H189)),IF(OR(ISTEXT(L189),ISTEXT(H189)),"",L189/H189)))</f>
        <v/>
      </c>
      <c r="N189" s="547" t="n"/>
      <c r="P189">
        <f>IF($D$160="","",$D$160)</f>
        <v/>
      </c>
    </row>
    <row r="190" ht="13.35" customHeight="1" s="162">
      <c r="B190" s="546" t="n"/>
      <c r="C190" s="546" t="n"/>
      <c r="D190" s="546" t="n"/>
      <c r="E190" s="546" t="n"/>
      <c r="F190" s="555" t="n"/>
      <c r="G190" s="555" t="n"/>
      <c r="H190" s="556" t="n"/>
      <c r="I190" s="556" t="n"/>
      <c r="J190" s="555" t="n"/>
      <c r="K190" s="549" t="n"/>
      <c r="L190" s="556" t="n"/>
      <c r="M190" s="548">
        <f>IF(OR(H190="",H190=0),"",IF(L190="",IF(I190="","",IF(OR(ISTEXT(I190),ISTEXT(H190)),"",I190/H190)),IF(OR(ISTEXT(L190),ISTEXT(H190)),"",L190/H190)))</f>
        <v/>
      </c>
      <c r="N190" s="547" t="n"/>
      <c r="P190">
        <f>IF($D$160="","",$D$160)</f>
        <v/>
      </c>
    </row>
    <row r="191" ht="13.35" customHeight="1" s="162">
      <c r="B191" s="546" t="n"/>
      <c r="C191" s="546" t="n"/>
      <c r="D191" s="546" t="n"/>
      <c r="E191" s="546" t="n"/>
      <c r="F191" s="555" t="n"/>
      <c r="G191" s="555" t="n"/>
      <c r="H191" s="556" t="n"/>
      <c r="I191" s="556" t="n"/>
      <c r="J191" s="555" t="n"/>
      <c r="K191" s="549" t="n"/>
      <c r="L191" s="556" t="n"/>
      <c r="M191" s="548">
        <f>IF(OR(H191="",H191=0),"",IF(L191="",IF(I191="","",IF(OR(ISTEXT(I191),ISTEXT(H191)),"",I191/H191)),IF(OR(ISTEXT(L191),ISTEXT(H191)),"",L191/H191)))</f>
        <v/>
      </c>
      <c r="N191" s="547" t="n"/>
      <c r="P191">
        <f>IF($D$160="","",$D$160)</f>
        <v/>
      </c>
    </row>
    <row r="192" ht="13.35" customHeight="1" s="162">
      <c r="B192" s="546" t="n"/>
      <c r="C192" s="546" t="n"/>
      <c r="D192" s="546" t="n"/>
      <c r="E192" s="546" t="n"/>
      <c r="F192" s="555" t="n"/>
      <c r="G192" s="555" t="n"/>
      <c r="H192" s="556" t="n"/>
      <c r="I192" s="556" t="n"/>
      <c r="J192" s="555" t="n"/>
      <c r="K192" s="549" t="n"/>
      <c r="L192" s="556" t="n"/>
      <c r="M192" s="548">
        <f>IF(OR(H192="",H192=0),"",IF(L192="",IF(I192="","",IF(OR(ISTEXT(I192),ISTEXT(H192)),"",I192/H192)),IF(OR(ISTEXT(L192),ISTEXT(H192)),"",L192/H192)))</f>
        <v/>
      </c>
      <c r="N192" s="547" t="n"/>
      <c r="P192">
        <f>IF($D$160="","",$D$160)</f>
        <v/>
      </c>
    </row>
    <row r="193" ht="13.35" customHeight="1" s="162">
      <c r="B193" s="546" t="n"/>
      <c r="C193" s="546" t="n"/>
      <c r="D193" s="546" t="n"/>
      <c r="E193" s="546" t="n"/>
      <c r="F193" s="555" t="n"/>
      <c r="G193" s="555" t="n"/>
      <c r="H193" s="556" t="n"/>
      <c r="I193" s="556" t="n"/>
      <c r="J193" s="555" t="n"/>
      <c r="K193" s="549" t="n"/>
      <c r="L193" s="556" t="n"/>
      <c r="M193" s="548">
        <f>IF(OR(H193="",H193=0),"",IF(L193="",IF(I193="","",IF(OR(ISTEXT(I193),ISTEXT(H193)),"",I193/H193)),IF(OR(ISTEXT(L193),ISTEXT(H193)),"",L193/H193)))</f>
        <v/>
      </c>
      <c r="N193" s="547" t="n"/>
      <c r="P193">
        <f>IF($D$160="","",$D$160)</f>
        <v/>
      </c>
    </row>
    <row r="194" ht="13.35" customHeight="1" s="162">
      <c r="B194" s="546" t="n"/>
      <c r="C194" s="546" t="n"/>
      <c r="D194" s="546" t="n"/>
      <c r="E194" s="546" t="n"/>
      <c r="F194" s="555" t="n"/>
      <c r="G194" s="555" t="n"/>
      <c r="H194" s="556" t="n"/>
      <c r="I194" s="556" t="n"/>
      <c r="J194" s="555" t="n"/>
      <c r="K194" s="549" t="n"/>
      <c r="L194" s="556" t="n"/>
      <c r="M194" s="548">
        <f>IF(OR(H194="",H194=0),"",IF(L194="",IF(I194="","",IF(OR(ISTEXT(I194),ISTEXT(H194)),"",I194/H194)),IF(OR(ISTEXT(L194),ISTEXT(H194)),"",L194/H194)))</f>
        <v/>
      </c>
      <c r="N194" s="547" t="n"/>
      <c r="P194">
        <f>IF($D$160="","",$D$160)</f>
        <v/>
      </c>
    </row>
    <row r="195" ht="13.35" customHeight="1" s="162">
      <c r="B195" s="546" t="n"/>
      <c r="C195" s="546" t="n"/>
      <c r="D195" s="546" t="n"/>
      <c r="E195" s="546" t="n"/>
      <c r="F195" s="555" t="n"/>
      <c r="G195" s="555" t="n"/>
      <c r="H195" s="556" t="n"/>
      <c r="I195" s="556" t="n"/>
      <c r="J195" s="555" t="n"/>
      <c r="K195" s="549" t="n"/>
      <c r="L195" s="556" t="n"/>
      <c r="M195" s="548">
        <f>IF(OR(H195="",H195=0),"",IF(L195="",IF(I195="","",IF(OR(ISTEXT(I195),ISTEXT(H195)),"",I195/H195)),IF(OR(ISTEXT(L195),ISTEXT(H195)),"",L195/H195)))</f>
        <v/>
      </c>
      <c r="N195" s="547" t="n"/>
      <c r="P195">
        <f>IF($D$160="","",$D$160)</f>
        <v/>
      </c>
    </row>
    <row r="196" ht="13.35" customHeight="1" s="162">
      <c r="B196" s="546" t="n"/>
      <c r="C196" s="546" t="n"/>
      <c r="D196" s="546" t="n"/>
      <c r="E196" s="546" t="n"/>
      <c r="F196" s="555" t="n"/>
      <c r="G196" s="555" t="n"/>
      <c r="H196" s="556" t="n"/>
      <c r="I196" s="556" t="n"/>
      <c r="J196" s="555" t="n"/>
      <c r="K196" s="549" t="n"/>
      <c r="L196" s="556" t="n"/>
      <c r="M196" s="548">
        <f>IF(OR(H196="",H196=0),"",IF(L196="",IF(I196="","",IF(OR(ISTEXT(I196),ISTEXT(H196)),"",I196/H196)),IF(OR(ISTEXT(L196),ISTEXT(H196)),"",L196/H196)))</f>
        <v/>
      </c>
      <c r="N196" s="547" t="n"/>
      <c r="P196">
        <f>IF($D$160="","",$D$160)</f>
        <v/>
      </c>
    </row>
    <row r="197" ht="13.35" customHeight="1" s="162">
      <c r="B197" s="546" t="n"/>
      <c r="C197" s="546" t="n"/>
      <c r="D197" s="546" t="n"/>
      <c r="E197" s="546" t="n"/>
      <c r="F197" s="555" t="n"/>
      <c r="G197" s="555" t="n"/>
      <c r="H197" s="556" t="n"/>
      <c r="I197" s="556" t="n"/>
      <c r="J197" s="555" t="n"/>
      <c r="K197" s="549" t="n"/>
      <c r="L197" s="556" t="n"/>
      <c r="M197" s="548">
        <f>IF(OR(H197="",H197=0),"",IF(L197="",IF(I197="","",IF(OR(ISTEXT(I197),ISTEXT(H197)),"",I197/H197)),IF(OR(ISTEXT(L197),ISTEXT(H197)),"",L197/H197)))</f>
        <v/>
      </c>
      <c r="N197" s="547" t="n"/>
      <c r="P197">
        <f>IF($D$160="","",$D$160)</f>
        <v/>
      </c>
    </row>
    <row r="198" ht="13.35" customHeight="1" s="162">
      <c r="B198" s="546" t="n"/>
      <c r="C198" s="546" t="n"/>
      <c r="D198" s="546" t="n"/>
      <c r="E198" s="546" t="n"/>
      <c r="F198" s="555" t="n"/>
      <c r="G198" s="555" t="n"/>
      <c r="H198" s="556" t="n"/>
      <c r="I198" s="556" t="n"/>
      <c r="J198" s="555" t="n"/>
      <c r="K198" s="549" t="n"/>
      <c r="L198" s="556" t="n"/>
      <c r="M198" s="548">
        <f>IF(OR(H198="",H198=0),"",IF(L198="",IF(I198="","",IF(OR(ISTEXT(I198),ISTEXT(H198)),"",I198/H198)),IF(OR(ISTEXT(L198),ISTEXT(H198)),"",L198/H198)))</f>
        <v/>
      </c>
      <c r="N198" s="547" t="n"/>
      <c r="P198">
        <f>IF($D$160="","",$D$160)</f>
        <v/>
      </c>
    </row>
    <row r="199" ht="13.35" customHeight="1" s="162">
      <c r="B199" s="546" t="n"/>
      <c r="C199" s="546" t="n"/>
      <c r="D199" s="546" t="n"/>
      <c r="E199" s="546" t="n"/>
      <c r="F199" s="555" t="n"/>
      <c r="G199" s="555" t="n"/>
      <c r="H199" s="556" t="n"/>
      <c r="I199" s="556" t="n"/>
      <c r="J199" s="555" t="n"/>
      <c r="K199" s="549" t="n"/>
      <c r="L199" s="556" t="n"/>
      <c r="M199" s="548">
        <f>IF(OR(H199="",H199=0),"",IF(L199="",IF(I199="","",IF(OR(ISTEXT(I199),ISTEXT(H199)),"",I199/H199)),IF(OR(ISTEXT(L199),ISTEXT(H199)),"",L199/H199)))</f>
        <v/>
      </c>
      <c r="N199" s="547" t="n"/>
      <c r="P199">
        <f>IF($D$160="","",$D$160)</f>
        <v/>
      </c>
    </row>
    <row r="200" ht="13.35" customHeight="1" s="162">
      <c r="B200" s="546" t="n"/>
      <c r="C200" s="546" t="n"/>
      <c r="D200" s="546" t="n"/>
      <c r="E200" s="546" t="n"/>
      <c r="F200" s="555" t="n"/>
      <c r="G200" s="555" t="n"/>
      <c r="H200" s="556" t="n"/>
      <c r="I200" s="556" t="n"/>
      <c r="J200" s="555" t="n"/>
      <c r="K200" s="549" t="n"/>
      <c r="L200" s="556" t="n"/>
      <c r="M200" s="548">
        <f>IF(OR(H200="",H200=0),"",IF(L200="",IF(I200="","",IF(OR(ISTEXT(I200),ISTEXT(H200)),"",I200/H200)),IF(OR(ISTEXT(L200),ISTEXT(H200)),"",L200/H200)))</f>
        <v/>
      </c>
      <c r="N200" s="547" t="n"/>
      <c r="P200">
        <f>IF($D$160="","",$D$160)</f>
        <v/>
      </c>
    </row>
    <row r="201" ht="13.35" customHeight="1" s="162">
      <c r="B201" s="546" t="n"/>
      <c r="C201" s="546" t="n"/>
      <c r="D201" s="546" t="n"/>
      <c r="E201" s="546" t="n"/>
      <c r="F201" s="555" t="n"/>
      <c r="G201" s="555" t="n"/>
      <c r="H201" s="556" t="n"/>
      <c r="I201" s="556" t="n"/>
      <c r="J201" s="555" t="n"/>
      <c r="K201" s="549" t="n"/>
      <c r="L201" s="556" t="n"/>
      <c r="M201" s="548">
        <f>IF(OR(H201="",H201=0),"",IF(L201="",IF(I201="","",IF(OR(ISTEXT(I201),ISTEXT(H201)),"",I201/H201)),IF(OR(ISTEXT(L201),ISTEXT(H201)),"",L201/H201)))</f>
        <v/>
      </c>
      <c r="N201" s="547" t="n"/>
      <c r="P201">
        <f>IF($D$160="","",$D$160)</f>
        <v/>
      </c>
    </row>
    <row r="202" ht="13.35" customHeight="1" s="162">
      <c r="B202" s="546" t="n"/>
      <c r="C202" s="546" t="n"/>
      <c r="D202" s="546" t="n"/>
      <c r="E202" s="546" t="n"/>
      <c r="F202" s="555" t="n"/>
      <c r="G202" s="555" t="n"/>
      <c r="H202" s="556" t="n"/>
      <c r="I202" s="556" t="n"/>
      <c r="J202" s="555" t="n"/>
      <c r="K202" s="549" t="n"/>
      <c r="L202" s="556" t="n"/>
      <c r="M202" s="548">
        <f>IF(OR(H202="",H202=0),"",IF(L202="",IF(I202="","",IF(OR(ISTEXT(I202),ISTEXT(H202)),"",I202/H202)),IF(OR(ISTEXT(L202),ISTEXT(H202)),"",L202/H202)))</f>
        <v/>
      </c>
      <c r="N202" s="547" t="n"/>
      <c r="P202">
        <f>IF($D$160="","",$D$160)</f>
        <v/>
      </c>
    </row>
    <row r="203" ht="13.35" customHeight="1" s="162">
      <c r="B203" s="546" t="n"/>
      <c r="C203" s="546" t="n"/>
      <c r="D203" s="546" t="n"/>
      <c r="E203" s="546" t="n"/>
      <c r="F203" s="555" t="n"/>
      <c r="G203" s="555" t="n"/>
      <c r="H203" s="556" t="n"/>
      <c r="I203" s="556" t="n"/>
      <c r="J203" s="555" t="n"/>
      <c r="K203" s="549" t="n"/>
      <c r="L203" s="556" t="n"/>
      <c r="M203" s="548">
        <f>IF(OR(H203="",H203=0),"",IF(L203="",IF(I203="","",IF(OR(ISTEXT(I203),ISTEXT(H203)),"",I203/H203)),IF(OR(ISTEXT(L203),ISTEXT(H203)),"",L203/H203)))</f>
        <v/>
      </c>
      <c r="N203" s="547" t="n"/>
      <c r="P203">
        <f>IF($D$160="","",$D$160)</f>
        <v/>
      </c>
    </row>
    <row r="204" ht="13.35" customHeight="1" s="162">
      <c r="B204" s="557" t="inlineStr">
        <is>
          <t>Total</t>
        </is>
      </c>
      <c r="C204" s="400" t="n"/>
      <c r="D204" s="400" t="n"/>
      <c r="E204" s="400" t="n"/>
      <c r="F204" s="400" t="n"/>
      <c r="G204" s="401" t="n"/>
      <c r="H204" s="556">
        <f>IF(SUM(H166:H203)=0,"",SUM(H166:H203))</f>
        <v/>
      </c>
      <c r="I204" s="556">
        <f>IF(SUM(I166:I203)=0,"",SUM(I166:I203))</f>
        <v/>
      </c>
      <c r="J204" s="199" t="n"/>
      <c r="K204" s="401" t="n"/>
      <c r="L204" s="556">
        <f>IF(SUM(L166:L203)=0,"",SUM(L166:L203))</f>
        <v/>
      </c>
      <c r="M204" s="548">
        <f>IF(OR(H204="",H204=0),"",IF(L204="",IF(I204="","",I204/H204),L204/H204))</f>
        <v/>
      </c>
      <c r="N204" s="547">
        <f>IF(COUNTA(N166:N203)=0,"",COUNTA(N166:N203))</f>
        <v/>
      </c>
    </row>
    <row r="205" ht="13.35" customHeight="1" s="162">
      <c r="B205" s="550" t="inlineStr">
        <is>
          <t>Type: F = fixed orifice, A = adjustable orifice (flow from the manufacturer's chart at the setting and ΔP), S = self-adjusting (flow from the valve tag, ΔP within its range). WO = wide open.</t>
        </is>
      </c>
    </row>
    <row r="206" ht="13.35" customHeight="1" s="162"/>
    <row r="207" ht="13.35" customHeight="1" s="162">
      <c r="B207" s="188" t="inlineStr">
        <is>
          <t>Remarks</t>
        </is>
      </c>
      <c r="C207" s="173" t="n"/>
      <c r="D207" s="154" t="n"/>
      <c r="E207" s="174" t="n"/>
      <c r="F207" s="174" t="n"/>
      <c r="G207" s="174" t="n"/>
      <c r="H207" s="174" t="n"/>
      <c r="I207" s="174" t="n"/>
      <c r="J207" s="174" t="n"/>
      <c r="K207" s="174" t="n"/>
      <c r="L207" s="174" t="n"/>
      <c r="M207" s="174" t="n"/>
      <c r="N207" s="173" t="n"/>
    </row>
    <row r="208" ht="13.35" customHeight="1" s="162">
      <c r="B208" s="154" t="n"/>
      <c r="C208" s="174" t="n"/>
      <c r="D208" s="174" t="n"/>
      <c r="E208" s="174" t="n"/>
      <c r="F208" s="174" t="n"/>
      <c r="G208" s="174" t="n"/>
      <c r="H208" s="174" t="n"/>
      <c r="I208" s="174" t="n"/>
      <c r="J208" s="174" t="n"/>
      <c r="K208" s="174" t="n"/>
      <c r="L208" s="174" t="n"/>
      <c r="M208" s="174" t="n"/>
      <c r="N208" s="173" t="n"/>
    </row>
    <row r="209" ht="13.35" customHeight="1" s="162">
      <c r="B209" s="154" t="n"/>
      <c r="C209" s="174" t="n"/>
      <c r="D209" s="174" t="n"/>
      <c r="E209" s="174" t="n"/>
      <c r="F209" s="174" t="n"/>
      <c r="G209" s="174" t="n"/>
      <c r="H209" s="174" t="n"/>
      <c r="I209" s="174" t="n"/>
      <c r="J209" s="174" t="n"/>
      <c r="K209" s="174" t="n"/>
      <c r="L209" s="174" t="n"/>
      <c r="M209" s="174" t="n"/>
      <c r="N209" s="173" t="n"/>
    </row>
    <row r="210" ht="13.35" customHeight="1" s="162"/>
    <row r="211" ht="13.35" customHeight="1" s="162"/>
    <row r="212" ht="13.35" customHeight="1" s="162">
      <c r="B212" s="200" t="inlineStr">
        <is>
          <t>System</t>
        </is>
      </c>
      <c r="C212" s="403" t="n"/>
      <c r="D212" s="209" t="n"/>
      <c r="E212" s="418" t="n"/>
      <c r="F212" s="403" t="n"/>
      <c r="G212" s="200" t="inlineStr">
        <is>
          <t>Service</t>
        </is>
      </c>
      <c r="H212" s="403" t="n"/>
      <c r="I212" s="210" t="n"/>
      <c r="J212" s="418" t="n"/>
      <c r="K212" s="418" t="n"/>
      <c r="L212" s="418" t="n"/>
      <c r="M212" s="418" t="n"/>
      <c r="N212" s="403" t="n"/>
    </row>
    <row r="213" ht="13.35" customHeight="1" s="162">
      <c r="B213" s="422" t="n"/>
      <c r="C213" s="423" t="n"/>
      <c r="D213" s="422" t="n"/>
      <c r="E213" s="424" t="n"/>
      <c r="F213" s="423" t="n"/>
      <c r="G213" s="422" t="n"/>
      <c r="H213" s="423" t="n"/>
      <c r="I213" s="422" t="n"/>
      <c r="J213" s="424" t="n"/>
      <c r="K213" s="424" t="n"/>
      <c r="L213" s="424" t="n"/>
      <c r="M213" s="424" t="n"/>
      <c r="N213" s="423" t="n"/>
    </row>
    <row r="214" ht="13.35" customHeight="1" s="162">
      <c r="B214" s="554" t="inlineStr">
        <is>
          <t>Pump(s)</t>
        </is>
      </c>
      <c r="C214" s="401" t="n"/>
      <c r="D214" s="204" t="n"/>
      <c r="E214" s="401" t="n"/>
      <c r="F214" s="554" t="inlineStr">
        <is>
          <t>Instrument</t>
        </is>
      </c>
      <c r="G214" s="401" t="n"/>
      <c r="H214" s="546" t="n"/>
      <c r="I214" s="400" t="n"/>
      <c r="J214" s="400" t="n"/>
      <c r="K214" s="401" t="n"/>
      <c r="L214" s="554" t="inlineStr">
        <is>
          <t>ΔP in</t>
        </is>
      </c>
      <c r="M214" s="555" t="n"/>
      <c r="N214" s="401" t="n"/>
    </row>
    <row r="215" ht="13.35" customHeight="1" s="162">
      <c r="B215" s="554" t="inlineStr">
        <is>
          <t>Method</t>
        </is>
      </c>
      <c r="C215" s="401" t="n"/>
      <c r="D215" s="546" t="n"/>
      <c r="E215" s="401" t="n"/>
      <c r="F215" s="554" t="inlineStr">
        <is>
          <t>Memory stops set / valves marked</t>
        </is>
      </c>
      <c r="G215" s="400" t="n"/>
      <c r="H215" s="400" t="n"/>
      <c r="I215" s="400" t="n"/>
      <c r="J215" s="400" t="n"/>
      <c r="K215" s="401" t="n"/>
      <c r="L215" s="555" t="n"/>
      <c r="M215" s="400" t="n"/>
      <c r="N215" s="401" t="n"/>
    </row>
    <row r="216" ht="13.35" customHeight="1" s="162">
      <c r="B216" s="542" t="inlineStr">
        <is>
          <t>No.</t>
        </is>
      </c>
      <c r="C216" s="542" t="inlineStr">
        <is>
          <t>Valve</t>
        </is>
      </c>
      <c r="D216" s="542" t="inlineStr">
        <is>
          <t>Serves</t>
        </is>
      </c>
      <c r="E216" s="542" t="inlineStr">
        <is>
          <t>Make / Model</t>
        </is>
      </c>
      <c r="F216" s="542" t="inlineStr">
        <is>
          <t>Size</t>
        </is>
      </c>
      <c r="G216" s="542" t="inlineStr">
        <is>
          <t>Type</t>
        </is>
      </c>
      <c r="H216" s="542" t="inlineStr">
        <is>
          <t>Design GPM</t>
        </is>
      </c>
      <c r="I216" s="542" t="inlineStr">
        <is>
          <t>Initial GPM</t>
        </is>
      </c>
      <c r="J216" s="543" t="inlineStr">
        <is>
          <t>Final</t>
        </is>
      </c>
      <c r="K216" s="400" t="n"/>
      <c r="L216" s="401" t="n"/>
      <c r="M216" s="542" t="inlineStr">
        <is>
          <t>%</t>
        </is>
      </c>
      <c r="N216" s="542" t="inlineStr">
        <is>
          <t>WO</t>
        </is>
      </c>
    </row>
    <row r="217" ht="13.35" customHeight="1" s="162">
      <c r="B217" s="544" t="n"/>
      <c r="C217" s="544" t="n"/>
      <c r="D217" s="544" t="n"/>
      <c r="E217" s="544" t="n"/>
      <c r="F217" s="544" t="n"/>
      <c r="G217" s="544" t="n"/>
      <c r="H217" s="544" t="n"/>
      <c r="I217" s="544" t="n"/>
      <c r="J217" s="545" t="inlineStr">
        <is>
          <t>Setting</t>
        </is>
      </c>
      <c r="K217" s="545" t="inlineStr">
        <is>
          <t>ΔP</t>
        </is>
      </c>
      <c r="L217" s="545" t="inlineStr">
        <is>
          <t>GPM</t>
        </is>
      </c>
      <c r="M217" s="544" t="n"/>
      <c r="N217" s="544" t="n"/>
    </row>
    <row r="218" ht="13.35" customHeight="1" s="162">
      <c r="B218" s="546" t="n"/>
      <c r="C218" s="546" t="n"/>
      <c r="D218" s="546" t="n"/>
      <c r="E218" s="546" t="n"/>
      <c r="F218" s="555" t="n"/>
      <c r="G218" s="555" t="n"/>
      <c r="H218" s="556" t="n"/>
      <c r="I218" s="556" t="n"/>
      <c r="J218" s="555" t="n"/>
      <c r="K218" s="549" t="n"/>
      <c r="L218" s="556" t="n"/>
      <c r="M218" s="548">
        <f>IF(OR(H218="",H218=0),"",IF(L218="",IF(I218="","",IF(OR(ISTEXT(I218),ISTEXT(H218)),"",I218/H218)),IF(OR(ISTEXT(L218),ISTEXT(H218)),"",L218/H218)))</f>
        <v/>
      </c>
      <c r="N218" s="547" t="n"/>
      <c r="P218">
        <f>IF($D$212="","",$D$212)</f>
        <v/>
      </c>
    </row>
    <row r="219" ht="13.35" customHeight="1" s="162">
      <c r="B219" s="546" t="n"/>
      <c r="C219" s="546" t="n"/>
      <c r="D219" s="546" t="n"/>
      <c r="E219" s="546" t="n"/>
      <c r="F219" s="555" t="n"/>
      <c r="G219" s="555" t="n"/>
      <c r="H219" s="556" t="n"/>
      <c r="I219" s="556" t="n"/>
      <c r="J219" s="555" t="n"/>
      <c r="K219" s="549" t="n"/>
      <c r="L219" s="556" t="n"/>
      <c r="M219" s="548">
        <f>IF(OR(H219="",H219=0),"",IF(L219="",IF(I219="","",IF(OR(ISTEXT(I219),ISTEXT(H219)),"",I219/H219)),IF(OR(ISTEXT(L219),ISTEXT(H219)),"",L219/H219)))</f>
        <v/>
      </c>
      <c r="N219" s="547" t="n"/>
      <c r="P219">
        <f>IF($D$212="","",$D$212)</f>
        <v/>
      </c>
    </row>
    <row r="220" ht="13.35" customHeight="1" s="162">
      <c r="B220" s="546" t="n"/>
      <c r="C220" s="546" t="n"/>
      <c r="D220" s="546" t="n"/>
      <c r="E220" s="546" t="n"/>
      <c r="F220" s="555" t="n"/>
      <c r="G220" s="555" t="n"/>
      <c r="H220" s="556" t="n"/>
      <c r="I220" s="556" t="n"/>
      <c r="J220" s="555" t="n"/>
      <c r="K220" s="549" t="n"/>
      <c r="L220" s="556" t="n"/>
      <c r="M220" s="548">
        <f>IF(OR(H220="",H220=0),"",IF(L220="",IF(I220="","",IF(OR(ISTEXT(I220),ISTEXT(H220)),"",I220/H220)),IF(OR(ISTEXT(L220),ISTEXT(H220)),"",L220/H220)))</f>
        <v/>
      </c>
      <c r="N220" s="547" t="n"/>
      <c r="P220">
        <f>IF($D$212="","",$D$212)</f>
        <v/>
      </c>
    </row>
    <row r="221" ht="13.35" customHeight="1" s="162">
      <c r="B221" s="546" t="n"/>
      <c r="C221" s="546" t="n"/>
      <c r="D221" s="546" t="n"/>
      <c r="E221" s="546" t="n"/>
      <c r="F221" s="555" t="n"/>
      <c r="G221" s="555" t="n"/>
      <c r="H221" s="556" t="n"/>
      <c r="I221" s="556" t="n"/>
      <c r="J221" s="555" t="n"/>
      <c r="K221" s="549" t="n"/>
      <c r="L221" s="556" t="n"/>
      <c r="M221" s="548">
        <f>IF(OR(H221="",H221=0),"",IF(L221="",IF(I221="","",IF(OR(ISTEXT(I221),ISTEXT(H221)),"",I221/H221)),IF(OR(ISTEXT(L221),ISTEXT(H221)),"",L221/H221)))</f>
        <v/>
      </c>
      <c r="N221" s="547" t="n"/>
      <c r="P221">
        <f>IF($D$212="","",$D$212)</f>
        <v/>
      </c>
    </row>
    <row r="222" ht="13.35" customHeight="1" s="162">
      <c r="B222" s="546" t="n"/>
      <c r="C222" s="546" t="n"/>
      <c r="D222" s="546" t="n"/>
      <c r="E222" s="546" t="n"/>
      <c r="F222" s="555" t="n"/>
      <c r="G222" s="555" t="n"/>
      <c r="H222" s="556" t="n"/>
      <c r="I222" s="556" t="n"/>
      <c r="J222" s="555" t="n"/>
      <c r="K222" s="549" t="n"/>
      <c r="L222" s="556" t="n"/>
      <c r="M222" s="548">
        <f>IF(OR(H222="",H222=0),"",IF(L222="",IF(I222="","",IF(OR(ISTEXT(I222),ISTEXT(H222)),"",I222/H222)),IF(OR(ISTEXT(L222),ISTEXT(H222)),"",L222/H222)))</f>
        <v/>
      </c>
      <c r="N222" s="547" t="n"/>
      <c r="P222">
        <f>IF($D$212="","",$D$212)</f>
        <v/>
      </c>
    </row>
    <row r="223" ht="13.35" customHeight="1" s="162">
      <c r="B223" s="546" t="n"/>
      <c r="C223" s="546" t="n"/>
      <c r="D223" s="546" t="n"/>
      <c r="E223" s="546" t="n"/>
      <c r="F223" s="555" t="n"/>
      <c r="G223" s="555" t="n"/>
      <c r="H223" s="556" t="n"/>
      <c r="I223" s="556" t="n"/>
      <c r="J223" s="555" t="n"/>
      <c r="K223" s="549" t="n"/>
      <c r="L223" s="556" t="n"/>
      <c r="M223" s="548">
        <f>IF(OR(H223="",H223=0),"",IF(L223="",IF(I223="","",IF(OR(ISTEXT(I223),ISTEXT(H223)),"",I223/H223)),IF(OR(ISTEXT(L223),ISTEXT(H223)),"",L223/H223)))</f>
        <v/>
      </c>
      <c r="N223" s="547" t="n"/>
      <c r="P223">
        <f>IF($D$212="","",$D$212)</f>
        <v/>
      </c>
    </row>
    <row r="224" ht="13.35" customHeight="1" s="162">
      <c r="B224" s="546" t="n"/>
      <c r="C224" s="546" t="n"/>
      <c r="D224" s="546" t="n"/>
      <c r="E224" s="546" t="n"/>
      <c r="F224" s="555" t="n"/>
      <c r="G224" s="555" t="n"/>
      <c r="H224" s="556" t="n"/>
      <c r="I224" s="556" t="n"/>
      <c r="J224" s="555" t="n"/>
      <c r="K224" s="549" t="n"/>
      <c r="L224" s="556" t="n"/>
      <c r="M224" s="548">
        <f>IF(OR(H224="",H224=0),"",IF(L224="",IF(I224="","",IF(OR(ISTEXT(I224),ISTEXT(H224)),"",I224/H224)),IF(OR(ISTEXT(L224),ISTEXT(H224)),"",L224/H224)))</f>
        <v/>
      </c>
      <c r="N224" s="547" t="n"/>
      <c r="P224">
        <f>IF($D$212="","",$D$212)</f>
        <v/>
      </c>
    </row>
    <row r="225" ht="13.35" customHeight="1" s="162">
      <c r="B225" s="546" t="n"/>
      <c r="C225" s="546" t="n"/>
      <c r="D225" s="546" t="n"/>
      <c r="E225" s="546" t="n"/>
      <c r="F225" s="555" t="n"/>
      <c r="G225" s="555" t="n"/>
      <c r="H225" s="556" t="n"/>
      <c r="I225" s="556" t="n"/>
      <c r="J225" s="555" t="n"/>
      <c r="K225" s="549" t="n"/>
      <c r="L225" s="556" t="n"/>
      <c r="M225" s="548">
        <f>IF(OR(H225="",H225=0),"",IF(L225="",IF(I225="","",IF(OR(ISTEXT(I225),ISTEXT(H225)),"",I225/H225)),IF(OR(ISTEXT(L225),ISTEXT(H225)),"",L225/H225)))</f>
        <v/>
      </c>
      <c r="N225" s="547" t="n"/>
      <c r="P225">
        <f>IF($D$212="","",$D$212)</f>
        <v/>
      </c>
    </row>
    <row r="226" ht="13.35" customHeight="1" s="162">
      <c r="B226" s="546" t="n"/>
      <c r="C226" s="546" t="n"/>
      <c r="D226" s="546" t="n"/>
      <c r="E226" s="546" t="n"/>
      <c r="F226" s="555" t="n"/>
      <c r="G226" s="555" t="n"/>
      <c r="H226" s="556" t="n"/>
      <c r="I226" s="556" t="n"/>
      <c r="J226" s="555" t="n"/>
      <c r="K226" s="549" t="n"/>
      <c r="L226" s="556" t="n"/>
      <c r="M226" s="548">
        <f>IF(OR(H226="",H226=0),"",IF(L226="",IF(I226="","",IF(OR(ISTEXT(I226),ISTEXT(H226)),"",I226/H226)),IF(OR(ISTEXT(L226),ISTEXT(H226)),"",L226/H226)))</f>
        <v/>
      </c>
      <c r="N226" s="547" t="n"/>
      <c r="P226">
        <f>IF($D$212="","",$D$212)</f>
        <v/>
      </c>
    </row>
    <row r="227" ht="13.35" customHeight="1" s="162">
      <c r="B227" s="546" t="n"/>
      <c r="C227" s="546" t="n"/>
      <c r="D227" s="546" t="n"/>
      <c r="E227" s="546" t="n"/>
      <c r="F227" s="555" t="n"/>
      <c r="G227" s="555" t="n"/>
      <c r="H227" s="556" t="n"/>
      <c r="I227" s="556" t="n"/>
      <c r="J227" s="555" t="n"/>
      <c r="K227" s="549" t="n"/>
      <c r="L227" s="556" t="n"/>
      <c r="M227" s="548">
        <f>IF(OR(H227="",H227=0),"",IF(L227="",IF(I227="","",IF(OR(ISTEXT(I227),ISTEXT(H227)),"",I227/H227)),IF(OR(ISTEXT(L227),ISTEXT(H227)),"",L227/H227)))</f>
        <v/>
      </c>
      <c r="N227" s="547" t="n"/>
      <c r="P227">
        <f>IF($D$212="","",$D$212)</f>
        <v/>
      </c>
    </row>
    <row r="228" ht="13.35" customHeight="1" s="162">
      <c r="B228" s="546" t="n"/>
      <c r="C228" s="546" t="n"/>
      <c r="D228" s="546" t="n"/>
      <c r="E228" s="546" t="n"/>
      <c r="F228" s="555" t="n"/>
      <c r="G228" s="555" t="n"/>
      <c r="H228" s="556" t="n"/>
      <c r="I228" s="556" t="n"/>
      <c r="J228" s="555" t="n"/>
      <c r="K228" s="549" t="n"/>
      <c r="L228" s="556" t="n"/>
      <c r="M228" s="548">
        <f>IF(OR(H228="",H228=0),"",IF(L228="",IF(I228="","",IF(OR(ISTEXT(I228),ISTEXT(H228)),"",I228/H228)),IF(OR(ISTEXT(L228),ISTEXT(H228)),"",L228/H228)))</f>
        <v/>
      </c>
      <c r="N228" s="547" t="n"/>
      <c r="P228">
        <f>IF($D$212="","",$D$212)</f>
        <v/>
      </c>
    </row>
    <row r="229" ht="13.35" customHeight="1" s="162">
      <c r="B229" s="546" t="n"/>
      <c r="C229" s="546" t="n"/>
      <c r="D229" s="546" t="n"/>
      <c r="E229" s="546" t="n"/>
      <c r="F229" s="555" t="n"/>
      <c r="G229" s="555" t="n"/>
      <c r="H229" s="556" t="n"/>
      <c r="I229" s="556" t="n"/>
      <c r="J229" s="555" t="n"/>
      <c r="K229" s="549" t="n"/>
      <c r="L229" s="556" t="n"/>
      <c r="M229" s="548">
        <f>IF(OR(H229="",H229=0),"",IF(L229="",IF(I229="","",IF(OR(ISTEXT(I229),ISTEXT(H229)),"",I229/H229)),IF(OR(ISTEXT(L229),ISTEXT(H229)),"",L229/H229)))</f>
        <v/>
      </c>
      <c r="N229" s="547" t="n"/>
      <c r="P229">
        <f>IF($D$212="","",$D$212)</f>
        <v/>
      </c>
    </row>
    <row r="230" ht="13.35" customHeight="1" s="162">
      <c r="B230" s="546" t="n"/>
      <c r="C230" s="546" t="n"/>
      <c r="D230" s="546" t="n"/>
      <c r="E230" s="546" t="n"/>
      <c r="F230" s="555" t="n"/>
      <c r="G230" s="555" t="n"/>
      <c r="H230" s="556" t="n"/>
      <c r="I230" s="556" t="n"/>
      <c r="J230" s="555" t="n"/>
      <c r="K230" s="549" t="n"/>
      <c r="L230" s="556" t="n"/>
      <c r="M230" s="548">
        <f>IF(OR(H230="",H230=0),"",IF(L230="",IF(I230="","",IF(OR(ISTEXT(I230),ISTEXT(H230)),"",I230/H230)),IF(OR(ISTEXT(L230),ISTEXT(H230)),"",L230/H230)))</f>
        <v/>
      </c>
      <c r="N230" s="547" t="n"/>
      <c r="P230">
        <f>IF($D$212="","",$D$212)</f>
        <v/>
      </c>
    </row>
    <row r="231" ht="13.35" customHeight="1" s="162">
      <c r="B231" s="546" t="n"/>
      <c r="C231" s="546" t="n"/>
      <c r="D231" s="546" t="n"/>
      <c r="E231" s="546" t="n"/>
      <c r="F231" s="555" t="n"/>
      <c r="G231" s="555" t="n"/>
      <c r="H231" s="556" t="n"/>
      <c r="I231" s="556" t="n"/>
      <c r="J231" s="555" t="n"/>
      <c r="K231" s="549" t="n"/>
      <c r="L231" s="556" t="n"/>
      <c r="M231" s="548">
        <f>IF(OR(H231="",H231=0),"",IF(L231="",IF(I231="","",IF(OR(ISTEXT(I231),ISTEXT(H231)),"",I231/H231)),IF(OR(ISTEXT(L231),ISTEXT(H231)),"",L231/H231)))</f>
        <v/>
      </c>
      <c r="N231" s="547" t="n"/>
      <c r="P231">
        <f>IF($D$212="","",$D$212)</f>
        <v/>
      </c>
    </row>
    <row r="232" ht="13.35" customHeight="1" s="162">
      <c r="B232" s="546" t="n"/>
      <c r="C232" s="546" t="n"/>
      <c r="D232" s="546" t="n"/>
      <c r="E232" s="546" t="n"/>
      <c r="F232" s="555" t="n"/>
      <c r="G232" s="555" t="n"/>
      <c r="H232" s="556" t="n"/>
      <c r="I232" s="556" t="n"/>
      <c r="J232" s="555" t="n"/>
      <c r="K232" s="549" t="n"/>
      <c r="L232" s="556" t="n"/>
      <c r="M232" s="548">
        <f>IF(OR(H232="",H232=0),"",IF(L232="",IF(I232="","",IF(OR(ISTEXT(I232),ISTEXT(H232)),"",I232/H232)),IF(OR(ISTEXT(L232),ISTEXT(H232)),"",L232/H232)))</f>
        <v/>
      </c>
      <c r="N232" s="547" t="n"/>
      <c r="P232">
        <f>IF($D$212="","",$D$212)</f>
        <v/>
      </c>
    </row>
    <row r="233" ht="13.35" customHeight="1" s="162">
      <c r="B233" s="546" t="n"/>
      <c r="C233" s="546" t="n"/>
      <c r="D233" s="546" t="n"/>
      <c r="E233" s="546" t="n"/>
      <c r="F233" s="555" t="n"/>
      <c r="G233" s="555" t="n"/>
      <c r="H233" s="556" t="n"/>
      <c r="I233" s="556" t="n"/>
      <c r="J233" s="555" t="n"/>
      <c r="K233" s="549" t="n"/>
      <c r="L233" s="556" t="n"/>
      <c r="M233" s="548">
        <f>IF(OR(H233="",H233=0),"",IF(L233="",IF(I233="","",IF(OR(ISTEXT(I233),ISTEXT(H233)),"",I233/H233)),IF(OR(ISTEXT(L233),ISTEXT(H233)),"",L233/H233)))</f>
        <v/>
      </c>
      <c r="N233" s="547" t="n"/>
      <c r="P233">
        <f>IF($D$212="","",$D$212)</f>
        <v/>
      </c>
    </row>
    <row r="234" ht="13.35" customHeight="1" s="162">
      <c r="B234" s="546" t="n"/>
      <c r="C234" s="546" t="n"/>
      <c r="D234" s="546" t="n"/>
      <c r="E234" s="546" t="n"/>
      <c r="F234" s="555" t="n"/>
      <c r="G234" s="555" t="n"/>
      <c r="H234" s="556" t="n"/>
      <c r="I234" s="556" t="n"/>
      <c r="J234" s="555" t="n"/>
      <c r="K234" s="549" t="n"/>
      <c r="L234" s="556" t="n"/>
      <c r="M234" s="548">
        <f>IF(OR(H234="",H234=0),"",IF(L234="",IF(I234="","",IF(OR(ISTEXT(I234),ISTEXT(H234)),"",I234/H234)),IF(OR(ISTEXT(L234),ISTEXT(H234)),"",L234/H234)))</f>
        <v/>
      </c>
      <c r="N234" s="547" t="n"/>
      <c r="P234">
        <f>IF($D$212="","",$D$212)</f>
        <v/>
      </c>
    </row>
    <row r="235" ht="13.35" customHeight="1" s="162">
      <c r="B235" s="546" t="n"/>
      <c r="C235" s="546" t="n"/>
      <c r="D235" s="546" t="n"/>
      <c r="E235" s="546" t="n"/>
      <c r="F235" s="555" t="n"/>
      <c r="G235" s="555" t="n"/>
      <c r="H235" s="556" t="n"/>
      <c r="I235" s="556" t="n"/>
      <c r="J235" s="555" t="n"/>
      <c r="K235" s="549" t="n"/>
      <c r="L235" s="556" t="n"/>
      <c r="M235" s="548">
        <f>IF(OR(H235="",H235=0),"",IF(L235="",IF(I235="","",IF(OR(ISTEXT(I235),ISTEXT(H235)),"",I235/H235)),IF(OR(ISTEXT(L235),ISTEXT(H235)),"",L235/H235)))</f>
        <v/>
      </c>
      <c r="N235" s="547" t="n"/>
      <c r="P235">
        <f>IF($D$212="","",$D$212)</f>
        <v/>
      </c>
    </row>
    <row r="236" ht="13.35" customHeight="1" s="162">
      <c r="B236" s="546" t="n"/>
      <c r="C236" s="546" t="n"/>
      <c r="D236" s="546" t="n"/>
      <c r="E236" s="546" t="n"/>
      <c r="F236" s="555" t="n"/>
      <c r="G236" s="555" t="n"/>
      <c r="H236" s="556" t="n"/>
      <c r="I236" s="556" t="n"/>
      <c r="J236" s="555" t="n"/>
      <c r="K236" s="549" t="n"/>
      <c r="L236" s="556" t="n"/>
      <c r="M236" s="548">
        <f>IF(OR(H236="",H236=0),"",IF(L236="",IF(I236="","",IF(OR(ISTEXT(I236),ISTEXT(H236)),"",I236/H236)),IF(OR(ISTEXT(L236),ISTEXT(H236)),"",L236/H236)))</f>
        <v/>
      </c>
      <c r="N236" s="547" t="n"/>
      <c r="P236">
        <f>IF($D$212="","",$D$212)</f>
        <v/>
      </c>
    </row>
    <row r="237" ht="13.35" customHeight="1" s="162">
      <c r="B237" s="546" t="n"/>
      <c r="C237" s="546" t="n"/>
      <c r="D237" s="546" t="n"/>
      <c r="E237" s="546" t="n"/>
      <c r="F237" s="555" t="n"/>
      <c r="G237" s="555" t="n"/>
      <c r="H237" s="556" t="n"/>
      <c r="I237" s="556" t="n"/>
      <c r="J237" s="555" t="n"/>
      <c r="K237" s="549" t="n"/>
      <c r="L237" s="556" t="n"/>
      <c r="M237" s="548">
        <f>IF(OR(H237="",H237=0),"",IF(L237="",IF(I237="","",IF(OR(ISTEXT(I237),ISTEXT(H237)),"",I237/H237)),IF(OR(ISTEXT(L237),ISTEXT(H237)),"",L237/H237)))</f>
        <v/>
      </c>
      <c r="N237" s="547" t="n"/>
      <c r="P237">
        <f>IF($D$212="","",$D$212)</f>
        <v/>
      </c>
    </row>
    <row r="238" ht="13.35" customHeight="1" s="162">
      <c r="B238" s="546" t="n"/>
      <c r="C238" s="546" t="n"/>
      <c r="D238" s="546" t="n"/>
      <c r="E238" s="546" t="n"/>
      <c r="F238" s="555" t="n"/>
      <c r="G238" s="555" t="n"/>
      <c r="H238" s="556" t="n"/>
      <c r="I238" s="556" t="n"/>
      <c r="J238" s="555" t="n"/>
      <c r="K238" s="549" t="n"/>
      <c r="L238" s="556" t="n"/>
      <c r="M238" s="548">
        <f>IF(OR(H238="",H238=0),"",IF(L238="",IF(I238="","",IF(OR(ISTEXT(I238),ISTEXT(H238)),"",I238/H238)),IF(OR(ISTEXT(L238),ISTEXT(H238)),"",L238/H238)))</f>
        <v/>
      </c>
      <c r="N238" s="547" t="n"/>
      <c r="P238">
        <f>IF($D$212="","",$D$212)</f>
        <v/>
      </c>
    </row>
    <row r="239" ht="13.35" customHeight="1" s="162">
      <c r="B239" s="546" t="n"/>
      <c r="C239" s="546" t="n"/>
      <c r="D239" s="546" t="n"/>
      <c r="E239" s="546" t="n"/>
      <c r="F239" s="555" t="n"/>
      <c r="G239" s="555" t="n"/>
      <c r="H239" s="556" t="n"/>
      <c r="I239" s="556" t="n"/>
      <c r="J239" s="555" t="n"/>
      <c r="K239" s="549" t="n"/>
      <c r="L239" s="556" t="n"/>
      <c r="M239" s="548">
        <f>IF(OR(H239="",H239=0),"",IF(L239="",IF(I239="","",IF(OR(ISTEXT(I239),ISTEXT(H239)),"",I239/H239)),IF(OR(ISTEXT(L239),ISTEXT(H239)),"",L239/H239)))</f>
        <v/>
      </c>
      <c r="N239" s="547" t="n"/>
      <c r="P239">
        <f>IF($D$212="","",$D$212)</f>
        <v/>
      </c>
    </row>
    <row r="240" ht="13.35" customHeight="1" s="162">
      <c r="B240" s="546" t="n"/>
      <c r="C240" s="546" t="n"/>
      <c r="D240" s="546" t="n"/>
      <c r="E240" s="546" t="n"/>
      <c r="F240" s="555" t="n"/>
      <c r="G240" s="555" t="n"/>
      <c r="H240" s="556" t="n"/>
      <c r="I240" s="556" t="n"/>
      <c r="J240" s="555" t="n"/>
      <c r="K240" s="549" t="n"/>
      <c r="L240" s="556" t="n"/>
      <c r="M240" s="548">
        <f>IF(OR(H240="",H240=0),"",IF(L240="",IF(I240="","",IF(OR(ISTEXT(I240),ISTEXT(H240)),"",I240/H240)),IF(OR(ISTEXT(L240),ISTEXT(H240)),"",L240/H240)))</f>
        <v/>
      </c>
      <c r="N240" s="547" t="n"/>
      <c r="P240">
        <f>IF($D$212="","",$D$212)</f>
        <v/>
      </c>
    </row>
    <row r="241" ht="13.35" customHeight="1" s="162">
      <c r="B241" s="546" t="n"/>
      <c r="C241" s="546" t="n"/>
      <c r="D241" s="546" t="n"/>
      <c r="E241" s="546" t="n"/>
      <c r="F241" s="555" t="n"/>
      <c r="G241" s="555" t="n"/>
      <c r="H241" s="556" t="n"/>
      <c r="I241" s="556" t="n"/>
      <c r="J241" s="555" t="n"/>
      <c r="K241" s="549" t="n"/>
      <c r="L241" s="556" t="n"/>
      <c r="M241" s="548">
        <f>IF(OR(H241="",H241=0),"",IF(L241="",IF(I241="","",IF(OR(ISTEXT(I241),ISTEXT(H241)),"",I241/H241)),IF(OR(ISTEXT(L241),ISTEXT(H241)),"",L241/H241)))</f>
        <v/>
      </c>
      <c r="N241" s="547" t="n"/>
      <c r="P241">
        <f>IF($D$212="","",$D$212)</f>
        <v/>
      </c>
    </row>
    <row r="242" ht="13.35" customHeight="1" s="162">
      <c r="B242" s="546" t="n"/>
      <c r="C242" s="546" t="n"/>
      <c r="D242" s="546" t="n"/>
      <c r="E242" s="546" t="n"/>
      <c r="F242" s="555" t="n"/>
      <c r="G242" s="555" t="n"/>
      <c r="H242" s="556" t="n"/>
      <c r="I242" s="556" t="n"/>
      <c r="J242" s="555" t="n"/>
      <c r="K242" s="549" t="n"/>
      <c r="L242" s="556" t="n"/>
      <c r="M242" s="548">
        <f>IF(OR(H242="",H242=0),"",IF(L242="",IF(I242="","",IF(OR(ISTEXT(I242),ISTEXT(H242)),"",I242/H242)),IF(OR(ISTEXT(L242),ISTEXT(H242)),"",L242/H242)))</f>
        <v/>
      </c>
      <c r="N242" s="547" t="n"/>
      <c r="P242">
        <f>IF($D$212="","",$D$212)</f>
        <v/>
      </c>
    </row>
    <row r="243" ht="13.35" customHeight="1" s="162">
      <c r="B243" s="546" t="n"/>
      <c r="C243" s="546" t="n"/>
      <c r="D243" s="546" t="n"/>
      <c r="E243" s="546" t="n"/>
      <c r="F243" s="555" t="n"/>
      <c r="G243" s="555" t="n"/>
      <c r="H243" s="556" t="n"/>
      <c r="I243" s="556" t="n"/>
      <c r="J243" s="555" t="n"/>
      <c r="K243" s="549" t="n"/>
      <c r="L243" s="556" t="n"/>
      <c r="M243" s="548">
        <f>IF(OR(H243="",H243=0),"",IF(L243="",IF(I243="","",IF(OR(ISTEXT(I243),ISTEXT(H243)),"",I243/H243)),IF(OR(ISTEXT(L243),ISTEXT(H243)),"",L243/H243)))</f>
        <v/>
      </c>
      <c r="N243" s="547" t="n"/>
      <c r="P243">
        <f>IF($D$212="","",$D$212)</f>
        <v/>
      </c>
    </row>
    <row r="244" ht="13.35" customHeight="1" s="162">
      <c r="B244" s="546" t="n"/>
      <c r="C244" s="546" t="n"/>
      <c r="D244" s="546" t="n"/>
      <c r="E244" s="546" t="n"/>
      <c r="F244" s="555" t="n"/>
      <c r="G244" s="555" t="n"/>
      <c r="H244" s="556" t="n"/>
      <c r="I244" s="556" t="n"/>
      <c r="J244" s="555" t="n"/>
      <c r="K244" s="549" t="n"/>
      <c r="L244" s="556" t="n"/>
      <c r="M244" s="548">
        <f>IF(OR(H244="",H244=0),"",IF(L244="",IF(I244="","",IF(OR(ISTEXT(I244),ISTEXT(H244)),"",I244/H244)),IF(OR(ISTEXT(L244),ISTEXT(H244)),"",L244/H244)))</f>
        <v/>
      </c>
      <c r="N244" s="547" t="n"/>
      <c r="P244">
        <f>IF($D$212="","",$D$212)</f>
        <v/>
      </c>
    </row>
    <row r="245" ht="13.35" customHeight="1" s="162">
      <c r="B245" s="546" t="n"/>
      <c r="C245" s="546" t="n"/>
      <c r="D245" s="546" t="n"/>
      <c r="E245" s="546" t="n"/>
      <c r="F245" s="555" t="n"/>
      <c r="G245" s="555" t="n"/>
      <c r="H245" s="556" t="n"/>
      <c r="I245" s="556" t="n"/>
      <c r="J245" s="555" t="n"/>
      <c r="K245" s="549" t="n"/>
      <c r="L245" s="556" t="n"/>
      <c r="M245" s="548">
        <f>IF(OR(H245="",H245=0),"",IF(L245="",IF(I245="","",IF(OR(ISTEXT(I245),ISTEXT(H245)),"",I245/H245)),IF(OR(ISTEXT(L245),ISTEXT(H245)),"",L245/H245)))</f>
        <v/>
      </c>
      <c r="N245" s="547" t="n"/>
      <c r="P245">
        <f>IF($D$212="","",$D$212)</f>
        <v/>
      </c>
    </row>
    <row r="246" ht="13.35" customHeight="1" s="162">
      <c r="B246" s="546" t="n"/>
      <c r="C246" s="546" t="n"/>
      <c r="D246" s="546" t="n"/>
      <c r="E246" s="546" t="n"/>
      <c r="F246" s="555" t="n"/>
      <c r="G246" s="555" t="n"/>
      <c r="H246" s="556" t="n"/>
      <c r="I246" s="556" t="n"/>
      <c r="J246" s="555" t="n"/>
      <c r="K246" s="549" t="n"/>
      <c r="L246" s="556" t="n"/>
      <c r="M246" s="548">
        <f>IF(OR(H246="",H246=0),"",IF(L246="",IF(I246="","",IF(OR(ISTEXT(I246),ISTEXT(H246)),"",I246/H246)),IF(OR(ISTEXT(L246),ISTEXT(H246)),"",L246/H246)))</f>
        <v/>
      </c>
      <c r="N246" s="547" t="n"/>
      <c r="P246">
        <f>IF($D$212="","",$D$212)</f>
        <v/>
      </c>
    </row>
    <row r="247" ht="13.35" customHeight="1" s="162">
      <c r="B247" s="546" t="n"/>
      <c r="C247" s="546" t="n"/>
      <c r="D247" s="546" t="n"/>
      <c r="E247" s="546" t="n"/>
      <c r="F247" s="555" t="n"/>
      <c r="G247" s="555" t="n"/>
      <c r="H247" s="556" t="n"/>
      <c r="I247" s="556" t="n"/>
      <c r="J247" s="555" t="n"/>
      <c r="K247" s="549" t="n"/>
      <c r="L247" s="556" t="n"/>
      <c r="M247" s="548">
        <f>IF(OR(H247="",H247=0),"",IF(L247="",IF(I247="","",IF(OR(ISTEXT(I247),ISTEXT(H247)),"",I247/H247)),IF(OR(ISTEXT(L247),ISTEXT(H247)),"",L247/H247)))</f>
        <v/>
      </c>
      <c r="N247" s="547" t="n"/>
      <c r="P247">
        <f>IF($D$212="","",$D$212)</f>
        <v/>
      </c>
    </row>
    <row r="248" ht="13.35" customHeight="1" s="162">
      <c r="B248" s="546" t="n"/>
      <c r="C248" s="546" t="n"/>
      <c r="D248" s="546" t="n"/>
      <c r="E248" s="546" t="n"/>
      <c r="F248" s="555" t="n"/>
      <c r="G248" s="555" t="n"/>
      <c r="H248" s="556" t="n"/>
      <c r="I248" s="556" t="n"/>
      <c r="J248" s="555" t="n"/>
      <c r="K248" s="549" t="n"/>
      <c r="L248" s="556" t="n"/>
      <c r="M248" s="548">
        <f>IF(OR(H248="",H248=0),"",IF(L248="",IF(I248="","",IF(OR(ISTEXT(I248),ISTEXT(H248)),"",I248/H248)),IF(OR(ISTEXT(L248),ISTEXT(H248)),"",L248/H248)))</f>
        <v/>
      </c>
      <c r="N248" s="547" t="n"/>
      <c r="P248">
        <f>IF($D$212="","",$D$212)</f>
        <v/>
      </c>
    </row>
    <row r="249" ht="13.35" customHeight="1" s="162">
      <c r="B249" s="546" t="n"/>
      <c r="C249" s="546" t="n"/>
      <c r="D249" s="546" t="n"/>
      <c r="E249" s="546" t="n"/>
      <c r="F249" s="555" t="n"/>
      <c r="G249" s="555" t="n"/>
      <c r="H249" s="556" t="n"/>
      <c r="I249" s="556" t="n"/>
      <c r="J249" s="555" t="n"/>
      <c r="K249" s="549" t="n"/>
      <c r="L249" s="556" t="n"/>
      <c r="M249" s="548">
        <f>IF(OR(H249="",H249=0),"",IF(L249="",IF(I249="","",IF(OR(ISTEXT(I249),ISTEXT(H249)),"",I249/H249)),IF(OR(ISTEXT(L249),ISTEXT(H249)),"",L249/H249)))</f>
        <v/>
      </c>
      <c r="N249" s="547" t="n"/>
      <c r="P249">
        <f>IF($D$212="","",$D$212)</f>
        <v/>
      </c>
    </row>
    <row r="250" ht="13.35" customHeight="1" s="162">
      <c r="B250" s="546" t="n"/>
      <c r="C250" s="546" t="n"/>
      <c r="D250" s="546" t="n"/>
      <c r="E250" s="546" t="n"/>
      <c r="F250" s="555" t="n"/>
      <c r="G250" s="555" t="n"/>
      <c r="H250" s="556" t="n"/>
      <c r="I250" s="556" t="n"/>
      <c r="J250" s="555" t="n"/>
      <c r="K250" s="549" t="n"/>
      <c r="L250" s="556" t="n"/>
      <c r="M250" s="548">
        <f>IF(OR(H250="",H250=0),"",IF(L250="",IF(I250="","",IF(OR(ISTEXT(I250),ISTEXT(H250)),"",I250/H250)),IF(OR(ISTEXT(L250),ISTEXT(H250)),"",L250/H250)))</f>
        <v/>
      </c>
      <c r="N250" s="547" t="n"/>
      <c r="P250">
        <f>IF($D$212="","",$D$212)</f>
        <v/>
      </c>
    </row>
    <row r="251" ht="13.35" customHeight="1" s="162">
      <c r="B251" s="546" t="n"/>
      <c r="C251" s="546" t="n"/>
      <c r="D251" s="546" t="n"/>
      <c r="E251" s="546" t="n"/>
      <c r="F251" s="555" t="n"/>
      <c r="G251" s="555" t="n"/>
      <c r="H251" s="556" t="n"/>
      <c r="I251" s="556" t="n"/>
      <c r="J251" s="555" t="n"/>
      <c r="K251" s="549" t="n"/>
      <c r="L251" s="556" t="n"/>
      <c r="M251" s="548">
        <f>IF(OR(H251="",H251=0),"",IF(L251="",IF(I251="","",IF(OR(ISTEXT(I251),ISTEXT(H251)),"",I251/H251)),IF(OR(ISTEXT(L251),ISTEXT(H251)),"",L251/H251)))</f>
        <v/>
      </c>
      <c r="N251" s="547" t="n"/>
      <c r="P251">
        <f>IF($D$212="","",$D$212)</f>
        <v/>
      </c>
    </row>
    <row r="252" ht="13.35" customHeight="1" s="162">
      <c r="B252" s="546" t="n"/>
      <c r="C252" s="546" t="n"/>
      <c r="D252" s="546" t="n"/>
      <c r="E252" s="546" t="n"/>
      <c r="F252" s="555" t="n"/>
      <c r="G252" s="555" t="n"/>
      <c r="H252" s="556" t="n"/>
      <c r="I252" s="556" t="n"/>
      <c r="J252" s="555" t="n"/>
      <c r="K252" s="549" t="n"/>
      <c r="L252" s="556" t="n"/>
      <c r="M252" s="548">
        <f>IF(OR(H252="",H252=0),"",IF(L252="",IF(I252="","",IF(OR(ISTEXT(I252),ISTEXT(H252)),"",I252/H252)),IF(OR(ISTEXT(L252),ISTEXT(H252)),"",L252/H252)))</f>
        <v/>
      </c>
      <c r="N252" s="547" t="n"/>
      <c r="P252">
        <f>IF($D$212="","",$D$212)</f>
        <v/>
      </c>
    </row>
    <row r="253" ht="13.35" customHeight="1" s="162">
      <c r="B253" s="546" t="n"/>
      <c r="C253" s="546" t="n"/>
      <c r="D253" s="546" t="n"/>
      <c r="E253" s="546" t="n"/>
      <c r="F253" s="555" t="n"/>
      <c r="G253" s="555" t="n"/>
      <c r="H253" s="556" t="n"/>
      <c r="I253" s="556" t="n"/>
      <c r="J253" s="555" t="n"/>
      <c r="K253" s="549" t="n"/>
      <c r="L253" s="556" t="n"/>
      <c r="M253" s="548">
        <f>IF(OR(H253="",H253=0),"",IF(L253="",IF(I253="","",IF(OR(ISTEXT(I253),ISTEXT(H253)),"",I253/H253)),IF(OR(ISTEXT(L253),ISTEXT(H253)),"",L253/H253)))</f>
        <v/>
      </c>
      <c r="N253" s="547" t="n"/>
      <c r="P253">
        <f>IF($D$212="","",$D$212)</f>
        <v/>
      </c>
    </row>
    <row r="254" ht="13.35" customHeight="1" s="162">
      <c r="B254" s="546" t="n"/>
      <c r="C254" s="546" t="n"/>
      <c r="D254" s="546" t="n"/>
      <c r="E254" s="546" t="n"/>
      <c r="F254" s="555" t="n"/>
      <c r="G254" s="555" t="n"/>
      <c r="H254" s="556" t="n"/>
      <c r="I254" s="556" t="n"/>
      <c r="J254" s="555" t="n"/>
      <c r="K254" s="549" t="n"/>
      <c r="L254" s="556" t="n"/>
      <c r="M254" s="548">
        <f>IF(OR(H254="",H254=0),"",IF(L254="",IF(I254="","",IF(OR(ISTEXT(I254),ISTEXT(H254)),"",I254/H254)),IF(OR(ISTEXT(L254),ISTEXT(H254)),"",L254/H254)))</f>
        <v/>
      </c>
      <c r="N254" s="547" t="n"/>
      <c r="P254">
        <f>IF($D$212="","",$D$212)</f>
        <v/>
      </c>
    </row>
    <row r="255" ht="13.35" customHeight="1" s="162">
      <c r="B255" s="546" t="n"/>
      <c r="C255" s="546" t="n"/>
      <c r="D255" s="546" t="n"/>
      <c r="E255" s="546" t="n"/>
      <c r="F255" s="555" t="n"/>
      <c r="G255" s="555" t="n"/>
      <c r="H255" s="556" t="n"/>
      <c r="I255" s="556" t="n"/>
      <c r="J255" s="555" t="n"/>
      <c r="K255" s="549" t="n"/>
      <c r="L255" s="556" t="n"/>
      <c r="M255" s="548">
        <f>IF(OR(H255="",H255=0),"",IF(L255="",IF(I255="","",IF(OR(ISTEXT(I255),ISTEXT(H255)),"",I255/H255)),IF(OR(ISTEXT(L255),ISTEXT(H255)),"",L255/H255)))</f>
        <v/>
      </c>
      <c r="N255" s="547" t="n"/>
      <c r="P255">
        <f>IF($D$212="","",$D$212)</f>
        <v/>
      </c>
    </row>
    <row r="256" ht="13.35" customHeight="1" s="162">
      <c r="B256" s="557" t="inlineStr">
        <is>
          <t>Total</t>
        </is>
      </c>
      <c r="C256" s="400" t="n"/>
      <c r="D256" s="400" t="n"/>
      <c r="E256" s="400" t="n"/>
      <c r="F256" s="400" t="n"/>
      <c r="G256" s="401" t="n"/>
      <c r="H256" s="556">
        <f>IF(SUM(H218:H255)=0,"",SUM(H218:H255))</f>
        <v/>
      </c>
      <c r="I256" s="556">
        <f>IF(SUM(I218:I255)=0,"",SUM(I218:I255))</f>
        <v/>
      </c>
      <c r="J256" s="199" t="n"/>
      <c r="K256" s="401" t="n"/>
      <c r="L256" s="556">
        <f>IF(SUM(L218:L255)=0,"",SUM(L218:L255))</f>
        <v/>
      </c>
      <c r="M256" s="548">
        <f>IF(OR(H256="",H256=0),"",IF(L256="",IF(I256="","",I256/H256),L256/H256))</f>
        <v/>
      </c>
      <c r="N256" s="547">
        <f>IF(COUNTA(N218:N255)=0,"",COUNTA(N218:N255))</f>
        <v/>
      </c>
    </row>
    <row r="257" ht="13.35" customHeight="1" s="162">
      <c r="B257" s="550" t="inlineStr">
        <is>
          <t>Type: F = fixed orifice, A = adjustable orifice (flow from the manufacturer's chart at the setting and ΔP), S = self-adjusting (flow from the valve tag, ΔP within its range). WO = wide open.</t>
        </is>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4" t="n"/>
      <c r="N259" s="173" t="n"/>
    </row>
    <row r="260" ht="13.35" customHeight="1" s="162">
      <c r="B260" s="154" t="n"/>
      <c r="C260" s="174" t="n"/>
      <c r="D260" s="174" t="n"/>
      <c r="E260" s="174" t="n"/>
      <c r="F260" s="174" t="n"/>
      <c r="G260" s="174" t="n"/>
      <c r="H260" s="174" t="n"/>
      <c r="I260" s="174" t="n"/>
      <c r="J260" s="174" t="n"/>
      <c r="K260" s="174" t="n"/>
      <c r="L260" s="174" t="n"/>
      <c r="M260" s="174" t="n"/>
      <c r="N260" s="173" t="n"/>
    </row>
    <row r="261" ht="13.35" customHeight="1" s="162">
      <c r="B261" s="154" t="n"/>
      <c r="C261" s="174" t="n"/>
      <c r="D261" s="174" t="n"/>
      <c r="E261" s="174" t="n"/>
      <c r="F261" s="174" t="n"/>
      <c r="G261" s="174" t="n"/>
      <c r="H261" s="174" t="n"/>
      <c r="I261" s="174" t="n"/>
      <c r="J261" s="174" t="n"/>
      <c r="K261" s="174" t="n"/>
      <c r="L261" s="174" t="n"/>
      <c r="M261" s="174" t="n"/>
      <c r="N261" s="173" t="n"/>
    </row>
    <row r="262" ht="13.35" customHeight="1" s="162"/>
    <row r="263" ht="13.35" customHeight="1" s="162"/>
    <row r="264" ht="13.35" customHeight="1" s="162">
      <c r="B264" s="200" t="inlineStr">
        <is>
          <t>System</t>
        </is>
      </c>
      <c r="C264" s="403" t="n"/>
      <c r="D264" s="209" t="n"/>
      <c r="E264" s="418" t="n"/>
      <c r="F264" s="403" t="n"/>
      <c r="G264" s="200" t="inlineStr">
        <is>
          <t>Service</t>
        </is>
      </c>
      <c r="H264" s="403" t="n"/>
      <c r="I264" s="210" t="n"/>
      <c r="J264" s="418" t="n"/>
      <c r="K264" s="418" t="n"/>
      <c r="L264" s="418" t="n"/>
      <c r="M264" s="418" t="n"/>
      <c r="N264" s="403" t="n"/>
    </row>
    <row r="265" ht="13.35" customHeight="1" s="162">
      <c r="B265" s="422" t="n"/>
      <c r="C265" s="423" t="n"/>
      <c r="D265" s="422" t="n"/>
      <c r="E265" s="424" t="n"/>
      <c r="F265" s="423" t="n"/>
      <c r="G265" s="422" t="n"/>
      <c r="H265" s="423" t="n"/>
      <c r="I265" s="422" t="n"/>
      <c r="J265" s="424" t="n"/>
      <c r="K265" s="424" t="n"/>
      <c r="L265" s="424" t="n"/>
      <c r="M265" s="424" t="n"/>
      <c r="N265" s="423" t="n"/>
    </row>
    <row r="266" ht="13.35" customHeight="1" s="162">
      <c r="B266" s="554" t="inlineStr">
        <is>
          <t>Pump(s)</t>
        </is>
      </c>
      <c r="C266" s="401" t="n"/>
      <c r="D266" s="204" t="n"/>
      <c r="E266" s="401" t="n"/>
      <c r="F266" s="554" t="inlineStr">
        <is>
          <t>Instrument</t>
        </is>
      </c>
      <c r="G266" s="401" t="n"/>
      <c r="H266" s="546" t="n"/>
      <c r="I266" s="400" t="n"/>
      <c r="J266" s="400" t="n"/>
      <c r="K266" s="401" t="n"/>
      <c r="L266" s="554" t="inlineStr">
        <is>
          <t>ΔP in</t>
        </is>
      </c>
      <c r="M266" s="555" t="n"/>
      <c r="N266" s="401" t="n"/>
    </row>
    <row r="267" ht="13.35" customHeight="1" s="162">
      <c r="B267" s="554" t="inlineStr">
        <is>
          <t>Method</t>
        </is>
      </c>
      <c r="C267" s="401" t="n"/>
      <c r="D267" s="546" t="n"/>
      <c r="E267" s="401" t="n"/>
      <c r="F267" s="554" t="inlineStr">
        <is>
          <t>Memory stops set / valves marked</t>
        </is>
      </c>
      <c r="G267" s="400" t="n"/>
      <c r="H267" s="400" t="n"/>
      <c r="I267" s="400" t="n"/>
      <c r="J267" s="400" t="n"/>
      <c r="K267" s="401" t="n"/>
      <c r="L267" s="555" t="n"/>
      <c r="M267" s="400" t="n"/>
      <c r="N267" s="401" t="n"/>
    </row>
    <row r="268" ht="13.35" customHeight="1" s="162">
      <c r="B268" s="542" t="inlineStr">
        <is>
          <t>No.</t>
        </is>
      </c>
      <c r="C268" s="542" t="inlineStr">
        <is>
          <t>Valve</t>
        </is>
      </c>
      <c r="D268" s="542" t="inlineStr">
        <is>
          <t>Serves</t>
        </is>
      </c>
      <c r="E268" s="542" t="inlineStr">
        <is>
          <t>Make / Model</t>
        </is>
      </c>
      <c r="F268" s="542" t="inlineStr">
        <is>
          <t>Size</t>
        </is>
      </c>
      <c r="G268" s="542" t="inlineStr">
        <is>
          <t>Type</t>
        </is>
      </c>
      <c r="H268" s="542" t="inlineStr">
        <is>
          <t>Design GPM</t>
        </is>
      </c>
      <c r="I268" s="542" t="inlineStr">
        <is>
          <t>Initial GPM</t>
        </is>
      </c>
      <c r="J268" s="543" t="inlineStr">
        <is>
          <t>Final</t>
        </is>
      </c>
      <c r="K268" s="400" t="n"/>
      <c r="L268" s="401" t="n"/>
      <c r="M268" s="542" t="inlineStr">
        <is>
          <t>%</t>
        </is>
      </c>
      <c r="N268" s="542" t="inlineStr">
        <is>
          <t>WO</t>
        </is>
      </c>
    </row>
    <row r="269" ht="13.35" customHeight="1" s="162">
      <c r="B269" s="544" t="n"/>
      <c r="C269" s="544" t="n"/>
      <c r="D269" s="544" t="n"/>
      <c r="E269" s="544" t="n"/>
      <c r="F269" s="544" t="n"/>
      <c r="G269" s="544" t="n"/>
      <c r="H269" s="544" t="n"/>
      <c r="I269" s="544" t="n"/>
      <c r="J269" s="545" t="inlineStr">
        <is>
          <t>Setting</t>
        </is>
      </c>
      <c r="K269" s="545" t="inlineStr">
        <is>
          <t>ΔP</t>
        </is>
      </c>
      <c r="L269" s="545" t="inlineStr">
        <is>
          <t>GPM</t>
        </is>
      </c>
      <c r="M269" s="544" t="n"/>
      <c r="N269" s="544" t="n"/>
    </row>
    <row r="270" ht="13.35" customHeight="1" s="162">
      <c r="B270" s="546" t="n"/>
      <c r="C270" s="546" t="n"/>
      <c r="D270" s="546" t="n"/>
      <c r="E270" s="546" t="n"/>
      <c r="F270" s="555" t="n"/>
      <c r="G270" s="555" t="n"/>
      <c r="H270" s="556" t="n"/>
      <c r="I270" s="556" t="n"/>
      <c r="J270" s="555" t="n"/>
      <c r="K270" s="549" t="n"/>
      <c r="L270" s="556" t="n"/>
      <c r="M270" s="548">
        <f>IF(OR(H270="",H270=0),"",IF(L270="",IF(I270="","",IF(OR(ISTEXT(I270),ISTEXT(H270)),"",I270/H270)),IF(OR(ISTEXT(L270),ISTEXT(H270)),"",L270/H270)))</f>
        <v/>
      </c>
      <c r="N270" s="547" t="n"/>
      <c r="P270">
        <f>IF($D$264="","",$D$264)</f>
        <v/>
      </c>
    </row>
    <row r="271" ht="13.35" customHeight="1" s="162">
      <c r="B271" s="546" t="n"/>
      <c r="C271" s="546" t="n"/>
      <c r="D271" s="546" t="n"/>
      <c r="E271" s="546" t="n"/>
      <c r="F271" s="555" t="n"/>
      <c r="G271" s="555" t="n"/>
      <c r="H271" s="556" t="n"/>
      <c r="I271" s="556" t="n"/>
      <c r="J271" s="555" t="n"/>
      <c r="K271" s="549" t="n"/>
      <c r="L271" s="556" t="n"/>
      <c r="M271" s="548">
        <f>IF(OR(H271="",H271=0),"",IF(L271="",IF(I271="","",IF(OR(ISTEXT(I271),ISTEXT(H271)),"",I271/H271)),IF(OR(ISTEXT(L271),ISTEXT(H271)),"",L271/H271)))</f>
        <v/>
      </c>
      <c r="N271" s="547" t="n"/>
      <c r="P271">
        <f>IF($D$264="","",$D$264)</f>
        <v/>
      </c>
    </row>
    <row r="272" ht="13.35" customHeight="1" s="162">
      <c r="B272" s="546" t="n"/>
      <c r="C272" s="546" t="n"/>
      <c r="D272" s="546" t="n"/>
      <c r="E272" s="546" t="n"/>
      <c r="F272" s="555" t="n"/>
      <c r="G272" s="555" t="n"/>
      <c r="H272" s="556" t="n"/>
      <c r="I272" s="556" t="n"/>
      <c r="J272" s="555" t="n"/>
      <c r="K272" s="549" t="n"/>
      <c r="L272" s="556" t="n"/>
      <c r="M272" s="548">
        <f>IF(OR(H272="",H272=0),"",IF(L272="",IF(I272="","",IF(OR(ISTEXT(I272),ISTEXT(H272)),"",I272/H272)),IF(OR(ISTEXT(L272),ISTEXT(H272)),"",L272/H272)))</f>
        <v/>
      </c>
      <c r="N272" s="547" t="n"/>
      <c r="P272">
        <f>IF($D$264="","",$D$264)</f>
        <v/>
      </c>
    </row>
    <row r="273" ht="13.35" customHeight="1" s="162">
      <c r="B273" s="546" t="n"/>
      <c r="C273" s="546" t="n"/>
      <c r="D273" s="546" t="n"/>
      <c r="E273" s="546" t="n"/>
      <c r="F273" s="555" t="n"/>
      <c r="G273" s="555" t="n"/>
      <c r="H273" s="556" t="n"/>
      <c r="I273" s="556" t="n"/>
      <c r="J273" s="555" t="n"/>
      <c r="K273" s="549" t="n"/>
      <c r="L273" s="556" t="n"/>
      <c r="M273" s="548">
        <f>IF(OR(H273="",H273=0),"",IF(L273="",IF(I273="","",IF(OR(ISTEXT(I273),ISTEXT(H273)),"",I273/H273)),IF(OR(ISTEXT(L273),ISTEXT(H273)),"",L273/H273)))</f>
        <v/>
      </c>
      <c r="N273" s="547" t="n"/>
      <c r="P273">
        <f>IF($D$264="","",$D$264)</f>
        <v/>
      </c>
    </row>
    <row r="274" ht="13.35" customHeight="1" s="162">
      <c r="B274" s="546" t="n"/>
      <c r="C274" s="546" t="n"/>
      <c r="D274" s="546" t="n"/>
      <c r="E274" s="546" t="n"/>
      <c r="F274" s="555" t="n"/>
      <c r="G274" s="555" t="n"/>
      <c r="H274" s="556" t="n"/>
      <c r="I274" s="556" t="n"/>
      <c r="J274" s="555" t="n"/>
      <c r="K274" s="549" t="n"/>
      <c r="L274" s="556" t="n"/>
      <c r="M274" s="548">
        <f>IF(OR(H274="",H274=0),"",IF(L274="",IF(I274="","",IF(OR(ISTEXT(I274),ISTEXT(H274)),"",I274/H274)),IF(OR(ISTEXT(L274),ISTEXT(H274)),"",L274/H274)))</f>
        <v/>
      </c>
      <c r="N274" s="547" t="n"/>
      <c r="P274">
        <f>IF($D$264="","",$D$264)</f>
        <v/>
      </c>
    </row>
    <row r="275" ht="13.35" customHeight="1" s="162">
      <c r="B275" s="546" t="n"/>
      <c r="C275" s="546" t="n"/>
      <c r="D275" s="546" t="n"/>
      <c r="E275" s="546" t="n"/>
      <c r="F275" s="555" t="n"/>
      <c r="G275" s="555" t="n"/>
      <c r="H275" s="556" t="n"/>
      <c r="I275" s="556" t="n"/>
      <c r="J275" s="555" t="n"/>
      <c r="K275" s="549" t="n"/>
      <c r="L275" s="556" t="n"/>
      <c r="M275" s="548">
        <f>IF(OR(H275="",H275=0),"",IF(L275="",IF(I275="","",IF(OR(ISTEXT(I275),ISTEXT(H275)),"",I275/H275)),IF(OR(ISTEXT(L275),ISTEXT(H275)),"",L275/H275)))</f>
        <v/>
      </c>
      <c r="N275" s="547" t="n"/>
      <c r="P275">
        <f>IF($D$264="","",$D$264)</f>
        <v/>
      </c>
    </row>
    <row r="276" ht="13.35" customHeight="1" s="162">
      <c r="B276" s="546" t="n"/>
      <c r="C276" s="546" t="n"/>
      <c r="D276" s="546" t="n"/>
      <c r="E276" s="546" t="n"/>
      <c r="F276" s="555" t="n"/>
      <c r="G276" s="555" t="n"/>
      <c r="H276" s="556" t="n"/>
      <c r="I276" s="556" t="n"/>
      <c r="J276" s="555" t="n"/>
      <c r="K276" s="549" t="n"/>
      <c r="L276" s="556" t="n"/>
      <c r="M276" s="548">
        <f>IF(OR(H276="",H276=0),"",IF(L276="",IF(I276="","",IF(OR(ISTEXT(I276),ISTEXT(H276)),"",I276/H276)),IF(OR(ISTEXT(L276),ISTEXT(H276)),"",L276/H276)))</f>
        <v/>
      </c>
      <c r="N276" s="547" t="n"/>
      <c r="P276">
        <f>IF($D$264="","",$D$264)</f>
        <v/>
      </c>
    </row>
    <row r="277" ht="13.35" customHeight="1" s="162">
      <c r="B277" s="546" t="n"/>
      <c r="C277" s="546" t="n"/>
      <c r="D277" s="546" t="n"/>
      <c r="E277" s="546" t="n"/>
      <c r="F277" s="555" t="n"/>
      <c r="G277" s="555" t="n"/>
      <c r="H277" s="556" t="n"/>
      <c r="I277" s="556" t="n"/>
      <c r="J277" s="555" t="n"/>
      <c r="K277" s="549" t="n"/>
      <c r="L277" s="556" t="n"/>
      <c r="M277" s="548">
        <f>IF(OR(H277="",H277=0),"",IF(L277="",IF(I277="","",IF(OR(ISTEXT(I277),ISTEXT(H277)),"",I277/H277)),IF(OR(ISTEXT(L277),ISTEXT(H277)),"",L277/H277)))</f>
        <v/>
      </c>
      <c r="N277" s="547" t="n"/>
      <c r="P277">
        <f>IF($D$264="","",$D$264)</f>
        <v/>
      </c>
    </row>
    <row r="278" ht="13.35" customHeight="1" s="162">
      <c r="B278" s="546" t="n"/>
      <c r="C278" s="546" t="n"/>
      <c r="D278" s="546" t="n"/>
      <c r="E278" s="546" t="n"/>
      <c r="F278" s="555" t="n"/>
      <c r="G278" s="555" t="n"/>
      <c r="H278" s="556" t="n"/>
      <c r="I278" s="556" t="n"/>
      <c r="J278" s="555" t="n"/>
      <c r="K278" s="549" t="n"/>
      <c r="L278" s="556" t="n"/>
      <c r="M278" s="548">
        <f>IF(OR(H278="",H278=0),"",IF(L278="",IF(I278="","",IF(OR(ISTEXT(I278),ISTEXT(H278)),"",I278/H278)),IF(OR(ISTEXT(L278),ISTEXT(H278)),"",L278/H278)))</f>
        <v/>
      </c>
      <c r="N278" s="547" t="n"/>
      <c r="P278">
        <f>IF($D$264="","",$D$264)</f>
        <v/>
      </c>
    </row>
    <row r="279" ht="13.35" customHeight="1" s="162">
      <c r="B279" s="546" t="n"/>
      <c r="C279" s="546" t="n"/>
      <c r="D279" s="546" t="n"/>
      <c r="E279" s="546" t="n"/>
      <c r="F279" s="555" t="n"/>
      <c r="G279" s="555" t="n"/>
      <c r="H279" s="556" t="n"/>
      <c r="I279" s="556" t="n"/>
      <c r="J279" s="555" t="n"/>
      <c r="K279" s="549" t="n"/>
      <c r="L279" s="556" t="n"/>
      <c r="M279" s="548">
        <f>IF(OR(H279="",H279=0),"",IF(L279="",IF(I279="","",IF(OR(ISTEXT(I279),ISTEXT(H279)),"",I279/H279)),IF(OR(ISTEXT(L279),ISTEXT(H279)),"",L279/H279)))</f>
        <v/>
      </c>
      <c r="N279" s="547" t="n"/>
      <c r="P279">
        <f>IF($D$264="","",$D$264)</f>
        <v/>
      </c>
    </row>
    <row r="280" ht="13.35" customHeight="1" s="162">
      <c r="B280" s="546" t="n"/>
      <c r="C280" s="546" t="n"/>
      <c r="D280" s="546" t="n"/>
      <c r="E280" s="546" t="n"/>
      <c r="F280" s="555" t="n"/>
      <c r="G280" s="555" t="n"/>
      <c r="H280" s="556" t="n"/>
      <c r="I280" s="556" t="n"/>
      <c r="J280" s="555" t="n"/>
      <c r="K280" s="549" t="n"/>
      <c r="L280" s="556" t="n"/>
      <c r="M280" s="548">
        <f>IF(OR(H280="",H280=0),"",IF(L280="",IF(I280="","",IF(OR(ISTEXT(I280),ISTEXT(H280)),"",I280/H280)),IF(OR(ISTEXT(L280),ISTEXT(H280)),"",L280/H280)))</f>
        <v/>
      </c>
      <c r="N280" s="547" t="n"/>
      <c r="P280">
        <f>IF($D$264="","",$D$264)</f>
        <v/>
      </c>
    </row>
    <row r="281" ht="13.35" customHeight="1" s="162">
      <c r="B281" s="546" t="n"/>
      <c r="C281" s="546" t="n"/>
      <c r="D281" s="546" t="n"/>
      <c r="E281" s="546" t="n"/>
      <c r="F281" s="555" t="n"/>
      <c r="G281" s="555" t="n"/>
      <c r="H281" s="556" t="n"/>
      <c r="I281" s="556" t="n"/>
      <c r="J281" s="555" t="n"/>
      <c r="K281" s="549" t="n"/>
      <c r="L281" s="556" t="n"/>
      <c r="M281" s="548">
        <f>IF(OR(H281="",H281=0),"",IF(L281="",IF(I281="","",IF(OR(ISTEXT(I281),ISTEXT(H281)),"",I281/H281)),IF(OR(ISTEXT(L281),ISTEXT(H281)),"",L281/H281)))</f>
        <v/>
      </c>
      <c r="N281" s="547" t="n"/>
      <c r="P281">
        <f>IF($D$264="","",$D$264)</f>
        <v/>
      </c>
    </row>
    <row r="282" ht="13.35" customHeight="1" s="162">
      <c r="B282" s="546" t="n"/>
      <c r="C282" s="546" t="n"/>
      <c r="D282" s="546" t="n"/>
      <c r="E282" s="546" t="n"/>
      <c r="F282" s="555" t="n"/>
      <c r="G282" s="555" t="n"/>
      <c r="H282" s="556" t="n"/>
      <c r="I282" s="556" t="n"/>
      <c r="J282" s="555" t="n"/>
      <c r="K282" s="549" t="n"/>
      <c r="L282" s="556" t="n"/>
      <c r="M282" s="548">
        <f>IF(OR(H282="",H282=0),"",IF(L282="",IF(I282="","",IF(OR(ISTEXT(I282),ISTEXT(H282)),"",I282/H282)),IF(OR(ISTEXT(L282),ISTEXT(H282)),"",L282/H282)))</f>
        <v/>
      </c>
      <c r="N282" s="547" t="n"/>
      <c r="P282">
        <f>IF($D$264="","",$D$264)</f>
        <v/>
      </c>
    </row>
    <row r="283" ht="13.35" customHeight="1" s="162">
      <c r="B283" s="546" t="n"/>
      <c r="C283" s="546" t="n"/>
      <c r="D283" s="546" t="n"/>
      <c r="E283" s="546" t="n"/>
      <c r="F283" s="555" t="n"/>
      <c r="G283" s="555" t="n"/>
      <c r="H283" s="556" t="n"/>
      <c r="I283" s="556" t="n"/>
      <c r="J283" s="555" t="n"/>
      <c r="K283" s="549" t="n"/>
      <c r="L283" s="556" t="n"/>
      <c r="M283" s="548">
        <f>IF(OR(H283="",H283=0),"",IF(L283="",IF(I283="","",IF(OR(ISTEXT(I283),ISTEXT(H283)),"",I283/H283)),IF(OR(ISTEXT(L283),ISTEXT(H283)),"",L283/H283)))</f>
        <v/>
      </c>
      <c r="N283" s="547" t="n"/>
      <c r="P283">
        <f>IF($D$264="","",$D$264)</f>
        <v/>
      </c>
    </row>
    <row r="284" ht="13.35" customHeight="1" s="162">
      <c r="B284" s="546" t="n"/>
      <c r="C284" s="546" t="n"/>
      <c r="D284" s="546" t="n"/>
      <c r="E284" s="546" t="n"/>
      <c r="F284" s="555" t="n"/>
      <c r="G284" s="555" t="n"/>
      <c r="H284" s="556" t="n"/>
      <c r="I284" s="556" t="n"/>
      <c r="J284" s="555" t="n"/>
      <c r="K284" s="549" t="n"/>
      <c r="L284" s="556" t="n"/>
      <c r="M284" s="548">
        <f>IF(OR(H284="",H284=0),"",IF(L284="",IF(I284="","",IF(OR(ISTEXT(I284),ISTEXT(H284)),"",I284/H284)),IF(OR(ISTEXT(L284),ISTEXT(H284)),"",L284/H284)))</f>
        <v/>
      </c>
      <c r="N284" s="547" t="n"/>
      <c r="P284">
        <f>IF($D$264="","",$D$264)</f>
        <v/>
      </c>
    </row>
    <row r="285" ht="13.35" customHeight="1" s="162">
      <c r="B285" s="546" t="n"/>
      <c r="C285" s="546" t="n"/>
      <c r="D285" s="546" t="n"/>
      <c r="E285" s="546" t="n"/>
      <c r="F285" s="555" t="n"/>
      <c r="G285" s="555" t="n"/>
      <c r="H285" s="556" t="n"/>
      <c r="I285" s="556" t="n"/>
      <c r="J285" s="555" t="n"/>
      <c r="K285" s="549" t="n"/>
      <c r="L285" s="556" t="n"/>
      <c r="M285" s="548">
        <f>IF(OR(H285="",H285=0),"",IF(L285="",IF(I285="","",IF(OR(ISTEXT(I285),ISTEXT(H285)),"",I285/H285)),IF(OR(ISTEXT(L285),ISTEXT(H285)),"",L285/H285)))</f>
        <v/>
      </c>
      <c r="N285" s="547" t="n"/>
      <c r="P285">
        <f>IF($D$264="","",$D$264)</f>
        <v/>
      </c>
    </row>
    <row r="286" ht="13.35" customHeight="1" s="162">
      <c r="B286" s="546" t="n"/>
      <c r="C286" s="546" t="n"/>
      <c r="D286" s="546" t="n"/>
      <c r="E286" s="546" t="n"/>
      <c r="F286" s="555" t="n"/>
      <c r="G286" s="555" t="n"/>
      <c r="H286" s="556" t="n"/>
      <c r="I286" s="556" t="n"/>
      <c r="J286" s="555" t="n"/>
      <c r="K286" s="549" t="n"/>
      <c r="L286" s="556" t="n"/>
      <c r="M286" s="548">
        <f>IF(OR(H286="",H286=0),"",IF(L286="",IF(I286="","",IF(OR(ISTEXT(I286),ISTEXT(H286)),"",I286/H286)),IF(OR(ISTEXT(L286),ISTEXT(H286)),"",L286/H286)))</f>
        <v/>
      </c>
      <c r="N286" s="547" t="n"/>
      <c r="P286">
        <f>IF($D$264="","",$D$264)</f>
        <v/>
      </c>
    </row>
    <row r="287" ht="13.35" customHeight="1" s="162">
      <c r="B287" s="546" t="n"/>
      <c r="C287" s="546" t="n"/>
      <c r="D287" s="546" t="n"/>
      <c r="E287" s="546" t="n"/>
      <c r="F287" s="555" t="n"/>
      <c r="G287" s="555" t="n"/>
      <c r="H287" s="556" t="n"/>
      <c r="I287" s="556" t="n"/>
      <c r="J287" s="555" t="n"/>
      <c r="K287" s="549" t="n"/>
      <c r="L287" s="556" t="n"/>
      <c r="M287" s="548">
        <f>IF(OR(H287="",H287=0),"",IF(L287="",IF(I287="","",IF(OR(ISTEXT(I287),ISTEXT(H287)),"",I287/H287)),IF(OR(ISTEXT(L287),ISTEXT(H287)),"",L287/H287)))</f>
        <v/>
      </c>
      <c r="N287" s="547" t="n"/>
      <c r="P287">
        <f>IF($D$264="","",$D$264)</f>
        <v/>
      </c>
    </row>
    <row r="288" ht="13.35" customHeight="1" s="162">
      <c r="B288" s="546" t="n"/>
      <c r="C288" s="546" t="n"/>
      <c r="D288" s="546" t="n"/>
      <c r="E288" s="546" t="n"/>
      <c r="F288" s="555" t="n"/>
      <c r="G288" s="555" t="n"/>
      <c r="H288" s="556" t="n"/>
      <c r="I288" s="556" t="n"/>
      <c r="J288" s="555" t="n"/>
      <c r="K288" s="549" t="n"/>
      <c r="L288" s="556" t="n"/>
      <c r="M288" s="548">
        <f>IF(OR(H288="",H288=0),"",IF(L288="",IF(I288="","",IF(OR(ISTEXT(I288),ISTEXT(H288)),"",I288/H288)),IF(OR(ISTEXT(L288),ISTEXT(H288)),"",L288/H288)))</f>
        <v/>
      </c>
      <c r="N288" s="547" t="n"/>
      <c r="P288">
        <f>IF($D$264="","",$D$264)</f>
        <v/>
      </c>
    </row>
    <row r="289" ht="13.35" customHeight="1" s="162">
      <c r="B289" s="546" t="n"/>
      <c r="C289" s="546" t="n"/>
      <c r="D289" s="546" t="n"/>
      <c r="E289" s="546" t="n"/>
      <c r="F289" s="555" t="n"/>
      <c r="G289" s="555" t="n"/>
      <c r="H289" s="556" t="n"/>
      <c r="I289" s="556" t="n"/>
      <c r="J289" s="555" t="n"/>
      <c r="K289" s="549" t="n"/>
      <c r="L289" s="556" t="n"/>
      <c r="M289" s="548">
        <f>IF(OR(H289="",H289=0),"",IF(L289="",IF(I289="","",IF(OR(ISTEXT(I289),ISTEXT(H289)),"",I289/H289)),IF(OR(ISTEXT(L289),ISTEXT(H289)),"",L289/H289)))</f>
        <v/>
      </c>
      <c r="N289" s="547" t="n"/>
      <c r="P289">
        <f>IF($D$264="","",$D$264)</f>
        <v/>
      </c>
    </row>
    <row r="290" ht="13.35" customHeight="1" s="162">
      <c r="B290" s="546" t="n"/>
      <c r="C290" s="546" t="n"/>
      <c r="D290" s="546" t="n"/>
      <c r="E290" s="546" t="n"/>
      <c r="F290" s="555" t="n"/>
      <c r="G290" s="555" t="n"/>
      <c r="H290" s="556" t="n"/>
      <c r="I290" s="556" t="n"/>
      <c r="J290" s="555" t="n"/>
      <c r="K290" s="549" t="n"/>
      <c r="L290" s="556" t="n"/>
      <c r="M290" s="548">
        <f>IF(OR(H290="",H290=0),"",IF(L290="",IF(I290="","",IF(OR(ISTEXT(I290),ISTEXT(H290)),"",I290/H290)),IF(OR(ISTEXT(L290),ISTEXT(H290)),"",L290/H290)))</f>
        <v/>
      </c>
      <c r="N290" s="547" t="n"/>
      <c r="P290">
        <f>IF($D$264="","",$D$264)</f>
        <v/>
      </c>
    </row>
    <row r="291" ht="13.35" customHeight="1" s="162">
      <c r="B291" s="546" t="n"/>
      <c r="C291" s="546" t="n"/>
      <c r="D291" s="546" t="n"/>
      <c r="E291" s="546" t="n"/>
      <c r="F291" s="555" t="n"/>
      <c r="G291" s="555" t="n"/>
      <c r="H291" s="556" t="n"/>
      <c r="I291" s="556" t="n"/>
      <c r="J291" s="555" t="n"/>
      <c r="K291" s="549" t="n"/>
      <c r="L291" s="556" t="n"/>
      <c r="M291" s="548">
        <f>IF(OR(H291="",H291=0),"",IF(L291="",IF(I291="","",IF(OR(ISTEXT(I291),ISTEXT(H291)),"",I291/H291)),IF(OR(ISTEXT(L291),ISTEXT(H291)),"",L291/H291)))</f>
        <v/>
      </c>
      <c r="N291" s="547" t="n"/>
      <c r="P291">
        <f>IF($D$264="","",$D$264)</f>
        <v/>
      </c>
    </row>
    <row r="292" ht="13.35" customHeight="1" s="162">
      <c r="B292" s="546" t="n"/>
      <c r="C292" s="546" t="n"/>
      <c r="D292" s="546" t="n"/>
      <c r="E292" s="546" t="n"/>
      <c r="F292" s="555" t="n"/>
      <c r="G292" s="555" t="n"/>
      <c r="H292" s="556" t="n"/>
      <c r="I292" s="556" t="n"/>
      <c r="J292" s="555" t="n"/>
      <c r="K292" s="549" t="n"/>
      <c r="L292" s="556" t="n"/>
      <c r="M292" s="548">
        <f>IF(OR(H292="",H292=0),"",IF(L292="",IF(I292="","",IF(OR(ISTEXT(I292),ISTEXT(H292)),"",I292/H292)),IF(OR(ISTEXT(L292),ISTEXT(H292)),"",L292/H292)))</f>
        <v/>
      </c>
      <c r="N292" s="547" t="n"/>
      <c r="P292">
        <f>IF($D$264="","",$D$264)</f>
        <v/>
      </c>
    </row>
    <row r="293" ht="13.35" customHeight="1" s="162">
      <c r="B293" s="546" t="n"/>
      <c r="C293" s="546" t="n"/>
      <c r="D293" s="546" t="n"/>
      <c r="E293" s="546" t="n"/>
      <c r="F293" s="555" t="n"/>
      <c r="G293" s="555" t="n"/>
      <c r="H293" s="556" t="n"/>
      <c r="I293" s="556" t="n"/>
      <c r="J293" s="555" t="n"/>
      <c r="K293" s="549" t="n"/>
      <c r="L293" s="556" t="n"/>
      <c r="M293" s="548">
        <f>IF(OR(H293="",H293=0),"",IF(L293="",IF(I293="","",IF(OR(ISTEXT(I293),ISTEXT(H293)),"",I293/H293)),IF(OR(ISTEXT(L293),ISTEXT(H293)),"",L293/H293)))</f>
        <v/>
      </c>
      <c r="N293" s="547" t="n"/>
      <c r="P293">
        <f>IF($D$264="","",$D$264)</f>
        <v/>
      </c>
    </row>
    <row r="294" ht="13.35" customHeight="1" s="162">
      <c r="B294" s="546" t="n"/>
      <c r="C294" s="546" t="n"/>
      <c r="D294" s="546" t="n"/>
      <c r="E294" s="546" t="n"/>
      <c r="F294" s="555" t="n"/>
      <c r="G294" s="555" t="n"/>
      <c r="H294" s="556" t="n"/>
      <c r="I294" s="556" t="n"/>
      <c r="J294" s="555" t="n"/>
      <c r="K294" s="549" t="n"/>
      <c r="L294" s="556" t="n"/>
      <c r="M294" s="548">
        <f>IF(OR(H294="",H294=0),"",IF(L294="",IF(I294="","",IF(OR(ISTEXT(I294),ISTEXT(H294)),"",I294/H294)),IF(OR(ISTEXT(L294),ISTEXT(H294)),"",L294/H294)))</f>
        <v/>
      </c>
      <c r="N294" s="547" t="n"/>
      <c r="P294">
        <f>IF($D$264="","",$D$264)</f>
        <v/>
      </c>
    </row>
    <row r="295" ht="13.35" customHeight="1" s="162">
      <c r="B295" s="546" t="n"/>
      <c r="C295" s="546" t="n"/>
      <c r="D295" s="546" t="n"/>
      <c r="E295" s="546" t="n"/>
      <c r="F295" s="555" t="n"/>
      <c r="G295" s="555" t="n"/>
      <c r="H295" s="556" t="n"/>
      <c r="I295" s="556" t="n"/>
      <c r="J295" s="555" t="n"/>
      <c r="K295" s="549" t="n"/>
      <c r="L295" s="556" t="n"/>
      <c r="M295" s="548">
        <f>IF(OR(H295="",H295=0),"",IF(L295="",IF(I295="","",IF(OR(ISTEXT(I295),ISTEXT(H295)),"",I295/H295)),IF(OR(ISTEXT(L295),ISTEXT(H295)),"",L295/H295)))</f>
        <v/>
      </c>
      <c r="N295" s="547" t="n"/>
      <c r="P295">
        <f>IF($D$264="","",$D$264)</f>
        <v/>
      </c>
    </row>
    <row r="296" ht="13.35" customHeight="1" s="162">
      <c r="B296" s="546" t="n"/>
      <c r="C296" s="546" t="n"/>
      <c r="D296" s="546" t="n"/>
      <c r="E296" s="546" t="n"/>
      <c r="F296" s="555" t="n"/>
      <c r="G296" s="555" t="n"/>
      <c r="H296" s="556" t="n"/>
      <c r="I296" s="556" t="n"/>
      <c r="J296" s="555" t="n"/>
      <c r="K296" s="549" t="n"/>
      <c r="L296" s="556" t="n"/>
      <c r="M296" s="548">
        <f>IF(OR(H296="",H296=0),"",IF(L296="",IF(I296="","",IF(OR(ISTEXT(I296),ISTEXT(H296)),"",I296/H296)),IF(OR(ISTEXT(L296),ISTEXT(H296)),"",L296/H296)))</f>
        <v/>
      </c>
      <c r="N296" s="547" t="n"/>
      <c r="P296">
        <f>IF($D$264="","",$D$264)</f>
        <v/>
      </c>
    </row>
    <row r="297" ht="13.35" customHeight="1" s="162">
      <c r="B297" s="546" t="n"/>
      <c r="C297" s="546" t="n"/>
      <c r="D297" s="546" t="n"/>
      <c r="E297" s="546" t="n"/>
      <c r="F297" s="555" t="n"/>
      <c r="G297" s="555" t="n"/>
      <c r="H297" s="556" t="n"/>
      <c r="I297" s="556" t="n"/>
      <c r="J297" s="555" t="n"/>
      <c r="K297" s="549" t="n"/>
      <c r="L297" s="556" t="n"/>
      <c r="M297" s="548">
        <f>IF(OR(H297="",H297=0),"",IF(L297="",IF(I297="","",IF(OR(ISTEXT(I297),ISTEXT(H297)),"",I297/H297)),IF(OR(ISTEXT(L297),ISTEXT(H297)),"",L297/H297)))</f>
        <v/>
      </c>
      <c r="N297" s="547" t="n"/>
      <c r="P297">
        <f>IF($D$264="","",$D$264)</f>
        <v/>
      </c>
    </row>
    <row r="298" ht="13.35" customHeight="1" s="162">
      <c r="B298" s="546" t="n"/>
      <c r="C298" s="546" t="n"/>
      <c r="D298" s="546" t="n"/>
      <c r="E298" s="546" t="n"/>
      <c r="F298" s="555" t="n"/>
      <c r="G298" s="555" t="n"/>
      <c r="H298" s="556" t="n"/>
      <c r="I298" s="556" t="n"/>
      <c r="J298" s="555" t="n"/>
      <c r="K298" s="549" t="n"/>
      <c r="L298" s="556" t="n"/>
      <c r="M298" s="548">
        <f>IF(OR(H298="",H298=0),"",IF(L298="",IF(I298="","",IF(OR(ISTEXT(I298),ISTEXT(H298)),"",I298/H298)),IF(OR(ISTEXT(L298),ISTEXT(H298)),"",L298/H298)))</f>
        <v/>
      </c>
      <c r="N298" s="547" t="n"/>
      <c r="P298">
        <f>IF($D$264="","",$D$264)</f>
        <v/>
      </c>
    </row>
    <row r="299" ht="13.35" customHeight="1" s="162">
      <c r="B299" s="546" t="n"/>
      <c r="C299" s="546" t="n"/>
      <c r="D299" s="546" t="n"/>
      <c r="E299" s="546" t="n"/>
      <c r="F299" s="555" t="n"/>
      <c r="G299" s="555" t="n"/>
      <c r="H299" s="556" t="n"/>
      <c r="I299" s="556" t="n"/>
      <c r="J299" s="555" t="n"/>
      <c r="K299" s="549" t="n"/>
      <c r="L299" s="556" t="n"/>
      <c r="M299" s="548">
        <f>IF(OR(H299="",H299=0),"",IF(L299="",IF(I299="","",IF(OR(ISTEXT(I299),ISTEXT(H299)),"",I299/H299)),IF(OR(ISTEXT(L299),ISTEXT(H299)),"",L299/H299)))</f>
        <v/>
      </c>
      <c r="N299" s="547" t="n"/>
      <c r="P299">
        <f>IF($D$264="","",$D$264)</f>
        <v/>
      </c>
    </row>
    <row r="300" ht="13.35" customHeight="1" s="162">
      <c r="B300" s="546" t="n"/>
      <c r="C300" s="546" t="n"/>
      <c r="D300" s="546" t="n"/>
      <c r="E300" s="546" t="n"/>
      <c r="F300" s="555" t="n"/>
      <c r="G300" s="555" t="n"/>
      <c r="H300" s="556" t="n"/>
      <c r="I300" s="556" t="n"/>
      <c r="J300" s="555" t="n"/>
      <c r="K300" s="549" t="n"/>
      <c r="L300" s="556" t="n"/>
      <c r="M300" s="548">
        <f>IF(OR(H300="",H300=0),"",IF(L300="",IF(I300="","",IF(OR(ISTEXT(I300),ISTEXT(H300)),"",I300/H300)),IF(OR(ISTEXT(L300),ISTEXT(H300)),"",L300/H300)))</f>
        <v/>
      </c>
      <c r="N300" s="547" t="n"/>
      <c r="P300">
        <f>IF($D$264="","",$D$264)</f>
        <v/>
      </c>
    </row>
    <row r="301" ht="13.35" customHeight="1" s="162">
      <c r="B301" s="546" t="n"/>
      <c r="C301" s="546" t="n"/>
      <c r="D301" s="546" t="n"/>
      <c r="E301" s="546" t="n"/>
      <c r="F301" s="555" t="n"/>
      <c r="G301" s="555" t="n"/>
      <c r="H301" s="556" t="n"/>
      <c r="I301" s="556" t="n"/>
      <c r="J301" s="555" t="n"/>
      <c r="K301" s="549" t="n"/>
      <c r="L301" s="556" t="n"/>
      <c r="M301" s="548">
        <f>IF(OR(H301="",H301=0),"",IF(L301="",IF(I301="","",IF(OR(ISTEXT(I301),ISTEXT(H301)),"",I301/H301)),IF(OR(ISTEXT(L301),ISTEXT(H301)),"",L301/H301)))</f>
        <v/>
      </c>
      <c r="N301" s="547" t="n"/>
      <c r="P301">
        <f>IF($D$264="","",$D$264)</f>
        <v/>
      </c>
    </row>
    <row r="302" ht="13.35" customHeight="1" s="162">
      <c r="B302" s="546" t="n"/>
      <c r="C302" s="546" t="n"/>
      <c r="D302" s="546" t="n"/>
      <c r="E302" s="546" t="n"/>
      <c r="F302" s="555" t="n"/>
      <c r="G302" s="555" t="n"/>
      <c r="H302" s="556" t="n"/>
      <c r="I302" s="556" t="n"/>
      <c r="J302" s="555" t="n"/>
      <c r="K302" s="549" t="n"/>
      <c r="L302" s="556" t="n"/>
      <c r="M302" s="548">
        <f>IF(OR(H302="",H302=0),"",IF(L302="",IF(I302="","",IF(OR(ISTEXT(I302),ISTEXT(H302)),"",I302/H302)),IF(OR(ISTEXT(L302),ISTEXT(H302)),"",L302/H302)))</f>
        <v/>
      </c>
      <c r="N302" s="547" t="n"/>
      <c r="P302">
        <f>IF($D$264="","",$D$264)</f>
        <v/>
      </c>
    </row>
    <row r="303" ht="13.35" customHeight="1" s="162">
      <c r="B303" s="546" t="n"/>
      <c r="C303" s="546" t="n"/>
      <c r="D303" s="546" t="n"/>
      <c r="E303" s="546" t="n"/>
      <c r="F303" s="555" t="n"/>
      <c r="G303" s="555" t="n"/>
      <c r="H303" s="556" t="n"/>
      <c r="I303" s="556" t="n"/>
      <c r="J303" s="555" t="n"/>
      <c r="K303" s="549" t="n"/>
      <c r="L303" s="556" t="n"/>
      <c r="M303" s="548">
        <f>IF(OR(H303="",H303=0),"",IF(L303="",IF(I303="","",IF(OR(ISTEXT(I303),ISTEXT(H303)),"",I303/H303)),IF(OR(ISTEXT(L303),ISTEXT(H303)),"",L303/H303)))</f>
        <v/>
      </c>
      <c r="N303" s="547" t="n"/>
      <c r="P303">
        <f>IF($D$264="","",$D$264)</f>
        <v/>
      </c>
    </row>
    <row r="304" ht="13.35" customHeight="1" s="162">
      <c r="B304" s="546" t="n"/>
      <c r="C304" s="546" t="n"/>
      <c r="D304" s="546" t="n"/>
      <c r="E304" s="546" t="n"/>
      <c r="F304" s="555" t="n"/>
      <c r="G304" s="555" t="n"/>
      <c r="H304" s="556" t="n"/>
      <c r="I304" s="556" t="n"/>
      <c r="J304" s="555" t="n"/>
      <c r="K304" s="549" t="n"/>
      <c r="L304" s="556" t="n"/>
      <c r="M304" s="548">
        <f>IF(OR(H304="",H304=0),"",IF(L304="",IF(I304="","",IF(OR(ISTEXT(I304),ISTEXT(H304)),"",I304/H304)),IF(OR(ISTEXT(L304),ISTEXT(H304)),"",L304/H304)))</f>
        <v/>
      </c>
      <c r="N304" s="547" t="n"/>
      <c r="P304">
        <f>IF($D$264="","",$D$264)</f>
        <v/>
      </c>
    </row>
    <row r="305" ht="13.35" customHeight="1" s="162">
      <c r="B305" s="546" t="n"/>
      <c r="C305" s="546" t="n"/>
      <c r="D305" s="546" t="n"/>
      <c r="E305" s="546" t="n"/>
      <c r="F305" s="555" t="n"/>
      <c r="G305" s="555" t="n"/>
      <c r="H305" s="556" t="n"/>
      <c r="I305" s="556" t="n"/>
      <c r="J305" s="555" t="n"/>
      <c r="K305" s="549" t="n"/>
      <c r="L305" s="556" t="n"/>
      <c r="M305" s="548">
        <f>IF(OR(H305="",H305=0),"",IF(L305="",IF(I305="","",IF(OR(ISTEXT(I305),ISTEXT(H305)),"",I305/H305)),IF(OR(ISTEXT(L305),ISTEXT(H305)),"",L305/H305)))</f>
        <v/>
      </c>
      <c r="N305" s="547" t="n"/>
      <c r="P305">
        <f>IF($D$264="","",$D$264)</f>
        <v/>
      </c>
    </row>
    <row r="306" ht="13.35" customHeight="1" s="162">
      <c r="B306" s="546" t="n"/>
      <c r="C306" s="546" t="n"/>
      <c r="D306" s="546" t="n"/>
      <c r="E306" s="546" t="n"/>
      <c r="F306" s="555" t="n"/>
      <c r="G306" s="555" t="n"/>
      <c r="H306" s="556" t="n"/>
      <c r="I306" s="556" t="n"/>
      <c r="J306" s="555" t="n"/>
      <c r="K306" s="549" t="n"/>
      <c r="L306" s="556" t="n"/>
      <c r="M306" s="548">
        <f>IF(OR(H306="",H306=0),"",IF(L306="",IF(I306="","",IF(OR(ISTEXT(I306),ISTEXT(H306)),"",I306/H306)),IF(OR(ISTEXT(L306),ISTEXT(H306)),"",L306/H306)))</f>
        <v/>
      </c>
      <c r="N306" s="547" t="n"/>
      <c r="P306">
        <f>IF($D$264="","",$D$264)</f>
        <v/>
      </c>
    </row>
    <row r="307" ht="13.35" customHeight="1" s="162">
      <c r="B307" s="546" t="n"/>
      <c r="C307" s="546" t="n"/>
      <c r="D307" s="546" t="n"/>
      <c r="E307" s="546" t="n"/>
      <c r="F307" s="555" t="n"/>
      <c r="G307" s="555" t="n"/>
      <c r="H307" s="556" t="n"/>
      <c r="I307" s="556" t="n"/>
      <c r="J307" s="555" t="n"/>
      <c r="K307" s="549" t="n"/>
      <c r="L307" s="556" t="n"/>
      <c r="M307" s="548">
        <f>IF(OR(H307="",H307=0),"",IF(L307="",IF(I307="","",IF(OR(ISTEXT(I307),ISTEXT(H307)),"",I307/H307)),IF(OR(ISTEXT(L307),ISTEXT(H307)),"",L307/H307)))</f>
        <v/>
      </c>
      <c r="N307" s="547" t="n"/>
      <c r="P307">
        <f>IF($D$264="","",$D$264)</f>
        <v/>
      </c>
    </row>
    <row r="308" ht="13.35" customHeight="1" s="162">
      <c r="B308" s="557" t="inlineStr">
        <is>
          <t>Total</t>
        </is>
      </c>
      <c r="C308" s="400" t="n"/>
      <c r="D308" s="400" t="n"/>
      <c r="E308" s="400" t="n"/>
      <c r="F308" s="400" t="n"/>
      <c r="G308" s="401" t="n"/>
      <c r="H308" s="556">
        <f>IF(SUM(H270:H307)=0,"",SUM(H270:H307))</f>
        <v/>
      </c>
      <c r="I308" s="556">
        <f>IF(SUM(I270:I307)=0,"",SUM(I270:I307))</f>
        <v/>
      </c>
      <c r="J308" s="199" t="n"/>
      <c r="K308" s="401" t="n"/>
      <c r="L308" s="556">
        <f>IF(SUM(L270:L307)=0,"",SUM(L270:L307))</f>
        <v/>
      </c>
      <c r="M308" s="548">
        <f>IF(OR(H308="",H308=0),"",IF(L308="",IF(I308="","",I308/H308),L308/H308))</f>
        <v/>
      </c>
      <c r="N308" s="547">
        <f>IF(COUNTA(N270:N307)=0,"",COUNTA(N270:N307))</f>
        <v/>
      </c>
    </row>
    <row r="309" ht="13.35" customHeight="1" s="162">
      <c r="B309" s="550" t="inlineStr">
        <is>
          <t>Type: F = fixed orifice, A = adjustable orifice (flow from the manufacturer's chart at the setting and ΔP), S = self-adjusting (flow from the valve tag, ΔP within its range). WO = wide open.</t>
        </is>
      </c>
    </row>
    <row r="310" ht="13.35" customHeight="1" s="162"/>
    <row r="311" ht="13.35" customHeight="1" s="162">
      <c r="B311" s="188" t="inlineStr">
        <is>
          <t>Remarks</t>
        </is>
      </c>
      <c r="C311" s="173" t="n"/>
      <c r="D311" s="154" t="n"/>
      <c r="E311" s="174" t="n"/>
      <c r="F311" s="174" t="n"/>
      <c r="G311" s="174" t="n"/>
      <c r="H311" s="174" t="n"/>
      <c r="I311" s="174" t="n"/>
      <c r="J311" s="174" t="n"/>
      <c r="K311" s="174" t="n"/>
      <c r="L311" s="174" t="n"/>
      <c r="M311" s="174" t="n"/>
      <c r="N311" s="173" t="n"/>
    </row>
    <row r="312" ht="13.35" customHeight="1" s="162">
      <c r="B312" s="154" t="n"/>
      <c r="C312" s="174" t="n"/>
      <c r="D312" s="174" t="n"/>
      <c r="E312" s="174" t="n"/>
      <c r="F312" s="174" t="n"/>
      <c r="G312" s="174" t="n"/>
      <c r="H312" s="174" t="n"/>
      <c r="I312" s="174" t="n"/>
      <c r="J312" s="174" t="n"/>
      <c r="K312" s="174" t="n"/>
      <c r="L312" s="174" t="n"/>
      <c r="M312" s="174" t="n"/>
      <c r="N312" s="173" t="n"/>
    </row>
    <row r="313" ht="13.35" customHeight="1" s="162">
      <c r="B313" s="154" t="n"/>
      <c r="C313" s="174" t="n"/>
      <c r="D313" s="174" t="n"/>
      <c r="E313" s="174" t="n"/>
      <c r="F313" s="174" t="n"/>
      <c r="G313" s="174" t="n"/>
      <c r="H313" s="174" t="n"/>
      <c r="I313" s="174" t="n"/>
      <c r="J313" s="174" t="n"/>
      <c r="K313" s="174" t="n"/>
      <c r="L313" s="174" t="n"/>
      <c r="M313" s="174" t="n"/>
      <c r="N313" s="173" t="n"/>
    </row>
    <row r="314" ht="13.35" customHeight="1" s="162"/>
    <row r="315" ht="13.35" customHeight="1" s="162"/>
    <row r="316" ht="13.35" customHeight="1" s="162">
      <c r="B316" s="200" t="inlineStr">
        <is>
          <t>System</t>
        </is>
      </c>
      <c r="C316" s="403" t="n"/>
      <c r="D316" s="209" t="n"/>
      <c r="E316" s="418" t="n"/>
      <c r="F316" s="403" t="n"/>
      <c r="G316" s="200" t="inlineStr">
        <is>
          <t>Service</t>
        </is>
      </c>
      <c r="H316" s="403" t="n"/>
      <c r="I316" s="210" t="n"/>
      <c r="J316" s="418" t="n"/>
      <c r="K316" s="418" t="n"/>
      <c r="L316" s="418" t="n"/>
      <c r="M316" s="418" t="n"/>
      <c r="N316" s="403" t="n"/>
    </row>
    <row r="317" ht="13.35" customHeight="1" s="162">
      <c r="B317" s="422" t="n"/>
      <c r="C317" s="423" t="n"/>
      <c r="D317" s="422" t="n"/>
      <c r="E317" s="424" t="n"/>
      <c r="F317" s="423" t="n"/>
      <c r="G317" s="422" t="n"/>
      <c r="H317" s="423" t="n"/>
      <c r="I317" s="422" t="n"/>
      <c r="J317" s="424" t="n"/>
      <c r="K317" s="424" t="n"/>
      <c r="L317" s="424" t="n"/>
      <c r="M317" s="424" t="n"/>
      <c r="N317" s="423" t="n"/>
    </row>
    <row r="318" ht="13.35" customHeight="1" s="162">
      <c r="B318" s="554" t="inlineStr">
        <is>
          <t>Pump(s)</t>
        </is>
      </c>
      <c r="C318" s="401" t="n"/>
      <c r="D318" s="204" t="n"/>
      <c r="E318" s="401" t="n"/>
      <c r="F318" s="554" t="inlineStr">
        <is>
          <t>Instrument</t>
        </is>
      </c>
      <c r="G318" s="401" t="n"/>
      <c r="H318" s="546" t="n"/>
      <c r="I318" s="400" t="n"/>
      <c r="J318" s="400" t="n"/>
      <c r="K318" s="401" t="n"/>
      <c r="L318" s="554" t="inlineStr">
        <is>
          <t>ΔP in</t>
        </is>
      </c>
      <c r="M318" s="555" t="n"/>
      <c r="N318" s="401" t="n"/>
    </row>
    <row r="319" ht="13.35" customHeight="1" s="162">
      <c r="B319" s="554" t="inlineStr">
        <is>
          <t>Method</t>
        </is>
      </c>
      <c r="C319" s="401" t="n"/>
      <c r="D319" s="546" t="n"/>
      <c r="E319" s="401" t="n"/>
      <c r="F319" s="554" t="inlineStr">
        <is>
          <t>Memory stops set / valves marked</t>
        </is>
      </c>
      <c r="G319" s="400" t="n"/>
      <c r="H319" s="400" t="n"/>
      <c r="I319" s="400" t="n"/>
      <c r="J319" s="400" t="n"/>
      <c r="K319" s="401" t="n"/>
      <c r="L319" s="555" t="n"/>
      <c r="M319" s="400" t="n"/>
      <c r="N319" s="401" t="n"/>
    </row>
    <row r="320" ht="13.35" customHeight="1" s="162">
      <c r="B320" s="542" t="inlineStr">
        <is>
          <t>No.</t>
        </is>
      </c>
      <c r="C320" s="542" t="inlineStr">
        <is>
          <t>Valve</t>
        </is>
      </c>
      <c r="D320" s="542" t="inlineStr">
        <is>
          <t>Serves</t>
        </is>
      </c>
      <c r="E320" s="542" t="inlineStr">
        <is>
          <t>Make / Model</t>
        </is>
      </c>
      <c r="F320" s="542" t="inlineStr">
        <is>
          <t>Size</t>
        </is>
      </c>
      <c r="G320" s="542" t="inlineStr">
        <is>
          <t>Type</t>
        </is>
      </c>
      <c r="H320" s="542" t="inlineStr">
        <is>
          <t>Design GPM</t>
        </is>
      </c>
      <c r="I320" s="542" t="inlineStr">
        <is>
          <t>Initial GPM</t>
        </is>
      </c>
      <c r="J320" s="543" t="inlineStr">
        <is>
          <t>Final</t>
        </is>
      </c>
      <c r="K320" s="400" t="n"/>
      <c r="L320" s="401" t="n"/>
      <c r="M320" s="542" t="inlineStr">
        <is>
          <t>%</t>
        </is>
      </c>
      <c r="N320" s="542" t="inlineStr">
        <is>
          <t>WO</t>
        </is>
      </c>
    </row>
    <row r="321" ht="13.35" customHeight="1" s="162">
      <c r="B321" s="544" t="n"/>
      <c r="C321" s="544" t="n"/>
      <c r="D321" s="544" t="n"/>
      <c r="E321" s="544" t="n"/>
      <c r="F321" s="544" t="n"/>
      <c r="G321" s="544" t="n"/>
      <c r="H321" s="544" t="n"/>
      <c r="I321" s="544" t="n"/>
      <c r="J321" s="545" t="inlineStr">
        <is>
          <t>Setting</t>
        </is>
      </c>
      <c r="K321" s="545" t="inlineStr">
        <is>
          <t>ΔP</t>
        </is>
      </c>
      <c r="L321" s="545" t="inlineStr">
        <is>
          <t>GPM</t>
        </is>
      </c>
      <c r="M321" s="544" t="n"/>
      <c r="N321" s="544" t="n"/>
    </row>
    <row r="322" ht="13.35" customHeight="1" s="162">
      <c r="B322" s="546" t="n"/>
      <c r="C322" s="546" t="n"/>
      <c r="D322" s="546" t="n"/>
      <c r="E322" s="546" t="n"/>
      <c r="F322" s="555" t="n"/>
      <c r="G322" s="555" t="n"/>
      <c r="H322" s="556" t="n"/>
      <c r="I322" s="556" t="n"/>
      <c r="J322" s="555" t="n"/>
      <c r="K322" s="549" t="n"/>
      <c r="L322" s="556" t="n"/>
      <c r="M322" s="548">
        <f>IF(OR(H322="",H322=0),"",IF(L322="",IF(I322="","",IF(OR(ISTEXT(I322),ISTEXT(H322)),"",I322/H322)),IF(OR(ISTEXT(L322),ISTEXT(H322)),"",L322/H322)))</f>
        <v/>
      </c>
      <c r="N322" s="547" t="n"/>
      <c r="P322">
        <f>IF($D$316="","",$D$316)</f>
        <v/>
      </c>
    </row>
    <row r="323" ht="13.35" customHeight="1" s="162">
      <c r="B323" s="546" t="n"/>
      <c r="C323" s="546" t="n"/>
      <c r="D323" s="546" t="n"/>
      <c r="E323" s="546" t="n"/>
      <c r="F323" s="555" t="n"/>
      <c r="G323" s="555" t="n"/>
      <c r="H323" s="556" t="n"/>
      <c r="I323" s="556" t="n"/>
      <c r="J323" s="555" t="n"/>
      <c r="K323" s="549" t="n"/>
      <c r="L323" s="556" t="n"/>
      <c r="M323" s="548">
        <f>IF(OR(H323="",H323=0),"",IF(L323="",IF(I323="","",IF(OR(ISTEXT(I323),ISTEXT(H323)),"",I323/H323)),IF(OR(ISTEXT(L323),ISTEXT(H323)),"",L323/H323)))</f>
        <v/>
      </c>
      <c r="N323" s="547" t="n"/>
      <c r="P323">
        <f>IF($D$316="","",$D$316)</f>
        <v/>
      </c>
    </row>
    <row r="324" ht="13.35" customHeight="1" s="162">
      <c r="B324" s="546" t="n"/>
      <c r="C324" s="546" t="n"/>
      <c r="D324" s="546" t="n"/>
      <c r="E324" s="546" t="n"/>
      <c r="F324" s="555" t="n"/>
      <c r="G324" s="555" t="n"/>
      <c r="H324" s="556" t="n"/>
      <c r="I324" s="556" t="n"/>
      <c r="J324" s="555" t="n"/>
      <c r="K324" s="549" t="n"/>
      <c r="L324" s="556" t="n"/>
      <c r="M324" s="548">
        <f>IF(OR(H324="",H324=0),"",IF(L324="",IF(I324="","",IF(OR(ISTEXT(I324),ISTEXT(H324)),"",I324/H324)),IF(OR(ISTEXT(L324),ISTEXT(H324)),"",L324/H324)))</f>
        <v/>
      </c>
      <c r="N324" s="547" t="n"/>
      <c r="P324">
        <f>IF($D$316="","",$D$316)</f>
        <v/>
      </c>
    </row>
    <row r="325" ht="13.35" customHeight="1" s="162">
      <c r="B325" s="546" t="n"/>
      <c r="C325" s="546" t="n"/>
      <c r="D325" s="546" t="n"/>
      <c r="E325" s="546" t="n"/>
      <c r="F325" s="555" t="n"/>
      <c r="G325" s="555" t="n"/>
      <c r="H325" s="556" t="n"/>
      <c r="I325" s="556" t="n"/>
      <c r="J325" s="555" t="n"/>
      <c r="K325" s="549" t="n"/>
      <c r="L325" s="556" t="n"/>
      <c r="M325" s="548">
        <f>IF(OR(H325="",H325=0),"",IF(L325="",IF(I325="","",IF(OR(ISTEXT(I325),ISTEXT(H325)),"",I325/H325)),IF(OR(ISTEXT(L325),ISTEXT(H325)),"",L325/H325)))</f>
        <v/>
      </c>
      <c r="N325" s="547" t="n"/>
      <c r="P325">
        <f>IF($D$316="","",$D$316)</f>
        <v/>
      </c>
    </row>
    <row r="326" ht="13.35" customHeight="1" s="162">
      <c r="B326" s="546" t="n"/>
      <c r="C326" s="546" t="n"/>
      <c r="D326" s="546" t="n"/>
      <c r="E326" s="546" t="n"/>
      <c r="F326" s="555" t="n"/>
      <c r="G326" s="555" t="n"/>
      <c r="H326" s="556" t="n"/>
      <c r="I326" s="556" t="n"/>
      <c r="J326" s="555" t="n"/>
      <c r="K326" s="549" t="n"/>
      <c r="L326" s="556" t="n"/>
      <c r="M326" s="548">
        <f>IF(OR(H326="",H326=0),"",IF(L326="",IF(I326="","",IF(OR(ISTEXT(I326),ISTEXT(H326)),"",I326/H326)),IF(OR(ISTEXT(L326),ISTEXT(H326)),"",L326/H326)))</f>
        <v/>
      </c>
      <c r="N326" s="547" t="n"/>
      <c r="P326">
        <f>IF($D$316="","",$D$316)</f>
        <v/>
      </c>
    </row>
    <row r="327" ht="13.35" customHeight="1" s="162">
      <c r="B327" s="546" t="n"/>
      <c r="C327" s="546" t="n"/>
      <c r="D327" s="546" t="n"/>
      <c r="E327" s="546" t="n"/>
      <c r="F327" s="555" t="n"/>
      <c r="G327" s="555" t="n"/>
      <c r="H327" s="556" t="n"/>
      <c r="I327" s="556" t="n"/>
      <c r="J327" s="555" t="n"/>
      <c r="K327" s="549" t="n"/>
      <c r="L327" s="556" t="n"/>
      <c r="M327" s="548">
        <f>IF(OR(H327="",H327=0),"",IF(L327="",IF(I327="","",IF(OR(ISTEXT(I327),ISTEXT(H327)),"",I327/H327)),IF(OR(ISTEXT(L327),ISTEXT(H327)),"",L327/H327)))</f>
        <v/>
      </c>
      <c r="N327" s="547" t="n"/>
      <c r="P327">
        <f>IF($D$316="","",$D$316)</f>
        <v/>
      </c>
    </row>
    <row r="328" ht="13.35" customHeight="1" s="162">
      <c r="B328" s="546" t="n"/>
      <c r="C328" s="546" t="n"/>
      <c r="D328" s="546" t="n"/>
      <c r="E328" s="546" t="n"/>
      <c r="F328" s="555" t="n"/>
      <c r="G328" s="555" t="n"/>
      <c r="H328" s="556" t="n"/>
      <c r="I328" s="556" t="n"/>
      <c r="J328" s="555" t="n"/>
      <c r="K328" s="549" t="n"/>
      <c r="L328" s="556" t="n"/>
      <c r="M328" s="548">
        <f>IF(OR(H328="",H328=0),"",IF(L328="",IF(I328="","",IF(OR(ISTEXT(I328),ISTEXT(H328)),"",I328/H328)),IF(OR(ISTEXT(L328),ISTEXT(H328)),"",L328/H328)))</f>
        <v/>
      </c>
      <c r="N328" s="547" t="n"/>
      <c r="P328">
        <f>IF($D$316="","",$D$316)</f>
        <v/>
      </c>
    </row>
    <row r="329" ht="13.35" customHeight="1" s="162">
      <c r="B329" s="546" t="n"/>
      <c r="C329" s="546" t="n"/>
      <c r="D329" s="546" t="n"/>
      <c r="E329" s="546" t="n"/>
      <c r="F329" s="555" t="n"/>
      <c r="G329" s="555" t="n"/>
      <c r="H329" s="556" t="n"/>
      <c r="I329" s="556" t="n"/>
      <c r="J329" s="555" t="n"/>
      <c r="K329" s="549" t="n"/>
      <c r="L329" s="556" t="n"/>
      <c r="M329" s="548">
        <f>IF(OR(H329="",H329=0),"",IF(L329="",IF(I329="","",IF(OR(ISTEXT(I329),ISTEXT(H329)),"",I329/H329)),IF(OR(ISTEXT(L329),ISTEXT(H329)),"",L329/H329)))</f>
        <v/>
      </c>
      <c r="N329" s="547" t="n"/>
      <c r="P329">
        <f>IF($D$316="","",$D$316)</f>
        <v/>
      </c>
    </row>
    <row r="330" ht="13.35" customHeight="1" s="162">
      <c r="B330" s="546" t="n"/>
      <c r="C330" s="546" t="n"/>
      <c r="D330" s="546" t="n"/>
      <c r="E330" s="546" t="n"/>
      <c r="F330" s="555" t="n"/>
      <c r="G330" s="555" t="n"/>
      <c r="H330" s="556" t="n"/>
      <c r="I330" s="556" t="n"/>
      <c r="J330" s="555" t="n"/>
      <c r="K330" s="549" t="n"/>
      <c r="L330" s="556" t="n"/>
      <c r="M330" s="548">
        <f>IF(OR(H330="",H330=0),"",IF(L330="",IF(I330="","",IF(OR(ISTEXT(I330),ISTEXT(H330)),"",I330/H330)),IF(OR(ISTEXT(L330),ISTEXT(H330)),"",L330/H330)))</f>
        <v/>
      </c>
      <c r="N330" s="547" t="n"/>
      <c r="P330">
        <f>IF($D$316="","",$D$316)</f>
        <v/>
      </c>
    </row>
    <row r="331" ht="13.35" customHeight="1" s="162">
      <c r="B331" s="546" t="n"/>
      <c r="C331" s="546" t="n"/>
      <c r="D331" s="546" t="n"/>
      <c r="E331" s="546" t="n"/>
      <c r="F331" s="555" t="n"/>
      <c r="G331" s="555" t="n"/>
      <c r="H331" s="556" t="n"/>
      <c r="I331" s="556" t="n"/>
      <c r="J331" s="555" t="n"/>
      <c r="K331" s="549" t="n"/>
      <c r="L331" s="556" t="n"/>
      <c r="M331" s="548">
        <f>IF(OR(H331="",H331=0),"",IF(L331="",IF(I331="","",IF(OR(ISTEXT(I331),ISTEXT(H331)),"",I331/H331)),IF(OR(ISTEXT(L331),ISTEXT(H331)),"",L331/H331)))</f>
        <v/>
      </c>
      <c r="N331" s="547" t="n"/>
      <c r="P331">
        <f>IF($D$316="","",$D$316)</f>
        <v/>
      </c>
    </row>
    <row r="332" ht="13.35" customHeight="1" s="162">
      <c r="B332" s="546" t="n"/>
      <c r="C332" s="546" t="n"/>
      <c r="D332" s="546" t="n"/>
      <c r="E332" s="546" t="n"/>
      <c r="F332" s="555" t="n"/>
      <c r="G332" s="555" t="n"/>
      <c r="H332" s="556" t="n"/>
      <c r="I332" s="556" t="n"/>
      <c r="J332" s="555" t="n"/>
      <c r="K332" s="549" t="n"/>
      <c r="L332" s="556" t="n"/>
      <c r="M332" s="548">
        <f>IF(OR(H332="",H332=0),"",IF(L332="",IF(I332="","",IF(OR(ISTEXT(I332),ISTEXT(H332)),"",I332/H332)),IF(OR(ISTEXT(L332),ISTEXT(H332)),"",L332/H332)))</f>
        <v/>
      </c>
      <c r="N332" s="547" t="n"/>
      <c r="P332">
        <f>IF($D$316="","",$D$316)</f>
        <v/>
      </c>
    </row>
    <row r="333" ht="13.35" customHeight="1" s="162">
      <c r="B333" s="546" t="n"/>
      <c r="C333" s="546" t="n"/>
      <c r="D333" s="546" t="n"/>
      <c r="E333" s="546" t="n"/>
      <c r="F333" s="555" t="n"/>
      <c r="G333" s="555" t="n"/>
      <c r="H333" s="556" t="n"/>
      <c r="I333" s="556" t="n"/>
      <c r="J333" s="555" t="n"/>
      <c r="K333" s="549" t="n"/>
      <c r="L333" s="556" t="n"/>
      <c r="M333" s="548">
        <f>IF(OR(H333="",H333=0),"",IF(L333="",IF(I333="","",IF(OR(ISTEXT(I333),ISTEXT(H333)),"",I333/H333)),IF(OR(ISTEXT(L333),ISTEXT(H333)),"",L333/H333)))</f>
        <v/>
      </c>
      <c r="N333" s="547" t="n"/>
      <c r="P333">
        <f>IF($D$316="","",$D$316)</f>
        <v/>
      </c>
    </row>
    <row r="334" ht="13.35" customHeight="1" s="162">
      <c r="B334" s="546" t="n"/>
      <c r="C334" s="546" t="n"/>
      <c r="D334" s="546" t="n"/>
      <c r="E334" s="546" t="n"/>
      <c r="F334" s="555" t="n"/>
      <c r="G334" s="555" t="n"/>
      <c r="H334" s="556" t="n"/>
      <c r="I334" s="556" t="n"/>
      <c r="J334" s="555" t="n"/>
      <c r="K334" s="549" t="n"/>
      <c r="L334" s="556" t="n"/>
      <c r="M334" s="548">
        <f>IF(OR(H334="",H334=0),"",IF(L334="",IF(I334="","",IF(OR(ISTEXT(I334),ISTEXT(H334)),"",I334/H334)),IF(OR(ISTEXT(L334),ISTEXT(H334)),"",L334/H334)))</f>
        <v/>
      </c>
      <c r="N334" s="547" t="n"/>
      <c r="P334">
        <f>IF($D$316="","",$D$316)</f>
        <v/>
      </c>
    </row>
    <row r="335" ht="13.35" customHeight="1" s="162">
      <c r="B335" s="546" t="n"/>
      <c r="C335" s="546" t="n"/>
      <c r="D335" s="546" t="n"/>
      <c r="E335" s="546" t="n"/>
      <c r="F335" s="555" t="n"/>
      <c r="G335" s="555" t="n"/>
      <c r="H335" s="556" t="n"/>
      <c r="I335" s="556" t="n"/>
      <c r="J335" s="555" t="n"/>
      <c r="K335" s="549" t="n"/>
      <c r="L335" s="556" t="n"/>
      <c r="M335" s="548">
        <f>IF(OR(H335="",H335=0),"",IF(L335="",IF(I335="","",IF(OR(ISTEXT(I335),ISTEXT(H335)),"",I335/H335)),IF(OR(ISTEXT(L335),ISTEXT(H335)),"",L335/H335)))</f>
        <v/>
      </c>
      <c r="N335" s="547" t="n"/>
      <c r="P335">
        <f>IF($D$316="","",$D$316)</f>
        <v/>
      </c>
    </row>
    <row r="336" ht="13.35" customHeight="1" s="162">
      <c r="B336" s="546" t="n"/>
      <c r="C336" s="546" t="n"/>
      <c r="D336" s="546" t="n"/>
      <c r="E336" s="546" t="n"/>
      <c r="F336" s="555" t="n"/>
      <c r="G336" s="555" t="n"/>
      <c r="H336" s="556" t="n"/>
      <c r="I336" s="556" t="n"/>
      <c r="J336" s="555" t="n"/>
      <c r="K336" s="549" t="n"/>
      <c r="L336" s="556" t="n"/>
      <c r="M336" s="548">
        <f>IF(OR(H336="",H336=0),"",IF(L336="",IF(I336="","",IF(OR(ISTEXT(I336),ISTEXT(H336)),"",I336/H336)),IF(OR(ISTEXT(L336),ISTEXT(H336)),"",L336/H336)))</f>
        <v/>
      </c>
      <c r="N336" s="547" t="n"/>
      <c r="P336">
        <f>IF($D$316="","",$D$316)</f>
        <v/>
      </c>
    </row>
    <row r="337" ht="13.35" customHeight="1" s="162">
      <c r="B337" s="546" t="n"/>
      <c r="C337" s="546" t="n"/>
      <c r="D337" s="546" t="n"/>
      <c r="E337" s="546" t="n"/>
      <c r="F337" s="555" t="n"/>
      <c r="G337" s="555" t="n"/>
      <c r="H337" s="556" t="n"/>
      <c r="I337" s="556" t="n"/>
      <c r="J337" s="555" t="n"/>
      <c r="K337" s="549" t="n"/>
      <c r="L337" s="556" t="n"/>
      <c r="M337" s="548">
        <f>IF(OR(H337="",H337=0),"",IF(L337="",IF(I337="","",IF(OR(ISTEXT(I337),ISTEXT(H337)),"",I337/H337)),IF(OR(ISTEXT(L337),ISTEXT(H337)),"",L337/H337)))</f>
        <v/>
      </c>
      <c r="N337" s="547" t="n"/>
      <c r="P337">
        <f>IF($D$316="","",$D$316)</f>
        <v/>
      </c>
    </row>
    <row r="338" ht="13.35" customHeight="1" s="162">
      <c r="B338" s="546" t="n"/>
      <c r="C338" s="546" t="n"/>
      <c r="D338" s="546" t="n"/>
      <c r="E338" s="546" t="n"/>
      <c r="F338" s="555" t="n"/>
      <c r="G338" s="555" t="n"/>
      <c r="H338" s="556" t="n"/>
      <c r="I338" s="556" t="n"/>
      <c r="J338" s="555" t="n"/>
      <c r="K338" s="549" t="n"/>
      <c r="L338" s="556" t="n"/>
      <c r="M338" s="548">
        <f>IF(OR(H338="",H338=0),"",IF(L338="",IF(I338="","",IF(OR(ISTEXT(I338),ISTEXT(H338)),"",I338/H338)),IF(OR(ISTEXT(L338),ISTEXT(H338)),"",L338/H338)))</f>
        <v/>
      </c>
      <c r="N338" s="547" t="n"/>
      <c r="P338">
        <f>IF($D$316="","",$D$316)</f>
        <v/>
      </c>
    </row>
    <row r="339" ht="13.35" customHeight="1" s="162">
      <c r="B339" s="546" t="n"/>
      <c r="C339" s="546" t="n"/>
      <c r="D339" s="546" t="n"/>
      <c r="E339" s="546" t="n"/>
      <c r="F339" s="555" t="n"/>
      <c r="G339" s="555" t="n"/>
      <c r="H339" s="556" t="n"/>
      <c r="I339" s="556" t="n"/>
      <c r="J339" s="555" t="n"/>
      <c r="K339" s="549" t="n"/>
      <c r="L339" s="556" t="n"/>
      <c r="M339" s="548">
        <f>IF(OR(H339="",H339=0),"",IF(L339="",IF(I339="","",IF(OR(ISTEXT(I339),ISTEXT(H339)),"",I339/H339)),IF(OR(ISTEXT(L339),ISTEXT(H339)),"",L339/H339)))</f>
        <v/>
      </c>
      <c r="N339" s="547" t="n"/>
      <c r="P339">
        <f>IF($D$316="","",$D$316)</f>
        <v/>
      </c>
    </row>
    <row r="340" ht="13.35" customHeight="1" s="162">
      <c r="B340" s="546" t="n"/>
      <c r="C340" s="546" t="n"/>
      <c r="D340" s="546" t="n"/>
      <c r="E340" s="546" t="n"/>
      <c r="F340" s="555" t="n"/>
      <c r="G340" s="555" t="n"/>
      <c r="H340" s="556" t="n"/>
      <c r="I340" s="556" t="n"/>
      <c r="J340" s="555" t="n"/>
      <c r="K340" s="549" t="n"/>
      <c r="L340" s="556" t="n"/>
      <c r="M340" s="548">
        <f>IF(OR(H340="",H340=0),"",IF(L340="",IF(I340="","",IF(OR(ISTEXT(I340),ISTEXT(H340)),"",I340/H340)),IF(OR(ISTEXT(L340),ISTEXT(H340)),"",L340/H340)))</f>
        <v/>
      </c>
      <c r="N340" s="547" t="n"/>
      <c r="P340">
        <f>IF($D$316="","",$D$316)</f>
        <v/>
      </c>
    </row>
    <row r="341" ht="13.35" customHeight="1" s="162">
      <c r="B341" s="546" t="n"/>
      <c r="C341" s="546" t="n"/>
      <c r="D341" s="546" t="n"/>
      <c r="E341" s="546" t="n"/>
      <c r="F341" s="555" t="n"/>
      <c r="G341" s="555" t="n"/>
      <c r="H341" s="556" t="n"/>
      <c r="I341" s="556" t="n"/>
      <c r="J341" s="555" t="n"/>
      <c r="K341" s="549" t="n"/>
      <c r="L341" s="556" t="n"/>
      <c r="M341" s="548">
        <f>IF(OR(H341="",H341=0),"",IF(L341="",IF(I341="","",IF(OR(ISTEXT(I341),ISTEXT(H341)),"",I341/H341)),IF(OR(ISTEXT(L341),ISTEXT(H341)),"",L341/H341)))</f>
        <v/>
      </c>
      <c r="N341" s="547" t="n"/>
      <c r="P341">
        <f>IF($D$316="","",$D$316)</f>
        <v/>
      </c>
    </row>
    <row r="342" ht="13.35" customHeight="1" s="162">
      <c r="B342" s="546" t="n"/>
      <c r="C342" s="546" t="n"/>
      <c r="D342" s="546" t="n"/>
      <c r="E342" s="546" t="n"/>
      <c r="F342" s="555" t="n"/>
      <c r="G342" s="555" t="n"/>
      <c r="H342" s="556" t="n"/>
      <c r="I342" s="556" t="n"/>
      <c r="J342" s="555" t="n"/>
      <c r="K342" s="549" t="n"/>
      <c r="L342" s="556" t="n"/>
      <c r="M342" s="548">
        <f>IF(OR(H342="",H342=0),"",IF(L342="",IF(I342="","",IF(OR(ISTEXT(I342),ISTEXT(H342)),"",I342/H342)),IF(OR(ISTEXT(L342),ISTEXT(H342)),"",L342/H342)))</f>
        <v/>
      </c>
      <c r="N342" s="547" t="n"/>
      <c r="P342">
        <f>IF($D$316="","",$D$316)</f>
        <v/>
      </c>
    </row>
    <row r="343" ht="13.35" customHeight="1" s="162">
      <c r="B343" s="546" t="n"/>
      <c r="C343" s="546" t="n"/>
      <c r="D343" s="546" t="n"/>
      <c r="E343" s="546" t="n"/>
      <c r="F343" s="555" t="n"/>
      <c r="G343" s="555" t="n"/>
      <c r="H343" s="556" t="n"/>
      <c r="I343" s="556" t="n"/>
      <c r="J343" s="555" t="n"/>
      <c r="K343" s="549" t="n"/>
      <c r="L343" s="556" t="n"/>
      <c r="M343" s="548">
        <f>IF(OR(H343="",H343=0),"",IF(L343="",IF(I343="","",IF(OR(ISTEXT(I343),ISTEXT(H343)),"",I343/H343)),IF(OR(ISTEXT(L343),ISTEXT(H343)),"",L343/H343)))</f>
        <v/>
      </c>
      <c r="N343" s="547" t="n"/>
      <c r="P343">
        <f>IF($D$316="","",$D$316)</f>
        <v/>
      </c>
    </row>
    <row r="344" ht="13.35" customHeight="1" s="162">
      <c r="B344" s="546" t="n"/>
      <c r="C344" s="546" t="n"/>
      <c r="D344" s="546" t="n"/>
      <c r="E344" s="546" t="n"/>
      <c r="F344" s="555" t="n"/>
      <c r="G344" s="555" t="n"/>
      <c r="H344" s="556" t="n"/>
      <c r="I344" s="556" t="n"/>
      <c r="J344" s="555" t="n"/>
      <c r="K344" s="549" t="n"/>
      <c r="L344" s="556" t="n"/>
      <c r="M344" s="548">
        <f>IF(OR(H344="",H344=0),"",IF(L344="",IF(I344="","",IF(OR(ISTEXT(I344),ISTEXT(H344)),"",I344/H344)),IF(OR(ISTEXT(L344),ISTEXT(H344)),"",L344/H344)))</f>
        <v/>
      </c>
      <c r="N344" s="547" t="n"/>
      <c r="P344">
        <f>IF($D$316="","",$D$316)</f>
        <v/>
      </c>
    </row>
    <row r="345" ht="13.35" customHeight="1" s="162">
      <c r="B345" s="546" t="n"/>
      <c r="C345" s="546" t="n"/>
      <c r="D345" s="546" t="n"/>
      <c r="E345" s="546" t="n"/>
      <c r="F345" s="555" t="n"/>
      <c r="G345" s="555" t="n"/>
      <c r="H345" s="556" t="n"/>
      <c r="I345" s="556" t="n"/>
      <c r="J345" s="555" t="n"/>
      <c r="K345" s="549" t="n"/>
      <c r="L345" s="556" t="n"/>
      <c r="M345" s="548">
        <f>IF(OR(H345="",H345=0),"",IF(L345="",IF(I345="","",IF(OR(ISTEXT(I345),ISTEXT(H345)),"",I345/H345)),IF(OR(ISTEXT(L345),ISTEXT(H345)),"",L345/H345)))</f>
        <v/>
      </c>
      <c r="N345" s="547" t="n"/>
      <c r="P345">
        <f>IF($D$316="","",$D$316)</f>
        <v/>
      </c>
    </row>
    <row r="346" ht="13.35" customHeight="1" s="162">
      <c r="B346" s="546" t="n"/>
      <c r="C346" s="546" t="n"/>
      <c r="D346" s="546" t="n"/>
      <c r="E346" s="546" t="n"/>
      <c r="F346" s="555" t="n"/>
      <c r="G346" s="555" t="n"/>
      <c r="H346" s="556" t="n"/>
      <c r="I346" s="556" t="n"/>
      <c r="J346" s="555" t="n"/>
      <c r="K346" s="549" t="n"/>
      <c r="L346" s="556" t="n"/>
      <c r="M346" s="548">
        <f>IF(OR(H346="",H346=0),"",IF(L346="",IF(I346="","",IF(OR(ISTEXT(I346),ISTEXT(H346)),"",I346/H346)),IF(OR(ISTEXT(L346),ISTEXT(H346)),"",L346/H346)))</f>
        <v/>
      </c>
      <c r="N346" s="547" t="n"/>
      <c r="P346">
        <f>IF($D$316="","",$D$316)</f>
        <v/>
      </c>
    </row>
    <row r="347" ht="13.35" customHeight="1" s="162">
      <c r="B347" s="546" t="n"/>
      <c r="C347" s="546" t="n"/>
      <c r="D347" s="546" t="n"/>
      <c r="E347" s="546" t="n"/>
      <c r="F347" s="555" t="n"/>
      <c r="G347" s="555" t="n"/>
      <c r="H347" s="556" t="n"/>
      <c r="I347" s="556" t="n"/>
      <c r="J347" s="555" t="n"/>
      <c r="K347" s="549" t="n"/>
      <c r="L347" s="556" t="n"/>
      <c r="M347" s="548">
        <f>IF(OR(H347="",H347=0),"",IF(L347="",IF(I347="","",IF(OR(ISTEXT(I347),ISTEXT(H347)),"",I347/H347)),IF(OR(ISTEXT(L347),ISTEXT(H347)),"",L347/H347)))</f>
        <v/>
      </c>
      <c r="N347" s="547" t="n"/>
      <c r="P347">
        <f>IF($D$316="","",$D$316)</f>
        <v/>
      </c>
    </row>
    <row r="348" ht="13.35" customHeight="1" s="162">
      <c r="B348" s="546" t="n"/>
      <c r="C348" s="546" t="n"/>
      <c r="D348" s="546" t="n"/>
      <c r="E348" s="546" t="n"/>
      <c r="F348" s="555" t="n"/>
      <c r="G348" s="555" t="n"/>
      <c r="H348" s="556" t="n"/>
      <c r="I348" s="556" t="n"/>
      <c r="J348" s="555" t="n"/>
      <c r="K348" s="549" t="n"/>
      <c r="L348" s="556" t="n"/>
      <c r="M348" s="548">
        <f>IF(OR(H348="",H348=0),"",IF(L348="",IF(I348="","",IF(OR(ISTEXT(I348),ISTEXT(H348)),"",I348/H348)),IF(OR(ISTEXT(L348),ISTEXT(H348)),"",L348/H348)))</f>
        <v/>
      </c>
      <c r="N348" s="547" t="n"/>
      <c r="P348">
        <f>IF($D$316="","",$D$316)</f>
        <v/>
      </c>
    </row>
    <row r="349" ht="13.35" customHeight="1" s="162">
      <c r="B349" s="546" t="n"/>
      <c r="C349" s="546" t="n"/>
      <c r="D349" s="546" t="n"/>
      <c r="E349" s="546" t="n"/>
      <c r="F349" s="555" t="n"/>
      <c r="G349" s="555" t="n"/>
      <c r="H349" s="556" t="n"/>
      <c r="I349" s="556" t="n"/>
      <c r="J349" s="555" t="n"/>
      <c r="K349" s="549" t="n"/>
      <c r="L349" s="556" t="n"/>
      <c r="M349" s="548">
        <f>IF(OR(H349="",H349=0),"",IF(L349="",IF(I349="","",IF(OR(ISTEXT(I349),ISTEXT(H349)),"",I349/H349)),IF(OR(ISTEXT(L349),ISTEXT(H349)),"",L349/H349)))</f>
        <v/>
      </c>
      <c r="N349" s="547" t="n"/>
      <c r="P349">
        <f>IF($D$316="","",$D$316)</f>
        <v/>
      </c>
    </row>
    <row r="350" ht="13.35" customHeight="1" s="162">
      <c r="B350" s="546" t="n"/>
      <c r="C350" s="546" t="n"/>
      <c r="D350" s="546" t="n"/>
      <c r="E350" s="546" t="n"/>
      <c r="F350" s="555" t="n"/>
      <c r="G350" s="555" t="n"/>
      <c r="H350" s="556" t="n"/>
      <c r="I350" s="556" t="n"/>
      <c r="J350" s="555" t="n"/>
      <c r="K350" s="549" t="n"/>
      <c r="L350" s="556" t="n"/>
      <c r="M350" s="548">
        <f>IF(OR(H350="",H350=0),"",IF(L350="",IF(I350="","",IF(OR(ISTEXT(I350),ISTEXT(H350)),"",I350/H350)),IF(OR(ISTEXT(L350),ISTEXT(H350)),"",L350/H350)))</f>
        <v/>
      </c>
      <c r="N350" s="547" t="n"/>
      <c r="P350">
        <f>IF($D$316="","",$D$316)</f>
        <v/>
      </c>
    </row>
    <row r="351" ht="13.35" customHeight="1" s="162">
      <c r="B351" s="546" t="n"/>
      <c r="C351" s="546" t="n"/>
      <c r="D351" s="546" t="n"/>
      <c r="E351" s="546" t="n"/>
      <c r="F351" s="555" t="n"/>
      <c r="G351" s="555" t="n"/>
      <c r="H351" s="556" t="n"/>
      <c r="I351" s="556" t="n"/>
      <c r="J351" s="555" t="n"/>
      <c r="K351" s="549" t="n"/>
      <c r="L351" s="556" t="n"/>
      <c r="M351" s="548">
        <f>IF(OR(H351="",H351=0),"",IF(L351="",IF(I351="","",IF(OR(ISTEXT(I351),ISTEXT(H351)),"",I351/H351)),IF(OR(ISTEXT(L351),ISTEXT(H351)),"",L351/H351)))</f>
        <v/>
      </c>
      <c r="N351" s="547" t="n"/>
      <c r="P351">
        <f>IF($D$316="","",$D$316)</f>
        <v/>
      </c>
    </row>
    <row r="352" ht="13.35" customHeight="1" s="162">
      <c r="B352" s="546" t="n"/>
      <c r="C352" s="546" t="n"/>
      <c r="D352" s="546" t="n"/>
      <c r="E352" s="546" t="n"/>
      <c r="F352" s="555" t="n"/>
      <c r="G352" s="555" t="n"/>
      <c r="H352" s="556" t="n"/>
      <c r="I352" s="556" t="n"/>
      <c r="J352" s="555" t="n"/>
      <c r="K352" s="549" t="n"/>
      <c r="L352" s="556" t="n"/>
      <c r="M352" s="548">
        <f>IF(OR(H352="",H352=0),"",IF(L352="",IF(I352="","",IF(OR(ISTEXT(I352),ISTEXT(H352)),"",I352/H352)),IF(OR(ISTEXT(L352),ISTEXT(H352)),"",L352/H352)))</f>
        <v/>
      </c>
      <c r="N352" s="547" t="n"/>
      <c r="P352">
        <f>IF($D$316="","",$D$316)</f>
        <v/>
      </c>
    </row>
    <row r="353" ht="13.35" customHeight="1" s="162">
      <c r="B353" s="546" t="n"/>
      <c r="C353" s="546" t="n"/>
      <c r="D353" s="546" t="n"/>
      <c r="E353" s="546" t="n"/>
      <c r="F353" s="555" t="n"/>
      <c r="G353" s="555" t="n"/>
      <c r="H353" s="556" t="n"/>
      <c r="I353" s="556" t="n"/>
      <c r="J353" s="555" t="n"/>
      <c r="K353" s="549" t="n"/>
      <c r="L353" s="556" t="n"/>
      <c r="M353" s="548">
        <f>IF(OR(H353="",H353=0),"",IF(L353="",IF(I353="","",IF(OR(ISTEXT(I353),ISTEXT(H353)),"",I353/H353)),IF(OR(ISTEXT(L353),ISTEXT(H353)),"",L353/H353)))</f>
        <v/>
      </c>
      <c r="N353" s="547" t="n"/>
      <c r="P353">
        <f>IF($D$316="","",$D$316)</f>
        <v/>
      </c>
    </row>
    <row r="354" ht="13.35" customHeight="1" s="162">
      <c r="B354" s="546" t="n"/>
      <c r="C354" s="546" t="n"/>
      <c r="D354" s="546" t="n"/>
      <c r="E354" s="546" t="n"/>
      <c r="F354" s="555" t="n"/>
      <c r="G354" s="555" t="n"/>
      <c r="H354" s="556" t="n"/>
      <c r="I354" s="556" t="n"/>
      <c r="J354" s="555" t="n"/>
      <c r="K354" s="549" t="n"/>
      <c r="L354" s="556" t="n"/>
      <c r="M354" s="548">
        <f>IF(OR(H354="",H354=0),"",IF(L354="",IF(I354="","",IF(OR(ISTEXT(I354),ISTEXT(H354)),"",I354/H354)),IF(OR(ISTEXT(L354),ISTEXT(H354)),"",L354/H354)))</f>
        <v/>
      </c>
      <c r="N354" s="547" t="n"/>
      <c r="P354">
        <f>IF($D$316="","",$D$316)</f>
        <v/>
      </c>
    </row>
    <row r="355" ht="13.35" customHeight="1" s="162">
      <c r="B355" s="546" t="n"/>
      <c r="C355" s="546" t="n"/>
      <c r="D355" s="546" t="n"/>
      <c r="E355" s="546" t="n"/>
      <c r="F355" s="555" t="n"/>
      <c r="G355" s="555" t="n"/>
      <c r="H355" s="556" t="n"/>
      <c r="I355" s="556" t="n"/>
      <c r="J355" s="555" t="n"/>
      <c r="K355" s="549" t="n"/>
      <c r="L355" s="556" t="n"/>
      <c r="M355" s="548">
        <f>IF(OR(H355="",H355=0),"",IF(L355="",IF(I355="","",IF(OR(ISTEXT(I355),ISTEXT(H355)),"",I355/H355)),IF(OR(ISTEXT(L355),ISTEXT(H355)),"",L355/H355)))</f>
        <v/>
      </c>
      <c r="N355" s="547" t="n"/>
      <c r="P355">
        <f>IF($D$316="","",$D$316)</f>
        <v/>
      </c>
    </row>
    <row r="356" ht="13.35" customHeight="1" s="162">
      <c r="B356" s="546" t="n"/>
      <c r="C356" s="546" t="n"/>
      <c r="D356" s="546" t="n"/>
      <c r="E356" s="546" t="n"/>
      <c r="F356" s="555" t="n"/>
      <c r="G356" s="555" t="n"/>
      <c r="H356" s="556" t="n"/>
      <c r="I356" s="556" t="n"/>
      <c r="J356" s="555" t="n"/>
      <c r="K356" s="549" t="n"/>
      <c r="L356" s="556" t="n"/>
      <c r="M356" s="548">
        <f>IF(OR(H356="",H356=0),"",IF(L356="",IF(I356="","",IF(OR(ISTEXT(I356),ISTEXT(H356)),"",I356/H356)),IF(OR(ISTEXT(L356),ISTEXT(H356)),"",L356/H356)))</f>
        <v/>
      </c>
      <c r="N356" s="547" t="n"/>
      <c r="P356">
        <f>IF($D$316="","",$D$316)</f>
        <v/>
      </c>
    </row>
    <row r="357" ht="13.35" customHeight="1" s="162">
      <c r="B357" s="546" t="n"/>
      <c r="C357" s="546" t="n"/>
      <c r="D357" s="546" t="n"/>
      <c r="E357" s="546" t="n"/>
      <c r="F357" s="555" t="n"/>
      <c r="G357" s="555" t="n"/>
      <c r="H357" s="556" t="n"/>
      <c r="I357" s="556" t="n"/>
      <c r="J357" s="555" t="n"/>
      <c r="K357" s="549" t="n"/>
      <c r="L357" s="556" t="n"/>
      <c r="M357" s="548">
        <f>IF(OR(H357="",H357=0),"",IF(L357="",IF(I357="","",IF(OR(ISTEXT(I357),ISTEXT(H357)),"",I357/H357)),IF(OR(ISTEXT(L357),ISTEXT(H357)),"",L357/H357)))</f>
        <v/>
      </c>
      <c r="N357" s="547" t="n"/>
      <c r="P357">
        <f>IF($D$316="","",$D$316)</f>
        <v/>
      </c>
    </row>
    <row r="358" ht="13.35" customHeight="1" s="162">
      <c r="B358" s="546" t="n"/>
      <c r="C358" s="546" t="n"/>
      <c r="D358" s="546" t="n"/>
      <c r="E358" s="546" t="n"/>
      <c r="F358" s="555" t="n"/>
      <c r="G358" s="555" t="n"/>
      <c r="H358" s="556" t="n"/>
      <c r="I358" s="556" t="n"/>
      <c r="J358" s="555" t="n"/>
      <c r="K358" s="549" t="n"/>
      <c r="L358" s="556" t="n"/>
      <c r="M358" s="548">
        <f>IF(OR(H358="",H358=0),"",IF(L358="",IF(I358="","",IF(OR(ISTEXT(I358),ISTEXT(H358)),"",I358/H358)),IF(OR(ISTEXT(L358),ISTEXT(H358)),"",L358/H358)))</f>
        <v/>
      </c>
      <c r="N358" s="547" t="n"/>
      <c r="P358">
        <f>IF($D$316="","",$D$316)</f>
        <v/>
      </c>
    </row>
    <row r="359" ht="13.35" customHeight="1" s="162">
      <c r="B359" s="546" t="n"/>
      <c r="C359" s="546" t="n"/>
      <c r="D359" s="546" t="n"/>
      <c r="E359" s="546" t="n"/>
      <c r="F359" s="555" t="n"/>
      <c r="G359" s="555" t="n"/>
      <c r="H359" s="556" t="n"/>
      <c r="I359" s="556" t="n"/>
      <c r="J359" s="555" t="n"/>
      <c r="K359" s="549" t="n"/>
      <c r="L359" s="556" t="n"/>
      <c r="M359" s="548">
        <f>IF(OR(H359="",H359=0),"",IF(L359="",IF(I359="","",IF(OR(ISTEXT(I359),ISTEXT(H359)),"",I359/H359)),IF(OR(ISTEXT(L359),ISTEXT(H359)),"",L359/H359)))</f>
        <v/>
      </c>
      <c r="N359" s="547" t="n"/>
      <c r="P359">
        <f>IF($D$316="","",$D$316)</f>
        <v/>
      </c>
    </row>
    <row r="360" ht="13.35" customHeight="1" s="162">
      <c r="B360" s="557" t="inlineStr">
        <is>
          <t>Total</t>
        </is>
      </c>
      <c r="C360" s="400" t="n"/>
      <c r="D360" s="400" t="n"/>
      <c r="E360" s="400" t="n"/>
      <c r="F360" s="400" t="n"/>
      <c r="G360" s="401" t="n"/>
      <c r="H360" s="556">
        <f>IF(SUM(H322:H359)=0,"",SUM(H322:H359))</f>
        <v/>
      </c>
      <c r="I360" s="556">
        <f>IF(SUM(I322:I359)=0,"",SUM(I322:I359))</f>
        <v/>
      </c>
      <c r="J360" s="199" t="n"/>
      <c r="K360" s="401" t="n"/>
      <c r="L360" s="556">
        <f>IF(SUM(L322:L359)=0,"",SUM(L322:L359))</f>
        <v/>
      </c>
      <c r="M360" s="548">
        <f>IF(OR(H360="",H360=0),"",IF(L360="",IF(I360="","",I360/H360),L360/H360))</f>
        <v/>
      </c>
      <c r="N360" s="547">
        <f>IF(COUNTA(N322:N359)=0,"",COUNTA(N322:N359))</f>
        <v/>
      </c>
    </row>
    <row r="361" ht="13.35" customHeight="1" s="162">
      <c r="B361" s="550" t="inlineStr">
        <is>
          <t>Type: F = fixed orifice, A = adjustable orifice (flow from the manufacturer's chart at the setting and ΔP), S = self-adjusting (flow from the valve tag, ΔP within its range). WO = wide open.</t>
        </is>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4" t="n"/>
      <c r="N363" s="173" t="n"/>
    </row>
    <row r="364" ht="13.35" customHeight="1" s="162">
      <c r="B364" s="154" t="n"/>
      <c r="C364" s="174" t="n"/>
      <c r="D364" s="174" t="n"/>
      <c r="E364" s="174" t="n"/>
      <c r="F364" s="174" t="n"/>
      <c r="G364" s="174" t="n"/>
      <c r="H364" s="174" t="n"/>
      <c r="I364" s="174" t="n"/>
      <c r="J364" s="174" t="n"/>
      <c r="K364" s="174" t="n"/>
      <c r="L364" s="174" t="n"/>
      <c r="M364" s="174" t="n"/>
      <c r="N364" s="173" t="n"/>
    </row>
    <row r="365" ht="13.35" customHeight="1" s="162">
      <c r="B365" s="154" t="n"/>
      <c r="C365" s="174" t="n"/>
      <c r="D365" s="174" t="n"/>
      <c r="E365" s="174" t="n"/>
      <c r="F365" s="174" t="n"/>
      <c r="G365" s="174" t="n"/>
      <c r="H365" s="174" t="n"/>
      <c r="I365" s="174" t="n"/>
      <c r="J365" s="174" t="n"/>
      <c r="K365" s="174" t="n"/>
      <c r="L365" s="174" t="n"/>
      <c r="M365" s="174" t="n"/>
      <c r="N365" s="173" t="n"/>
    </row>
    <row r="366" ht="13.35" customHeight="1" s="162"/>
    <row r="367" ht="13.35" customHeight="1" s="162"/>
    <row r="368" ht="13.35" customHeight="1" s="162">
      <c r="B368" s="200" t="inlineStr">
        <is>
          <t>System</t>
        </is>
      </c>
      <c r="C368" s="403" t="n"/>
      <c r="D368" s="209" t="n"/>
      <c r="E368" s="418" t="n"/>
      <c r="F368" s="403" t="n"/>
      <c r="G368" s="200" t="inlineStr">
        <is>
          <t>Service</t>
        </is>
      </c>
      <c r="H368" s="403" t="n"/>
      <c r="I368" s="210" t="n"/>
      <c r="J368" s="418" t="n"/>
      <c r="K368" s="418" t="n"/>
      <c r="L368" s="418" t="n"/>
      <c r="M368" s="418" t="n"/>
      <c r="N368" s="403" t="n"/>
    </row>
    <row r="369" ht="13.35" customHeight="1" s="162">
      <c r="B369" s="422" t="n"/>
      <c r="C369" s="423" t="n"/>
      <c r="D369" s="422" t="n"/>
      <c r="E369" s="424" t="n"/>
      <c r="F369" s="423" t="n"/>
      <c r="G369" s="422" t="n"/>
      <c r="H369" s="423" t="n"/>
      <c r="I369" s="422" t="n"/>
      <c r="J369" s="424" t="n"/>
      <c r="K369" s="424" t="n"/>
      <c r="L369" s="424" t="n"/>
      <c r="M369" s="424" t="n"/>
      <c r="N369" s="423" t="n"/>
    </row>
    <row r="370" ht="13.35" customHeight="1" s="162">
      <c r="B370" s="554" t="inlineStr">
        <is>
          <t>Pump(s)</t>
        </is>
      </c>
      <c r="C370" s="401" t="n"/>
      <c r="D370" s="204" t="n"/>
      <c r="E370" s="401" t="n"/>
      <c r="F370" s="554" t="inlineStr">
        <is>
          <t>Instrument</t>
        </is>
      </c>
      <c r="G370" s="401" t="n"/>
      <c r="H370" s="546" t="n"/>
      <c r="I370" s="400" t="n"/>
      <c r="J370" s="400" t="n"/>
      <c r="K370" s="401" t="n"/>
      <c r="L370" s="554" t="inlineStr">
        <is>
          <t>ΔP in</t>
        </is>
      </c>
      <c r="M370" s="555" t="n"/>
      <c r="N370" s="401" t="n"/>
    </row>
    <row r="371" ht="13.35" customHeight="1" s="162">
      <c r="B371" s="554" t="inlineStr">
        <is>
          <t>Method</t>
        </is>
      </c>
      <c r="C371" s="401" t="n"/>
      <c r="D371" s="546" t="n"/>
      <c r="E371" s="401" t="n"/>
      <c r="F371" s="554" t="inlineStr">
        <is>
          <t>Memory stops set / valves marked</t>
        </is>
      </c>
      <c r="G371" s="400" t="n"/>
      <c r="H371" s="400" t="n"/>
      <c r="I371" s="400" t="n"/>
      <c r="J371" s="400" t="n"/>
      <c r="K371" s="401" t="n"/>
      <c r="L371" s="555" t="n"/>
      <c r="M371" s="400" t="n"/>
      <c r="N371" s="401" t="n"/>
    </row>
    <row r="372" ht="13.35" customHeight="1" s="162">
      <c r="B372" s="542" t="inlineStr">
        <is>
          <t>No.</t>
        </is>
      </c>
      <c r="C372" s="542" t="inlineStr">
        <is>
          <t>Valve</t>
        </is>
      </c>
      <c r="D372" s="542" t="inlineStr">
        <is>
          <t>Serves</t>
        </is>
      </c>
      <c r="E372" s="542" t="inlineStr">
        <is>
          <t>Make / Model</t>
        </is>
      </c>
      <c r="F372" s="542" t="inlineStr">
        <is>
          <t>Size</t>
        </is>
      </c>
      <c r="G372" s="542" t="inlineStr">
        <is>
          <t>Type</t>
        </is>
      </c>
      <c r="H372" s="542" t="inlineStr">
        <is>
          <t>Design GPM</t>
        </is>
      </c>
      <c r="I372" s="542" t="inlineStr">
        <is>
          <t>Initial GPM</t>
        </is>
      </c>
      <c r="J372" s="543" t="inlineStr">
        <is>
          <t>Final</t>
        </is>
      </c>
      <c r="K372" s="400" t="n"/>
      <c r="L372" s="401" t="n"/>
      <c r="M372" s="542" t="inlineStr">
        <is>
          <t>%</t>
        </is>
      </c>
      <c r="N372" s="542" t="inlineStr">
        <is>
          <t>WO</t>
        </is>
      </c>
    </row>
    <row r="373" ht="13.35" customHeight="1" s="162">
      <c r="B373" s="544" t="n"/>
      <c r="C373" s="544" t="n"/>
      <c r="D373" s="544" t="n"/>
      <c r="E373" s="544" t="n"/>
      <c r="F373" s="544" t="n"/>
      <c r="G373" s="544" t="n"/>
      <c r="H373" s="544" t="n"/>
      <c r="I373" s="544" t="n"/>
      <c r="J373" s="545" t="inlineStr">
        <is>
          <t>Setting</t>
        </is>
      </c>
      <c r="K373" s="545" t="inlineStr">
        <is>
          <t>ΔP</t>
        </is>
      </c>
      <c r="L373" s="545" t="inlineStr">
        <is>
          <t>GPM</t>
        </is>
      </c>
      <c r="M373" s="544" t="n"/>
      <c r="N373" s="544" t="n"/>
    </row>
    <row r="374" ht="13.35" customHeight="1" s="162">
      <c r="B374" s="546" t="n"/>
      <c r="C374" s="546" t="n"/>
      <c r="D374" s="546" t="n"/>
      <c r="E374" s="546" t="n"/>
      <c r="F374" s="555" t="n"/>
      <c r="G374" s="555" t="n"/>
      <c r="H374" s="556" t="n"/>
      <c r="I374" s="556" t="n"/>
      <c r="J374" s="555" t="n"/>
      <c r="K374" s="549" t="n"/>
      <c r="L374" s="556" t="n"/>
      <c r="M374" s="548">
        <f>IF(OR(H374="",H374=0),"",IF(L374="",IF(I374="","",IF(OR(ISTEXT(I374),ISTEXT(H374)),"",I374/H374)),IF(OR(ISTEXT(L374),ISTEXT(H374)),"",L374/H374)))</f>
        <v/>
      </c>
      <c r="N374" s="547" t="n"/>
      <c r="P374">
        <f>IF($D$368="","",$D$368)</f>
        <v/>
      </c>
    </row>
    <row r="375" ht="13.35" customHeight="1" s="162">
      <c r="B375" s="546" t="n"/>
      <c r="C375" s="546" t="n"/>
      <c r="D375" s="546" t="n"/>
      <c r="E375" s="546" t="n"/>
      <c r="F375" s="555" t="n"/>
      <c r="G375" s="555" t="n"/>
      <c r="H375" s="556" t="n"/>
      <c r="I375" s="556" t="n"/>
      <c r="J375" s="555" t="n"/>
      <c r="K375" s="549" t="n"/>
      <c r="L375" s="556" t="n"/>
      <c r="M375" s="548">
        <f>IF(OR(H375="",H375=0),"",IF(L375="",IF(I375="","",IF(OR(ISTEXT(I375),ISTEXT(H375)),"",I375/H375)),IF(OR(ISTEXT(L375),ISTEXT(H375)),"",L375/H375)))</f>
        <v/>
      </c>
      <c r="N375" s="547" t="n"/>
      <c r="P375">
        <f>IF($D$368="","",$D$368)</f>
        <v/>
      </c>
    </row>
    <row r="376" ht="13.35" customHeight="1" s="162">
      <c r="B376" s="546" t="n"/>
      <c r="C376" s="546" t="n"/>
      <c r="D376" s="546" t="n"/>
      <c r="E376" s="546" t="n"/>
      <c r="F376" s="555" t="n"/>
      <c r="G376" s="555" t="n"/>
      <c r="H376" s="556" t="n"/>
      <c r="I376" s="556" t="n"/>
      <c r="J376" s="555" t="n"/>
      <c r="K376" s="549" t="n"/>
      <c r="L376" s="556" t="n"/>
      <c r="M376" s="548">
        <f>IF(OR(H376="",H376=0),"",IF(L376="",IF(I376="","",IF(OR(ISTEXT(I376),ISTEXT(H376)),"",I376/H376)),IF(OR(ISTEXT(L376),ISTEXT(H376)),"",L376/H376)))</f>
        <v/>
      </c>
      <c r="N376" s="547" t="n"/>
      <c r="P376">
        <f>IF($D$368="","",$D$368)</f>
        <v/>
      </c>
    </row>
    <row r="377" ht="13.35" customHeight="1" s="162">
      <c r="B377" s="546" t="n"/>
      <c r="C377" s="546" t="n"/>
      <c r="D377" s="546" t="n"/>
      <c r="E377" s="546" t="n"/>
      <c r="F377" s="555" t="n"/>
      <c r="G377" s="555" t="n"/>
      <c r="H377" s="556" t="n"/>
      <c r="I377" s="556" t="n"/>
      <c r="J377" s="555" t="n"/>
      <c r="K377" s="549" t="n"/>
      <c r="L377" s="556" t="n"/>
      <c r="M377" s="548">
        <f>IF(OR(H377="",H377=0),"",IF(L377="",IF(I377="","",IF(OR(ISTEXT(I377),ISTEXT(H377)),"",I377/H377)),IF(OR(ISTEXT(L377),ISTEXT(H377)),"",L377/H377)))</f>
        <v/>
      </c>
      <c r="N377" s="547" t="n"/>
      <c r="P377">
        <f>IF($D$368="","",$D$368)</f>
        <v/>
      </c>
    </row>
    <row r="378" ht="13.35" customHeight="1" s="162">
      <c r="B378" s="546" t="n"/>
      <c r="C378" s="546" t="n"/>
      <c r="D378" s="546" t="n"/>
      <c r="E378" s="546" t="n"/>
      <c r="F378" s="555" t="n"/>
      <c r="G378" s="555" t="n"/>
      <c r="H378" s="556" t="n"/>
      <c r="I378" s="556" t="n"/>
      <c r="J378" s="555" t="n"/>
      <c r="K378" s="549" t="n"/>
      <c r="L378" s="556" t="n"/>
      <c r="M378" s="548">
        <f>IF(OR(H378="",H378=0),"",IF(L378="",IF(I378="","",IF(OR(ISTEXT(I378),ISTEXT(H378)),"",I378/H378)),IF(OR(ISTEXT(L378),ISTEXT(H378)),"",L378/H378)))</f>
        <v/>
      </c>
      <c r="N378" s="547" t="n"/>
      <c r="P378">
        <f>IF($D$368="","",$D$368)</f>
        <v/>
      </c>
    </row>
    <row r="379" ht="13.35" customHeight="1" s="162">
      <c r="B379" s="546" t="n"/>
      <c r="C379" s="546" t="n"/>
      <c r="D379" s="546" t="n"/>
      <c r="E379" s="546" t="n"/>
      <c r="F379" s="555" t="n"/>
      <c r="G379" s="555" t="n"/>
      <c r="H379" s="556" t="n"/>
      <c r="I379" s="556" t="n"/>
      <c r="J379" s="555" t="n"/>
      <c r="K379" s="549" t="n"/>
      <c r="L379" s="556" t="n"/>
      <c r="M379" s="548">
        <f>IF(OR(H379="",H379=0),"",IF(L379="",IF(I379="","",IF(OR(ISTEXT(I379),ISTEXT(H379)),"",I379/H379)),IF(OR(ISTEXT(L379),ISTEXT(H379)),"",L379/H379)))</f>
        <v/>
      </c>
      <c r="N379" s="547" t="n"/>
      <c r="P379">
        <f>IF($D$368="","",$D$368)</f>
        <v/>
      </c>
    </row>
    <row r="380" ht="13.35" customHeight="1" s="162">
      <c r="B380" s="546" t="n"/>
      <c r="C380" s="546" t="n"/>
      <c r="D380" s="546" t="n"/>
      <c r="E380" s="546" t="n"/>
      <c r="F380" s="555" t="n"/>
      <c r="G380" s="555" t="n"/>
      <c r="H380" s="556" t="n"/>
      <c r="I380" s="556" t="n"/>
      <c r="J380" s="555" t="n"/>
      <c r="K380" s="549" t="n"/>
      <c r="L380" s="556" t="n"/>
      <c r="M380" s="548">
        <f>IF(OR(H380="",H380=0),"",IF(L380="",IF(I380="","",IF(OR(ISTEXT(I380),ISTEXT(H380)),"",I380/H380)),IF(OR(ISTEXT(L380),ISTEXT(H380)),"",L380/H380)))</f>
        <v/>
      </c>
      <c r="N380" s="547" t="n"/>
      <c r="P380">
        <f>IF($D$368="","",$D$368)</f>
        <v/>
      </c>
    </row>
    <row r="381" ht="13.35" customHeight="1" s="162">
      <c r="B381" s="546" t="n"/>
      <c r="C381" s="546" t="n"/>
      <c r="D381" s="546" t="n"/>
      <c r="E381" s="546" t="n"/>
      <c r="F381" s="555" t="n"/>
      <c r="G381" s="555" t="n"/>
      <c r="H381" s="556" t="n"/>
      <c r="I381" s="556" t="n"/>
      <c r="J381" s="555" t="n"/>
      <c r="K381" s="549" t="n"/>
      <c r="L381" s="556" t="n"/>
      <c r="M381" s="548">
        <f>IF(OR(H381="",H381=0),"",IF(L381="",IF(I381="","",IF(OR(ISTEXT(I381),ISTEXT(H381)),"",I381/H381)),IF(OR(ISTEXT(L381),ISTEXT(H381)),"",L381/H381)))</f>
        <v/>
      </c>
      <c r="N381" s="547" t="n"/>
      <c r="P381">
        <f>IF($D$368="","",$D$368)</f>
        <v/>
      </c>
    </row>
    <row r="382" ht="13.35" customHeight="1" s="162">
      <c r="B382" s="546" t="n"/>
      <c r="C382" s="546" t="n"/>
      <c r="D382" s="546" t="n"/>
      <c r="E382" s="546" t="n"/>
      <c r="F382" s="555" t="n"/>
      <c r="G382" s="555" t="n"/>
      <c r="H382" s="556" t="n"/>
      <c r="I382" s="556" t="n"/>
      <c r="J382" s="555" t="n"/>
      <c r="K382" s="549" t="n"/>
      <c r="L382" s="556" t="n"/>
      <c r="M382" s="548">
        <f>IF(OR(H382="",H382=0),"",IF(L382="",IF(I382="","",IF(OR(ISTEXT(I382),ISTEXT(H382)),"",I382/H382)),IF(OR(ISTEXT(L382),ISTEXT(H382)),"",L382/H382)))</f>
        <v/>
      </c>
      <c r="N382" s="547" t="n"/>
      <c r="P382">
        <f>IF($D$368="","",$D$368)</f>
        <v/>
      </c>
    </row>
    <row r="383" ht="13.35" customHeight="1" s="162">
      <c r="B383" s="546" t="n"/>
      <c r="C383" s="546" t="n"/>
      <c r="D383" s="546" t="n"/>
      <c r="E383" s="546" t="n"/>
      <c r="F383" s="555" t="n"/>
      <c r="G383" s="555" t="n"/>
      <c r="H383" s="556" t="n"/>
      <c r="I383" s="556" t="n"/>
      <c r="J383" s="555" t="n"/>
      <c r="K383" s="549" t="n"/>
      <c r="L383" s="556" t="n"/>
      <c r="M383" s="548">
        <f>IF(OR(H383="",H383=0),"",IF(L383="",IF(I383="","",IF(OR(ISTEXT(I383),ISTEXT(H383)),"",I383/H383)),IF(OR(ISTEXT(L383),ISTEXT(H383)),"",L383/H383)))</f>
        <v/>
      </c>
      <c r="N383" s="547" t="n"/>
      <c r="P383">
        <f>IF($D$368="","",$D$368)</f>
        <v/>
      </c>
    </row>
    <row r="384" ht="13.35" customHeight="1" s="162">
      <c r="B384" s="546" t="n"/>
      <c r="C384" s="546" t="n"/>
      <c r="D384" s="546" t="n"/>
      <c r="E384" s="546" t="n"/>
      <c r="F384" s="555" t="n"/>
      <c r="G384" s="555" t="n"/>
      <c r="H384" s="556" t="n"/>
      <c r="I384" s="556" t="n"/>
      <c r="J384" s="555" t="n"/>
      <c r="K384" s="549" t="n"/>
      <c r="L384" s="556" t="n"/>
      <c r="M384" s="548">
        <f>IF(OR(H384="",H384=0),"",IF(L384="",IF(I384="","",IF(OR(ISTEXT(I384),ISTEXT(H384)),"",I384/H384)),IF(OR(ISTEXT(L384),ISTEXT(H384)),"",L384/H384)))</f>
        <v/>
      </c>
      <c r="N384" s="547" t="n"/>
      <c r="P384">
        <f>IF($D$368="","",$D$368)</f>
        <v/>
      </c>
    </row>
    <row r="385" ht="13.35" customHeight="1" s="162">
      <c r="B385" s="546" t="n"/>
      <c r="C385" s="546" t="n"/>
      <c r="D385" s="546" t="n"/>
      <c r="E385" s="546" t="n"/>
      <c r="F385" s="555" t="n"/>
      <c r="G385" s="555" t="n"/>
      <c r="H385" s="556" t="n"/>
      <c r="I385" s="556" t="n"/>
      <c r="J385" s="555" t="n"/>
      <c r="K385" s="549" t="n"/>
      <c r="L385" s="556" t="n"/>
      <c r="M385" s="548">
        <f>IF(OR(H385="",H385=0),"",IF(L385="",IF(I385="","",IF(OR(ISTEXT(I385),ISTEXT(H385)),"",I385/H385)),IF(OR(ISTEXT(L385),ISTEXT(H385)),"",L385/H385)))</f>
        <v/>
      </c>
      <c r="N385" s="547" t="n"/>
      <c r="P385">
        <f>IF($D$368="","",$D$368)</f>
        <v/>
      </c>
    </row>
    <row r="386" ht="13.35" customHeight="1" s="162">
      <c r="B386" s="546" t="n"/>
      <c r="C386" s="546" t="n"/>
      <c r="D386" s="546" t="n"/>
      <c r="E386" s="546" t="n"/>
      <c r="F386" s="555" t="n"/>
      <c r="G386" s="555" t="n"/>
      <c r="H386" s="556" t="n"/>
      <c r="I386" s="556" t="n"/>
      <c r="J386" s="555" t="n"/>
      <c r="K386" s="549" t="n"/>
      <c r="L386" s="556" t="n"/>
      <c r="M386" s="548">
        <f>IF(OR(H386="",H386=0),"",IF(L386="",IF(I386="","",IF(OR(ISTEXT(I386),ISTEXT(H386)),"",I386/H386)),IF(OR(ISTEXT(L386),ISTEXT(H386)),"",L386/H386)))</f>
        <v/>
      </c>
      <c r="N386" s="547" t="n"/>
      <c r="P386">
        <f>IF($D$368="","",$D$368)</f>
        <v/>
      </c>
    </row>
    <row r="387" ht="13.35" customHeight="1" s="162">
      <c r="B387" s="546" t="n"/>
      <c r="C387" s="546" t="n"/>
      <c r="D387" s="546" t="n"/>
      <c r="E387" s="546" t="n"/>
      <c r="F387" s="555" t="n"/>
      <c r="G387" s="555" t="n"/>
      <c r="H387" s="556" t="n"/>
      <c r="I387" s="556" t="n"/>
      <c r="J387" s="555" t="n"/>
      <c r="K387" s="549" t="n"/>
      <c r="L387" s="556" t="n"/>
      <c r="M387" s="548">
        <f>IF(OR(H387="",H387=0),"",IF(L387="",IF(I387="","",IF(OR(ISTEXT(I387),ISTEXT(H387)),"",I387/H387)),IF(OR(ISTEXT(L387),ISTEXT(H387)),"",L387/H387)))</f>
        <v/>
      </c>
      <c r="N387" s="547" t="n"/>
      <c r="P387">
        <f>IF($D$368="","",$D$368)</f>
        <v/>
      </c>
    </row>
    <row r="388" ht="13.35" customHeight="1" s="162">
      <c r="B388" s="546" t="n"/>
      <c r="C388" s="546" t="n"/>
      <c r="D388" s="546" t="n"/>
      <c r="E388" s="546" t="n"/>
      <c r="F388" s="555" t="n"/>
      <c r="G388" s="555" t="n"/>
      <c r="H388" s="556" t="n"/>
      <c r="I388" s="556" t="n"/>
      <c r="J388" s="555" t="n"/>
      <c r="K388" s="549" t="n"/>
      <c r="L388" s="556" t="n"/>
      <c r="M388" s="548">
        <f>IF(OR(H388="",H388=0),"",IF(L388="",IF(I388="","",IF(OR(ISTEXT(I388),ISTEXT(H388)),"",I388/H388)),IF(OR(ISTEXT(L388),ISTEXT(H388)),"",L388/H388)))</f>
        <v/>
      </c>
      <c r="N388" s="547" t="n"/>
      <c r="P388">
        <f>IF($D$368="","",$D$368)</f>
        <v/>
      </c>
    </row>
    <row r="389" ht="13.35" customHeight="1" s="162">
      <c r="B389" s="546" t="n"/>
      <c r="C389" s="546" t="n"/>
      <c r="D389" s="546" t="n"/>
      <c r="E389" s="546" t="n"/>
      <c r="F389" s="555" t="n"/>
      <c r="G389" s="555" t="n"/>
      <c r="H389" s="556" t="n"/>
      <c r="I389" s="556" t="n"/>
      <c r="J389" s="555" t="n"/>
      <c r="K389" s="549" t="n"/>
      <c r="L389" s="556" t="n"/>
      <c r="M389" s="548">
        <f>IF(OR(H389="",H389=0),"",IF(L389="",IF(I389="","",IF(OR(ISTEXT(I389),ISTEXT(H389)),"",I389/H389)),IF(OR(ISTEXT(L389),ISTEXT(H389)),"",L389/H389)))</f>
        <v/>
      </c>
      <c r="N389" s="547" t="n"/>
      <c r="P389">
        <f>IF($D$368="","",$D$368)</f>
        <v/>
      </c>
    </row>
    <row r="390" ht="13.35" customHeight="1" s="162">
      <c r="B390" s="546" t="n"/>
      <c r="C390" s="546" t="n"/>
      <c r="D390" s="546" t="n"/>
      <c r="E390" s="546" t="n"/>
      <c r="F390" s="555" t="n"/>
      <c r="G390" s="555" t="n"/>
      <c r="H390" s="556" t="n"/>
      <c r="I390" s="556" t="n"/>
      <c r="J390" s="555" t="n"/>
      <c r="K390" s="549" t="n"/>
      <c r="L390" s="556" t="n"/>
      <c r="M390" s="548">
        <f>IF(OR(H390="",H390=0),"",IF(L390="",IF(I390="","",IF(OR(ISTEXT(I390),ISTEXT(H390)),"",I390/H390)),IF(OR(ISTEXT(L390),ISTEXT(H390)),"",L390/H390)))</f>
        <v/>
      </c>
      <c r="N390" s="547" t="n"/>
      <c r="P390">
        <f>IF($D$368="","",$D$368)</f>
        <v/>
      </c>
    </row>
    <row r="391" ht="13.35" customHeight="1" s="162">
      <c r="B391" s="546" t="n"/>
      <c r="C391" s="546" t="n"/>
      <c r="D391" s="546" t="n"/>
      <c r="E391" s="546" t="n"/>
      <c r="F391" s="555" t="n"/>
      <c r="G391" s="555" t="n"/>
      <c r="H391" s="556" t="n"/>
      <c r="I391" s="556" t="n"/>
      <c r="J391" s="555" t="n"/>
      <c r="K391" s="549" t="n"/>
      <c r="L391" s="556" t="n"/>
      <c r="M391" s="548">
        <f>IF(OR(H391="",H391=0),"",IF(L391="",IF(I391="","",IF(OR(ISTEXT(I391),ISTEXT(H391)),"",I391/H391)),IF(OR(ISTEXT(L391),ISTEXT(H391)),"",L391/H391)))</f>
        <v/>
      </c>
      <c r="N391" s="547" t="n"/>
      <c r="P391">
        <f>IF($D$368="","",$D$368)</f>
        <v/>
      </c>
    </row>
    <row r="392" ht="13.35" customHeight="1" s="162">
      <c r="B392" s="546" t="n"/>
      <c r="C392" s="546" t="n"/>
      <c r="D392" s="546" t="n"/>
      <c r="E392" s="546" t="n"/>
      <c r="F392" s="555" t="n"/>
      <c r="G392" s="555" t="n"/>
      <c r="H392" s="556" t="n"/>
      <c r="I392" s="556" t="n"/>
      <c r="J392" s="555" t="n"/>
      <c r="K392" s="549" t="n"/>
      <c r="L392" s="556" t="n"/>
      <c r="M392" s="548">
        <f>IF(OR(H392="",H392=0),"",IF(L392="",IF(I392="","",IF(OR(ISTEXT(I392),ISTEXT(H392)),"",I392/H392)),IF(OR(ISTEXT(L392),ISTEXT(H392)),"",L392/H392)))</f>
        <v/>
      </c>
      <c r="N392" s="547" t="n"/>
      <c r="P392">
        <f>IF($D$368="","",$D$368)</f>
        <v/>
      </c>
    </row>
    <row r="393" ht="13.35" customHeight="1" s="162">
      <c r="B393" s="546" t="n"/>
      <c r="C393" s="546" t="n"/>
      <c r="D393" s="546" t="n"/>
      <c r="E393" s="546" t="n"/>
      <c r="F393" s="555" t="n"/>
      <c r="G393" s="555" t="n"/>
      <c r="H393" s="556" t="n"/>
      <c r="I393" s="556" t="n"/>
      <c r="J393" s="555" t="n"/>
      <c r="K393" s="549" t="n"/>
      <c r="L393" s="556" t="n"/>
      <c r="M393" s="548">
        <f>IF(OR(H393="",H393=0),"",IF(L393="",IF(I393="","",IF(OR(ISTEXT(I393),ISTEXT(H393)),"",I393/H393)),IF(OR(ISTEXT(L393),ISTEXT(H393)),"",L393/H393)))</f>
        <v/>
      </c>
      <c r="N393" s="547" t="n"/>
      <c r="P393">
        <f>IF($D$368="","",$D$368)</f>
        <v/>
      </c>
    </row>
    <row r="394" ht="13.35" customHeight="1" s="162">
      <c r="B394" s="546" t="n"/>
      <c r="C394" s="546" t="n"/>
      <c r="D394" s="546" t="n"/>
      <c r="E394" s="546" t="n"/>
      <c r="F394" s="555" t="n"/>
      <c r="G394" s="555" t="n"/>
      <c r="H394" s="556" t="n"/>
      <c r="I394" s="556" t="n"/>
      <c r="J394" s="555" t="n"/>
      <c r="K394" s="549" t="n"/>
      <c r="L394" s="556" t="n"/>
      <c r="M394" s="548">
        <f>IF(OR(H394="",H394=0),"",IF(L394="",IF(I394="","",IF(OR(ISTEXT(I394),ISTEXT(H394)),"",I394/H394)),IF(OR(ISTEXT(L394),ISTEXT(H394)),"",L394/H394)))</f>
        <v/>
      </c>
      <c r="N394" s="547" t="n"/>
      <c r="P394">
        <f>IF($D$368="","",$D$368)</f>
        <v/>
      </c>
    </row>
    <row r="395" ht="13.35" customHeight="1" s="162">
      <c r="B395" s="546" t="n"/>
      <c r="C395" s="546" t="n"/>
      <c r="D395" s="546" t="n"/>
      <c r="E395" s="546" t="n"/>
      <c r="F395" s="555" t="n"/>
      <c r="G395" s="555" t="n"/>
      <c r="H395" s="556" t="n"/>
      <c r="I395" s="556" t="n"/>
      <c r="J395" s="555" t="n"/>
      <c r="K395" s="549" t="n"/>
      <c r="L395" s="556" t="n"/>
      <c r="M395" s="548">
        <f>IF(OR(H395="",H395=0),"",IF(L395="",IF(I395="","",IF(OR(ISTEXT(I395),ISTEXT(H395)),"",I395/H395)),IF(OR(ISTEXT(L395),ISTEXT(H395)),"",L395/H395)))</f>
        <v/>
      </c>
      <c r="N395" s="547" t="n"/>
      <c r="P395">
        <f>IF($D$368="","",$D$368)</f>
        <v/>
      </c>
    </row>
    <row r="396" ht="13.35" customHeight="1" s="162">
      <c r="B396" s="546" t="n"/>
      <c r="C396" s="546" t="n"/>
      <c r="D396" s="546" t="n"/>
      <c r="E396" s="546" t="n"/>
      <c r="F396" s="555" t="n"/>
      <c r="G396" s="555" t="n"/>
      <c r="H396" s="556" t="n"/>
      <c r="I396" s="556" t="n"/>
      <c r="J396" s="555" t="n"/>
      <c r="K396" s="549" t="n"/>
      <c r="L396" s="556" t="n"/>
      <c r="M396" s="548">
        <f>IF(OR(H396="",H396=0),"",IF(L396="",IF(I396="","",IF(OR(ISTEXT(I396),ISTEXT(H396)),"",I396/H396)),IF(OR(ISTEXT(L396),ISTEXT(H396)),"",L396/H396)))</f>
        <v/>
      </c>
      <c r="N396" s="547" t="n"/>
      <c r="P396">
        <f>IF($D$368="","",$D$368)</f>
        <v/>
      </c>
    </row>
    <row r="397" ht="13.35" customHeight="1" s="162">
      <c r="B397" s="546" t="n"/>
      <c r="C397" s="546" t="n"/>
      <c r="D397" s="546" t="n"/>
      <c r="E397" s="546" t="n"/>
      <c r="F397" s="555" t="n"/>
      <c r="G397" s="555" t="n"/>
      <c r="H397" s="556" t="n"/>
      <c r="I397" s="556" t="n"/>
      <c r="J397" s="555" t="n"/>
      <c r="K397" s="549" t="n"/>
      <c r="L397" s="556" t="n"/>
      <c r="M397" s="548">
        <f>IF(OR(H397="",H397=0),"",IF(L397="",IF(I397="","",IF(OR(ISTEXT(I397),ISTEXT(H397)),"",I397/H397)),IF(OR(ISTEXT(L397),ISTEXT(H397)),"",L397/H397)))</f>
        <v/>
      </c>
      <c r="N397" s="547" t="n"/>
      <c r="P397">
        <f>IF($D$368="","",$D$368)</f>
        <v/>
      </c>
    </row>
    <row r="398" ht="13.35" customHeight="1" s="162">
      <c r="B398" s="546" t="n"/>
      <c r="C398" s="546" t="n"/>
      <c r="D398" s="546" t="n"/>
      <c r="E398" s="546" t="n"/>
      <c r="F398" s="555" t="n"/>
      <c r="G398" s="555" t="n"/>
      <c r="H398" s="556" t="n"/>
      <c r="I398" s="556" t="n"/>
      <c r="J398" s="555" t="n"/>
      <c r="K398" s="549" t="n"/>
      <c r="L398" s="556" t="n"/>
      <c r="M398" s="548">
        <f>IF(OR(H398="",H398=0),"",IF(L398="",IF(I398="","",IF(OR(ISTEXT(I398),ISTEXT(H398)),"",I398/H398)),IF(OR(ISTEXT(L398),ISTEXT(H398)),"",L398/H398)))</f>
        <v/>
      </c>
      <c r="N398" s="547" t="n"/>
      <c r="P398">
        <f>IF($D$368="","",$D$368)</f>
        <v/>
      </c>
    </row>
    <row r="399" ht="13.35" customHeight="1" s="162">
      <c r="B399" s="546" t="n"/>
      <c r="C399" s="546" t="n"/>
      <c r="D399" s="546" t="n"/>
      <c r="E399" s="546" t="n"/>
      <c r="F399" s="555" t="n"/>
      <c r="G399" s="555" t="n"/>
      <c r="H399" s="556" t="n"/>
      <c r="I399" s="556" t="n"/>
      <c r="J399" s="555" t="n"/>
      <c r="K399" s="549" t="n"/>
      <c r="L399" s="556" t="n"/>
      <c r="M399" s="548">
        <f>IF(OR(H399="",H399=0),"",IF(L399="",IF(I399="","",IF(OR(ISTEXT(I399),ISTEXT(H399)),"",I399/H399)),IF(OR(ISTEXT(L399),ISTEXT(H399)),"",L399/H399)))</f>
        <v/>
      </c>
      <c r="N399" s="547" t="n"/>
      <c r="P399">
        <f>IF($D$368="","",$D$368)</f>
        <v/>
      </c>
    </row>
    <row r="400" ht="13.35" customHeight="1" s="162">
      <c r="B400" s="546" t="n"/>
      <c r="C400" s="546" t="n"/>
      <c r="D400" s="546" t="n"/>
      <c r="E400" s="546" t="n"/>
      <c r="F400" s="555" t="n"/>
      <c r="G400" s="555" t="n"/>
      <c r="H400" s="556" t="n"/>
      <c r="I400" s="556" t="n"/>
      <c r="J400" s="555" t="n"/>
      <c r="K400" s="549" t="n"/>
      <c r="L400" s="556" t="n"/>
      <c r="M400" s="548">
        <f>IF(OR(H400="",H400=0),"",IF(L400="",IF(I400="","",IF(OR(ISTEXT(I400),ISTEXT(H400)),"",I400/H400)),IF(OR(ISTEXT(L400),ISTEXT(H400)),"",L400/H400)))</f>
        <v/>
      </c>
      <c r="N400" s="547" t="n"/>
      <c r="P400">
        <f>IF($D$368="","",$D$368)</f>
        <v/>
      </c>
    </row>
    <row r="401" ht="13.35" customHeight="1" s="162">
      <c r="B401" s="546" t="n"/>
      <c r="C401" s="546" t="n"/>
      <c r="D401" s="546" t="n"/>
      <c r="E401" s="546" t="n"/>
      <c r="F401" s="555" t="n"/>
      <c r="G401" s="555" t="n"/>
      <c r="H401" s="556" t="n"/>
      <c r="I401" s="556" t="n"/>
      <c r="J401" s="555" t="n"/>
      <c r="K401" s="549" t="n"/>
      <c r="L401" s="556" t="n"/>
      <c r="M401" s="548">
        <f>IF(OR(H401="",H401=0),"",IF(L401="",IF(I401="","",IF(OR(ISTEXT(I401),ISTEXT(H401)),"",I401/H401)),IF(OR(ISTEXT(L401),ISTEXT(H401)),"",L401/H401)))</f>
        <v/>
      </c>
      <c r="N401" s="547" t="n"/>
      <c r="P401">
        <f>IF($D$368="","",$D$368)</f>
        <v/>
      </c>
    </row>
    <row r="402" ht="13.35" customHeight="1" s="162">
      <c r="B402" s="546" t="n"/>
      <c r="C402" s="546" t="n"/>
      <c r="D402" s="546" t="n"/>
      <c r="E402" s="546" t="n"/>
      <c r="F402" s="555" t="n"/>
      <c r="G402" s="555" t="n"/>
      <c r="H402" s="556" t="n"/>
      <c r="I402" s="556" t="n"/>
      <c r="J402" s="555" t="n"/>
      <c r="K402" s="549" t="n"/>
      <c r="L402" s="556" t="n"/>
      <c r="M402" s="548">
        <f>IF(OR(H402="",H402=0),"",IF(L402="",IF(I402="","",IF(OR(ISTEXT(I402),ISTEXT(H402)),"",I402/H402)),IF(OR(ISTEXT(L402),ISTEXT(H402)),"",L402/H402)))</f>
        <v/>
      </c>
      <c r="N402" s="547" t="n"/>
      <c r="P402">
        <f>IF($D$368="","",$D$368)</f>
        <v/>
      </c>
    </row>
    <row r="403" ht="13.35" customHeight="1" s="162">
      <c r="B403" s="546" t="n"/>
      <c r="C403" s="546" t="n"/>
      <c r="D403" s="546" t="n"/>
      <c r="E403" s="546" t="n"/>
      <c r="F403" s="555" t="n"/>
      <c r="G403" s="555" t="n"/>
      <c r="H403" s="556" t="n"/>
      <c r="I403" s="556" t="n"/>
      <c r="J403" s="555" t="n"/>
      <c r="K403" s="549" t="n"/>
      <c r="L403" s="556" t="n"/>
      <c r="M403" s="548">
        <f>IF(OR(H403="",H403=0),"",IF(L403="",IF(I403="","",IF(OR(ISTEXT(I403),ISTEXT(H403)),"",I403/H403)),IF(OR(ISTEXT(L403),ISTEXT(H403)),"",L403/H403)))</f>
        <v/>
      </c>
      <c r="N403" s="547" t="n"/>
      <c r="P403">
        <f>IF($D$368="","",$D$368)</f>
        <v/>
      </c>
    </row>
    <row r="404" ht="13.35" customHeight="1" s="162">
      <c r="B404" s="546" t="n"/>
      <c r="C404" s="546" t="n"/>
      <c r="D404" s="546" t="n"/>
      <c r="E404" s="546" t="n"/>
      <c r="F404" s="555" t="n"/>
      <c r="G404" s="555" t="n"/>
      <c r="H404" s="556" t="n"/>
      <c r="I404" s="556" t="n"/>
      <c r="J404" s="555" t="n"/>
      <c r="K404" s="549" t="n"/>
      <c r="L404" s="556" t="n"/>
      <c r="M404" s="548">
        <f>IF(OR(H404="",H404=0),"",IF(L404="",IF(I404="","",IF(OR(ISTEXT(I404),ISTEXT(H404)),"",I404/H404)),IF(OR(ISTEXT(L404),ISTEXT(H404)),"",L404/H404)))</f>
        <v/>
      </c>
      <c r="N404" s="547" t="n"/>
      <c r="P404">
        <f>IF($D$368="","",$D$368)</f>
        <v/>
      </c>
    </row>
    <row r="405" ht="13.35" customHeight="1" s="162">
      <c r="B405" s="546" t="n"/>
      <c r="C405" s="546" t="n"/>
      <c r="D405" s="546" t="n"/>
      <c r="E405" s="546" t="n"/>
      <c r="F405" s="555" t="n"/>
      <c r="G405" s="555" t="n"/>
      <c r="H405" s="556" t="n"/>
      <c r="I405" s="556" t="n"/>
      <c r="J405" s="555" t="n"/>
      <c r="K405" s="549" t="n"/>
      <c r="L405" s="556" t="n"/>
      <c r="M405" s="548">
        <f>IF(OR(H405="",H405=0),"",IF(L405="",IF(I405="","",IF(OR(ISTEXT(I405),ISTEXT(H405)),"",I405/H405)),IF(OR(ISTEXT(L405),ISTEXT(H405)),"",L405/H405)))</f>
        <v/>
      </c>
      <c r="N405" s="547" t="n"/>
      <c r="P405">
        <f>IF($D$368="","",$D$368)</f>
        <v/>
      </c>
    </row>
    <row r="406" ht="13.35" customHeight="1" s="162">
      <c r="B406" s="546" t="n"/>
      <c r="C406" s="546" t="n"/>
      <c r="D406" s="546" t="n"/>
      <c r="E406" s="546" t="n"/>
      <c r="F406" s="555" t="n"/>
      <c r="G406" s="555" t="n"/>
      <c r="H406" s="556" t="n"/>
      <c r="I406" s="556" t="n"/>
      <c r="J406" s="555" t="n"/>
      <c r="K406" s="549" t="n"/>
      <c r="L406" s="556" t="n"/>
      <c r="M406" s="548">
        <f>IF(OR(H406="",H406=0),"",IF(L406="",IF(I406="","",IF(OR(ISTEXT(I406),ISTEXT(H406)),"",I406/H406)),IF(OR(ISTEXT(L406),ISTEXT(H406)),"",L406/H406)))</f>
        <v/>
      </c>
      <c r="N406" s="547" t="n"/>
      <c r="P406">
        <f>IF($D$368="","",$D$368)</f>
        <v/>
      </c>
    </row>
    <row r="407" ht="13.35" customHeight="1" s="162">
      <c r="B407" s="546" t="n"/>
      <c r="C407" s="546" t="n"/>
      <c r="D407" s="546" t="n"/>
      <c r="E407" s="546" t="n"/>
      <c r="F407" s="555" t="n"/>
      <c r="G407" s="555" t="n"/>
      <c r="H407" s="556" t="n"/>
      <c r="I407" s="556" t="n"/>
      <c r="J407" s="555" t="n"/>
      <c r="K407" s="549" t="n"/>
      <c r="L407" s="556" t="n"/>
      <c r="M407" s="548">
        <f>IF(OR(H407="",H407=0),"",IF(L407="",IF(I407="","",IF(OR(ISTEXT(I407),ISTEXT(H407)),"",I407/H407)),IF(OR(ISTEXT(L407),ISTEXT(H407)),"",L407/H407)))</f>
        <v/>
      </c>
      <c r="N407" s="547" t="n"/>
      <c r="P407">
        <f>IF($D$368="","",$D$368)</f>
        <v/>
      </c>
    </row>
    <row r="408" ht="13.35" customHeight="1" s="162">
      <c r="B408" s="546" t="n"/>
      <c r="C408" s="546" t="n"/>
      <c r="D408" s="546" t="n"/>
      <c r="E408" s="546" t="n"/>
      <c r="F408" s="555" t="n"/>
      <c r="G408" s="555" t="n"/>
      <c r="H408" s="556" t="n"/>
      <c r="I408" s="556" t="n"/>
      <c r="J408" s="555" t="n"/>
      <c r="K408" s="549" t="n"/>
      <c r="L408" s="556" t="n"/>
      <c r="M408" s="548">
        <f>IF(OR(H408="",H408=0),"",IF(L408="",IF(I408="","",IF(OR(ISTEXT(I408),ISTEXT(H408)),"",I408/H408)),IF(OR(ISTEXT(L408),ISTEXT(H408)),"",L408/H408)))</f>
        <v/>
      </c>
      <c r="N408" s="547" t="n"/>
      <c r="P408">
        <f>IF($D$368="","",$D$368)</f>
        <v/>
      </c>
    </row>
    <row r="409" ht="13.35" customHeight="1" s="162">
      <c r="B409" s="546" t="n"/>
      <c r="C409" s="546" t="n"/>
      <c r="D409" s="546" t="n"/>
      <c r="E409" s="546" t="n"/>
      <c r="F409" s="555" t="n"/>
      <c r="G409" s="555" t="n"/>
      <c r="H409" s="556" t="n"/>
      <c r="I409" s="556" t="n"/>
      <c r="J409" s="555" t="n"/>
      <c r="K409" s="549" t="n"/>
      <c r="L409" s="556" t="n"/>
      <c r="M409" s="548">
        <f>IF(OR(H409="",H409=0),"",IF(L409="",IF(I409="","",IF(OR(ISTEXT(I409),ISTEXT(H409)),"",I409/H409)),IF(OR(ISTEXT(L409),ISTEXT(H409)),"",L409/H409)))</f>
        <v/>
      </c>
      <c r="N409" s="547" t="n"/>
      <c r="P409">
        <f>IF($D$368="","",$D$368)</f>
        <v/>
      </c>
    </row>
    <row r="410" ht="13.35" customHeight="1" s="162">
      <c r="B410" s="546" t="n"/>
      <c r="C410" s="546" t="n"/>
      <c r="D410" s="546" t="n"/>
      <c r="E410" s="546" t="n"/>
      <c r="F410" s="555" t="n"/>
      <c r="G410" s="555" t="n"/>
      <c r="H410" s="556" t="n"/>
      <c r="I410" s="556" t="n"/>
      <c r="J410" s="555" t="n"/>
      <c r="K410" s="549" t="n"/>
      <c r="L410" s="556" t="n"/>
      <c r="M410" s="548">
        <f>IF(OR(H410="",H410=0),"",IF(L410="",IF(I410="","",IF(OR(ISTEXT(I410),ISTEXT(H410)),"",I410/H410)),IF(OR(ISTEXT(L410),ISTEXT(H410)),"",L410/H410)))</f>
        <v/>
      </c>
      <c r="N410" s="547" t="n"/>
      <c r="P410">
        <f>IF($D$368="","",$D$368)</f>
        <v/>
      </c>
    </row>
    <row r="411" ht="13.35" customHeight="1" s="162">
      <c r="B411" s="546" t="n"/>
      <c r="C411" s="546" t="n"/>
      <c r="D411" s="546" t="n"/>
      <c r="E411" s="546" t="n"/>
      <c r="F411" s="555" t="n"/>
      <c r="G411" s="555" t="n"/>
      <c r="H411" s="556" t="n"/>
      <c r="I411" s="556" t="n"/>
      <c r="J411" s="555" t="n"/>
      <c r="K411" s="549" t="n"/>
      <c r="L411" s="556" t="n"/>
      <c r="M411" s="548">
        <f>IF(OR(H411="",H411=0),"",IF(L411="",IF(I411="","",IF(OR(ISTEXT(I411),ISTEXT(H411)),"",I411/H411)),IF(OR(ISTEXT(L411),ISTEXT(H411)),"",L411/H411)))</f>
        <v/>
      </c>
      <c r="N411" s="547" t="n"/>
      <c r="P411">
        <f>IF($D$368="","",$D$368)</f>
        <v/>
      </c>
    </row>
    <row r="412" ht="13.35" customHeight="1" s="162">
      <c r="B412" s="557" t="inlineStr">
        <is>
          <t>Total</t>
        </is>
      </c>
      <c r="C412" s="400" t="n"/>
      <c r="D412" s="400" t="n"/>
      <c r="E412" s="400" t="n"/>
      <c r="F412" s="400" t="n"/>
      <c r="G412" s="401" t="n"/>
      <c r="H412" s="556">
        <f>IF(SUM(H374:H411)=0,"",SUM(H374:H411))</f>
        <v/>
      </c>
      <c r="I412" s="556">
        <f>IF(SUM(I374:I411)=0,"",SUM(I374:I411))</f>
        <v/>
      </c>
      <c r="J412" s="199" t="n"/>
      <c r="K412" s="401" t="n"/>
      <c r="L412" s="556">
        <f>IF(SUM(L374:L411)=0,"",SUM(L374:L411))</f>
        <v/>
      </c>
      <c r="M412" s="548">
        <f>IF(OR(H412="",H412=0),"",IF(L412="",IF(I412="","",I412/H412),L412/H412))</f>
        <v/>
      </c>
      <c r="N412" s="547">
        <f>IF(COUNTA(N374:N411)=0,"",COUNTA(N374:N411))</f>
        <v/>
      </c>
    </row>
    <row r="413" ht="13.35" customHeight="1" s="162">
      <c r="B413" s="550" t="inlineStr">
        <is>
          <t>Type: F = fixed orifice, A = adjustable orifice (flow from the manufacturer's chart at the setting and ΔP), S = self-adjusting (flow from the valve tag, ΔP within its range). WO = wide open.</t>
        </is>
      </c>
    </row>
    <row r="414" ht="13.35" customHeight="1" s="162"/>
    <row r="415" ht="13.35" customHeight="1" s="162">
      <c r="B415" s="188" t="inlineStr">
        <is>
          <t>Remarks</t>
        </is>
      </c>
      <c r="C415" s="173" t="n"/>
      <c r="D415" s="154" t="n"/>
      <c r="E415" s="174" t="n"/>
      <c r="F415" s="174" t="n"/>
      <c r="G415" s="174" t="n"/>
      <c r="H415" s="174" t="n"/>
      <c r="I415" s="174" t="n"/>
      <c r="J415" s="174" t="n"/>
      <c r="K415" s="174" t="n"/>
      <c r="L415" s="174" t="n"/>
      <c r="M415" s="174" t="n"/>
      <c r="N415" s="173" t="n"/>
    </row>
    <row r="416" ht="13.35" customHeight="1" s="162">
      <c r="B416" s="154" t="n"/>
      <c r="C416" s="174" t="n"/>
      <c r="D416" s="174" t="n"/>
      <c r="E416" s="174" t="n"/>
      <c r="F416" s="174" t="n"/>
      <c r="G416" s="174" t="n"/>
      <c r="H416" s="174" t="n"/>
      <c r="I416" s="174" t="n"/>
      <c r="J416" s="174" t="n"/>
      <c r="K416" s="174" t="n"/>
      <c r="L416" s="174" t="n"/>
      <c r="M416" s="174" t="n"/>
      <c r="N416" s="173" t="n"/>
    </row>
    <row r="417" ht="13.35" customHeight="1" s="162">
      <c r="B417" s="154" t="n"/>
      <c r="C417" s="174" t="n"/>
      <c r="D417" s="174" t="n"/>
      <c r="E417" s="174" t="n"/>
      <c r="F417" s="174" t="n"/>
      <c r="G417" s="174" t="n"/>
      <c r="H417" s="174" t="n"/>
      <c r="I417" s="174" t="n"/>
      <c r="J417" s="174" t="n"/>
      <c r="K417" s="174" t="n"/>
      <c r="L417" s="174" t="n"/>
      <c r="M417" s="174" t="n"/>
      <c r="N417" s="173" t="n"/>
    </row>
    <row r="418" ht="13.35" customHeight="1" s="162"/>
    <row r="419" ht="13.35" customHeight="1" s="162"/>
    <row r="420" ht="13.35" customHeight="1" s="162">
      <c r="B420" s="200" t="inlineStr">
        <is>
          <t>System</t>
        </is>
      </c>
      <c r="C420" s="403" t="n"/>
      <c r="D420" s="209" t="n"/>
      <c r="E420" s="418" t="n"/>
      <c r="F420" s="403" t="n"/>
      <c r="G420" s="200" t="inlineStr">
        <is>
          <t>Service</t>
        </is>
      </c>
      <c r="H420" s="403" t="n"/>
      <c r="I420" s="210" t="n"/>
      <c r="J420" s="418" t="n"/>
      <c r="K420" s="418" t="n"/>
      <c r="L420" s="418" t="n"/>
      <c r="M420" s="418" t="n"/>
      <c r="N420" s="403" t="n"/>
    </row>
    <row r="421" ht="13.35" customHeight="1" s="162">
      <c r="B421" s="422" t="n"/>
      <c r="C421" s="423" t="n"/>
      <c r="D421" s="422" t="n"/>
      <c r="E421" s="424" t="n"/>
      <c r="F421" s="423" t="n"/>
      <c r="G421" s="422" t="n"/>
      <c r="H421" s="423" t="n"/>
      <c r="I421" s="422" t="n"/>
      <c r="J421" s="424" t="n"/>
      <c r="K421" s="424" t="n"/>
      <c r="L421" s="424" t="n"/>
      <c r="M421" s="424" t="n"/>
      <c r="N421" s="423" t="n"/>
    </row>
    <row r="422" ht="13.35" customHeight="1" s="162">
      <c r="B422" s="554" t="inlineStr">
        <is>
          <t>Pump(s)</t>
        </is>
      </c>
      <c r="C422" s="401" t="n"/>
      <c r="D422" s="204" t="n"/>
      <c r="E422" s="401" t="n"/>
      <c r="F422" s="554" t="inlineStr">
        <is>
          <t>Instrument</t>
        </is>
      </c>
      <c r="G422" s="401" t="n"/>
      <c r="H422" s="546" t="n"/>
      <c r="I422" s="400" t="n"/>
      <c r="J422" s="400" t="n"/>
      <c r="K422" s="401" t="n"/>
      <c r="L422" s="554" t="inlineStr">
        <is>
          <t>ΔP in</t>
        </is>
      </c>
      <c r="M422" s="555" t="n"/>
      <c r="N422" s="401" t="n"/>
    </row>
    <row r="423" ht="13.35" customHeight="1" s="162">
      <c r="B423" s="554" t="inlineStr">
        <is>
          <t>Method</t>
        </is>
      </c>
      <c r="C423" s="401" t="n"/>
      <c r="D423" s="546" t="n"/>
      <c r="E423" s="401" t="n"/>
      <c r="F423" s="554" t="inlineStr">
        <is>
          <t>Memory stops set / valves marked</t>
        </is>
      </c>
      <c r="G423" s="400" t="n"/>
      <c r="H423" s="400" t="n"/>
      <c r="I423" s="400" t="n"/>
      <c r="J423" s="400" t="n"/>
      <c r="K423" s="401" t="n"/>
      <c r="L423" s="555" t="n"/>
      <c r="M423" s="400" t="n"/>
      <c r="N423" s="401" t="n"/>
    </row>
    <row r="424" ht="13.35" customHeight="1" s="162">
      <c r="B424" s="542" t="inlineStr">
        <is>
          <t>No.</t>
        </is>
      </c>
      <c r="C424" s="542" t="inlineStr">
        <is>
          <t>Valve</t>
        </is>
      </c>
      <c r="D424" s="542" t="inlineStr">
        <is>
          <t>Serves</t>
        </is>
      </c>
      <c r="E424" s="542" t="inlineStr">
        <is>
          <t>Make / Model</t>
        </is>
      </c>
      <c r="F424" s="542" t="inlineStr">
        <is>
          <t>Size</t>
        </is>
      </c>
      <c r="G424" s="542" t="inlineStr">
        <is>
          <t>Type</t>
        </is>
      </c>
      <c r="H424" s="542" t="inlineStr">
        <is>
          <t>Design GPM</t>
        </is>
      </c>
      <c r="I424" s="542" t="inlineStr">
        <is>
          <t>Initial GPM</t>
        </is>
      </c>
      <c r="J424" s="543" t="inlineStr">
        <is>
          <t>Final</t>
        </is>
      </c>
      <c r="K424" s="400" t="n"/>
      <c r="L424" s="401" t="n"/>
      <c r="M424" s="542" t="inlineStr">
        <is>
          <t>%</t>
        </is>
      </c>
      <c r="N424" s="542" t="inlineStr">
        <is>
          <t>WO</t>
        </is>
      </c>
    </row>
    <row r="425" ht="13.35" customHeight="1" s="162">
      <c r="B425" s="544" t="n"/>
      <c r="C425" s="544" t="n"/>
      <c r="D425" s="544" t="n"/>
      <c r="E425" s="544" t="n"/>
      <c r="F425" s="544" t="n"/>
      <c r="G425" s="544" t="n"/>
      <c r="H425" s="544" t="n"/>
      <c r="I425" s="544" t="n"/>
      <c r="J425" s="545" t="inlineStr">
        <is>
          <t>Setting</t>
        </is>
      </c>
      <c r="K425" s="545" t="inlineStr">
        <is>
          <t>ΔP</t>
        </is>
      </c>
      <c r="L425" s="545" t="inlineStr">
        <is>
          <t>GPM</t>
        </is>
      </c>
      <c r="M425" s="544" t="n"/>
      <c r="N425" s="544" t="n"/>
    </row>
    <row r="426" ht="13.35" customHeight="1" s="162">
      <c r="B426" s="546" t="n"/>
      <c r="C426" s="546" t="n"/>
      <c r="D426" s="546" t="n"/>
      <c r="E426" s="546" t="n"/>
      <c r="F426" s="555" t="n"/>
      <c r="G426" s="555" t="n"/>
      <c r="H426" s="556" t="n"/>
      <c r="I426" s="556" t="n"/>
      <c r="J426" s="555" t="n"/>
      <c r="K426" s="549" t="n"/>
      <c r="L426" s="556" t="n"/>
      <c r="M426" s="548">
        <f>IF(OR(H426="",H426=0),"",IF(L426="",IF(I426="","",IF(OR(ISTEXT(I426),ISTEXT(H426)),"",I426/H426)),IF(OR(ISTEXT(L426),ISTEXT(H426)),"",L426/H426)))</f>
        <v/>
      </c>
      <c r="N426" s="547" t="n"/>
      <c r="P426">
        <f>IF($D$420="","",$D$420)</f>
        <v/>
      </c>
    </row>
    <row r="427" ht="13.35" customHeight="1" s="162">
      <c r="B427" s="546" t="n"/>
      <c r="C427" s="546" t="n"/>
      <c r="D427" s="546" t="n"/>
      <c r="E427" s="546" t="n"/>
      <c r="F427" s="555" t="n"/>
      <c r="G427" s="555" t="n"/>
      <c r="H427" s="556" t="n"/>
      <c r="I427" s="556" t="n"/>
      <c r="J427" s="555" t="n"/>
      <c r="K427" s="549" t="n"/>
      <c r="L427" s="556" t="n"/>
      <c r="M427" s="548">
        <f>IF(OR(H427="",H427=0),"",IF(L427="",IF(I427="","",IF(OR(ISTEXT(I427),ISTEXT(H427)),"",I427/H427)),IF(OR(ISTEXT(L427),ISTEXT(H427)),"",L427/H427)))</f>
        <v/>
      </c>
      <c r="N427" s="547" t="n"/>
      <c r="P427">
        <f>IF($D$420="","",$D$420)</f>
        <v/>
      </c>
    </row>
    <row r="428" ht="13.35" customHeight="1" s="162">
      <c r="B428" s="546" t="n"/>
      <c r="C428" s="546" t="n"/>
      <c r="D428" s="546" t="n"/>
      <c r="E428" s="546" t="n"/>
      <c r="F428" s="555" t="n"/>
      <c r="G428" s="555" t="n"/>
      <c r="H428" s="556" t="n"/>
      <c r="I428" s="556" t="n"/>
      <c r="J428" s="555" t="n"/>
      <c r="K428" s="549" t="n"/>
      <c r="L428" s="556" t="n"/>
      <c r="M428" s="548">
        <f>IF(OR(H428="",H428=0),"",IF(L428="",IF(I428="","",IF(OR(ISTEXT(I428),ISTEXT(H428)),"",I428/H428)),IF(OR(ISTEXT(L428),ISTEXT(H428)),"",L428/H428)))</f>
        <v/>
      </c>
      <c r="N428" s="547" t="n"/>
      <c r="P428">
        <f>IF($D$420="","",$D$420)</f>
        <v/>
      </c>
    </row>
    <row r="429" ht="13.35" customHeight="1" s="162">
      <c r="B429" s="546" t="n"/>
      <c r="C429" s="546" t="n"/>
      <c r="D429" s="546" t="n"/>
      <c r="E429" s="546" t="n"/>
      <c r="F429" s="555" t="n"/>
      <c r="G429" s="555" t="n"/>
      <c r="H429" s="556" t="n"/>
      <c r="I429" s="556" t="n"/>
      <c r="J429" s="555" t="n"/>
      <c r="K429" s="549" t="n"/>
      <c r="L429" s="556" t="n"/>
      <c r="M429" s="548">
        <f>IF(OR(H429="",H429=0),"",IF(L429="",IF(I429="","",IF(OR(ISTEXT(I429),ISTEXT(H429)),"",I429/H429)),IF(OR(ISTEXT(L429),ISTEXT(H429)),"",L429/H429)))</f>
        <v/>
      </c>
      <c r="N429" s="547" t="n"/>
      <c r="P429">
        <f>IF($D$420="","",$D$420)</f>
        <v/>
      </c>
    </row>
    <row r="430" ht="13.35" customHeight="1" s="162">
      <c r="B430" s="546" t="n"/>
      <c r="C430" s="546" t="n"/>
      <c r="D430" s="546" t="n"/>
      <c r="E430" s="546" t="n"/>
      <c r="F430" s="555" t="n"/>
      <c r="G430" s="555" t="n"/>
      <c r="H430" s="556" t="n"/>
      <c r="I430" s="556" t="n"/>
      <c r="J430" s="555" t="n"/>
      <c r="K430" s="549" t="n"/>
      <c r="L430" s="556" t="n"/>
      <c r="M430" s="548">
        <f>IF(OR(H430="",H430=0),"",IF(L430="",IF(I430="","",IF(OR(ISTEXT(I430),ISTEXT(H430)),"",I430/H430)),IF(OR(ISTEXT(L430),ISTEXT(H430)),"",L430/H430)))</f>
        <v/>
      </c>
      <c r="N430" s="547" t="n"/>
      <c r="P430">
        <f>IF($D$420="","",$D$420)</f>
        <v/>
      </c>
    </row>
    <row r="431" ht="13.35" customHeight="1" s="162">
      <c r="B431" s="546" t="n"/>
      <c r="C431" s="546" t="n"/>
      <c r="D431" s="546" t="n"/>
      <c r="E431" s="546" t="n"/>
      <c r="F431" s="555" t="n"/>
      <c r="G431" s="555" t="n"/>
      <c r="H431" s="556" t="n"/>
      <c r="I431" s="556" t="n"/>
      <c r="J431" s="555" t="n"/>
      <c r="K431" s="549" t="n"/>
      <c r="L431" s="556" t="n"/>
      <c r="M431" s="548">
        <f>IF(OR(H431="",H431=0),"",IF(L431="",IF(I431="","",IF(OR(ISTEXT(I431),ISTEXT(H431)),"",I431/H431)),IF(OR(ISTEXT(L431),ISTEXT(H431)),"",L431/H431)))</f>
        <v/>
      </c>
      <c r="N431" s="547" t="n"/>
      <c r="P431">
        <f>IF($D$420="","",$D$420)</f>
        <v/>
      </c>
    </row>
    <row r="432" ht="13.35" customHeight="1" s="162">
      <c r="B432" s="546" t="n"/>
      <c r="C432" s="546" t="n"/>
      <c r="D432" s="546" t="n"/>
      <c r="E432" s="546" t="n"/>
      <c r="F432" s="555" t="n"/>
      <c r="G432" s="555" t="n"/>
      <c r="H432" s="556" t="n"/>
      <c r="I432" s="556" t="n"/>
      <c r="J432" s="555" t="n"/>
      <c r="K432" s="549" t="n"/>
      <c r="L432" s="556" t="n"/>
      <c r="M432" s="548">
        <f>IF(OR(H432="",H432=0),"",IF(L432="",IF(I432="","",IF(OR(ISTEXT(I432),ISTEXT(H432)),"",I432/H432)),IF(OR(ISTEXT(L432),ISTEXT(H432)),"",L432/H432)))</f>
        <v/>
      </c>
      <c r="N432" s="547" t="n"/>
      <c r="P432">
        <f>IF($D$420="","",$D$420)</f>
        <v/>
      </c>
    </row>
    <row r="433" ht="13.35" customHeight="1" s="162">
      <c r="B433" s="546" t="n"/>
      <c r="C433" s="546" t="n"/>
      <c r="D433" s="546" t="n"/>
      <c r="E433" s="546" t="n"/>
      <c r="F433" s="555" t="n"/>
      <c r="G433" s="555" t="n"/>
      <c r="H433" s="556" t="n"/>
      <c r="I433" s="556" t="n"/>
      <c r="J433" s="555" t="n"/>
      <c r="K433" s="549" t="n"/>
      <c r="L433" s="556" t="n"/>
      <c r="M433" s="548">
        <f>IF(OR(H433="",H433=0),"",IF(L433="",IF(I433="","",IF(OR(ISTEXT(I433),ISTEXT(H433)),"",I433/H433)),IF(OR(ISTEXT(L433),ISTEXT(H433)),"",L433/H433)))</f>
        <v/>
      </c>
      <c r="N433" s="547" t="n"/>
      <c r="P433">
        <f>IF($D$420="","",$D$420)</f>
        <v/>
      </c>
    </row>
    <row r="434" ht="13.35" customHeight="1" s="162">
      <c r="B434" s="546" t="n"/>
      <c r="C434" s="546" t="n"/>
      <c r="D434" s="546" t="n"/>
      <c r="E434" s="546" t="n"/>
      <c r="F434" s="555" t="n"/>
      <c r="G434" s="555" t="n"/>
      <c r="H434" s="556" t="n"/>
      <c r="I434" s="556" t="n"/>
      <c r="J434" s="555" t="n"/>
      <c r="K434" s="549" t="n"/>
      <c r="L434" s="556" t="n"/>
      <c r="M434" s="548">
        <f>IF(OR(H434="",H434=0),"",IF(L434="",IF(I434="","",IF(OR(ISTEXT(I434),ISTEXT(H434)),"",I434/H434)),IF(OR(ISTEXT(L434),ISTEXT(H434)),"",L434/H434)))</f>
        <v/>
      </c>
      <c r="N434" s="547" t="n"/>
      <c r="P434">
        <f>IF($D$420="","",$D$420)</f>
        <v/>
      </c>
    </row>
    <row r="435" ht="13.35" customHeight="1" s="162">
      <c r="B435" s="546" t="n"/>
      <c r="C435" s="546" t="n"/>
      <c r="D435" s="546" t="n"/>
      <c r="E435" s="546" t="n"/>
      <c r="F435" s="555" t="n"/>
      <c r="G435" s="555" t="n"/>
      <c r="H435" s="556" t="n"/>
      <c r="I435" s="556" t="n"/>
      <c r="J435" s="555" t="n"/>
      <c r="K435" s="549" t="n"/>
      <c r="L435" s="556" t="n"/>
      <c r="M435" s="548">
        <f>IF(OR(H435="",H435=0),"",IF(L435="",IF(I435="","",IF(OR(ISTEXT(I435),ISTEXT(H435)),"",I435/H435)),IF(OR(ISTEXT(L435),ISTEXT(H435)),"",L435/H435)))</f>
        <v/>
      </c>
      <c r="N435" s="547" t="n"/>
      <c r="P435">
        <f>IF($D$420="","",$D$420)</f>
        <v/>
      </c>
    </row>
    <row r="436" ht="13.35" customHeight="1" s="162">
      <c r="B436" s="546" t="n"/>
      <c r="C436" s="546" t="n"/>
      <c r="D436" s="546" t="n"/>
      <c r="E436" s="546" t="n"/>
      <c r="F436" s="555" t="n"/>
      <c r="G436" s="555" t="n"/>
      <c r="H436" s="556" t="n"/>
      <c r="I436" s="556" t="n"/>
      <c r="J436" s="555" t="n"/>
      <c r="K436" s="549" t="n"/>
      <c r="L436" s="556" t="n"/>
      <c r="M436" s="548">
        <f>IF(OR(H436="",H436=0),"",IF(L436="",IF(I436="","",IF(OR(ISTEXT(I436),ISTEXT(H436)),"",I436/H436)),IF(OR(ISTEXT(L436),ISTEXT(H436)),"",L436/H436)))</f>
        <v/>
      </c>
      <c r="N436" s="547" t="n"/>
      <c r="P436">
        <f>IF($D$420="","",$D$420)</f>
        <v/>
      </c>
    </row>
    <row r="437" ht="13.35" customHeight="1" s="162">
      <c r="B437" s="546" t="n"/>
      <c r="C437" s="546" t="n"/>
      <c r="D437" s="546" t="n"/>
      <c r="E437" s="546" t="n"/>
      <c r="F437" s="555" t="n"/>
      <c r="G437" s="555" t="n"/>
      <c r="H437" s="556" t="n"/>
      <c r="I437" s="556" t="n"/>
      <c r="J437" s="555" t="n"/>
      <c r="K437" s="549" t="n"/>
      <c r="L437" s="556" t="n"/>
      <c r="M437" s="548">
        <f>IF(OR(H437="",H437=0),"",IF(L437="",IF(I437="","",IF(OR(ISTEXT(I437),ISTEXT(H437)),"",I437/H437)),IF(OR(ISTEXT(L437),ISTEXT(H437)),"",L437/H437)))</f>
        <v/>
      </c>
      <c r="N437" s="547" t="n"/>
      <c r="P437">
        <f>IF($D$420="","",$D$420)</f>
        <v/>
      </c>
    </row>
    <row r="438" ht="13.35" customHeight="1" s="162">
      <c r="B438" s="546" t="n"/>
      <c r="C438" s="546" t="n"/>
      <c r="D438" s="546" t="n"/>
      <c r="E438" s="546" t="n"/>
      <c r="F438" s="555" t="n"/>
      <c r="G438" s="555" t="n"/>
      <c r="H438" s="556" t="n"/>
      <c r="I438" s="556" t="n"/>
      <c r="J438" s="555" t="n"/>
      <c r="K438" s="549" t="n"/>
      <c r="L438" s="556" t="n"/>
      <c r="M438" s="548">
        <f>IF(OR(H438="",H438=0),"",IF(L438="",IF(I438="","",IF(OR(ISTEXT(I438),ISTEXT(H438)),"",I438/H438)),IF(OR(ISTEXT(L438),ISTEXT(H438)),"",L438/H438)))</f>
        <v/>
      </c>
      <c r="N438" s="547" t="n"/>
      <c r="P438">
        <f>IF($D$420="","",$D$420)</f>
        <v/>
      </c>
    </row>
    <row r="439" ht="13.35" customHeight="1" s="162">
      <c r="B439" s="546" t="n"/>
      <c r="C439" s="546" t="n"/>
      <c r="D439" s="546" t="n"/>
      <c r="E439" s="546" t="n"/>
      <c r="F439" s="555" t="n"/>
      <c r="G439" s="555" t="n"/>
      <c r="H439" s="556" t="n"/>
      <c r="I439" s="556" t="n"/>
      <c r="J439" s="555" t="n"/>
      <c r="K439" s="549" t="n"/>
      <c r="L439" s="556" t="n"/>
      <c r="M439" s="548">
        <f>IF(OR(H439="",H439=0),"",IF(L439="",IF(I439="","",IF(OR(ISTEXT(I439),ISTEXT(H439)),"",I439/H439)),IF(OR(ISTEXT(L439),ISTEXT(H439)),"",L439/H439)))</f>
        <v/>
      </c>
      <c r="N439" s="547" t="n"/>
      <c r="P439">
        <f>IF($D$420="","",$D$420)</f>
        <v/>
      </c>
    </row>
    <row r="440" ht="13.35" customHeight="1" s="162">
      <c r="B440" s="546" t="n"/>
      <c r="C440" s="546" t="n"/>
      <c r="D440" s="546" t="n"/>
      <c r="E440" s="546" t="n"/>
      <c r="F440" s="555" t="n"/>
      <c r="G440" s="555" t="n"/>
      <c r="H440" s="556" t="n"/>
      <c r="I440" s="556" t="n"/>
      <c r="J440" s="555" t="n"/>
      <c r="K440" s="549" t="n"/>
      <c r="L440" s="556" t="n"/>
      <c r="M440" s="548">
        <f>IF(OR(H440="",H440=0),"",IF(L440="",IF(I440="","",IF(OR(ISTEXT(I440),ISTEXT(H440)),"",I440/H440)),IF(OR(ISTEXT(L440),ISTEXT(H440)),"",L440/H440)))</f>
        <v/>
      </c>
      <c r="N440" s="547" t="n"/>
      <c r="P440">
        <f>IF($D$420="","",$D$420)</f>
        <v/>
      </c>
    </row>
    <row r="441" ht="13.35" customHeight="1" s="162">
      <c r="B441" s="546" t="n"/>
      <c r="C441" s="546" t="n"/>
      <c r="D441" s="546" t="n"/>
      <c r="E441" s="546" t="n"/>
      <c r="F441" s="555" t="n"/>
      <c r="G441" s="555" t="n"/>
      <c r="H441" s="556" t="n"/>
      <c r="I441" s="556" t="n"/>
      <c r="J441" s="555" t="n"/>
      <c r="K441" s="549" t="n"/>
      <c r="L441" s="556" t="n"/>
      <c r="M441" s="548">
        <f>IF(OR(H441="",H441=0),"",IF(L441="",IF(I441="","",IF(OR(ISTEXT(I441),ISTEXT(H441)),"",I441/H441)),IF(OR(ISTEXT(L441),ISTEXT(H441)),"",L441/H441)))</f>
        <v/>
      </c>
      <c r="N441" s="547" t="n"/>
      <c r="P441">
        <f>IF($D$420="","",$D$420)</f>
        <v/>
      </c>
    </row>
    <row r="442" ht="13.35" customHeight="1" s="162">
      <c r="B442" s="546" t="n"/>
      <c r="C442" s="546" t="n"/>
      <c r="D442" s="546" t="n"/>
      <c r="E442" s="546" t="n"/>
      <c r="F442" s="555" t="n"/>
      <c r="G442" s="555" t="n"/>
      <c r="H442" s="556" t="n"/>
      <c r="I442" s="556" t="n"/>
      <c r="J442" s="555" t="n"/>
      <c r="K442" s="549" t="n"/>
      <c r="L442" s="556" t="n"/>
      <c r="M442" s="548">
        <f>IF(OR(H442="",H442=0),"",IF(L442="",IF(I442="","",IF(OR(ISTEXT(I442),ISTEXT(H442)),"",I442/H442)),IF(OR(ISTEXT(L442),ISTEXT(H442)),"",L442/H442)))</f>
        <v/>
      </c>
      <c r="N442" s="547" t="n"/>
      <c r="P442">
        <f>IF($D$420="","",$D$420)</f>
        <v/>
      </c>
    </row>
    <row r="443" ht="13.35" customHeight="1" s="162">
      <c r="B443" s="546" t="n"/>
      <c r="C443" s="546" t="n"/>
      <c r="D443" s="546" t="n"/>
      <c r="E443" s="546" t="n"/>
      <c r="F443" s="555" t="n"/>
      <c r="G443" s="555" t="n"/>
      <c r="H443" s="556" t="n"/>
      <c r="I443" s="556" t="n"/>
      <c r="J443" s="555" t="n"/>
      <c r="K443" s="549" t="n"/>
      <c r="L443" s="556" t="n"/>
      <c r="M443" s="548">
        <f>IF(OR(H443="",H443=0),"",IF(L443="",IF(I443="","",IF(OR(ISTEXT(I443),ISTEXT(H443)),"",I443/H443)),IF(OR(ISTEXT(L443),ISTEXT(H443)),"",L443/H443)))</f>
        <v/>
      </c>
      <c r="N443" s="547" t="n"/>
      <c r="P443">
        <f>IF($D$420="","",$D$420)</f>
        <v/>
      </c>
    </row>
    <row r="444" ht="13.35" customHeight="1" s="162">
      <c r="B444" s="546" t="n"/>
      <c r="C444" s="546" t="n"/>
      <c r="D444" s="546" t="n"/>
      <c r="E444" s="546" t="n"/>
      <c r="F444" s="555" t="n"/>
      <c r="G444" s="555" t="n"/>
      <c r="H444" s="556" t="n"/>
      <c r="I444" s="556" t="n"/>
      <c r="J444" s="555" t="n"/>
      <c r="K444" s="549" t="n"/>
      <c r="L444" s="556" t="n"/>
      <c r="M444" s="548">
        <f>IF(OR(H444="",H444=0),"",IF(L444="",IF(I444="","",IF(OR(ISTEXT(I444),ISTEXT(H444)),"",I444/H444)),IF(OR(ISTEXT(L444),ISTEXT(H444)),"",L444/H444)))</f>
        <v/>
      </c>
      <c r="N444" s="547" t="n"/>
      <c r="P444">
        <f>IF($D$420="","",$D$420)</f>
        <v/>
      </c>
    </row>
    <row r="445" ht="13.35" customHeight="1" s="162">
      <c r="B445" s="546" t="n"/>
      <c r="C445" s="546" t="n"/>
      <c r="D445" s="546" t="n"/>
      <c r="E445" s="546" t="n"/>
      <c r="F445" s="555" t="n"/>
      <c r="G445" s="555" t="n"/>
      <c r="H445" s="556" t="n"/>
      <c r="I445" s="556" t="n"/>
      <c r="J445" s="555" t="n"/>
      <c r="K445" s="549" t="n"/>
      <c r="L445" s="556" t="n"/>
      <c r="M445" s="548">
        <f>IF(OR(H445="",H445=0),"",IF(L445="",IF(I445="","",IF(OR(ISTEXT(I445),ISTEXT(H445)),"",I445/H445)),IF(OR(ISTEXT(L445),ISTEXT(H445)),"",L445/H445)))</f>
        <v/>
      </c>
      <c r="N445" s="547" t="n"/>
      <c r="P445">
        <f>IF($D$420="","",$D$420)</f>
        <v/>
      </c>
    </row>
    <row r="446" ht="13.35" customHeight="1" s="162">
      <c r="B446" s="546" t="n"/>
      <c r="C446" s="546" t="n"/>
      <c r="D446" s="546" t="n"/>
      <c r="E446" s="546" t="n"/>
      <c r="F446" s="555" t="n"/>
      <c r="G446" s="555" t="n"/>
      <c r="H446" s="556" t="n"/>
      <c r="I446" s="556" t="n"/>
      <c r="J446" s="555" t="n"/>
      <c r="K446" s="549" t="n"/>
      <c r="L446" s="556" t="n"/>
      <c r="M446" s="548">
        <f>IF(OR(H446="",H446=0),"",IF(L446="",IF(I446="","",IF(OR(ISTEXT(I446),ISTEXT(H446)),"",I446/H446)),IF(OR(ISTEXT(L446),ISTEXT(H446)),"",L446/H446)))</f>
        <v/>
      </c>
      <c r="N446" s="547" t="n"/>
      <c r="P446">
        <f>IF($D$420="","",$D$420)</f>
        <v/>
      </c>
    </row>
    <row r="447" ht="13.35" customHeight="1" s="162">
      <c r="B447" s="546" t="n"/>
      <c r="C447" s="546" t="n"/>
      <c r="D447" s="546" t="n"/>
      <c r="E447" s="546" t="n"/>
      <c r="F447" s="555" t="n"/>
      <c r="G447" s="555" t="n"/>
      <c r="H447" s="556" t="n"/>
      <c r="I447" s="556" t="n"/>
      <c r="J447" s="555" t="n"/>
      <c r="K447" s="549" t="n"/>
      <c r="L447" s="556" t="n"/>
      <c r="M447" s="548">
        <f>IF(OR(H447="",H447=0),"",IF(L447="",IF(I447="","",IF(OR(ISTEXT(I447),ISTEXT(H447)),"",I447/H447)),IF(OR(ISTEXT(L447),ISTEXT(H447)),"",L447/H447)))</f>
        <v/>
      </c>
      <c r="N447" s="547" t="n"/>
      <c r="P447">
        <f>IF($D$420="","",$D$420)</f>
        <v/>
      </c>
    </row>
    <row r="448" ht="13.35" customHeight="1" s="162">
      <c r="B448" s="546" t="n"/>
      <c r="C448" s="546" t="n"/>
      <c r="D448" s="546" t="n"/>
      <c r="E448" s="546" t="n"/>
      <c r="F448" s="555" t="n"/>
      <c r="G448" s="555" t="n"/>
      <c r="H448" s="556" t="n"/>
      <c r="I448" s="556" t="n"/>
      <c r="J448" s="555" t="n"/>
      <c r="K448" s="549" t="n"/>
      <c r="L448" s="556" t="n"/>
      <c r="M448" s="548">
        <f>IF(OR(H448="",H448=0),"",IF(L448="",IF(I448="","",IF(OR(ISTEXT(I448),ISTEXT(H448)),"",I448/H448)),IF(OR(ISTEXT(L448),ISTEXT(H448)),"",L448/H448)))</f>
        <v/>
      </c>
      <c r="N448" s="547" t="n"/>
      <c r="P448">
        <f>IF($D$420="","",$D$420)</f>
        <v/>
      </c>
    </row>
    <row r="449" ht="13.35" customHeight="1" s="162">
      <c r="B449" s="546" t="n"/>
      <c r="C449" s="546" t="n"/>
      <c r="D449" s="546" t="n"/>
      <c r="E449" s="546" t="n"/>
      <c r="F449" s="555" t="n"/>
      <c r="G449" s="555" t="n"/>
      <c r="H449" s="556" t="n"/>
      <c r="I449" s="556" t="n"/>
      <c r="J449" s="555" t="n"/>
      <c r="K449" s="549" t="n"/>
      <c r="L449" s="556" t="n"/>
      <c r="M449" s="548">
        <f>IF(OR(H449="",H449=0),"",IF(L449="",IF(I449="","",IF(OR(ISTEXT(I449),ISTEXT(H449)),"",I449/H449)),IF(OR(ISTEXT(L449),ISTEXT(H449)),"",L449/H449)))</f>
        <v/>
      </c>
      <c r="N449" s="547" t="n"/>
      <c r="P449">
        <f>IF($D$420="","",$D$420)</f>
        <v/>
      </c>
    </row>
    <row r="450" ht="13.35" customHeight="1" s="162">
      <c r="B450" s="546" t="n"/>
      <c r="C450" s="546" t="n"/>
      <c r="D450" s="546" t="n"/>
      <c r="E450" s="546" t="n"/>
      <c r="F450" s="555" t="n"/>
      <c r="G450" s="555" t="n"/>
      <c r="H450" s="556" t="n"/>
      <c r="I450" s="556" t="n"/>
      <c r="J450" s="555" t="n"/>
      <c r="K450" s="549" t="n"/>
      <c r="L450" s="556" t="n"/>
      <c r="M450" s="548">
        <f>IF(OR(H450="",H450=0),"",IF(L450="",IF(I450="","",IF(OR(ISTEXT(I450),ISTEXT(H450)),"",I450/H450)),IF(OR(ISTEXT(L450),ISTEXT(H450)),"",L450/H450)))</f>
        <v/>
      </c>
      <c r="N450" s="547" t="n"/>
      <c r="P450">
        <f>IF($D$420="","",$D$420)</f>
        <v/>
      </c>
    </row>
    <row r="451" ht="13.35" customHeight="1" s="162">
      <c r="B451" s="546" t="n"/>
      <c r="C451" s="546" t="n"/>
      <c r="D451" s="546" t="n"/>
      <c r="E451" s="546" t="n"/>
      <c r="F451" s="555" t="n"/>
      <c r="G451" s="555" t="n"/>
      <c r="H451" s="556" t="n"/>
      <c r="I451" s="556" t="n"/>
      <c r="J451" s="555" t="n"/>
      <c r="K451" s="549" t="n"/>
      <c r="L451" s="556" t="n"/>
      <c r="M451" s="548">
        <f>IF(OR(H451="",H451=0),"",IF(L451="",IF(I451="","",IF(OR(ISTEXT(I451),ISTEXT(H451)),"",I451/H451)),IF(OR(ISTEXT(L451),ISTEXT(H451)),"",L451/H451)))</f>
        <v/>
      </c>
      <c r="N451" s="547" t="n"/>
      <c r="P451">
        <f>IF($D$420="","",$D$420)</f>
        <v/>
      </c>
    </row>
    <row r="452" ht="13.35" customHeight="1" s="162">
      <c r="B452" s="546" t="n"/>
      <c r="C452" s="546" t="n"/>
      <c r="D452" s="546" t="n"/>
      <c r="E452" s="546" t="n"/>
      <c r="F452" s="555" t="n"/>
      <c r="G452" s="555" t="n"/>
      <c r="H452" s="556" t="n"/>
      <c r="I452" s="556" t="n"/>
      <c r="J452" s="555" t="n"/>
      <c r="K452" s="549" t="n"/>
      <c r="L452" s="556" t="n"/>
      <c r="M452" s="548">
        <f>IF(OR(H452="",H452=0),"",IF(L452="",IF(I452="","",IF(OR(ISTEXT(I452),ISTEXT(H452)),"",I452/H452)),IF(OR(ISTEXT(L452),ISTEXT(H452)),"",L452/H452)))</f>
        <v/>
      </c>
      <c r="N452" s="547" t="n"/>
      <c r="P452">
        <f>IF($D$420="","",$D$420)</f>
        <v/>
      </c>
    </row>
    <row r="453" ht="13.35" customHeight="1" s="162">
      <c r="B453" s="546" t="n"/>
      <c r="C453" s="546" t="n"/>
      <c r="D453" s="546" t="n"/>
      <c r="E453" s="546" t="n"/>
      <c r="F453" s="555" t="n"/>
      <c r="G453" s="555" t="n"/>
      <c r="H453" s="556" t="n"/>
      <c r="I453" s="556" t="n"/>
      <c r="J453" s="555" t="n"/>
      <c r="K453" s="549" t="n"/>
      <c r="L453" s="556" t="n"/>
      <c r="M453" s="548">
        <f>IF(OR(H453="",H453=0),"",IF(L453="",IF(I453="","",IF(OR(ISTEXT(I453),ISTEXT(H453)),"",I453/H453)),IF(OR(ISTEXT(L453),ISTEXT(H453)),"",L453/H453)))</f>
        <v/>
      </c>
      <c r="N453" s="547" t="n"/>
      <c r="P453">
        <f>IF($D$420="","",$D$420)</f>
        <v/>
      </c>
    </row>
    <row r="454" ht="13.35" customHeight="1" s="162">
      <c r="B454" s="546" t="n"/>
      <c r="C454" s="546" t="n"/>
      <c r="D454" s="546" t="n"/>
      <c r="E454" s="546" t="n"/>
      <c r="F454" s="555" t="n"/>
      <c r="G454" s="555" t="n"/>
      <c r="H454" s="556" t="n"/>
      <c r="I454" s="556" t="n"/>
      <c r="J454" s="555" t="n"/>
      <c r="K454" s="549" t="n"/>
      <c r="L454" s="556" t="n"/>
      <c r="M454" s="548">
        <f>IF(OR(H454="",H454=0),"",IF(L454="",IF(I454="","",IF(OR(ISTEXT(I454),ISTEXT(H454)),"",I454/H454)),IF(OR(ISTEXT(L454),ISTEXT(H454)),"",L454/H454)))</f>
        <v/>
      </c>
      <c r="N454" s="547" t="n"/>
      <c r="P454">
        <f>IF($D$420="","",$D$420)</f>
        <v/>
      </c>
    </row>
    <row r="455" ht="13.35" customHeight="1" s="162">
      <c r="B455" s="546" t="n"/>
      <c r="C455" s="546" t="n"/>
      <c r="D455" s="546" t="n"/>
      <c r="E455" s="546" t="n"/>
      <c r="F455" s="555" t="n"/>
      <c r="G455" s="555" t="n"/>
      <c r="H455" s="556" t="n"/>
      <c r="I455" s="556" t="n"/>
      <c r="J455" s="555" t="n"/>
      <c r="K455" s="549" t="n"/>
      <c r="L455" s="556" t="n"/>
      <c r="M455" s="548">
        <f>IF(OR(H455="",H455=0),"",IF(L455="",IF(I455="","",IF(OR(ISTEXT(I455),ISTEXT(H455)),"",I455/H455)),IF(OR(ISTEXT(L455),ISTEXT(H455)),"",L455/H455)))</f>
        <v/>
      </c>
      <c r="N455" s="547" t="n"/>
      <c r="P455">
        <f>IF($D$420="","",$D$420)</f>
        <v/>
      </c>
    </row>
    <row r="456" ht="13.35" customHeight="1" s="162">
      <c r="B456" s="546" t="n"/>
      <c r="C456" s="546" t="n"/>
      <c r="D456" s="546" t="n"/>
      <c r="E456" s="546" t="n"/>
      <c r="F456" s="555" t="n"/>
      <c r="G456" s="555" t="n"/>
      <c r="H456" s="556" t="n"/>
      <c r="I456" s="556" t="n"/>
      <c r="J456" s="555" t="n"/>
      <c r="K456" s="549" t="n"/>
      <c r="L456" s="556" t="n"/>
      <c r="M456" s="548">
        <f>IF(OR(H456="",H456=0),"",IF(L456="",IF(I456="","",IF(OR(ISTEXT(I456),ISTEXT(H456)),"",I456/H456)),IF(OR(ISTEXT(L456),ISTEXT(H456)),"",L456/H456)))</f>
        <v/>
      </c>
      <c r="N456" s="547" t="n"/>
      <c r="P456">
        <f>IF($D$420="","",$D$420)</f>
        <v/>
      </c>
    </row>
    <row r="457" ht="13.35" customHeight="1" s="162">
      <c r="B457" s="546" t="n"/>
      <c r="C457" s="546" t="n"/>
      <c r="D457" s="546" t="n"/>
      <c r="E457" s="546" t="n"/>
      <c r="F457" s="555" t="n"/>
      <c r="G457" s="555" t="n"/>
      <c r="H457" s="556" t="n"/>
      <c r="I457" s="556" t="n"/>
      <c r="J457" s="555" t="n"/>
      <c r="K457" s="549" t="n"/>
      <c r="L457" s="556" t="n"/>
      <c r="M457" s="548">
        <f>IF(OR(H457="",H457=0),"",IF(L457="",IF(I457="","",IF(OR(ISTEXT(I457),ISTEXT(H457)),"",I457/H457)),IF(OR(ISTEXT(L457),ISTEXT(H457)),"",L457/H457)))</f>
        <v/>
      </c>
      <c r="N457" s="547" t="n"/>
      <c r="P457">
        <f>IF($D$420="","",$D$420)</f>
        <v/>
      </c>
    </row>
    <row r="458" ht="13.35" customHeight="1" s="162">
      <c r="B458" s="546" t="n"/>
      <c r="C458" s="546" t="n"/>
      <c r="D458" s="546" t="n"/>
      <c r="E458" s="546" t="n"/>
      <c r="F458" s="555" t="n"/>
      <c r="G458" s="555" t="n"/>
      <c r="H458" s="556" t="n"/>
      <c r="I458" s="556" t="n"/>
      <c r="J458" s="555" t="n"/>
      <c r="K458" s="549" t="n"/>
      <c r="L458" s="556" t="n"/>
      <c r="M458" s="548">
        <f>IF(OR(H458="",H458=0),"",IF(L458="",IF(I458="","",IF(OR(ISTEXT(I458),ISTEXT(H458)),"",I458/H458)),IF(OR(ISTEXT(L458),ISTEXT(H458)),"",L458/H458)))</f>
        <v/>
      </c>
      <c r="N458" s="547" t="n"/>
      <c r="P458">
        <f>IF($D$420="","",$D$420)</f>
        <v/>
      </c>
    </row>
    <row r="459" ht="13.35" customHeight="1" s="162">
      <c r="B459" s="546" t="n"/>
      <c r="C459" s="546" t="n"/>
      <c r="D459" s="546" t="n"/>
      <c r="E459" s="546" t="n"/>
      <c r="F459" s="555" t="n"/>
      <c r="G459" s="555" t="n"/>
      <c r="H459" s="556" t="n"/>
      <c r="I459" s="556" t="n"/>
      <c r="J459" s="555" t="n"/>
      <c r="K459" s="549" t="n"/>
      <c r="L459" s="556" t="n"/>
      <c r="M459" s="548">
        <f>IF(OR(H459="",H459=0),"",IF(L459="",IF(I459="","",IF(OR(ISTEXT(I459),ISTEXT(H459)),"",I459/H459)),IF(OR(ISTEXT(L459),ISTEXT(H459)),"",L459/H459)))</f>
        <v/>
      </c>
      <c r="N459" s="547" t="n"/>
      <c r="P459">
        <f>IF($D$420="","",$D$420)</f>
        <v/>
      </c>
    </row>
    <row r="460" ht="13.35" customHeight="1" s="162">
      <c r="B460" s="546" t="n"/>
      <c r="C460" s="546" t="n"/>
      <c r="D460" s="546" t="n"/>
      <c r="E460" s="546" t="n"/>
      <c r="F460" s="555" t="n"/>
      <c r="G460" s="555" t="n"/>
      <c r="H460" s="556" t="n"/>
      <c r="I460" s="556" t="n"/>
      <c r="J460" s="555" t="n"/>
      <c r="K460" s="549" t="n"/>
      <c r="L460" s="556" t="n"/>
      <c r="M460" s="548">
        <f>IF(OR(H460="",H460=0),"",IF(L460="",IF(I460="","",IF(OR(ISTEXT(I460),ISTEXT(H460)),"",I460/H460)),IF(OR(ISTEXT(L460),ISTEXT(H460)),"",L460/H460)))</f>
        <v/>
      </c>
      <c r="N460" s="547" t="n"/>
      <c r="P460">
        <f>IF($D$420="","",$D$420)</f>
        <v/>
      </c>
    </row>
    <row r="461" ht="13.35" customHeight="1" s="162">
      <c r="B461" s="546" t="n"/>
      <c r="C461" s="546" t="n"/>
      <c r="D461" s="546" t="n"/>
      <c r="E461" s="546" t="n"/>
      <c r="F461" s="555" t="n"/>
      <c r="G461" s="555" t="n"/>
      <c r="H461" s="556" t="n"/>
      <c r="I461" s="556" t="n"/>
      <c r="J461" s="555" t="n"/>
      <c r="K461" s="549" t="n"/>
      <c r="L461" s="556" t="n"/>
      <c r="M461" s="548">
        <f>IF(OR(H461="",H461=0),"",IF(L461="",IF(I461="","",IF(OR(ISTEXT(I461),ISTEXT(H461)),"",I461/H461)),IF(OR(ISTEXT(L461),ISTEXT(H461)),"",L461/H461)))</f>
        <v/>
      </c>
      <c r="N461" s="547" t="n"/>
      <c r="P461">
        <f>IF($D$420="","",$D$420)</f>
        <v/>
      </c>
    </row>
    <row r="462" ht="13.35" customHeight="1" s="162">
      <c r="B462" s="546" t="n"/>
      <c r="C462" s="546" t="n"/>
      <c r="D462" s="546" t="n"/>
      <c r="E462" s="546" t="n"/>
      <c r="F462" s="555" t="n"/>
      <c r="G462" s="555" t="n"/>
      <c r="H462" s="556" t="n"/>
      <c r="I462" s="556" t="n"/>
      <c r="J462" s="555" t="n"/>
      <c r="K462" s="549" t="n"/>
      <c r="L462" s="556" t="n"/>
      <c r="M462" s="548">
        <f>IF(OR(H462="",H462=0),"",IF(L462="",IF(I462="","",IF(OR(ISTEXT(I462),ISTEXT(H462)),"",I462/H462)),IF(OR(ISTEXT(L462),ISTEXT(H462)),"",L462/H462)))</f>
        <v/>
      </c>
      <c r="N462" s="547" t="n"/>
      <c r="P462">
        <f>IF($D$420="","",$D$420)</f>
        <v/>
      </c>
    </row>
    <row r="463" ht="13.35" customHeight="1" s="162">
      <c r="B463" s="546" t="n"/>
      <c r="C463" s="546" t="n"/>
      <c r="D463" s="546" t="n"/>
      <c r="E463" s="546" t="n"/>
      <c r="F463" s="555" t="n"/>
      <c r="G463" s="555" t="n"/>
      <c r="H463" s="556" t="n"/>
      <c r="I463" s="556" t="n"/>
      <c r="J463" s="555" t="n"/>
      <c r="K463" s="549" t="n"/>
      <c r="L463" s="556" t="n"/>
      <c r="M463" s="548">
        <f>IF(OR(H463="",H463=0),"",IF(L463="",IF(I463="","",IF(OR(ISTEXT(I463),ISTEXT(H463)),"",I463/H463)),IF(OR(ISTEXT(L463),ISTEXT(H463)),"",L463/H463)))</f>
        <v/>
      </c>
      <c r="N463" s="547" t="n"/>
      <c r="P463">
        <f>IF($D$420="","",$D$420)</f>
        <v/>
      </c>
    </row>
    <row r="464" ht="13.35" customHeight="1" s="162">
      <c r="B464" s="557" t="inlineStr">
        <is>
          <t>Total</t>
        </is>
      </c>
      <c r="C464" s="400" t="n"/>
      <c r="D464" s="400" t="n"/>
      <c r="E464" s="400" t="n"/>
      <c r="F464" s="400" t="n"/>
      <c r="G464" s="401" t="n"/>
      <c r="H464" s="556">
        <f>IF(SUM(H426:H463)=0,"",SUM(H426:H463))</f>
        <v/>
      </c>
      <c r="I464" s="556">
        <f>IF(SUM(I426:I463)=0,"",SUM(I426:I463))</f>
        <v/>
      </c>
      <c r="J464" s="199" t="n"/>
      <c r="K464" s="401" t="n"/>
      <c r="L464" s="556">
        <f>IF(SUM(L426:L463)=0,"",SUM(L426:L463))</f>
        <v/>
      </c>
      <c r="M464" s="548">
        <f>IF(OR(H464="",H464=0),"",IF(L464="",IF(I464="","",I464/H464),L464/H464))</f>
        <v/>
      </c>
      <c r="N464" s="547">
        <f>IF(COUNTA(N426:N463)=0,"",COUNTA(N426:N463))</f>
        <v/>
      </c>
    </row>
    <row r="465" ht="13.35" customHeight="1" s="162">
      <c r="B465" s="550" t="inlineStr">
        <is>
          <t>Type: F = fixed orifice, A = adjustable orifice (flow from the manufacturer's chart at the setting and ΔP), S = self-adjusting (flow from the valve tag, ΔP within its range). WO = wide open.</t>
        </is>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4" t="n"/>
      <c r="N467" s="173" t="n"/>
    </row>
    <row r="468" ht="13.35" customHeight="1" s="162">
      <c r="B468" s="154" t="n"/>
      <c r="C468" s="174" t="n"/>
      <c r="D468" s="174" t="n"/>
      <c r="E468" s="174" t="n"/>
      <c r="F468" s="174" t="n"/>
      <c r="G468" s="174" t="n"/>
      <c r="H468" s="174" t="n"/>
      <c r="I468" s="174" t="n"/>
      <c r="J468" s="174" t="n"/>
      <c r="K468" s="174" t="n"/>
      <c r="L468" s="174" t="n"/>
      <c r="M468" s="174" t="n"/>
      <c r="N468" s="173" t="n"/>
    </row>
    <row r="469" ht="13.35" customHeight="1" s="162">
      <c r="B469" s="154" t="n"/>
      <c r="C469" s="174" t="n"/>
      <c r="D469" s="174" t="n"/>
      <c r="E469" s="174" t="n"/>
      <c r="F469" s="174" t="n"/>
      <c r="G469" s="174" t="n"/>
      <c r="H469" s="174" t="n"/>
      <c r="I469" s="174" t="n"/>
      <c r="J469" s="174" t="n"/>
      <c r="K469" s="174" t="n"/>
      <c r="L469" s="174" t="n"/>
      <c r="M469" s="174" t="n"/>
      <c r="N469" s="173" t="n"/>
    </row>
    <row r="470" ht="13.35" customHeight="1" s="162"/>
    <row r="471" ht="13.35" customHeight="1" s="162"/>
    <row r="472" ht="13.35" customHeight="1" s="162">
      <c r="B472" s="200" t="inlineStr">
        <is>
          <t>System</t>
        </is>
      </c>
      <c r="C472" s="403" t="n"/>
      <c r="D472" s="209" t="n"/>
      <c r="E472" s="418" t="n"/>
      <c r="F472" s="403" t="n"/>
      <c r="G472" s="200" t="inlineStr">
        <is>
          <t>Service</t>
        </is>
      </c>
      <c r="H472" s="403" t="n"/>
      <c r="I472" s="210" t="n"/>
      <c r="J472" s="418" t="n"/>
      <c r="K472" s="418" t="n"/>
      <c r="L472" s="418" t="n"/>
      <c r="M472" s="418" t="n"/>
      <c r="N472" s="403" t="n"/>
    </row>
    <row r="473" ht="13.35" customHeight="1" s="162">
      <c r="B473" s="422" t="n"/>
      <c r="C473" s="423" t="n"/>
      <c r="D473" s="422" t="n"/>
      <c r="E473" s="424" t="n"/>
      <c r="F473" s="423" t="n"/>
      <c r="G473" s="422" t="n"/>
      <c r="H473" s="423" t="n"/>
      <c r="I473" s="422" t="n"/>
      <c r="J473" s="424" t="n"/>
      <c r="K473" s="424" t="n"/>
      <c r="L473" s="424" t="n"/>
      <c r="M473" s="424" t="n"/>
      <c r="N473" s="423" t="n"/>
    </row>
    <row r="474" ht="13.35" customHeight="1" s="162">
      <c r="B474" s="554" t="inlineStr">
        <is>
          <t>Pump(s)</t>
        </is>
      </c>
      <c r="C474" s="401" t="n"/>
      <c r="D474" s="204" t="n"/>
      <c r="E474" s="401" t="n"/>
      <c r="F474" s="554" t="inlineStr">
        <is>
          <t>Instrument</t>
        </is>
      </c>
      <c r="G474" s="401" t="n"/>
      <c r="H474" s="546" t="n"/>
      <c r="I474" s="400" t="n"/>
      <c r="J474" s="400" t="n"/>
      <c r="K474" s="401" t="n"/>
      <c r="L474" s="554" t="inlineStr">
        <is>
          <t>ΔP in</t>
        </is>
      </c>
      <c r="M474" s="555" t="n"/>
      <c r="N474" s="401" t="n"/>
    </row>
    <row r="475" ht="13.35" customHeight="1" s="162">
      <c r="B475" s="554" t="inlineStr">
        <is>
          <t>Method</t>
        </is>
      </c>
      <c r="C475" s="401" t="n"/>
      <c r="D475" s="546" t="n"/>
      <c r="E475" s="401" t="n"/>
      <c r="F475" s="554" t="inlineStr">
        <is>
          <t>Memory stops set / valves marked</t>
        </is>
      </c>
      <c r="G475" s="400" t="n"/>
      <c r="H475" s="400" t="n"/>
      <c r="I475" s="400" t="n"/>
      <c r="J475" s="400" t="n"/>
      <c r="K475" s="401" t="n"/>
      <c r="L475" s="555" t="n"/>
      <c r="M475" s="400" t="n"/>
      <c r="N475" s="401" t="n"/>
    </row>
    <row r="476" ht="13.35" customHeight="1" s="162">
      <c r="B476" s="542" t="inlineStr">
        <is>
          <t>No.</t>
        </is>
      </c>
      <c r="C476" s="542" t="inlineStr">
        <is>
          <t>Valve</t>
        </is>
      </c>
      <c r="D476" s="542" t="inlineStr">
        <is>
          <t>Serves</t>
        </is>
      </c>
      <c r="E476" s="542" t="inlineStr">
        <is>
          <t>Make / Model</t>
        </is>
      </c>
      <c r="F476" s="542" t="inlineStr">
        <is>
          <t>Size</t>
        </is>
      </c>
      <c r="G476" s="542" t="inlineStr">
        <is>
          <t>Type</t>
        </is>
      </c>
      <c r="H476" s="542" t="inlineStr">
        <is>
          <t>Design GPM</t>
        </is>
      </c>
      <c r="I476" s="542" t="inlineStr">
        <is>
          <t>Initial GPM</t>
        </is>
      </c>
      <c r="J476" s="543" t="inlineStr">
        <is>
          <t>Final</t>
        </is>
      </c>
      <c r="K476" s="400" t="n"/>
      <c r="L476" s="401" t="n"/>
      <c r="M476" s="542" t="inlineStr">
        <is>
          <t>%</t>
        </is>
      </c>
      <c r="N476" s="542" t="inlineStr">
        <is>
          <t>WO</t>
        </is>
      </c>
    </row>
    <row r="477" ht="13.35" customHeight="1" s="162">
      <c r="B477" s="544" t="n"/>
      <c r="C477" s="544" t="n"/>
      <c r="D477" s="544" t="n"/>
      <c r="E477" s="544" t="n"/>
      <c r="F477" s="544" t="n"/>
      <c r="G477" s="544" t="n"/>
      <c r="H477" s="544" t="n"/>
      <c r="I477" s="544" t="n"/>
      <c r="J477" s="545" t="inlineStr">
        <is>
          <t>Setting</t>
        </is>
      </c>
      <c r="K477" s="545" t="inlineStr">
        <is>
          <t>ΔP</t>
        </is>
      </c>
      <c r="L477" s="545" t="inlineStr">
        <is>
          <t>GPM</t>
        </is>
      </c>
      <c r="M477" s="544" t="n"/>
      <c r="N477" s="544" t="n"/>
    </row>
    <row r="478" ht="13.35" customHeight="1" s="162">
      <c r="B478" s="546" t="n"/>
      <c r="C478" s="546" t="n"/>
      <c r="D478" s="546" t="n"/>
      <c r="E478" s="546" t="n"/>
      <c r="F478" s="555" t="n"/>
      <c r="G478" s="555" t="n"/>
      <c r="H478" s="556" t="n"/>
      <c r="I478" s="556" t="n"/>
      <c r="J478" s="555" t="n"/>
      <c r="K478" s="549" t="n"/>
      <c r="L478" s="556" t="n"/>
      <c r="M478" s="548">
        <f>IF(OR(H478="",H478=0),"",IF(L478="",IF(I478="","",IF(OR(ISTEXT(I478),ISTEXT(H478)),"",I478/H478)),IF(OR(ISTEXT(L478),ISTEXT(H478)),"",L478/H478)))</f>
        <v/>
      </c>
      <c r="N478" s="547" t="n"/>
      <c r="P478">
        <f>IF($D$472="","",$D$472)</f>
        <v/>
      </c>
    </row>
    <row r="479" ht="13.35" customHeight="1" s="162">
      <c r="B479" s="546" t="n"/>
      <c r="C479" s="546" t="n"/>
      <c r="D479" s="546" t="n"/>
      <c r="E479" s="546" t="n"/>
      <c r="F479" s="555" t="n"/>
      <c r="G479" s="555" t="n"/>
      <c r="H479" s="556" t="n"/>
      <c r="I479" s="556" t="n"/>
      <c r="J479" s="555" t="n"/>
      <c r="K479" s="549" t="n"/>
      <c r="L479" s="556" t="n"/>
      <c r="M479" s="548">
        <f>IF(OR(H479="",H479=0),"",IF(L479="",IF(I479="","",IF(OR(ISTEXT(I479),ISTEXT(H479)),"",I479/H479)),IF(OR(ISTEXT(L479),ISTEXT(H479)),"",L479/H479)))</f>
        <v/>
      </c>
      <c r="N479" s="547" t="n"/>
      <c r="P479">
        <f>IF($D$472="","",$D$472)</f>
        <v/>
      </c>
    </row>
    <row r="480" ht="13.35" customHeight="1" s="162">
      <c r="B480" s="546" t="n"/>
      <c r="C480" s="546" t="n"/>
      <c r="D480" s="546" t="n"/>
      <c r="E480" s="546" t="n"/>
      <c r="F480" s="555" t="n"/>
      <c r="G480" s="555" t="n"/>
      <c r="H480" s="556" t="n"/>
      <c r="I480" s="556" t="n"/>
      <c r="J480" s="555" t="n"/>
      <c r="K480" s="549" t="n"/>
      <c r="L480" s="556" t="n"/>
      <c r="M480" s="548">
        <f>IF(OR(H480="",H480=0),"",IF(L480="",IF(I480="","",IF(OR(ISTEXT(I480),ISTEXT(H480)),"",I480/H480)),IF(OR(ISTEXT(L480),ISTEXT(H480)),"",L480/H480)))</f>
        <v/>
      </c>
      <c r="N480" s="547" t="n"/>
      <c r="P480">
        <f>IF($D$472="","",$D$472)</f>
        <v/>
      </c>
    </row>
    <row r="481" ht="13.35" customHeight="1" s="162">
      <c r="B481" s="546" t="n"/>
      <c r="C481" s="546" t="n"/>
      <c r="D481" s="546" t="n"/>
      <c r="E481" s="546" t="n"/>
      <c r="F481" s="555" t="n"/>
      <c r="G481" s="555" t="n"/>
      <c r="H481" s="556" t="n"/>
      <c r="I481" s="556" t="n"/>
      <c r="J481" s="555" t="n"/>
      <c r="K481" s="549" t="n"/>
      <c r="L481" s="556" t="n"/>
      <c r="M481" s="548">
        <f>IF(OR(H481="",H481=0),"",IF(L481="",IF(I481="","",IF(OR(ISTEXT(I481),ISTEXT(H481)),"",I481/H481)),IF(OR(ISTEXT(L481),ISTEXT(H481)),"",L481/H481)))</f>
        <v/>
      </c>
      <c r="N481" s="547" t="n"/>
      <c r="P481">
        <f>IF($D$472="","",$D$472)</f>
        <v/>
      </c>
    </row>
    <row r="482" ht="13.35" customHeight="1" s="162">
      <c r="B482" s="546" t="n"/>
      <c r="C482" s="546" t="n"/>
      <c r="D482" s="546" t="n"/>
      <c r="E482" s="546" t="n"/>
      <c r="F482" s="555" t="n"/>
      <c r="G482" s="555" t="n"/>
      <c r="H482" s="556" t="n"/>
      <c r="I482" s="556" t="n"/>
      <c r="J482" s="555" t="n"/>
      <c r="K482" s="549" t="n"/>
      <c r="L482" s="556" t="n"/>
      <c r="M482" s="548">
        <f>IF(OR(H482="",H482=0),"",IF(L482="",IF(I482="","",IF(OR(ISTEXT(I482),ISTEXT(H482)),"",I482/H482)),IF(OR(ISTEXT(L482),ISTEXT(H482)),"",L482/H482)))</f>
        <v/>
      </c>
      <c r="N482" s="547" t="n"/>
      <c r="P482">
        <f>IF($D$472="","",$D$472)</f>
        <v/>
      </c>
    </row>
    <row r="483" ht="13.35" customHeight="1" s="162">
      <c r="B483" s="546" t="n"/>
      <c r="C483" s="546" t="n"/>
      <c r="D483" s="546" t="n"/>
      <c r="E483" s="546" t="n"/>
      <c r="F483" s="555" t="n"/>
      <c r="G483" s="555" t="n"/>
      <c r="H483" s="556" t="n"/>
      <c r="I483" s="556" t="n"/>
      <c r="J483" s="555" t="n"/>
      <c r="K483" s="549" t="n"/>
      <c r="L483" s="556" t="n"/>
      <c r="M483" s="548">
        <f>IF(OR(H483="",H483=0),"",IF(L483="",IF(I483="","",IF(OR(ISTEXT(I483),ISTEXT(H483)),"",I483/H483)),IF(OR(ISTEXT(L483),ISTEXT(H483)),"",L483/H483)))</f>
        <v/>
      </c>
      <c r="N483" s="547" t="n"/>
      <c r="P483">
        <f>IF($D$472="","",$D$472)</f>
        <v/>
      </c>
    </row>
    <row r="484" ht="13.35" customHeight="1" s="162">
      <c r="B484" s="546" t="n"/>
      <c r="C484" s="546" t="n"/>
      <c r="D484" s="546" t="n"/>
      <c r="E484" s="546" t="n"/>
      <c r="F484" s="555" t="n"/>
      <c r="G484" s="555" t="n"/>
      <c r="H484" s="556" t="n"/>
      <c r="I484" s="556" t="n"/>
      <c r="J484" s="555" t="n"/>
      <c r="K484" s="549" t="n"/>
      <c r="L484" s="556" t="n"/>
      <c r="M484" s="548">
        <f>IF(OR(H484="",H484=0),"",IF(L484="",IF(I484="","",IF(OR(ISTEXT(I484),ISTEXT(H484)),"",I484/H484)),IF(OR(ISTEXT(L484),ISTEXT(H484)),"",L484/H484)))</f>
        <v/>
      </c>
      <c r="N484" s="547" t="n"/>
      <c r="P484">
        <f>IF($D$472="","",$D$472)</f>
        <v/>
      </c>
    </row>
    <row r="485" ht="13.35" customHeight="1" s="162">
      <c r="B485" s="546" t="n"/>
      <c r="C485" s="546" t="n"/>
      <c r="D485" s="546" t="n"/>
      <c r="E485" s="546" t="n"/>
      <c r="F485" s="555" t="n"/>
      <c r="G485" s="555" t="n"/>
      <c r="H485" s="556" t="n"/>
      <c r="I485" s="556" t="n"/>
      <c r="J485" s="555" t="n"/>
      <c r="K485" s="549" t="n"/>
      <c r="L485" s="556" t="n"/>
      <c r="M485" s="548">
        <f>IF(OR(H485="",H485=0),"",IF(L485="",IF(I485="","",IF(OR(ISTEXT(I485),ISTEXT(H485)),"",I485/H485)),IF(OR(ISTEXT(L485),ISTEXT(H485)),"",L485/H485)))</f>
        <v/>
      </c>
      <c r="N485" s="547" t="n"/>
      <c r="P485">
        <f>IF($D$472="","",$D$472)</f>
        <v/>
      </c>
    </row>
    <row r="486" ht="13.35" customHeight="1" s="162">
      <c r="B486" s="546" t="n"/>
      <c r="C486" s="546" t="n"/>
      <c r="D486" s="546" t="n"/>
      <c r="E486" s="546" t="n"/>
      <c r="F486" s="555" t="n"/>
      <c r="G486" s="555" t="n"/>
      <c r="H486" s="556" t="n"/>
      <c r="I486" s="556" t="n"/>
      <c r="J486" s="555" t="n"/>
      <c r="K486" s="549" t="n"/>
      <c r="L486" s="556" t="n"/>
      <c r="M486" s="548">
        <f>IF(OR(H486="",H486=0),"",IF(L486="",IF(I486="","",IF(OR(ISTEXT(I486),ISTEXT(H486)),"",I486/H486)),IF(OR(ISTEXT(L486),ISTEXT(H486)),"",L486/H486)))</f>
        <v/>
      </c>
      <c r="N486" s="547" t="n"/>
      <c r="P486">
        <f>IF($D$472="","",$D$472)</f>
        <v/>
      </c>
    </row>
    <row r="487" ht="13.35" customHeight="1" s="162">
      <c r="B487" s="546" t="n"/>
      <c r="C487" s="546" t="n"/>
      <c r="D487" s="546" t="n"/>
      <c r="E487" s="546" t="n"/>
      <c r="F487" s="555" t="n"/>
      <c r="G487" s="555" t="n"/>
      <c r="H487" s="556" t="n"/>
      <c r="I487" s="556" t="n"/>
      <c r="J487" s="555" t="n"/>
      <c r="K487" s="549" t="n"/>
      <c r="L487" s="556" t="n"/>
      <c r="M487" s="548">
        <f>IF(OR(H487="",H487=0),"",IF(L487="",IF(I487="","",IF(OR(ISTEXT(I487),ISTEXT(H487)),"",I487/H487)),IF(OR(ISTEXT(L487),ISTEXT(H487)),"",L487/H487)))</f>
        <v/>
      </c>
      <c r="N487" s="547" t="n"/>
      <c r="P487">
        <f>IF($D$472="","",$D$472)</f>
        <v/>
      </c>
    </row>
    <row r="488" ht="13.35" customHeight="1" s="162">
      <c r="B488" s="546" t="n"/>
      <c r="C488" s="546" t="n"/>
      <c r="D488" s="546" t="n"/>
      <c r="E488" s="546" t="n"/>
      <c r="F488" s="555" t="n"/>
      <c r="G488" s="555" t="n"/>
      <c r="H488" s="556" t="n"/>
      <c r="I488" s="556" t="n"/>
      <c r="J488" s="555" t="n"/>
      <c r="K488" s="549" t="n"/>
      <c r="L488" s="556" t="n"/>
      <c r="M488" s="548">
        <f>IF(OR(H488="",H488=0),"",IF(L488="",IF(I488="","",IF(OR(ISTEXT(I488),ISTEXT(H488)),"",I488/H488)),IF(OR(ISTEXT(L488),ISTEXT(H488)),"",L488/H488)))</f>
        <v/>
      </c>
      <c r="N488" s="547" t="n"/>
      <c r="P488">
        <f>IF($D$472="","",$D$472)</f>
        <v/>
      </c>
    </row>
    <row r="489" ht="13.35" customHeight="1" s="162">
      <c r="B489" s="546" t="n"/>
      <c r="C489" s="546" t="n"/>
      <c r="D489" s="546" t="n"/>
      <c r="E489" s="546" t="n"/>
      <c r="F489" s="555" t="n"/>
      <c r="G489" s="555" t="n"/>
      <c r="H489" s="556" t="n"/>
      <c r="I489" s="556" t="n"/>
      <c r="J489" s="555" t="n"/>
      <c r="K489" s="549" t="n"/>
      <c r="L489" s="556" t="n"/>
      <c r="M489" s="548">
        <f>IF(OR(H489="",H489=0),"",IF(L489="",IF(I489="","",IF(OR(ISTEXT(I489),ISTEXT(H489)),"",I489/H489)),IF(OR(ISTEXT(L489),ISTEXT(H489)),"",L489/H489)))</f>
        <v/>
      </c>
      <c r="N489" s="547" t="n"/>
      <c r="P489">
        <f>IF($D$472="","",$D$472)</f>
        <v/>
      </c>
    </row>
    <row r="490" ht="13.35" customHeight="1" s="162">
      <c r="B490" s="546" t="n"/>
      <c r="C490" s="546" t="n"/>
      <c r="D490" s="546" t="n"/>
      <c r="E490" s="546" t="n"/>
      <c r="F490" s="555" t="n"/>
      <c r="G490" s="555" t="n"/>
      <c r="H490" s="556" t="n"/>
      <c r="I490" s="556" t="n"/>
      <c r="J490" s="555" t="n"/>
      <c r="K490" s="549" t="n"/>
      <c r="L490" s="556" t="n"/>
      <c r="M490" s="548">
        <f>IF(OR(H490="",H490=0),"",IF(L490="",IF(I490="","",IF(OR(ISTEXT(I490),ISTEXT(H490)),"",I490/H490)),IF(OR(ISTEXT(L490),ISTEXT(H490)),"",L490/H490)))</f>
        <v/>
      </c>
      <c r="N490" s="547" t="n"/>
      <c r="P490">
        <f>IF($D$472="","",$D$472)</f>
        <v/>
      </c>
    </row>
    <row r="491" ht="13.35" customHeight="1" s="162">
      <c r="B491" s="546" t="n"/>
      <c r="C491" s="546" t="n"/>
      <c r="D491" s="546" t="n"/>
      <c r="E491" s="546" t="n"/>
      <c r="F491" s="555" t="n"/>
      <c r="G491" s="555" t="n"/>
      <c r="H491" s="556" t="n"/>
      <c r="I491" s="556" t="n"/>
      <c r="J491" s="555" t="n"/>
      <c r="K491" s="549" t="n"/>
      <c r="L491" s="556" t="n"/>
      <c r="M491" s="548">
        <f>IF(OR(H491="",H491=0),"",IF(L491="",IF(I491="","",IF(OR(ISTEXT(I491),ISTEXT(H491)),"",I491/H491)),IF(OR(ISTEXT(L491),ISTEXT(H491)),"",L491/H491)))</f>
        <v/>
      </c>
      <c r="N491" s="547" t="n"/>
      <c r="P491">
        <f>IF($D$472="","",$D$472)</f>
        <v/>
      </c>
    </row>
    <row r="492" ht="13.35" customHeight="1" s="162">
      <c r="B492" s="546" t="n"/>
      <c r="C492" s="546" t="n"/>
      <c r="D492" s="546" t="n"/>
      <c r="E492" s="546" t="n"/>
      <c r="F492" s="555" t="n"/>
      <c r="G492" s="555" t="n"/>
      <c r="H492" s="556" t="n"/>
      <c r="I492" s="556" t="n"/>
      <c r="J492" s="555" t="n"/>
      <c r="K492" s="549" t="n"/>
      <c r="L492" s="556" t="n"/>
      <c r="M492" s="548">
        <f>IF(OR(H492="",H492=0),"",IF(L492="",IF(I492="","",IF(OR(ISTEXT(I492),ISTEXT(H492)),"",I492/H492)),IF(OR(ISTEXT(L492),ISTEXT(H492)),"",L492/H492)))</f>
        <v/>
      </c>
      <c r="N492" s="547" t="n"/>
      <c r="P492">
        <f>IF($D$472="","",$D$472)</f>
        <v/>
      </c>
    </row>
    <row r="493" ht="13.35" customHeight="1" s="162">
      <c r="B493" s="546" t="n"/>
      <c r="C493" s="546" t="n"/>
      <c r="D493" s="546" t="n"/>
      <c r="E493" s="546" t="n"/>
      <c r="F493" s="555" t="n"/>
      <c r="G493" s="555" t="n"/>
      <c r="H493" s="556" t="n"/>
      <c r="I493" s="556" t="n"/>
      <c r="J493" s="555" t="n"/>
      <c r="K493" s="549" t="n"/>
      <c r="L493" s="556" t="n"/>
      <c r="M493" s="548">
        <f>IF(OR(H493="",H493=0),"",IF(L493="",IF(I493="","",IF(OR(ISTEXT(I493),ISTEXT(H493)),"",I493/H493)),IF(OR(ISTEXT(L493),ISTEXT(H493)),"",L493/H493)))</f>
        <v/>
      </c>
      <c r="N493" s="547" t="n"/>
      <c r="P493">
        <f>IF($D$472="","",$D$472)</f>
        <v/>
      </c>
    </row>
    <row r="494" ht="13.35" customHeight="1" s="162">
      <c r="B494" s="546" t="n"/>
      <c r="C494" s="546" t="n"/>
      <c r="D494" s="546" t="n"/>
      <c r="E494" s="546" t="n"/>
      <c r="F494" s="555" t="n"/>
      <c r="G494" s="555" t="n"/>
      <c r="H494" s="556" t="n"/>
      <c r="I494" s="556" t="n"/>
      <c r="J494" s="555" t="n"/>
      <c r="K494" s="549" t="n"/>
      <c r="L494" s="556" t="n"/>
      <c r="M494" s="548">
        <f>IF(OR(H494="",H494=0),"",IF(L494="",IF(I494="","",IF(OR(ISTEXT(I494),ISTEXT(H494)),"",I494/H494)),IF(OR(ISTEXT(L494),ISTEXT(H494)),"",L494/H494)))</f>
        <v/>
      </c>
      <c r="N494" s="547" t="n"/>
      <c r="P494">
        <f>IF($D$472="","",$D$472)</f>
        <v/>
      </c>
    </row>
    <row r="495" ht="13.35" customHeight="1" s="162">
      <c r="B495" s="546" t="n"/>
      <c r="C495" s="546" t="n"/>
      <c r="D495" s="546" t="n"/>
      <c r="E495" s="546" t="n"/>
      <c r="F495" s="555" t="n"/>
      <c r="G495" s="555" t="n"/>
      <c r="H495" s="556" t="n"/>
      <c r="I495" s="556" t="n"/>
      <c r="J495" s="555" t="n"/>
      <c r="K495" s="549" t="n"/>
      <c r="L495" s="556" t="n"/>
      <c r="M495" s="548">
        <f>IF(OR(H495="",H495=0),"",IF(L495="",IF(I495="","",IF(OR(ISTEXT(I495),ISTEXT(H495)),"",I495/H495)),IF(OR(ISTEXT(L495),ISTEXT(H495)),"",L495/H495)))</f>
        <v/>
      </c>
      <c r="N495" s="547" t="n"/>
      <c r="P495">
        <f>IF($D$472="","",$D$472)</f>
        <v/>
      </c>
    </row>
    <row r="496" ht="13.35" customHeight="1" s="162">
      <c r="B496" s="546" t="n"/>
      <c r="C496" s="546" t="n"/>
      <c r="D496" s="546" t="n"/>
      <c r="E496" s="546" t="n"/>
      <c r="F496" s="555" t="n"/>
      <c r="G496" s="555" t="n"/>
      <c r="H496" s="556" t="n"/>
      <c r="I496" s="556" t="n"/>
      <c r="J496" s="555" t="n"/>
      <c r="K496" s="549" t="n"/>
      <c r="L496" s="556" t="n"/>
      <c r="M496" s="548">
        <f>IF(OR(H496="",H496=0),"",IF(L496="",IF(I496="","",IF(OR(ISTEXT(I496),ISTEXT(H496)),"",I496/H496)),IF(OR(ISTEXT(L496),ISTEXT(H496)),"",L496/H496)))</f>
        <v/>
      </c>
      <c r="N496" s="547" t="n"/>
      <c r="P496">
        <f>IF($D$472="","",$D$472)</f>
        <v/>
      </c>
    </row>
    <row r="497" ht="13.35" customHeight="1" s="162">
      <c r="B497" s="546" t="n"/>
      <c r="C497" s="546" t="n"/>
      <c r="D497" s="546" t="n"/>
      <c r="E497" s="546" t="n"/>
      <c r="F497" s="555" t="n"/>
      <c r="G497" s="555" t="n"/>
      <c r="H497" s="556" t="n"/>
      <c r="I497" s="556" t="n"/>
      <c r="J497" s="555" t="n"/>
      <c r="K497" s="549" t="n"/>
      <c r="L497" s="556" t="n"/>
      <c r="M497" s="548">
        <f>IF(OR(H497="",H497=0),"",IF(L497="",IF(I497="","",IF(OR(ISTEXT(I497),ISTEXT(H497)),"",I497/H497)),IF(OR(ISTEXT(L497),ISTEXT(H497)),"",L497/H497)))</f>
        <v/>
      </c>
      <c r="N497" s="547" t="n"/>
      <c r="P497">
        <f>IF($D$472="","",$D$472)</f>
        <v/>
      </c>
    </row>
    <row r="498" ht="13.35" customHeight="1" s="162">
      <c r="B498" s="546" t="n"/>
      <c r="C498" s="546" t="n"/>
      <c r="D498" s="546" t="n"/>
      <c r="E498" s="546" t="n"/>
      <c r="F498" s="555" t="n"/>
      <c r="G498" s="555" t="n"/>
      <c r="H498" s="556" t="n"/>
      <c r="I498" s="556" t="n"/>
      <c r="J498" s="555" t="n"/>
      <c r="K498" s="549" t="n"/>
      <c r="L498" s="556" t="n"/>
      <c r="M498" s="548">
        <f>IF(OR(H498="",H498=0),"",IF(L498="",IF(I498="","",IF(OR(ISTEXT(I498),ISTEXT(H498)),"",I498/H498)),IF(OR(ISTEXT(L498),ISTEXT(H498)),"",L498/H498)))</f>
        <v/>
      </c>
      <c r="N498" s="547" t="n"/>
      <c r="P498">
        <f>IF($D$472="","",$D$472)</f>
        <v/>
      </c>
    </row>
    <row r="499" ht="13.35" customHeight="1" s="162">
      <c r="B499" s="546" t="n"/>
      <c r="C499" s="546" t="n"/>
      <c r="D499" s="546" t="n"/>
      <c r="E499" s="546" t="n"/>
      <c r="F499" s="555" t="n"/>
      <c r="G499" s="555" t="n"/>
      <c r="H499" s="556" t="n"/>
      <c r="I499" s="556" t="n"/>
      <c r="J499" s="555" t="n"/>
      <c r="K499" s="549" t="n"/>
      <c r="L499" s="556" t="n"/>
      <c r="M499" s="548">
        <f>IF(OR(H499="",H499=0),"",IF(L499="",IF(I499="","",IF(OR(ISTEXT(I499),ISTEXT(H499)),"",I499/H499)),IF(OR(ISTEXT(L499),ISTEXT(H499)),"",L499/H499)))</f>
        <v/>
      </c>
      <c r="N499" s="547" t="n"/>
      <c r="P499">
        <f>IF($D$472="","",$D$472)</f>
        <v/>
      </c>
    </row>
    <row r="500" ht="13.35" customHeight="1" s="162">
      <c r="B500" s="546" t="n"/>
      <c r="C500" s="546" t="n"/>
      <c r="D500" s="546" t="n"/>
      <c r="E500" s="546" t="n"/>
      <c r="F500" s="555" t="n"/>
      <c r="G500" s="555" t="n"/>
      <c r="H500" s="556" t="n"/>
      <c r="I500" s="556" t="n"/>
      <c r="J500" s="555" t="n"/>
      <c r="K500" s="549" t="n"/>
      <c r="L500" s="556" t="n"/>
      <c r="M500" s="548">
        <f>IF(OR(H500="",H500=0),"",IF(L500="",IF(I500="","",IF(OR(ISTEXT(I500),ISTEXT(H500)),"",I500/H500)),IF(OR(ISTEXT(L500),ISTEXT(H500)),"",L500/H500)))</f>
        <v/>
      </c>
      <c r="N500" s="547" t="n"/>
      <c r="P500">
        <f>IF($D$472="","",$D$472)</f>
        <v/>
      </c>
    </row>
    <row r="501" ht="13.35" customHeight="1" s="162">
      <c r="B501" s="546" t="n"/>
      <c r="C501" s="546" t="n"/>
      <c r="D501" s="546" t="n"/>
      <c r="E501" s="546" t="n"/>
      <c r="F501" s="555" t="n"/>
      <c r="G501" s="555" t="n"/>
      <c r="H501" s="556" t="n"/>
      <c r="I501" s="556" t="n"/>
      <c r="J501" s="555" t="n"/>
      <c r="K501" s="549" t="n"/>
      <c r="L501" s="556" t="n"/>
      <c r="M501" s="548">
        <f>IF(OR(H501="",H501=0),"",IF(L501="",IF(I501="","",IF(OR(ISTEXT(I501),ISTEXT(H501)),"",I501/H501)),IF(OR(ISTEXT(L501),ISTEXT(H501)),"",L501/H501)))</f>
        <v/>
      </c>
      <c r="N501" s="547" t="n"/>
      <c r="P501">
        <f>IF($D$472="","",$D$472)</f>
        <v/>
      </c>
    </row>
    <row r="502" ht="13.35" customHeight="1" s="162">
      <c r="B502" s="546" t="n"/>
      <c r="C502" s="546" t="n"/>
      <c r="D502" s="546" t="n"/>
      <c r="E502" s="546" t="n"/>
      <c r="F502" s="555" t="n"/>
      <c r="G502" s="555" t="n"/>
      <c r="H502" s="556" t="n"/>
      <c r="I502" s="556" t="n"/>
      <c r="J502" s="555" t="n"/>
      <c r="K502" s="549" t="n"/>
      <c r="L502" s="556" t="n"/>
      <c r="M502" s="548">
        <f>IF(OR(H502="",H502=0),"",IF(L502="",IF(I502="","",IF(OR(ISTEXT(I502),ISTEXT(H502)),"",I502/H502)),IF(OR(ISTEXT(L502),ISTEXT(H502)),"",L502/H502)))</f>
        <v/>
      </c>
      <c r="N502" s="547" t="n"/>
      <c r="P502">
        <f>IF($D$472="","",$D$472)</f>
        <v/>
      </c>
    </row>
    <row r="503" ht="13.35" customHeight="1" s="162">
      <c r="B503" s="546" t="n"/>
      <c r="C503" s="546" t="n"/>
      <c r="D503" s="546" t="n"/>
      <c r="E503" s="546" t="n"/>
      <c r="F503" s="555" t="n"/>
      <c r="G503" s="555" t="n"/>
      <c r="H503" s="556" t="n"/>
      <c r="I503" s="556" t="n"/>
      <c r="J503" s="555" t="n"/>
      <c r="K503" s="549" t="n"/>
      <c r="L503" s="556" t="n"/>
      <c r="M503" s="548">
        <f>IF(OR(H503="",H503=0),"",IF(L503="",IF(I503="","",IF(OR(ISTEXT(I503),ISTEXT(H503)),"",I503/H503)),IF(OR(ISTEXT(L503),ISTEXT(H503)),"",L503/H503)))</f>
        <v/>
      </c>
      <c r="N503" s="547" t="n"/>
      <c r="P503">
        <f>IF($D$472="","",$D$472)</f>
        <v/>
      </c>
    </row>
    <row r="504" ht="13.35" customHeight="1" s="162">
      <c r="B504" s="546" t="n"/>
      <c r="C504" s="546" t="n"/>
      <c r="D504" s="546" t="n"/>
      <c r="E504" s="546" t="n"/>
      <c r="F504" s="555" t="n"/>
      <c r="G504" s="555" t="n"/>
      <c r="H504" s="556" t="n"/>
      <c r="I504" s="556" t="n"/>
      <c r="J504" s="555" t="n"/>
      <c r="K504" s="549" t="n"/>
      <c r="L504" s="556" t="n"/>
      <c r="M504" s="548">
        <f>IF(OR(H504="",H504=0),"",IF(L504="",IF(I504="","",IF(OR(ISTEXT(I504),ISTEXT(H504)),"",I504/H504)),IF(OR(ISTEXT(L504),ISTEXT(H504)),"",L504/H504)))</f>
        <v/>
      </c>
      <c r="N504" s="547" t="n"/>
      <c r="P504">
        <f>IF($D$472="","",$D$472)</f>
        <v/>
      </c>
    </row>
    <row r="505" ht="13.35" customHeight="1" s="162">
      <c r="B505" s="546" t="n"/>
      <c r="C505" s="546" t="n"/>
      <c r="D505" s="546" t="n"/>
      <c r="E505" s="546" t="n"/>
      <c r="F505" s="555" t="n"/>
      <c r="G505" s="555" t="n"/>
      <c r="H505" s="556" t="n"/>
      <c r="I505" s="556" t="n"/>
      <c r="J505" s="555" t="n"/>
      <c r="K505" s="549" t="n"/>
      <c r="L505" s="556" t="n"/>
      <c r="M505" s="548">
        <f>IF(OR(H505="",H505=0),"",IF(L505="",IF(I505="","",IF(OR(ISTEXT(I505),ISTEXT(H505)),"",I505/H505)),IF(OR(ISTEXT(L505),ISTEXT(H505)),"",L505/H505)))</f>
        <v/>
      </c>
      <c r="N505" s="547" t="n"/>
      <c r="P505">
        <f>IF($D$472="","",$D$472)</f>
        <v/>
      </c>
    </row>
    <row r="506" ht="13.35" customHeight="1" s="162">
      <c r="B506" s="546" t="n"/>
      <c r="C506" s="546" t="n"/>
      <c r="D506" s="546" t="n"/>
      <c r="E506" s="546" t="n"/>
      <c r="F506" s="555" t="n"/>
      <c r="G506" s="555" t="n"/>
      <c r="H506" s="556" t="n"/>
      <c r="I506" s="556" t="n"/>
      <c r="J506" s="555" t="n"/>
      <c r="K506" s="549" t="n"/>
      <c r="L506" s="556" t="n"/>
      <c r="M506" s="548">
        <f>IF(OR(H506="",H506=0),"",IF(L506="",IF(I506="","",IF(OR(ISTEXT(I506),ISTEXT(H506)),"",I506/H506)),IF(OR(ISTEXT(L506),ISTEXT(H506)),"",L506/H506)))</f>
        <v/>
      </c>
      <c r="N506" s="547" t="n"/>
      <c r="P506">
        <f>IF($D$472="","",$D$472)</f>
        <v/>
      </c>
    </row>
    <row r="507" ht="13.35" customHeight="1" s="162">
      <c r="B507" s="546" t="n"/>
      <c r="C507" s="546" t="n"/>
      <c r="D507" s="546" t="n"/>
      <c r="E507" s="546" t="n"/>
      <c r="F507" s="555" t="n"/>
      <c r="G507" s="555" t="n"/>
      <c r="H507" s="556" t="n"/>
      <c r="I507" s="556" t="n"/>
      <c r="J507" s="555" t="n"/>
      <c r="K507" s="549" t="n"/>
      <c r="L507" s="556" t="n"/>
      <c r="M507" s="548">
        <f>IF(OR(H507="",H507=0),"",IF(L507="",IF(I507="","",IF(OR(ISTEXT(I507),ISTEXT(H507)),"",I507/H507)),IF(OR(ISTEXT(L507),ISTEXT(H507)),"",L507/H507)))</f>
        <v/>
      </c>
      <c r="N507" s="547" t="n"/>
      <c r="P507">
        <f>IF($D$472="","",$D$472)</f>
        <v/>
      </c>
    </row>
    <row r="508" ht="13.35" customHeight="1" s="162">
      <c r="B508" s="546" t="n"/>
      <c r="C508" s="546" t="n"/>
      <c r="D508" s="546" t="n"/>
      <c r="E508" s="546" t="n"/>
      <c r="F508" s="555" t="n"/>
      <c r="G508" s="555" t="n"/>
      <c r="H508" s="556" t="n"/>
      <c r="I508" s="556" t="n"/>
      <c r="J508" s="555" t="n"/>
      <c r="K508" s="549" t="n"/>
      <c r="L508" s="556" t="n"/>
      <c r="M508" s="548">
        <f>IF(OR(H508="",H508=0),"",IF(L508="",IF(I508="","",IF(OR(ISTEXT(I508),ISTEXT(H508)),"",I508/H508)),IF(OR(ISTEXT(L508),ISTEXT(H508)),"",L508/H508)))</f>
        <v/>
      </c>
      <c r="N508" s="547" t="n"/>
      <c r="P508">
        <f>IF($D$472="","",$D$472)</f>
        <v/>
      </c>
    </row>
    <row r="509" ht="13.35" customHeight="1" s="162">
      <c r="B509" s="546" t="n"/>
      <c r="C509" s="546" t="n"/>
      <c r="D509" s="546" t="n"/>
      <c r="E509" s="546" t="n"/>
      <c r="F509" s="555" t="n"/>
      <c r="G509" s="555" t="n"/>
      <c r="H509" s="556" t="n"/>
      <c r="I509" s="556" t="n"/>
      <c r="J509" s="555" t="n"/>
      <c r="K509" s="549" t="n"/>
      <c r="L509" s="556" t="n"/>
      <c r="M509" s="548">
        <f>IF(OR(H509="",H509=0),"",IF(L509="",IF(I509="","",IF(OR(ISTEXT(I509),ISTEXT(H509)),"",I509/H509)),IF(OR(ISTEXT(L509),ISTEXT(H509)),"",L509/H509)))</f>
        <v/>
      </c>
      <c r="N509" s="547" t="n"/>
      <c r="P509">
        <f>IF($D$472="","",$D$472)</f>
        <v/>
      </c>
    </row>
    <row r="510" ht="13.35" customHeight="1" s="162">
      <c r="B510" s="546" t="n"/>
      <c r="C510" s="546" t="n"/>
      <c r="D510" s="546" t="n"/>
      <c r="E510" s="546" t="n"/>
      <c r="F510" s="555" t="n"/>
      <c r="G510" s="555" t="n"/>
      <c r="H510" s="556" t="n"/>
      <c r="I510" s="556" t="n"/>
      <c r="J510" s="555" t="n"/>
      <c r="K510" s="549" t="n"/>
      <c r="L510" s="556" t="n"/>
      <c r="M510" s="548">
        <f>IF(OR(H510="",H510=0),"",IF(L510="",IF(I510="","",IF(OR(ISTEXT(I510),ISTEXT(H510)),"",I510/H510)),IF(OR(ISTEXT(L510),ISTEXT(H510)),"",L510/H510)))</f>
        <v/>
      </c>
      <c r="N510" s="547" t="n"/>
      <c r="P510">
        <f>IF($D$472="","",$D$472)</f>
        <v/>
      </c>
    </row>
    <row r="511" ht="13.35" customHeight="1" s="162">
      <c r="B511" s="546" t="n"/>
      <c r="C511" s="546" t="n"/>
      <c r="D511" s="546" t="n"/>
      <c r="E511" s="546" t="n"/>
      <c r="F511" s="555" t="n"/>
      <c r="G511" s="555" t="n"/>
      <c r="H511" s="556" t="n"/>
      <c r="I511" s="556" t="n"/>
      <c r="J511" s="555" t="n"/>
      <c r="K511" s="549" t="n"/>
      <c r="L511" s="556" t="n"/>
      <c r="M511" s="548">
        <f>IF(OR(H511="",H511=0),"",IF(L511="",IF(I511="","",IF(OR(ISTEXT(I511),ISTEXT(H511)),"",I511/H511)),IF(OR(ISTEXT(L511),ISTEXT(H511)),"",L511/H511)))</f>
        <v/>
      </c>
      <c r="N511" s="547" t="n"/>
      <c r="P511">
        <f>IF($D$472="","",$D$472)</f>
        <v/>
      </c>
    </row>
    <row r="512" ht="13.35" customHeight="1" s="162">
      <c r="B512" s="546" t="n"/>
      <c r="C512" s="546" t="n"/>
      <c r="D512" s="546" t="n"/>
      <c r="E512" s="546" t="n"/>
      <c r="F512" s="555" t="n"/>
      <c r="G512" s="555" t="n"/>
      <c r="H512" s="556" t="n"/>
      <c r="I512" s="556" t="n"/>
      <c r="J512" s="555" t="n"/>
      <c r="K512" s="549" t="n"/>
      <c r="L512" s="556" t="n"/>
      <c r="M512" s="548">
        <f>IF(OR(H512="",H512=0),"",IF(L512="",IF(I512="","",IF(OR(ISTEXT(I512),ISTEXT(H512)),"",I512/H512)),IF(OR(ISTEXT(L512),ISTEXT(H512)),"",L512/H512)))</f>
        <v/>
      </c>
      <c r="N512" s="547" t="n"/>
      <c r="P512">
        <f>IF($D$472="","",$D$472)</f>
        <v/>
      </c>
    </row>
    <row r="513" ht="13.35" customHeight="1" s="162">
      <c r="B513" s="546" t="n"/>
      <c r="C513" s="546" t="n"/>
      <c r="D513" s="546" t="n"/>
      <c r="E513" s="546" t="n"/>
      <c r="F513" s="555" t="n"/>
      <c r="G513" s="555" t="n"/>
      <c r="H513" s="556" t="n"/>
      <c r="I513" s="556" t="n"/>
      <c r="J513" s="555" t="n"/>
      <c r="K513" s="549" t="n"/>
      <c r="L513" s="556" t="n"/>
      <c r="M513" s="548">
        <f>IF(OR(H513="",H513=0),"",IF(L513="",IF(I513="","",IF(OR(ISTEXT(I513),ISTEXT(H513)),"",I513/H513)),IF(OR(ISTEXT(L513),ISTEXT(H513)),"",L513/H513)))</f>
        <v/>
      </c>
      <c r="N513" s="547" t="n"/>
      <c r="P513">
        <f>IF($D$472="","",$D$472)</f>
        <v/>
      </c>
    </row>
    <row r="514" ht="13.35" customHeight="1" s="162">
      <c r="B514" s="546" t="n"/>
      <c r="C514" s="546" t="n"/>
      <c r="D514" s="546" t="n"/>
      <c r="E514" s="546" t="n"/>
      <c r="F514" s="555" t="n"/>
      <c r="G514" s="555" t="n"/>
      <c r="H514" s="556" t="n"/>
      <c r="I514" s="556" t="n"/>
      <c r="J514" s="555" t="n"/>
      <c r="K514" s="549" t="n"/>
      <c r="L514" s="556" t="n"/>
      <c r="M514" s="548">
        <f>IF(OR(H514="",H514=0),"",IF(L514="",IF(I514="","",IF(OR(ISTEXT(I514),ISTEXT(H514)),"",I514/H514)),IF(OR(ISTEXT(L514),ISTEXT(H514)),"",L514/H514)))</f>
        <v/>
      </c>
      <c r="N514" s="547" t="n"/>
      <c r="P514">
        <f>IF($D$472="","",$D$472)</f>
        <v/>
      </c>
    </row>
    <row r="515" ht="13.35" customHeight="1" s="162">
      <c r="B515" s="546" t="n"/>
      <c r="C515" s="546" t="n"/>
      <c r="D515" s="546" t="n"/>
      <c r="E515" s="546" t="n"/>
      <c r="F515" s="555" t="n"/>
      <c r="G515" s="555" t="n"/>
      <c r="H515" s="556" t="n"/>
      <c r="I515" s="556" t="n"/>
      <c r="J515" s="555" t="n"/>
      <c r="K515" s="549" t="n"/>
      <c r="L515" s="556" t="n"/>
      <c r="M515" s="548">
        <f>IF(OR(H515="",H515=0),"",IF(L515="",IF(I515="","",IF(OR(ISTEXT(I515),ISTEXT(H515)),"",I515/H515)),IF(OR(ISTEXT(L515),ISTEXT(H515)),"",L515/H515)))</f>
        <v/>
      </c>
      <c r="N515" s="547" t="n"/>
      <c r="P515">
        <f>IF($D$472="","",$D$472)</f>
        <v/>
      </c>
    </row>
    <row r="516" ht="13.35" customHeight="1" s="162">
      <c r="B516" s="557" t="inlineStr">
        <is>
          <t>Total</t>
        </is>
      </c>
      <c r="C516" s="400" t="n"/>
      <c r="D516" s="400" t="n"/>
      <c r="E516" s="400" t="n"/>
      <c r="F516" s="400" t="n"/>
      <c r="G516" s="401" t="n"/>
      <c r="H516" s="556">
        <f>IF(SUM(H478:H515)=0,"",SUM(H478:H515))</f>
        <v/>
      </c>
      <c r="I516" s="556">
        <f>IF(SUM(I478:I515)=0,"",SUM(I478:I515))</f>
        <v/>
      </c>
      <c r="J516" s="199" t="n"/>
      <c r="K516" s="401" t="n"/>
      <c r="L516" s="556">
        <f>IF(SUM(L478:L515)=0,"",SUM(L478:L515))</f>
        <v/>
      </c>
      <c r="M516" s="548">
        <f>IF(OR(H516="",H516=0),"",IF(L516="",IF(I516="","",I516/H516),L516/H516))</f>
        <v/>
      </c>
      <c r="N516" s="547">
        <f>IF(COUNTA(N478:N515)=0,"",COUNTA(N478:N515))</f>
        <v/>
      </c>
    </row>
    <row r="517" ht="13.35" customHeight="1" s="162">
      <c r="B517" s="550" t="inlineStr">
        <is>
          <t>Type: F = fixed orifice, A = adjustable orifice (flow from the manufacturer's chart at the setting and ΔP), S = self-adjusting (flow from the valve tag, ΔP within its range). WO = wide open.</t>
        </is>
      </c>
    </row>
    <row r="518" ht="13.35" customHeight="1" s="162"/>
    <row r="519" ht="13.35" customHeight="1" s="162">
      <c r="B519" s="188" t="inlineStr">
        <is>
          <t>Remarks</t>
        </is>
      </c>
      <c r="C519" s="173" t="n"/>
      <c r="D519" s="154" t="n"/>
      <c r="E519" s="174" t="n"/>
      <c r="F519" s="174" t="n"/>
      <c r="G519" s="174" t="n"/>
      <c r="H519" s="174" t="n"/>
      <c r="I519" s="174" t="n"/>
      <c r="J519" s="174" t="n"/>
      <c r="K519" s="174" t="n"/>
      <c r="L519" s="174" t="n"/>
      <c r="M519" s="174" t="n"/>
      <c r="N519" s="173" t="n"/>
    </row>
    <row r="520" ht="13.35" customHeight="1" s="162">
      <c r="B520" s="154" t="n"/>
      <c r="C520" s="174" t="n"/>
      <c r="D520" s="174" t="n"/>
      <c r="E520" s="174" t="n"/>
      <c r="F520" s="174" t="n"/>
      <c r="G520" s="174" t="n"/>
      <c r="H520" s="174" t="n"/>
      <c r="I520" s="174" t="n"/>
      <c r="J520" s="174" t="n"/>
      <c r="K520" s="174" t="n"/>
      <c r="L520" s="174" t="n"/>
      <c r="M520" s="174" t="n"/>
      <c r="N520" s="173" t="n"/>
    </row>
    <row r="521" ht="13.35" customHeight="1" s="162">
      <c r="B521" s="154" t="n"/>
      <c r="C521" s="174" t="n"/>
      <c r="D521" s="174" t="n"/>
      <c r="E521" s="174" t="n"/>
      <c r="F521" s="174" t="n"/>
      <c r="G521" s="174" t="n"/>
      <c r="H521" s="174" t="n"/>
      <c r="I521" s="174" t="n"/>
      <c r="J521" s="174" t="n"/>
      <c r="K521" s="174" t="n"/>
      <c r="L521" s="174" t="n"/>
      <c r="M521" s="174" t="n"/>
      <c r="N521" s="173" t="n"/>
    </row>
    <row r="522" ht="13.35" customHeight="1" s="162"/>
    <row r="523" ht="13.35" customHeight="1" s="162"/>
    <row r="524" ht="13.35" customHeight="1" s="162">
      <c r="B524" s="200" t="inlineStr">
        <is>
          <t>System</t>
        </is>
      </c>
      <c r="C524" s="403" t="n"/>
      <c r="D524" s="209" t="n"/>
      <c r="E524" s="418" t="n"/>
      <c r="F524" s="403" t="n"/>
      <c r="G524" s="200" t="inlineStr">
        <is>
          <t>Service</t>
        </is>
      </c>
      <c r="H524" s="403" t="n"/>
      <c r="I524" s="210" t="n"/>
      <c r="J524" s="418" t="n"/>
      <c r="K524" s="418" t="n"/>
      <c r="L524" s="418" t="n"/>
      <c r="M524" s="418" t="n"/>
      <c r="N524" s="403" t="n"/>
    </row>
    <row r="525" ht="13.35" customHeight="1" s="162">
      <c r="B525" s="422" t="n"/>
      <c r="C525" s="423" t="n"/>
      <c r="D525" s="422" t="n"/>
      <c r="E525" s="424" t="n"/>
      <c r="F525" s="423" t="n"/>
      <c r="G525" s="422" t="n"/>
      <c r="H525" s="423" t="n"/>
      <c r="I525" s="422" t="n"/>
      <c r="J525" s="424" t="n"/>
      <c r="K525" s="424" t="n"/>
      <c r="L525" s="424" t="n"/>
      <c r="M525" s="424" t="n"/>
      <c r="N525" s="423" t="n"/>
    </row>
    <row r="526" ht="13.35" customHeight="1" s="162">
      <c r="B526" s="554" t="inlineStr">
        <is>
          <t>Pump(s)</t>
        </is>
      </c>
      <c r="C526" s="401" t="n"/>
      <c r="D526" s="204" t="n"/>
      <c r="E526" s="401" t="n"/>
      <c r="F526" s="554" t="inlineStr">
        <is>
          <t>Instrument</t>
        </is>
      </c>
      <c r="G526" s="401" t="n"/>
      <c r="H526" s="546" t="n"/>
      <c r="I526" s="400" t="n"/>
      <c r="J526" s="400" t="n"/>
      <c r="K526" s="401" t="n"/>
      <c r="L526" s="554" t="inlineStr">
        <is>
          <t>ΔP in</t>
        </is>
      </c>
      <c r="M526" s="555" t="n"/>
      <c r="N526" s="401" t="n"/>
    </row>
    <row r="527" ht="13.35" customHeight="1" s="162">
      <c r="B527" s="554" t="inlineStr">
        <is>
          <t>Method</t>
        </is>
      </c>
      <c r="C527" s="401" t="n"/>
      <c r="D527" s="546" t="n"/>
      <c r="E527" s="401" t="n"/>
      <c r="F527" s="554" t="inlineStr">
        <is>
          <t>Memory stops set / valves marked</t>
        </is>
      </c>
      <c r="G527" s="400" t="n"/>
      <c r="H527" s="400" t="n"/>
      <c r="I527" s="400" t="n"/>
      <c r="J527" s="400" t="n"/>
      <c r="K527" s="401" t="n"/>
      <c r="L527" s="555" t="n"/>
      <c r="M527" s="400" t="n"/>
      <c r="N527" s="401" t="n"/>
    </row>
    <row r="528" ht="13.35" customHeight="1" s="162">
      <c r="B528" s="542" t="inlineStr">
        <is>
          <t>No.</t>
        </is>
      </c>
      <c r="C528" s="542" t="inlineStr">
        <is>
          <t>Valve</t>
        </is>
      </c>
      <c r="D528" s="542" t="inlineStr">
        <is>
          <t>Serves</t>
        </is>
      </c>
      <c r="E528" s="542" t="inlineStr">
        <is>
          <t>Make / Model</t>
        </is>
      </c>
      <c r="F528" s="542" t="inlineStr">
        <is>
          <t>Size</t>
        </is>
      </c>
      <c r="G528" s="542" t="inlineStr">
        <is>
          <t>Type</t>
        </is>
      </c>
      <c r="H528" s="542" t="inlineStr">
        <is>
          <t>Design GPM</t>
        </is>
      </c>
      <c r="I528" s="542" t="inlineStr">
        <is>
          <t>Initial GPM</t>
        </is>
      </c>
      <c r="J528" s="543" t="inlineStr">
        <is>
          <t>Final</t>
        </is>
      </c>
      <c r="K528" s="400" t="n"/>
      <c r="L528" s="401" t="n"/>
      <c r="M528" s="542" t="inlineStr">
        <is>
          <t>%</t>
        </is>
      </c>
      <c r="N528" s="542" t="inlineStr">
        <is>
          <t>WO</t>
        </is>
      </c>
    </row>
    <row r="529" ht="13.35" customHeight="1" s="162">
      <c r="B529" s="544" t="n"/>
      <c r="C529" s="544" t="n"/>
      <c r="D529" s="544" t="n"/>
      <c r="E529" s="544" t="n"/>
      <c r="F529" s="544" t="n"/>
      <c r="G529" s="544" t="n"/>
      <c r="H529" s="544" t="n"/>
      <c r="I529" s="544" t="n"/>
      <c r="J529" s="545" t="inlineStr">
        <is>
          <t>Setting</t>
        </is>
      </c>
      <c r="K529" s="545" t="inlineStr">
        <is>
          <t>ΔP</t>
        </is>
      </c>
      <c r="L529" s="545" t="inlineStr">
        <is>
          <t>GPM</t>
        </is>
      </c>
      <c r="M529" s="544" t="n"/>
      <c r="N529" s="544" t="n"/>
    </row>
    <row r="530" ht="13.35" customHeight="1" s="162">
      <c r="B530" s="546" t="n"/>
      <c r="C530" s="546" t="n"/>
      <c r="D530" s="546" t="n"/>
      <c r="E530" s="546" t="n"/>
      <c r="F530" s="555" t="n"/>
      <c r="G530" s="555" t="n"/>
      <c r="H530" s="556" t="n"/>
      <c r="I530" s="556" t="n"/>
      <c r="J530" s="555" t="n"/>
      <c r="K530" s="549" t="n"/>
      <c r="L530" s="556" t="n"/>
      <c r="M530" s="548">
        <f>IF(OR(H530="",H530=0),"",IF(L530="",IF(I530="","",IF(OR(ISTEXT(I530),ISTEXT(H530)),"",I530/H530)),IF(OR(ISTEXT(L530),ISTEXT(H530)),"",L530/H530)))</f>
        <v/>
      </c>
      <c r="N530" s="547" t="n"/>
      <c r="P530">
        <f>IF($D$524="","",$D$524)</f>
        <v/>
      </c>
    </row>
    <row r="531" ht="13.35" customHeight="1" s="162">
      <c r="B531" s="546" t="n"/>
      <c r="C531" s="546" t="n"/>
      <c r="D531" s="546" t="n"/>
      <c r="E531" s="546" t="n"/>
      <c r="F531" s="555" t="n"/>
      <c r="G531" s="555" t="n"/>
      <c r="H531" s="556" t="n"/>
      <c r="I531" s="556" t="n"/>
      <c r="J531" s="555" t="n"/>
      <c r="K531" s="549" t="n"/>
      <c r="L531" s="556" t="n"/>
      <c r="M531" s="548">
        <f>IF(OR(H531="",H531=0),"",IF(L531="",IF(I531="","",IF(OR(ISTEXT(I531),ISTEXT(H531)),"",I531/H531)),IF(OR(ISTEXT(L531),ISTEXT(H531)),"",L531/H531)))</f>
        <v/>
      </c>
      <c r="N531" s="547" t="n"/>
      <c r="P531">
        <f>IF($D$524="","",$D$524)</f>
        <v/>
      </c>
    </row>
    <row r="532" ht="13.35" customHeight="1" s="162">
      <c r="B532" s="546" t="n"/>
      <c r="C532" s="546" t="n"/>
      <c r="D532" s="546" t="n"/>
      <c r="E532" s="546" t="n"/>
      <c r="F532" s="555" t="n"/>
      <c r="G532" s="555" t="n"/>
      <c r="H532" s="556" t="n"/>
      <c r="I532" s="556" t="n"/>
      <c r="J532" s="555" t="n"/>
      <c r="K532" s="549" t="n"/>
      <c r="L532" s="556" t="n"/>
      <c r="M532" s="548">
        <f>IF(OR(H532="",H532=0),"",IF(L532="",IF(I532="","",IF(OR(ISTEXT(I532),ISTEXT(H532)),"",I532/H532)),IF(OR(ISTEXT(L532),ISTEXT(H532)),"",L532/H532)))</f>
        <v/>
      </c>
      <c r="N532" s="547" t="n"/>
      <c r="P532">
        <f>IF($D$524="","",$D$524)</f>
        <v/>
      </c>
    </row>
    <row r="533" ht="13.35" customHeight="1" s="162">
      <c r="B533" s="546" t="n"/>
      <c r="C533" s="546" t="n"/>
      <c r="D533" s="546" t="n"/>
      <c r="E533" s="546" t="n"/>
      <c r="F533" s="555" t="n"/>
      <c r="G533" s="555" t="n"/>
      <c r="H533" s="556" t="n"/>
      <c r="I533" s="556" t="n"/>
      <c r="J533" s="555" t="n"/>
      <c r="K533" s="549" t="n"/>
      <c r="L533" s="556" t="n"/>
      <c r="M533" s="548">
        <f>IF(OR(H533="",H533=0),"",IF(L533="",IF(I533="","",IF(OR(ISTEXT(I533),ISTEXT(H533)),"",I533/H533)),IF(OR(ISTEXT(L533),ISTEXT(H533)),"",L533/H533)))</f>
        <v/>
      </c>
      <c r="N533" s="547" t="n"/>
      <c r="P533">
        <f>IF($D$524="","",$D$524)</f>
        <v/>
      </c>
    </row>
    <row r="534" ht="13.35" customHeight="1" s="162">
      <c r="B534" s="546" t="n"/>
      <c r="C534" s="546" t="n"/>
      <c r="D534" s="546" t="n"/>
      <c r="E534" s="546" t="n"/>
      <c r="F534" s="555" t="n"/>
      <c r="G534" s="555" t="n"/>
      <c r="H534" s="556" t="n"/>
      <c r="I534" s="556" t="n"/>
      <c r="J534" s="555" t="n"/>
      <c r="K534" s="549" t="n"/>
      <c r="L534" s="556" t="n"/>
      <c r="M534" s="548">
        <f>IF(OR(H534="",H534=0),"",IF(L534="",IF(I534="","",IF(OR(ISTEXT(I534),ISTEXT(H534)),"",I534/H534)),IF(OR(ISTEXT(L534),ISTEXT(H534)),"",L534/H534)))</f>
        <v/>
      </c>
      <c r="N534" s="547" t="n"/>
      <c r="P534">
        <f>IF($D$524="","",$D$524)</f>
        <v/>
      </c>
    </row>
    <row r="535" ht="13.35" customHeight="1" s="162">
      <c r="B535" s="546" t="n"/>
      <c r="C535" s="546" t="n"/>
      <c r="D535" s="546" t="n"/>
      <c r="E535" s="546" t="n"/>
      <c r="F535" s="555" t="n"/>
      <c r="G535" s="555" t="n"/>
      <c r="H535" s="556" t="n"/>
      <c r="I535" s="556" t="n"/>
      <c r="J535" s="555" t="n"/>
      <c r="K535" s="549" t="n"/>
      <c r="L535" s="556" t="n"/>
      <c r="M535" s="548">
        <f>IF(OR(H535="",H535=0),"",IF(L535="",IF(I535="","",IF(OR(ISTEXT(I535),ISTEXT(H535)),"",I535/H535)),IF(OR(ISTEXT(L535),ISTEXT(H535)),"",L535/H535)))</f>
        <v/>
      </c>
      <c r="N535" s="547" t="n"/>
      <c r="P535">
        <f>IF($D$524="","",$D$524)</f>
        <v/>
      </c>
    </row>
    <row r="536" ht="13.35" customHeight="1" s="162">
      <c r="B536" s="546" t="n"/>
      <c r="C536" s="546" t="n"/>
      <c r="D536" s="546" t="n"/>
      <c r="E536" s="546" t="n"/>
      <c r="F536" s="555" t="n"/>
      <c r="G536" s="555" t="n"/>
      <c r="H536" s="556" t="n"/>
      <c r="I536" s="556" t="n"/>
      <c r="J536" s="555" t="n"/>
      <c r="K536" s="549" t="n"/>
      <c r="L536" s="556" t="n"/>
      <c r="M536" s="548">
        <f>IF(OR(H536="",H536=0),"",IF(L536="",IF(I536="","",IF(OR(ISTEXT(I536),ISTEXT(H536)),"",I536/H536)),IF(OR(ISTEXT(L536),ISTEXT(H536)),"",L536/H536)))</f>
        <v/>
      </c>
      <c r="N536" s="547" t="n"/>
      <c r="P536">
        <f>IF($D$524="","",$D$524)</f>
        <v/>
      </c>
    </row>
    <row r="537" ht="13.35" customHeight="1" s="162">
      <c r="B537" s="546" t="n"/>
      <c r="C537" s="546" t="n"/>
      <c r="D537" s="546" t="n"/>
      <c r="E537" s="546" t="n"/>
      <c r="F537" s="555" t="n"/>
      <c r="G537" s="555" t="n"/>
      <c r="H537" s="556" t="n"/>
      <c r="I537" s="556" t="n"/>
      <c r="J537" s="555" t="n"/>
      <c r="K537" s="549" t="n"/>
      <c r="L537" s="556" t="n"/>
      <c r="M537" s="548">
        <f>IF(OR(H537="",H537=0),"",IF(L537="",IF(I537="","",IF(OR(ISTEXT(I537),ISTEXT(H537)),"",I537/H537)),IF(OR(ISTEXT(L537),ISTEXT(H537)),"",L537/H537)))</f>
        <v/>
      </c>
      <c r="N537" s="547" t="n"/>
      <c r="P537">
        <f>IF($D$524="","",$D$524)</f>
        <v/>
      </c>
    </row>
    <row r="538" ht="13.35" customHeight="1" s="162">
      <c r="B538" s="546" t="n"/>
      <c r="C538" s="546" t="n"/>
      <c r="D538" s="546" t="n"/>
      <c r="E538" s="546" t="n"/>
      <c r="F538" s="555" t="n"/>
      <c r="G538" s="555" t="n"/>
      <c r="H538" s="556" t="n"/>
      <c r="I538" s="556" t="n"/>
      <c r="J538" s="555" t="n"/>
      <c r="K538" s="549" t="n"/>
      <c r="L538" s="556" t="n"/>
      <c r="M538" s="548">
        <f>IF(OR(H538="",H538=0),"",IF(L538="",IF(I538="","",IF(OR(ISTEXT(I538),ISTEXT(H538)),"",I538/H538)),IF(OR(ISTEXT(L538),ISTEXT(H538)),"",L538/H538)))</f>
        <v/>
      </c>
      <c r="N538" s="547" t="n"/>
      <c r="P538">
        <f>IF($D$524="","",$D$524)</f>
        <v/>
      </c>
    </row>
    <row r="539" ht="13.35" customHeight="1" s="162">
      <c r="B539" s="546" t="n"/>
      <c r="C539" s="546" t="n"/>
      <c r="D539" s="546" t="n"/>
      <c r="E539" s="546" t="n"/>
      <c r="F539" s="555" t="n"/>
      <c r="G539" s="555" t="n"/>
      <c r="H539" s="556" t="n"/>
      <c r="I539" s="556" t="n"/>
      <c r="J539" s="555" t="n"/>
      <c r="K539" s="549" t="n"/>
      <c r="L539" s="556" t="n"/>
      <c r="M539" s="548">
        <f>IF(OR(H539="",H539=0),"",IF(L539="",IF(I539="","",IF(OR(ISTEXT(I539),ISTEXT(H539)),"",I539/H539)),IF(OR(ISTEXT(L539),ISTEXT(H539)),"",L539/H539)))</f>
        <v/>
      </c>
      <c r="N539" s="547" t="n"/>
      <c r="P539">
        <f>IF($D$524="","",$D$524)</f>
        <v/>
      </c>
    </row>
    <row r="540" ht="13.35" customHeight="1" s="162">
      <c r="B540" s="546" t="n"/>
      <c r="C540" s="546" t="n"/>
      <c r="D540" s="546" t="n"/>
      <c r="E540" s="546" t="n"/>
      <c r="F540" s="555" t="n"/>
      <c r="G540" s="555" t="n"/>
      <c r="H540" s="556" t="n"/>
      <c r="I540" s="556" t="n"/>
      <c r="J540" s="555" t="n"/>
      <c r="K540" s="549" t="n"/>
      <c r="L540" s="556" t="n"/>
      <c r="M540" s="548">
        <f>IF(OR(H540="",H540=0),"",IF(L540="",IF(I540="","",IF(OR(ISTEXT(I540),ISTEXT(H540)),"",I540/H540)),IF(OR(ISTEXT(L540),ISTEXT(H540)),"",L540/H540)))</f>
        <v/>
      </c>
      <c r="N540" s="547" t="n"/>
      <c r="P540">
        <f>IF($D$524="","",$D$524)</f>
        <v/>
      </c>
    </row>
    <row r="541" ht="13.35" customHeight="1" s="162">
      <c r="B541" s="546" t="n"/>
      <c r="C541" s="546" t="n"/>
      <c r="D541" s="546" t="n"/>
      <c r="E541" s="546" t="n"/>
      <c r="F541" s="555" t="n"/>
      <c r="G541" s="555" t="n"/>
      <c r="H541" s="556" t="n"/>
      <c r="I541" s="556" t="n"/>
      <c r="J541" s="555" t="n"/>
      <c r="K541" s="549" t="n"/>
      <c r="L541" s="556" t="n"/>
      <c r="M541" s="548">
        <f>IF(OR(H541="",H541=0),"",IF(L541="",IF(I541="","",IF(OR(ISTEXT(I541),ISTEXT(H541)),"",I541/H541)),IF(OR(ISTEXT(L541),ISTEXT(H541)),"",L541/H541)))</f>
        <v/>
      </c>
      <c r="N541" s="547" t="n"/>
      <c r="P541">
        <f>IF($D$524="","",$D$524)</f>
        <v/>
      </c>
    </row>
    <row r="542" ht="13.35" customHeight="1" s="162">
      <c r="B542" s="546" t="n"/>
      <c r="C542" s="546" t="n"/>
      <c r="D542" s="546" t="n"/>
      <c r="E542" s="546" t="n"/>
      <c r="F542" s="555" t="n"/>
      <c r="G542" s="555" t="n"/>
      <c r="H542" s="556" t="n"/>
      <c r="I542" s="556" t="n"/>
      <c r="J542" s="555" t="n"/>
      <c r="K542" s="549" t="n"/>
      <c r="L542" s="556" t="n"/>
      <c r="M542" s="548">
        <f>IF(OR(H542="",H542=0),"",IF(L542="",IF(I542="","",IF(OR(ISTEXT(I542),ISTEXT(H542)),"",I542/H542)),IF(OR(ISTEXT(L542),ISTEXT(H542)),"",L542/H542)))</f>
        <v/>
      </c>
      <c r="N542" s="547" t="n"/>
      <c r="P542">
        <f>IF($D$524="","",$D$524)</f>
        <v/>
      </c>
    </row>
    <row r="543" ht="13.35" customHeight="1" s="162">
      <c r="B543" s="546" t="n"/>
      <c r="C543" s="546" t="n"/>
      <c r="D543" s="546" t="n"/>
      <c r="E543" s="546" t="n"/>
      <c r="F543" s="555" t="n"/>
      <c r="G543" s="555" t="n"/>
      <c r="H543" s="556" t="n"/>
      <c r="I543" s="556" t="n"/>
      <c r="J543" s="555" t="n"/>
      <c r="K543" s="549" t="n"/>
      <c r="L543" s="556" t="n"/>
      <c r="M543" s="548">
        <f>IF(OR(H543="",H543=0),"",IF(L543="",IF(I543="","",IF(OR(ISTEXT(I543),ISTEXT(H543)),"",I543/H543)),IF(OR(ISTEXT(L543),ISTEXT(H543)),"",L543/H543)))</f>
        <v/>
      </c>
      <c r="N543" s="547" t="n"/>
      <c r="P543">
        <f>IF($D$524="","",$D$524)</f>
        <v/>
      </c>
    </row>
    <row r="544" ht="13.35" customHeight="1" s="162">
      <c r="B544" s="546" t="n"/>
      <c r="C544" s="546" t="n"/>
      <c r="D544" s="546" t="n"/>
      <c r="E544" s="546" t="n"/>
      <c r="F544" s="555" t="n"/>
      <c r="G544" s="555" t="n"/>
      <c r="H544" s="556" t="n"/>
      <c r="I544" s="556" t="n"/>
      <c r="J544" s="555" t="n"/>
      <c r="K544" s="549" t="n"/>
      <c r="L544" s="556" t="n"/>
      <c r="M544" s="548">
        <f>IF(OR(H544="",H544=0),"",IF(L544="",IF(I544="","",IF(OR(ISTEXT(I544),ISTEXT(H544)),"",I544/H544)),IF(OR(ISTEXT(L544),ISTEXT(H544)),"",L544/H544)))</f>
        <v/>
      </c>
      <c r="N544" s="547" t="n"/>
      <c r="P544">
        <f>IF($D$524="","",$D$524)</f>
        <v/>
      </c>
    </row>
    <row r="545" ht="13.35" customHeight="1" s="162">
      <c r="B545" s="546" t="n"/>
      <c r="C545" s="546" t="n"/>
      <c r="D545" s="546" t="n"/>
      <c r="E545" s="546" t="n"/>
      <c r="F545" s="555" t="n"/>
      <c r="G545" s="555" t="n"/>
      <c r="H545" s="556" t="n"/>
      <c r="I545" s="556" t="n"/>
      <c r="J545" s="555" t="n"/>
      <c r="K545" s="549" t="n"/>
      <c r="L545" s="556" t="n"/>
      <c r="M545" s="548">
        <f>IF(OR(H545="",H545=0),"",IF(L545="",IF(I545="","",IF(OR(ISTEXT(I545),ISTEXT(H545)),"",I545/H545)),IF(OR(ISTEXT(L545),ISTEXT(H545)),"",L545/H545)))</f>
        <v/>
      </c>
      <c r="N545" s="547" t="n"/>
      <c r="P545">
        <f>IF($D$524="","",$D$524)</f>
        <v/>
      </c>
    </row>
    <row r="546" ht="13.35" customHeight="1" s="162">
      <c r="B546" s="546" t="n"/>
      <c r="C546" s="546" t="n"/>
      <c r="D546" s="546" t="n"/>
      <c r="E546" s="546" t="n"/>
      <c r="F546" s="555" t="n"/>
      <c r="G546" s="555" t="n"/>
      <c r="H546" s="556" t="n"/>
      <c r="I546" s="556" t="n"/>
      <c r="J546" s="555" t="n"/>
      <c r="K546" s="549" t="n"/>
      <c r="L546" s="556" t="n"/>
      <c r="M546" s="548">
        <f>IF(OR(H546="",H546=0),"",IF(L546="",IF(I546="","",IF(OR(ISTEXT(I546),ISTEXT(H546)),"",I546/H546)),IF(OR(ISTEXT(L546),ISTEXT(H546)),"",L546/H546)))</f>
        <v/>
      </c>
      <c r="N546" s="547" t="n"/>
      <c r="P546">
        <f>IF($D$524="","",$D$524)</f>
        <v/>
      </c>
    </row>
    <row r="547" ht="13.35" customHeight="1" s="162">
      <c r="B547" s="546" t="n"/>
      <c r="C547" s="546" t="n"/>
      <c r="D547" s="546" t="n"/>
      <c r="E547" s="546" t="n"/>
      <c r="F547" s="555" t="n"/>
      <c r="G547" s="555" t="n"/>
      <c r="H547" s="556" t="n"/>
      <c r="I547" s="556" t="n"/>
      <c r="J547" s="555" t="n"/>
      <c r="K547" s="549" t="n"/>
      <c r="L547" s="556" t="n"/>
      <c r="M547" s="548">
        <f>IF(OR(H547="",H547=0),"",IF(L547="",IF(I547="","",IF(OR(ISTEXT(I547),ISTEXT(H547)),"",I547/H547)),IF(OR(ISTEXT(L547),ISTEXT(H547)),"",L547/H547)))</f>
        <v/>
      </c>
      <c r="N547" s="547" t="n"/>
      <c r="P547">
        <f>IF($D$524="","",$D$524)</f>
        <v/>
      </c>
    </row>
    <row r="548" ht="13.35" customHeight="1" s="162">
      <c r="B548" s="546" t="n"/>
      <c r="C548" s="546" t="n"/>
      <c r="D548" s="546" t="n"/>
      <c r="E548" s="546" t="n"/>
      <c r="F548" s="555" t="n"/>
      <c r="G548" s="555" t="n"/>
      <c r="H548" s="556" t="n"/>
      <c r="I548" s="556" t="n"/>
      <c r="J548" s="555" t="n"/>
      <c r="K548" s="549" t="n"/>
      <c r="L548" s="556" t="n"/>
      <c r="M548" s="548">
        <f>IF(OR(H548="",H548=0),"",IF(L548="",IF(I548="","",IF(OR(ISTEXT(I548),ISTEXT(H548)),"",I548/H548)),IF(OR(ISTEXT(L548),ISTEXT(H548)),"",L548/H548)))</f>
        <v/>
      </c>
      <c r="N548" s="547" t="n"/>
      <c r="P548">
        <f>IF($D$524="","",$D$524)</f>
        <v/>
      </c>
    </row>
    <row r="549" ht="13.35" customHeight="1" s="162">
      <c r="B549" s="546" t="n"/>
      <c r="C549" s="546" t="n"/>
      <c r="D549" s="546" t="n"/>
      <c r="E549" s="546" t="n"/>
      <c r="F549" s="555" t="n"/>
      <c r="G549" s="555" t="n"/>
      <c r="H549" s="556" t="n"/>
      <c r="I549" s="556" t="n"/>
      <c r="J549" s="555" t="n"/>
      <c r="K549" s="549" t="n"/>
      <c r="L549" s="556" t="n"/>
      <c r="M549" s="548">
        <f>IF(OR(H549="",H549=0),"",IF(L549="",IF(I549="","",IF(OR(ISTEXT(I549),ISTEXT(H549)),"",I549/H549)),IF(OR(ISTEXT(L549),ISTEXT(H549)),"",L549/H549)))</f>
        <v/>
      </c>
      <c r="N549" s="547" t="n"/>
      <c r="P549">
        <f>IF($D$524="","",$D$524)</f>
        <v/>
      </c>
    </row>
    <row r="550" ht="13.35" customHeight="1" s="162">
      <c r="B550" s="546" t="n"/>
      <c r="C550" s="546" t="n"/>
      <c r="D550" s="546" t="n"/>
      <c r="E550" s="546" t="n"/>
      <c r="F550" s="555" t="n"/>
      <c r="G550" s="555" t="n"/>
      <c r="H550" s="556" t="n"/>
      <c r="I550" s="556" t="n"/>
      <c r="J550" s="555" t="n"/>
      <c r="K550" s="549" t="n"/>
      <c r="L550" s="556" t="n"/>
      <c r="M550" s="548">
        <f>IF(OR(H550="",H550=0),"",IF(L550="",IF(I550="","",IF(OR(ISTEXT(I550),ISTEXT(H550)),"",I550/H550)),IF(OR(ISTEXT(L550),ISTEXT(H550)),"",L550/H550)))</f>
        <v/>
      </c>
      <c r="N550" s="547" t="n"/>
      <c r="P550">
        <f>IF($D$524="","",$D$524)</f>
        <v/>
      </c>
    </row>
    <row r="551" ht="13.35" customHeight="1" s="162">
      <c r="B551" s="546" t="n"/>
      <c r="C551" s="546" t="n"/>
      <c r="D551" s="546" t="n"/>
      <c r="E551" s="546" t="n"/>
      <c r="F551" s="555" t="n"/>
      <c r="G551" s="555" t="n"/>
      <c r="H551" s="556" t="n"/>
      <c r="I551" s="556" t="n"/>
      <c r="J551" s="555" t="n"/>
      <c r="K551" s="549" t="n"/>
      <c r="L551" s="556" t="n"/>
      <c r="M551" s="548">
        <f>IF(OR(H551="",H551=0),"",IF(L551="",IF(I551="","",IF(OR(ISTEXT(I551),ISTEXT(H551)),"",I551/H551)),IF(OR(ISTEXT(L551),ISTEXT(H551)),"",L551/H551)))</f>
        <v/>
      </c>
      <c r="N551" s="547" t="n"/>
      <c r="P551">
        <f>IF($D$524="","",$D$524)</f>
        <v/>
      </c>
    </row>
    <row r="552" ht="13.35" customHeight="1" s="162">
      <c r="B552" s="546" t="n"/>
      <c r="C552" s="546" t="n"/>
      <c r="D552" s="546" t="n"/>
      <c r="E552" s="546" t="n"/>
      <c r="F552" s="555" t="n"/>
      <c r="G552" s="555" t="n"/>
      <c r="H552" s="556" t="n"/>
      <c r="I552" s="556" t="n"/>
      <c r="J552" s="555" t="n"/>
      <c r="K552" s="549" t="n"/>
      <c r="L552" s="556" t="n"/>
      <c r="M552" s="548">
        <f>IF(OR(H552="",H552=0),"",IF(L552="",IF(I552="","",IF(OR(ISTEXT(I552),ISTEXT(H552)),"",I552/H552)),IF(OR(ISTEXT(L552),ISTEXT(H552)),"",L552/H552)))</f>
        <v/>
      </c>
      <c r="N552" s="547" t="n"/>
      <c r="P552">
        <f>IF($D$524="","",$D$524)</f>
        <v/>
      </c>
    </row>
    <row r="553" ht="13.35" customHeight="1" s="162">
      <c r="B553" s="546" t="n"/>
      <c r="C553" s="546" t="n"/>
      <c r="D553" s="546" t="n"/>
      <c r="E553" s="546" t="n"/>
      <c r="F553" s="555" t="n"/>
      <c r="G553" s="555" t="n"/>
      <c r="H553" s="556" t="n"/>
      <c r="I553" s="556" t="n"/>
      <c r="J553" s="555" t="n"/>
      <c r="K553" s="549" t="n"/>
      <c r="L553" s="556" t="n"/>
      <c r="M553" s="548">
        <f>IF(OR(H553="",H553=0),"",IF(L553="",IF(I553="","",IF(OR(ISTEXT(I553),ISTEXT(H553)),"",I553/H553)),IF(OR(ISTEXT(L553),ISTEXT(H553)),"",L553/H553)))</f>
        <v/>
      </c>
      <c r="N553" s="547" t="n"/>
      <c r="P553">
        <f>IF($D$524="","",$D$524)</f>
        <v/>
      </c>
    </row>
    <row r="554" ht="13.35" customHeight="1" s="162">
      <c r="B554" s="546" t="n"/>
      <c r="C554" s="546" t="n"/>
      <c r="D554" s="546" t="n"/>
      <c r="E554" s="546" t="n"/>
      <c r="F554" s="555" t="n"/>
      <c r="G554" s="555" t="n"/>
      <c r="H554" s="556" t="n"/>
      <c r="I554" s="556" t="n"/>
      <c r="J554" s="555" t="n"/>
      <c r="K554" s="549" t="n"/>
      <c r="L554" s="556" t="n"/>
      <c r="M554" s="548">
        <f>IF(OR(H554="",H554=0),"",IF(L554="",IF(I554="","",IF(OR(ISTEXT(I554),ISTEXT(H554)),"",I554/H554)),IF(OR(ISTEXT(L554),ISTEXT(H554)),"",L554/H554)))</f>
        <v/>
      </c>
      <c r="N554" s="547" t="n"/>
      <c r="P554">
        <f>IF($D$524="","",$D$524)</f>
        <v/>
      </c>
    </row>
    <row r="555" ht="13.35" customHeight="1" s="162">
      <c r="B555" s="546" t="n"/>
      <c r="C555" s="546" t="n"/>
      <c r="D555" s="546" t="n"/>
      <c r="E555" s="546" t="n"/>
      <c r="F555" s="555" t="n"/>
      <c r="G555" s="555" t="n"/>
      <c r="H555" s="556" t="n"/>
      <c r="I555" s="556" t="n"/>
      <c r="J555" s="555" t="n"/>
      <c r="K555" s="549" t="n"/>
      <c r="L555" s="556" t="n"/>
      <c r="M555" s="548">
        <f>IF(OR(H555="",H555=0),"",IF(L555="",IF(I555="","",IF(OR(ISTEXT(I555),ISTEXT(H555)),"",I555/H555)),IF(OR(ISTEXT(L555),ISTEXT(H555)),"",L555/H555)))</f>
        <v/>
      </c>
      <c r="N555" s="547" t="n"/>
      <c r="P555">
        <f>IF($D$524="","",$D$524)</f>
        <v/>
      </c>
    </row>
    <row r="556" ht="13.35" customHeight="1" s="162">
      <c r="B556" s="546" t="n"/>
      <c r="C556" s="546" t="n"/>
      <c r="D556" s="546" t="n"/>
      <c r="E556" s="546" t="n"/>
      <c r="F556" s="555" t="n"/>
      <c r="G556" s="555" t="n"/>
      <c r="H556" s="556" t="n"/>
      <c r="I556" s="556" t="n"/>
      <c r="J556" s="555" t="n"/>
      <c r="K556" s="549" t="n"/>
      <c r="L556" s="556" t="n"/>
      <c r="M556" s="548">
        <f>IF(OR(H556="",H556=0),"",IF(L556="",IF(I556="","",IF(OR(ISTEXT(I556),ISTEXT(H556)),"",I556/H556)),IF(OR(ISTEXT(L556),ISTEXT(H556)),"",L556/H556)))</f>
        <v/>
      </c>
      <c r="N556" s="547" t="n"/>
      <c r="P556">
        <f>IF($D$524="","",$D$524)</f>
        <v/>
      </c>
    </row>
    <row r="557" ht="13.35" customHeight="1" s="162">
      <c r="B557" s="546" t="n"/>
      <c r="C557" s="546" t="n"/>
      <c r="D557" s="546" t="n"/>
      <c r="E557" s="546" t="n"/>
      <c r="F557" s="555" t="n"/>
      <c r="G557" s="555" t="n"/>
      <c r="H557" s="556" t="n"/>
      <c r="I557" s="556" t="n"/>
      <c r="J557" s="555" t="n"/>
      <c r="K557" s="549" t="n"/>
      <c r="L557" s="556" t="n"/>
      <c r="M557" s="548">
        <f>IF(OR(H557="",H557=0),"",IF(L557="",IF(I557="","",IF(OR(ISTEXT(I557),ISTEXT(H557)),"",I557/H557)),IF(OR(ISTEXT(L557),ISTEXT(H557)),"",L557/H557)))</f>
        <v/>
      </c>
      <c r="N557" s="547" t="n"/>
      <c r="P557">
        <f>IF($D$524="","",$D$524)</f>
        <v/>
      </c>
    </row>
    <row r="558" ht="13.35" customHeight="1" s="162">
      <c r="B558" s="546" t="n"/>
      <c r="C558" s="546" t="n"/>
      <c r="D558" s="546" t="n"/>
      <c r="E558" s="546" t="n"/>
      <c r="F558" s="555" t="n"/>
      <c r="G558" s="555" t="n"/>
      <c r="H558" s="556" t="n"/>
      <c r="I558" s="556" t="n"/>
      <c r="J558" s="555" t="n"/>
      <c r="K558" s="549" t="n"/>
      <c r="L558" s="556" t="n"/>
      <c r="M558" s="548">
        <f>IF(OR(H558="",H558=0),"",IF(L558="",IF(I558="","",IF(OR(ISTEXT(I558),ISTEXT(H558)),"",I558/H558)),IF(OR(ISTEXT(L558),ISTEXT(H558)),"",L558/H558)))</f>
        <v/>
      </c>
      <c r="N558" s="547" t="n"/>
      <c r="P558">
        <f>IF($D$524="","",$D$524)</f>
        <v/>
      </c>
    </row>
    <row r="559" ht="13.35" customHeight="1" s="162">
      <c r="B559" s="546" t="n"/>
      <c r="C559" s="546" t="n"/>
      <c r="D559" s="546" t="n"/>
      <c r="E559" s="546" t="n"/>
      <c r="F559" s="555" t="n"/>
      <c r="G559" s="555" t="n"/>
      <c r="H559" s="556" t="n"/>
      <c r="I559" s="556" t="n"/>
      <c r="J559" s="555" t="n"/>
      <c r="K559" s="549" t="n"/>
      <c r="L559" s="556" t="n"/>
      <c r="M559" s="548">
        <f>IF(OR(H559="",H559=0),"",IF(L559="",IF(I559="","",IF(OR(ISTEXT(I559),ISTEXT(H559)),"",I559/H559)),IF(OR(ISTEXT(L559),ISTEXT(H559)),"",L559/H559)))</f>
        <v/>
      </c>
      <c r="N559" s="547" t="n"/>
      <c r="P559">
        <f>IF($D$524="","",$D$524)</f>
        <v/>
      </c>
    </row>
    <row r="560" ht="13.35" customHeight="1" s="162">
      <c r="B560" s="546" t="n"/>
      <c r="C560" s="546" t="n"/>
      <c r="D560" s="546" t="n"/>
      <c r="E560" s="546" t="n"/>
      <c r="F560" s="555" t="n"/>
      <c r="G560" s="555" t="n"/>
      <c r="H560" s="556" t="n"/>
      <c r="I560" s="556" t="n"/>
      <c r="J560" s="555" t="n"/>
      <c r="K560" s="549" t="n"/>
      <c r="L560" s="556" t="n"/>
      <c r="M560" s="548">
        <f>IF(OR(H560="",H560=0),"",IF(L560="",IF(I560="","",IF(OR(ISTEXT(I560),ISTEXT(H560)),"",I560/H560)),IF(OR(ISTEXT(L560),ISTEXT(H560)),"",L560/H560)))</f>
        <v/>
      </c>
      <c r="N560" s="547" t="n"/>
      <c r="P560">
        <f>IF($D$524="","",$D$524)</f>
        <v/>
      </c>
    </row>
    <row r="561" ht="13.35" customHeight="1" s="162">
      <c r="B561" s="546" t="n"/>
      <c r="C561" s="546" t="n"/>
      <c r="D561" s="546" t="n"/>
      <c r="E561" s="546" t="n"/>
      <c r="F561" s="555" t="n"/>
      <c r="G561" s="555" t="n"/>
      <c r="H561" s="556" t="n"/>
      <c r="I561" s="556" t="n"/>
      <c r="J561" s="555" t="n"/>
      <c r="K561" s="549" t="n"/>
      <c r="L561" s="556" t="n"/>
      <c r="M561" s="548">
        <f>IF(OR(H561="",H561=0),"",IF(L561="",IF(I561="","",IF(OR(ISTEXT(I561),ISTEXT(H561)),"",I561/H561)),IF(OR(ISTEXT(L561),ISTEXT(H561)),"",L561/H561)))</f>
        <v/>
      </c>
      <c r="N561" s="547" t="n"/>
      <c r="P561">
        <f>IF($D$524="","",$D$524)</f>
        <v/>
      </c>
    </row>
    <row r="562" ht="13.35" customHeight="1" s="162">
      <c r="B562" s="546" t="n"/>
      <c r="C562" s="546" t="n"/>
      <c r="D562" s="546" t="n"/>
      <c r="E562" s="546" t="n"/>
      <c r="F562" s="555" t="n"/>
      <c r="G562" s="555" t="n"/>
      <c r="H562" s="556" t="n"/>
      <c r="I562" s="556" t="n"/>
      <c r="J562" s="555" t="n"/>
      <c r="K562" s="549" t="n"/>
      <c r="L562" s="556" t="n"/>
      <c r="M562" s="548">
        <f>IF(OR(H562="",H562=0),"",IF(L562="",IF(I562="","",IF(OR(ISTEXT(I562),ISTEXT(H562)),"",I562/H562)),IF(OR(ISTEXT(L562),ISTEXT(H562)),"",L562/H562)))</f>
        <v/>
      </c>
      <c r="N562" s="547" t="n"/>
      <c r="P562">
        <f>IF($D$524="","",$D$524)</f>
        <v/>
      </c>
    </row>
    <row r="563" ht="13.35" customHeight="1" s="162">
      <c r="B563" s="546" t="n"/>
      <c r="C563" s="546" t="n"/>
      <c r="D563" s="546" t="n"/>
      <c r="E563" s="546" t="n"/>
      <c r="F563" s="555" t="n"/>
      <c r="G563" s="555" t="n"/>
      <c r="H563" s="556" t="n"/>
      <c r="I563" s="556" t="n"/>
      <c r="J563" s="555" t="n"/>
      <c r="K563" s="549" t="n"/>
      <c r="L563" s="556" t="n"/>
      <c r="M563" s="548">
        <f>IF(OR(H563="",H563=0),"",IF(L563="",IF(I563="","",IF(OR(ISTEXT(I563),ISTEXT(H563)),"",I563/H563)),IF(OR(ISTEXT(L563),ISTEXT(H563)),"",L563/H563)))</f>
        <v/>
      </c>
      <c r="N563" s="547" t="n"/>
      <c r="P563">
        <f>IF($D$524="","",$D$524)</f>
        <v/>
      </c>
    </row>
    <row r="564" ht="13.35" customHeight="1" s="162">
      <c r="B564" s="546" t="n"/>
      <c r="C564" s="546" t="n"/>
      <c r="D564" s="546" t="n"/>
      <c r="E564" s="546" t="n"/>
      <c r="F564" s="555" t="n"/>
      <c r="G564" s="555" t="n"/>
      <c r="H564" s="556" t="n"/>
      <c r="I564" s="556" t="n"/>
      <c r="J564" s="555" t="n"/>
      <c r="K564" s="549" t="n"/>
      <c r="L564" s="556" t="n"/>
      <c r="M564" s="548">
        <f>IF(OR(H564="",H564=0),"",IF(L564="",IF(I564="","",IF(OR(ISTEXT(I564),ISTEXT(H564)),"",I564/H564)),IF(OR(ISTEXT(L564),ISTEXT(H564)),"",L564/H564)))</f>
        <v/>
      </c>
      <c r="N564" s="547" t="n"/>
      <c r="P564">
        <f>IF($D$524="","",$D$524)</f>
        <v/>
      </c>
    </row>
    <row r="565" ht="13.35" customHeight="1" s="162">
      <c r="B565" s="546" t="n"/>
      <c r="C565" s="546" t="n"/>
      <c r="D565" s="546" t="n"/>
      <c r="E565" s="546" t="n"/>
      <c r="F565" s="555" t="n"/>
      <c r="G565" s="555" t="n"/>
      <c r="H565" s="556" t="n"/>
      <c r="I565" s="556" t="n"/>
      <c r="J565" s="555" t="n"/>
      <c r="K565" s="549" t="n"/>
      <c r="L565" s="556" t="n"/>
      <c r="M565" s="548">
        <f>IF(OR(H565="",H565=0),"",IF(L565="",IF(I565="","",IF(OR(ISTEXT(I565),ISTEXT(H565)),"",I565/H565)),IF(OR(ISTEXT(L565),ISTEXT(H565)),"",L565/H565)))</f>
        <v/>
      </c>
      <c r="N565" s="547" t="n"/>
      <c r="P565">
        <f>IF($D$524="","",$D$524)</f>
        <v/>
      </c>
    </row>
    <row r="566" ht="13.35" customHeight="1" s="162">
      <c r="B566" s="546" t="n"/>
      <c r="C566" s="546" t="n"/>
      <c r="D566" s="546" t="n"/>
      <c r="E566" s="546" t="n"/>
      <c r="F566" s="555" t="n"/>
      <c r="G566" s="555" t="n"/>
      <c r="H566" s="556" t="n"/>
      <c r="I566" s="556" t="n"/>
      <c r="J566" s="555" t="n"/>
      <c r="K566" s="549" t="n"/>
      <c r="L566" s="556" t="n"/>
      <c r="M566" s="548">
        <f>IF(OR(H566="",H566=0),"",IF(L566="",IF(I566="","",IF(OR(ISTEXT(I566),ISTEXT(H566)),"",I566/H566)),IF(OR(ISTEXT(L566),ISTEXT(H566)),"",L566/H566)))</f>
        <v/>
      </c>
      <c r="N566" s="547" t="n"/>
      <c r="P566">
        <f>IF($D$524="","",$D$524)</f>
        <v/>
      </c>
    </row>
    <row r="567" ht="13.35" customHeight="1" s="162">
      <c r="B567" s="546" t="n"/>
      <c r="C567" s="546" t="n"/>
      <c r="D567" s="546" t="n"/>
      <c r="E567" s="546" t="n"/>
      <c r="F567" s="555" t="n"/>
      <c r="G567" s="555" t="n"/>
      <c r="H567" s="556" t="n"/>
      <c r="I567" s="556" t="n"/>
      <c r="J567" s="555" t="n"/>
      <c r="K567" s="549" t="n"/>
      <c r="L567" s="556" t="n"/>
      <c r="M567" s="548">
        <f>IF(OR(H567="",H567=0),"",IF(L567="",IF(I567="","",IF(OR(ISTEXT(I567),ISTEXT(H567)),"",I567/H567)),IF(OR(ISTEXT(L567),ISTEXT(H567)),"",L567/H567)))</f>
        <v/>
      </c>
      <c r="N567" s="547" t="n"/>
      <c r="P567">
        <f>IF($D$524="","",$D$524)</f>
        <v/>
      </c>
    </row>
    <row r="568" ht="13.35" customHeight="1" s="162">
      <c r="B568" s="557" t="inlineStr">
        <is>
          <t>Total</t>
        </is>
      </c>
      <c r="C568" s="400" t="n"/>
      <c r="D568" s="400" t="n"/>
      <c r="E568" s="400" t="n"/>
      <c r="F568" s="400" t="n"/>
      <c r="G568" s="401" t="n"/>
      <c r="H568" s="556">
        <f>IF(SUM(H530:H567)=0,"",SUM(H530:H567))</f>
        <v/>
      </c>
      <c r="I568" s="556">
        <f>IF(SUM(I530:I567)=0,"",SUM(I530:I567))</f>
        <v/>
      </c>
      <c r="J568" s="199" t="n"/>
      <c r="K568" s="401" t="n"/>
      <c r="L568" s="556">
        <f>IF(SUM(L530:L567)=0,"",SUM(L530:L567))</f>
        <v/>
      </c>
      <c r="M568" s="548">
        <f>IF(OR(H568="",H568=0),"",IF(L568="",IF(I568="","",I568/H568),L568/H568))</f>
        <v/>
      </c>
      <c r="N568" s="547">
        <f>IF(COUNTA(N530:N567)=0,"",COUNTA(N530:N567))</f>
        <v/>
      </c>
    </row>
    <row r="569" ht="13.35" customHeight="1" s="162">
      <c r="B569" s="550" t="inlineStr">
        <is>
          <t>Type: F = fixed orifice, A = adjustable orifice (flow from the manufacturer's chart at the setting and ΔP), S = self-adjusting (flow from the valve tag, ΔP within its range). WO = wide open.</t>
        </is>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4" t="n"/>
      <c r="N571" s="173" t="n"/>
    </row>
    <row r="572" ht="13.35" customHeight="1" s="162">
      <c r="B572" s="154" t="n"/>
      <c r="C572" s="174" t="n"/>
      <c r="D572" s="174" t="n"/>
      <c r="E572" s="174" t="n"/>
      <c r="F572" s="174" t="n"/>
      <c r="G572" s="174" t="n"/>
      <c r="H572" s="174" t="n"/>
      <c r="I572" s="174" t="n"/>
      <c r="J572" s="174" t="n"/>
      <c r="K572" s="174" t="n"/>
      <c r="L572" s="174" t="n"/>
      <c r="M572" s="174" t="n"/>
      <c r="N572" s="173" t="n"/>
    </row>
    <row r="573" ht="13.35" customHeight="1" s="162">
      <c r="B573" s="154" t="n"/>
      <c r="C573" s="174" t="n"/>
      <c r="D573" s="174" t="n"/>
      <c r="E573" s="174" t="n"/>
      <c r="F573" s="174" t="n"/>
      <c r="G573" s="174" t="n"/>
      <c r="H573" s="174" t="n"/>
      <c r="I573" s="174" t="n"/>
      <c r="J573" s="174" t="n"/>
      <c r="K573" s="174" t="n"/>
      <c r="L573" s="174" t="n"/>
      <c r="M573" s="174" t="n"/>
      <c r="N573" s="173" t="n"/>
    </row>
    <row r="574" ht="13.35" customHeight="1" s="162"/>
    <row r="575" ht="13.35" customHeight="1" s="162"/>
    <row r="576" ht="13.35" customHeight="1" s="162">
      <c r="B576" s="200" t="inlineStr">
        <is>
          <t>System</t>
        </is>
      </c>
      <c r="C576" s="403" t="n"/>
      <c r="D576" s="209" t="n"/>
      <c r="E576" s="418" t="n"/>
      <c r="F576" s="403" t="n"/>
      <c r="G576" s="200" t="inlineStr">
        <is>
          <t>Service</t>
        </is>
      </c>
      <c r="H576" s="403" t="n"/>
      <c r="I576" s="210" t="n"/>
      <c r="J576" s="418" t="n"/>
      <c r="K576" s="418" t="n"/>
      <c r="L576" s="418" t="n"/>
      <c r="M576" s="418" t="n"/>
      <c r="N576" s="403" t="n"/>
    </row>
    <row r="577" ht="13.35" customHeight="1" s="162">
      <c r="B577" s="422" t="n"/>
      <c r="C577" s="423" t="n"/>
      <c r="D577" s="422" t="n"/>
      <c r="E577" s="424" t="n"/>
      <c r="F577" s="423" t="n"/>
      <c r="G577" s="422" t="n"/>
      <c r="H577" s="423" t="n"/>
      <c r="I577" s="422" t="n"/>
      <c r="J577" s="424" t="n"/>
      <c r="K577" s="424" t="n"/>
      <c r="L577" s="424" t="n"/>
      <c r="M577" s="424" t="n"/>
      <c r="N577" s="423" t="n"/>
    </row>
    <row r="578" ht="13.35" customHeight="1" s="162">
      <c r="B578" s="554" t="inlineStr">
        <is>
          <t>Pump(s)</t>
        </is>
      </c>
      <c r="C578" s="401" t="n"/>
      <c r="D578" s="204" t="n"/>
      <c r="E578" s="401" t="n"/>
      <c r="F578" s="554" t="inlineStr">
        <is>
          <t>Instrument</t>
        </is>
      </c>
      <c r="G578" s="401" t="n"/>
      <c r="H578" s="546" t="n"/>
      <c r="I578" s="400" t="n"/>
      <c r="J578" s="400" t="n"/>
      <c r="K578" s="401" t="n"/>
      <c r="L578" s="554" t="inlineStr">
        <is>
          <t>ΔP in</t>
        </is>
      </c>
      <c r="M578" s="555" t="n"/>
      <c r="N578" s="401" t="n"/>
    </row>
    <row r="579" ht="13.35" customHeight="1" s="162">
      <c r="B579" s="554" t="inlineStr">
        <is>
          <t>Method</t>
        </is>
      </c>
      <c r="C579" s="401" t="n"/>
      <c r="D579" s="546" t="n"/>
      <c r="E579" s="401" t="n"/>
      <c r="F579" s="554" t="inlineStr">
        <is>
          <t>Memory stops set / valves marked</t>
        </is>
      </c>
      <c r="G579" s="400" t="n"/>
      <c r="H579" s="400" t="n"/>
      <c r="I579" s="400" t="n"/>
      <c r="J579" s="400" t="n"/>
      <c r="K579" s="401" t="n"/>
      <c r="L579" s="555" t="n"/>
      <c r="M579" s="400" t="n"/>
      <c r="N579" s="401" t="n"/>
    </row>
    <row r="580" ht="13.35" customHeight="1" s="162">
      <c r="B580" s="542" t="inlineStr">
        <is>
          <t>No.</t>
        </is>
      </c>
      <c r="C580" s="542" t="inlineStr">
        <is>
          <t>Valve</t>
        </is>
      </c>
      <c r="D580" s="542" t="inlineStr">
        <is>
          <t>Serves</t>
        </is>
      </c>
      <c r="E580" s="542" t="inlineStr">
        <is>
          <t>Make / Model</t>
        </is>
      </c>
      <c r="F580" s="542" t="inlineStr">
        <is>
          <t>Size</t>
        </is>
      </c>
      <c r="G580" s="542" t="inlineStr">
        <is>
          <t>Type</t>
        </is>
      </c>
      <c r="H580" s="542" t="inlineStr">
        <is>
          <t>Design GPM</t>
        </is>
      </c>
      <c r="I580" s="542" t="inlineStr">
        <is>
          <t>Initial GPM</t>
        </is>
      </c>
      <c r="J580" s="543" t="inlineStr">
        <is>
          <t>Final</t>
        </is>
      </c>
      <c r="K580" s="400" t="n"/>
      <c r="L580" s="401" t="n"/>
      <c r="M580" s="542" t="inlineStr">
        <is>
          <t>%</t>
        </is>
      </c>
      <c r="N580" s="542" t="inlineStr">
        <is>
          <t>WO</t>
        </is>
      </c>
    </row>
    <row r="581" ht="13.35" customHeight="1" s="162">
      <c r="B581" s="544" t="n"/>
      <c r="C581" s="544" t="n"/>
      <c r="D581" s="544" t="n"/>
      <c r="E581" s="544" t="n"/>
      <c r="F581" s="544" t="n"/>
      <c r="G581" s="544" t="n"/>
      <c r="H581" s="544" t="n"/>
      <c r="I581" s="544" t="n"/>
      <c r="J581" s="545" t="inlineStr">
        <is>
          <t>Setting</t>
        </is>
      </c>
      <c r="K581" s="545" t="inlineStr">
        <is>
          <t>ΔP</t>
        </is>
      </c>
      <c r="L581" s="545" t="inlineStr">
        <is>
          <t>GPM</t>
        </is>
      </c>
      <c r="M581" s="544" t="n"/>
      <c r="N581" s="544" t="n"/>
    </row>
    <row r="582" ht="13.35" customHeight="1" s="162">
      <c r="B582" s="546" t="n"/>
      <c r="C582" s="546" t="n"/>
      <c r="D582" s="546" t="n"/>
      <c r="E582" s="546" t="n"/>
      <c r="F582" s="555" t="n"/>
      <c r="G582" s="555" t="n"/>
      <c r="H582" s="556" t="n"/>
      <c r="I582" s="556" t="n"/>
      <c r="J582" s="555" t="n"/>
      <c r="K582" s="549" t="n"/>
      <c r="L582" s="556" t="n"/>
      <c r="M582" s="548">
        <f>IF(OR(H582="",H582=0),"",IF(L582="",IF(I582="","",IF(OR(ISTEXT(I582),ISTEXT(H582)),"",I582/H582)),IF(OR(ISTEXT(L582),ISTEXT(H582)),"",L582/H582)))</f>
        <v/>
      </c>
      <c r="N582" s="547" t="n"/>
      <c r="P582">
        <f>IF($D$576="","",$D$576)</f>
        <v/>
      </c>
    </row>
    <row r="583" ht="13.35" customHeight="1" s="162">
      <c r="B583" s="546" t="n"/>
      <c r="C583" s="546" t="n"/>
      <c r="D583" s="546" t="n"/>
      <c r="E583" s="546" t="n"/>
      <c r="F583" s="555" t="n"/>
      <c r="G583" s="555" t="n"/>
      <c r="H583" s="556" t="n"/>
      <c r="I583" s="556" t="n"/>
      <c r="J583" s="555" t="n"/>
      <c r="K583" s="549" t="n"/>
      <c r="L583" s="556" t="n"/>
      <c r="M583" s="548">
        <f>IF(OR(H583="",H583=0),"",IF(L583="",IF(I583="","",IF(OR(ISTEXT(I583),ISTEXT(H583)),"",I583/H583)),IF(OR(ISTEXT(L583),ISTEXT(H583)),"",L583/H583)))</f>
        <v/>
      </c>
      <c r="N583" s="547" t="n"/>
      <c r="P583">
        <f>IF($D$576="","",$D$576)</f>
        <v/>
      </c>
    </row>
    <row r="584" ht="13.35" customHeight="1" s="162">
      <c r="B584" s="546" t="n"/>
      <c r="C584" s="546" t="n"/>
      <c r="D584" s="546" t="n"/>
      <c r="E584" s="546" t="n"/>
      <c r="F584" s="555" t="n"/>
      <c r="G584" s="555" t="n"/>
      <c r="H584" s="556" t="n"/>
      <c r="I584" s="556" t="n"/>
      <c r="J584" s="555" t="n"/>
      <c r="K584" s="549" t="n"/>
      <c r="L584" s="556" t="n"/>
      <c r="M584" s="548">
        <f>IF(OR(H584="",H584=0),"",IF(L584="",IF(I584="","",IF(OR(ISTEXT(I584),ISTEXT(H584)),"",I584/H584)),IF(OR(ISTEXT(L584),ISTEXT(H584)),"",L584/H584)))</f>
        <v/>
      </c>
      <c r="N584" s="547" t="n"/>
      <c r="P584">
        <f>IF($D$576="","",$D$576)</f>
        <v/>
      </c>
    </row>
    <row r="585" ht="13.35" customHeight="1" s="162">
      <c r="B585" s="546" t="n"/>
      <c r="C585" s="546" t="n"/>
      <c r="D585" s="546" t="n"/>
      <c r="E585" s="546" t="n"/>
      <c r="F585" s="555" t="n"/>
      <c r="G585" s="555" t="n"/>
      <c r="H585" s="556" t="n"/>
      <c r="I585" s="556" t="n"/>
      <c r="J585" s="555" t="n"/>
      <c r="K585" s="549" t="n"/>
      <c r="L585" s="556" t="n"/>
      <c r="M585" s="548">
        <f>IF(OR(H585="",H585=0),"",IF(L585="",IF(I585="","",IF(OR(ISTEXT(I585),ISTEXT(H585)),"",I585/H585)),IF(OR(ISTEXT(L585),ISTEXT(H585)),"",L585/H585)))</f>
        <v/>
      </c>
      <c r="N585" s="547" t="n"/>
      <c r="P585">
        <f>IF($D$576="","",$D$576)</f>
        <v/>
      </c>
    </row>
    <row r="586" ht="13.35" customHeight="1" s="162">
      <c r="B586" s="546" t="n"/>
      <c r="C586" s="546" t="n"/>
      <c r="D586" s="546" t="n"/>
      <c r="E586" s="546" t="n"/>
      <c r="F586" s="555" t="n"/>
      <c r="G586" s="555" t="n"/>
      <c r="H586" s="556" t="n"/>
      <c r="I586" s="556" t="n"/>
      <c r="J586" s="555" t="n"/>
      <c r="K586" s="549" t="n"/>
      <c r="L586" s="556" t="n"/>
      <c r="M586" s="548">
        <f>IF(OR(H586="",H586=0),"",IF(L586="",IF(I586="","",IF(OR(ISTEXT(I586),ISTEXT(H586)),"",I586/H586)),IF(OR(ISTEXT(L586),ISTEXT(H586)),"",L586/H586)))</f>
        <v/>
      </c>
      <c r="N586" s="547" t="n"/>
      <c r="P586">
        <f>IF($D$576="","",$D$576)</f>
        <v/>
      </c>
    </row>
    <row r="587" ht="13.35" customHeight="1" s="162">
      <c r="B587" s="546" t="n"/>
      <c r="C587" s="546" t="n"/>
      <c r="D587" s="546" t="n"/>
      <c r="E587" s="546" t="n"/>
      <c r="F587" s="555" t="n"/>
      <c r="G587" s="555" t="n"/>
      <c r="H587" s="556" t="n"/>
      <c r="I587" s="556" t="n"/>
      <c r="J587" s="555" t="n"/>
      <c r="K587" s="549" t="n"/>
      <c r="L587" s="556" t="n"/>
      <c r="M587" s="548">
        <f>IF(OR(H587="",H587=0),"",IF(L587="",IF(I587="","",IF(OR(ISTEXT(I587),ISTEXT(H587)),"",I587/H587)),IF(OR(ISTEXT(L587),ISTEXT(H587)),"",L587/H587)))</f>
        <v/>
      </c>
      <c r="N587" s="547" t="n"/>
      <c r="P587">
        <f>IF($D$576="","",$D$576)</f>
        <v/>
      </c>
    </row>
    <row r="588" ht="13.35" customHeight="1" s="162">
      <c r="B588" s="546" t="n"/>
      <c r="C588" s="546" t="n"/>
      <c r="D588" s="546" t="n"/>
      <c r="E588" s="546" t="n"/>
      <c r="F588" s="555" t="n"/>
      <c r="G588" s="555" t="n"/>
      <c r="H588" s="556" t="n"/>
      <c r="I588" s="556" t="n"/>
      <c r="J588" s="555" t="n"/>
      <c r="K588" s="549" t="n"/>
      <c r="L588" s="556" t="n"/>
      <c r="M588" s="548">
        <f>IF(OR(H588="",H588=0),"",IF(L588="",IF(I588="","",IF(OR(ISTEXT(I588),ISTEXT(H588)),"",I588/H588)),IF(OR(ISTEXT(L588),ISTEXT(H588)),"",L588/H588)))</f>
        <v/>
      </c>
      <c r="N588" s="547" t="n"/>
      <c r="P588">
        <f>IF($D$576="","",$D$576)</f>
        <v/>
      </c>
    </row>
    <row r="589" ht="13.35" customHeight="1" s="162">
      <c r="B589" s="546" t="n"/>
      <c r="C589" s="546" t="n"/>
      <c r="D589" s="546" t="n"/>
      <c r="E589" s="546" t="n"/>
      <c r="F589" s="555" t="n"/>
      <c r="G589" s="555" t="n"/>
      <c r="H589" s="556" t="n"/>
      <c r="I589" s="556" t="n"/>
      <c r="J589" s="555" t="n"/>
      <c r="K589" s="549" t="n"/>
      <c r="L589" s="556" t="n"/>
      <c r="M589" s="548">
        <f>IF(OR(H589="",H589=0),"",IF(L589="",IF(I589="","",IF(OR(ISTEXT(I589),ISTEXT(H589)),"",I589/H589)),IF(OR(ISTEXT(L589),ISTEXT(H589)),"",L589/H589)))</f>
        <v/>
      </c>
      <c r="N589" s="547" t="n"/>
      <c r="P589">
        <f>IF($D$576="","",$D$576)</f>
        <v/>
      </c>
    </row>
    <row r="590" ht="13.35" customHeight="1" s="162">
      <c r="B590" s="546" t="n"/>
      <c r="C590" s="546" t="n"/>
      <c r="D590" s="546" t="n"/>
      <c r="E590" s="546" t="n"/>
      <c r="F590" s="555" t="n"/>
      <c r="G590" s="555" t="n"/>
      <c r="H590" s="556" t="n"/>
      <c r="I590" s="556" t="n"/>
      <c r="J590" s="555" t="n"/>
      <c r="K590" s="549" t="n"/>
      <c r="L590" s="556" t="n"/>
      <c r="M590" s="548">
        <f>IF(OR(H590="",H590=0),"",IF(L590="",IF(I590="","",IF(OR(ISTEXT(I590),ISTEXT(H590)),"",I590/H590)),IF(OR(ISTEXT(L590),ISTEXT(H590)),"",L590/H590)))</f>
        <v/>
      </c>
      <c r="N590" s="547" t="n"/>
      <c r="P590">
        <f>IF($D$576="","",$D$576)</f>
        <v/>
      </c>
    </row>
    <row r="591" ht="13.35" customHeight="1" s="162">
      <c r="B591" s="546" t="n"/>
      <c r="C591" s="546" t="n"/>
      <c r="D591" s="546" t="n"/>
      <c r="E591" s="546" t="n"/>
      <c r="F591" s="555" t="n"/>
      <c r="G591" s="555" t="n"/>
      <c r="H591" s="556" t="n"/>
      <c r="I591" s="556" t="n"/>
      <c r="J591" s="555" t="n"/>
      <c r="K591" s="549" t="n"/>
      <c r="L591" s="556" t="n"/>
      <c r="M591" s="548">
        <f>IF(OR(H591="",H591=0),"",IF(L591="",IF(I591="","",IF(OR(ISTEXT(I591),ISTEXT(H591)),"",I591/H591)),IF(OR(ISTEXT(L591),ISTEXT(H591)),"",L591/H591)))</f>
        <v/>
      </c>
      <c r="N591" s="547" t="n"/>
      <c r="P591">
        <f>IF($D$576="","",$D$576)</f>
        <v/>
      </c>
    </row>
    <row r="592" ht="13.35" customHeight="1" s="162">
      <c r="B592" s="546" t="n"/>
      <c r="C592" s="546" t="n"/>
      <c r="D592" s="546" t="n"/>
      <c r="E592" s="546" t="n"/>
      <c r="F592" s="555" t="n"/>
      <c r="G592" s="555" t="n"/>
      <c r="H592" s="556" t="n"/>
      <c r="I592" s="556" t="n"/>
      <c r="J592" s="555" t="n"/>
      <c r="K592" s="549" t="n"/>
      <c r="L592" s="556" t="n"/>
      <c r="M592" s="548">
        <f>IF(OR(H592="",H592=0),"",IF(L592="",IF(I592="","",IF(OR(ISTEXT(I592),ISTEXT(H592)),"",I592/H592)),IF(OR(ISTEXT(L592),ISTEXT(H592)),"",L592/H592)))</f>
        <v/>
      </c>
      <c r="N592" s="547" t="n"/>
      <c r="P592">
        <f>IF($D$576="","",$D$576)</f>
        <v/>
      </c>
    </row>
    <row r="593" ht="13.35" customHeight="1" s="162">
      <c r="B593" s="546" t="n"/>
      <c r="C593" s="546" t="n"/>
      <c r="D593" s="546" t="n"/>
      <c r="E593" s="546" t="n"/>
      <c r="F593" s="555" t="n"/>
      <c r="G593" s="555" t="n"/>
      <c r="H593" s="556" t="n"/>
      <c r="I593" s="556" t="n"/>
      <c r="J593" s="555" t="n"/>
      <c r="K593" s="549" t="n"/>
      <c r="L593" s="556" t="n"/>
      <c r="M593" s="548">
        <f>IF(OR(H593="",H593=0),"",IF(L593="",IF(I593="","",IF(OR(ISTEXT(I593),ISTEXT(H593)),"",I593/H593)),IF(OR(ISTEXT(L593),ISTEXT(H593)),"",L593/H593)))</f>
        <v/>
      </c>
      <c r="N593" s="547" t="n"/>
      <c r="P593">
        <f>IF($D$576="","",$D$576)</f>
        <v/>
      </c>
    </row>
    <row r="594" ht="13.35" customHeight="1" s="162">
      <c r="B594" s="546" t="n"/>
      <c r="C594" s="546" t="n"/>
      <c r="D594" s="546" t="n"/>
      <c r="E594" s="546" t="n"/>
      <c r="F594" s="555" t="n"/>
      <c r="G594" s="555" t="n"/>
      <c r="H594" s="556" t="n"/>
      <c r="I594" s="556" t="n"/>
      <c r="J594" s="555" t="n"/>
      <c r="K594" s="549" t="n"/>
      <c r="L594" s="556" t="n"/>
      <c r="M594" s="548">
        <f>IF(OR(H594="",H594=0),"",IF(L594="",IF(I594="","",IF(OR(ISTEXT(I594),ISTEXT(H594)),"",I594/H594)),IF(OR(ISTEXT(L594),ISTEXT(H594)),"",L594/H594)))</f>
        <v/>
      </c>
      <c r="N594" s="547" t="n"/>
      <c r="P594">
        <f>IF($D$576="","",$D$576)</f>
        <v/>
      </c>
    </row>
    <row r="595" ht="13.35" customHeight="1" s="162">
      <c r="B595" s="546" t="n"/>
      <c r="C595" s="546" t="n"/>
      <c r="D595" s="546" t="n"/>
      <c r="E595" s="546" t="n"/>
      <c r="F595" s="555" t="n"/>
      <c r="G595" s="555" t="n"/>
      <c r="H595" s="556" t="n"/>
      <c r="I595" s="556" t="n"/>
      <c r="J595" s="555" t="n"/>
      <c r="K595" s="549" t="n"/>
      <c r="L595" s="556" t="n"/>
      <c r="M595" s="548">
        <f>IF(OR(H595="",H595=0),"",IF(L595="",IF(I595="","",IF(OR(ISTEXT(I595),ISTEXT(H595)),"",I595/H595)),IF(OR(ISTEXT(L595),ISTEXT(H595)),"",L595/H595)))</f>
        <v/>
      </c>
      <c r="N595" s="547" t="n"/>
      <c r="P595">
        <f>IF($D$576="","",$D$576)</f>
        <v/>
      </c>
    </row>
    <row r="596" ht="13.35" customHeight="1" s="162">
      <c r="B596" s="546" t="n"/>
      <c r="C596" s="546" t="n"/>
      <c r="D596" s="546" t="n"/>
      <c r="E596" s="546" t="n"/>
      <c r="F596" s="555" t="n"/>
      <c r="G596" s="555" t="n"/>
      <c r="H596" s="556" t="n"/>
      <c r="I596" s="556" t="n"/>
      <c r="J596" s="555" t="n"/>
      <c r="K596" s="549" t="n"/>
      <c r="L596" s="556" t="n"/>
      <c r="M596" s="548">
        <f>IF(OR(H596="",H596=0),"",IF(L596="",IF(I596="","",IF(OR(ISTEXT(I596),ISTEXT(H596)),"",I596/H596)),IF(OR(ISTEXT(L596),ISTEXT(H596)),"",L596/H596)))</f>
        <v/>
      </c>
      <c r="N596" s="547" t="n"/>
      <c r="P596">
        <f>IF($D$576="","",$D$576)</f>
        <v/>
      </c>
    </row>
    <row r="597" ht="13.35" customHeight="1" s="162">
      <c r="B597" s="546" t="n"/>
      <c r="C597" s="546" t="n"/>
      <c r="D597" s="546" t="n"/>
      <c r="E597" s="546" t="n"/>
      <c r="F597" s="555" t="n"/>
      <c r="G597" s="555" t="n"/>
      <c r="H597" s="556" t="n"/>
      <c r="I597" s="556" t="n"/>
      <c r="J597" s="555" t="n"/>
      <c r="K597" s="549" t="n"/>
      <c r="L597" s="556" t="n"/>
      <c r="M597" s="548">
        <f>IF(OR(H597="",H597=0),"",IF(L597="",IF(I597="","",IF(OR(ISTEXT(I597),ISTEXT(H597)),"",I597/H597)),IF(OR(ISTEXT(L597),ISTEXT(H597)),"",L597/H597)))</f>
        <v/>
      </c>
      <c r="N597" s="547" t="n"/>
      <c r="P597">
        <f>IF($D$576="","",$D$576)</f>
        <v/>
      </c>
    </row>
    <row r="598" ht="13.35" customHeight="1" s="162">
      <c r="B598" s="546" t="n"/>
      <c r="C598" s="546" t="n"/>
      <c r="D598" s="546" t="n"/>
      <c r="E598" s="546" t="n"/>
      <c r="F598" s="555" t="n"/>
      <c r="G598" s="555" t="n"/>
      <c r="H598" s="556" t="n"/>
      <c r="I598" s="556" t="n"/>
      <c r="J598" s="555" t="n"/>
      <c r="K598" s="549" t="n"/>
      <c r="L598" s="556" t="n"/>
      <c r="M598" s="548">
        <f>IF(OR(H598="",H598=0),"",IF(L598="",IF(I598="","",IF(OR(ISTEXT(I598),ISTEXT(H598)),"",I598/H598)),IF(OR(ISTEXT(L598),ISTEXT(H598)),"",L598/H598)))</f>
        <v/>
      </c>
      <c r="N598" s="547" t="n"/>
      <c r="P598">
        <f>IF($D$576="","",$D$576)</f>
        <v/>
      </c>
    </row>
    <row r="599" ht="13.35" customHeight="1" s="162">
      <c r="B599" s="546" t="n"/>
      <c r="C599" s="546" t="n"/>
      <c r="D599" s="546" t="n"/>
      <c r="E599" s="546" t="n"/>
      <c r="F599" s="555" t="n"/>
      <c r="G599" s="555" t="n"/>
      <c r="H599" s="556" t="n"/>
      <c r="I599" s="556" t="n"/>
      <c r="J599" s="555" t="n"/>
      <c r="K599" s="549" t="n"/>
      <c r="L599" s="556" t="n"/>
      <c r="M599" s="548">
        <f>IF(OR(H599="",H599=0),"",IF(L599="",IF(I599="","",IF(OR(ISTEXT(I599),ISTEXT(H599)),"",I599/H599)),IF(OR(ISTEXT(L599),ISTEXT(H599)),"",L599/H599)))</f>
        <v/>
      </c>
      <c r="N599" s="547" t="n"/>
      <c r="P599">
        <f>IF($D$576="","",$D$576)</f>
        <v/>
      </c>
    </row>
    <row r="600" ht="13.35" customHeight="1" s="162">
      <c r="B600" s="546" t="n"/>
      <c r="C600" s="546" t="n"/>
      <c r="D600" s="546" t="n"/>
      <c r="E600" s="546" t="n"/>
      <c r="F600" s="555" t="n"/>
      <c r="G600" s="555" t="n"/>
      <c r="H600" s="556" t="n"/>
      <c r="I600" s="556" t="n"/>
      <c r="J600" s="555" t="n"/>
      <c r="K600" s="549" t="n"/>
      <c r="L600" s="556" t="n"/>
      <c r="M600" s="548">
        <f>IF(OR(H600="",H600=0),"",IF(L600="",IF(I600="","",IF(OR(ISTEXT(I600),ISTEXT(H600)),"",I600/H600)),IF(OR(ISTEXT(L600),ISTEXT(H600)),"",L600/H600)))</f>
        <v/>
      </c>
      <c r="N600" s="547" t="n"/>
      <c r="P600">
        <f>IF($D$576="","",$D$576)</f>
        <v/>
      </c>
    </row>
    <row r="601" ht="13.35" customHeight="1" s="162">
      <c r="B601" s="546" t="n"/>
      <c r="C601" s="546" t="n"/>
      <c r="D601" s="546" t="n"/>
      <c r="E601" s="546" t="n"/>
      <c r="F601" s="555" t="n"/>
      <c r="G601" s="555" t="n"/>
      <c r="H601" s="556" t="n"/>
      <c r="I601" s="556" t="n"/>
      <c r="J601" s="555" t="n"/>
      <c r="K601" s="549" t="n"/>
      <c r="L601" s="556" t="n"/>
      <c r="M601" s="548">
        <f>IF(OR(H601="",H601=0),"",IF(L601="",IF(I601="","",IF(OR(ISTEXT(I601),ISTEXT(H601)),"",I601/H601)),IF(OR(ISTEXT(L601),ISTEXT(H601)),"",L601/H601)))</f>
        <v/>
      </c>
      <c r="N601" s="547" t="n"/>
      <c r="P601">
        <f>IF($D$576="","",$D$576)</f>
        <v/>
      </c>
    </row>
    <row r="602" ht="13.35" customHeight="1" s="162">
      <c r="B602" s="546" t="n"/>
      <c r="C602" s="546" t="n"/>
      <c r="D602" s="546" t="n"/>
      <c r="E602" s="546" t="n"/>
      <c r="F602" s="555" t="n"/>
      <c r="G602" s="555" t="n"/>
      <c r="H602" s="556" t="n"/>
      <c r="I602" s="556" t="n"/>
      <c r="J602" s="555" t="n"/>
      <c r="K602" s="549" t="n"/>
      <c r="L602" s="556" t="n"/>
      <c r="M602" s="548">
        <f>IF(OR(H602="",H602=0),"",IF(L602="",IF(I602="","",IF(OR(ISTEXT(I602),ISTEXT(H602)),"",I602/H602)),IF(OR(ISTEXT(L602),ISTEXT(H602)),"",L602/H602)))</f>
        <v/>
      </c>
      <c r="N602" s="547" t="n"/>
      <c r="P602">
        <f>IF($D$576="","",$D$576)</f>
        <v/>
      </c>
    </row>
    <row r="603" ht="13.35" customHeight="1" s="162">
      <c r="B603" s="546" t="n"/>
      <c r="C603" s="546" t="n"/>
      <c r="D603" s="546" t="n"/>
      <c r="E603" s="546" t="n"/>
      <c r="F603" s="555" t="n"/>
      <c r="G603" s="555" t="n"/>
      <c r="H603" s="556" t="n"/>
      <c r="I603" s="556" t="n"/>
      <c r="J603" s="555" t="n"/>
      <c r="K603" s="549" t="n"/>
      <c r="L603" s="556" t="n"/>
      <c r="M603" s="548">
        <f>IF(OR(H603="",H603=0),"",IF(L603="",IF(I603="","",IF(OR(ISTEXT(I603),ISTEXT(H603)),"",I603/H603)),IF(OR(ISTEXT(L603),ISTEXT(H603)),"",L603/H603)))</f>
        <v/>
      </c>
      <c r="N603" s="547" t="n"/>
      <c r="P603">
        <f>IF($D$576="","",$D$576)</f>
        <v/>
      </c>
    </row>
    <row r="604" ht="13.35" customHeight="1" s="162">
      <c r="B604" s="546" t="n"/>
      <c r="C604" s="546" t="n"/>
      <c r="D604" s="546" t="n"/>
      <c r="E604" s="546" t="n"/>
      <c r="F604" s="555" t="n"/>
      <c r="G604" s="555" t="n"/>
      <c r="H604" s="556" t="n"/>
      <c r="I604" s="556" t="n"/>
      <c r="J604" s="555" t="n"/>
      <c r="K604" s="549" t="n"/>
      <c r="L604" s="556" t="n"/>
      <c r="M604" s="548">
        <f>IF(OR(H604="",H604=0),"",IF(L604="",IF(I604="","",IF(OR(ISTEXT(I604),ISTEXT(H604)),"",I604/H604)),IF(OR(ISTEXT(L604),ISTEXT(H604)),"",L604/H604)))</f>
        <v/>
      </c>
      <c r="N604" s="547" t="n"/>
      <c r="P604">
        <f>IF($D$576="","",$D$576)</f>
        <v/>
      </c>
    </row>
    <row r="605" ht="13.35" customHeight="1" s="162">
      <c r="B605" s="546" t="n"/>
      <c r="C605" s="546" t="n"/>
      <c r="D605" s="546" t="n"/>
      <c r="E605" s="546" t="n"/>
      <c r="F605" s="555" t="n"/>
      <c r="G605" s="555" t="n"/>
      <c r="H605" s="556" t="n"/>
      <c r="I605" s="556" t="n"/>
      <c r="J605" s="555" t="n"/>
      <c r="K605" s="549" t="n"/>
      <c r="L605" s="556" t="n"/>
      <c r="M605" s="548">
        <f>IF(OR(H605="",H605=0),"",IF(L605="",IF(I605="","",IF(OR(ISTEXT(I605),ISTEXT(H605)),"",I605/H605)),IF(OR(ISTEXT(L605),ISTEXT(H605)),"",L605/H605)))</f>
        <v/>
      </c>
      <c r="N605" s="547" t="n"/>
      <c r="P605">
        <f>IF($D$576="","",$D$576)</f>
        <v/>
      </c>
    </row>
    <row r="606" ht="13.35" customHeight="1" s="162">
      <c r="B606" s="546" t="n"/>
      <c r="C606" s="546" t="n"/>
      <c r="D606" s="546" t="n"/>
      <c r="E606" s="546" t="n"/>
      <c r="F606" s="555" t="n"/>
      <c r="G606" s="555" t="n"/>
      <c r="H606" s="556" t="n"/>
      <c r="I606" s="556" t="n"/>
      <c r="J606" s="555" t="n"/>
      <c r="K606" s="549" t="n"/>
      <c r="L606" s="556" t="n"/>
      <c r="M606" s="548">
        <f>IF(OR(H606="",H606=0),"",IF(L606="",IF(I606="","",IF(OR(ISTEXT(I606),ISTEXT(H606)),"",I606/H606)),IF(OR(ISTEXT(L606),ISTEXT(H606)),"",L606/H606)))</f>
        <v/>
      </c>
      <c r="N606" s="547" t="n"/>
      <c r="P606">
        <f>IF($D$576="","",$D$576)</f>
        <v/>
      </c>
    </row>
    <row r="607" ht="13.35" customHeight="1" s="162">
      <c r="B607" s="546" t="n"/>
      <c r="C607" s="546" t="n"/>
      <c r="D607" s="546" t="n"/>
      <c r="E607" s="546" t="n"/>
      <c r="F607" s="555" t="n"/>
      <c r="G607" s="555" t="n"/>
      <c r="H607" s="556" t="n"/>
      <c r="I607" s="556" t="n"/>
      <c r="J607" s="555" t="n"/>
      <c r="K607" s="549" t="n"/>
      <c r="L607" s="556" t="n"/>
      <c r="M607" s="548">
        <f>IF(OR(H607="",H607=0),"",IF(L607="",IF(I607="","",IF(OR(ISTEXT(I607),ISTEXT(H607)),"",I607/H607)),IF(OR(ISTEXT(L607),ISTEXT(H607)),"",L607/H607)))</f>
        <v/>
      </c>
      <c r="N607" s="547" t="n"/>
      <c r="P607">
        <f>IF($D$576="","",$D$576)</f>
        <v/>
      </c>
    </row>
    <row r="608" ht="13.35" customHeight="1" s="162">
      <c r="B608" s="546" t="n"/>
      <c r="C608" s="546" t="n"/>
      <c r="D608" s="546" t="n"/>
      <c r="E608" s="546" t="n"/>
      <c r="F608" s="555" t="n"/>
      <c r="G608" s="555" t="n"/>
      <c r="H608" s="556" t="n"/>
      <c r="I608" s="556" t="n"/>
      <c r="J608" s="555" t="n"/>
      <c r="K608" s="549" t="n"/>
      <c r="L608" s="556" t="n"/>
      <c r="M608" s="548">
        <f>IF(OR(H608="",H608=0),"",IF(L608="",IF(I608="","",IF(OR(ISTEXT(I608),ISTEXT(H608)),"",I608/H608)),IF(OR(ISTEXT(L608),ISTEXT(H608)),"",L608/H608)))</f>
        <v/>
      </c>
      <c r="N608" s="547" t="n"/>
      <c r="P608">
        <f>IF($D$576="","",$D$576)</f>
        <v/>
      </c>
    </row>
    <row r="609" ht="13.35" customHeight="1" s="162">
      <c r="B609" s="546" t="n"/>
      <c r="C609" s="546" t="n"/>
      <c r="D609" s="546" t="n"/>
      <c r="E609" s="546" t="n"/>
      <c r="F609" s="555" t="n"/>
      <c r="G609" s="555" t="n"/>
      <c r="H609" s="556" t="n"/>
      <c r="I609" s="556" t="n"/>
      <c r="J609" s="555" t="n"/>
      <c r="K609" s="549" t="n"/>
      <c r="L609" s="556" t="n"/>
      <c r="M609" s="548">
        <f>IF(OR(H609="",H609=0),"",IF(L609="",IF(I609="","",IF(OR(ISTEXT(I609),ISTEXT(H609)),"",I609/H609)),IF(OR(ISTEXT(L609),ISTEXT(H609)),"",L609/H609)))</f>
        <v/>
      </c>
      <c r="N609" s="547" t="n"/>
      <c r="P609">
        <f>IF($D$576="","",$D$576)</f>
        <v/>
      </c>
    </row>
    <row r="610" ht="13.35" customHeight="1" s="162">
      <c r="B610" s="546" t="n"/>
      <c r="C610" s="546" t="n"/>
      <c r="D610" s="546" t="n"/>
      <c r="E610" s="546" t="n"/>
      <c r="F610" s="555" t="n"/>
      <c r="G610" s="555" t="n"/>
      <c r="H610" s="556" t="n"/>
      <c r="I610" s="556" t="n"/>
      <c r="J610" s="555" t="n"/>
      <c r="K610" s="549" t="n"/>
      <c r="L610" s="556" t="n"/>
      <c r="M610" s="548">
        <f>IF(OR(H610="",H610=0),"",IF(L610="",IF(I610="","",IF(OR(ISTEXT(I610),ISTEXT(H610)),"",I610/H610)),IF(OR(ISTEXT(L610),ISTEXT(H610)),"",L610/H610)))</f>
        <v/>
      </c>
      <c r="N610" s="547" t="n"/>
      <c r="P610">
        <f>IF($D$576="","",$D$576)</f>
        <v/>
      </c>
    </row>
    <row r="611" ht="13.35" customHeight="1" s="162">
      <c r="B611" s="546" t="n"/>
      <c r="C611" s="546" t="n"/>
      <c r="D611" s="546" t="n"/>
      <c r="E611" s="546" t="n"/>
      <c r="F611" s="555" t="n"/>
      <c r="G611" s="555" t="n"/>
      <c r="H611" s="556" t="n"/>
      <c r="I611" s="556" t="n"/>
      <c r="J611" s="555" t="n"/>
      <c r="K611" s="549" t="n"/>
      <c r="L611" s="556" t="n"/>
      <c r="M611" s="548">
        <f>IF(OR(H611="",H611=0),"",IF(L611="",IF(I611="","",IF(OR(ISTEXT(I611),ISTEXT(H611)),"",I611/H611)),IF(OR(ISTEXT(L611),ISTEXT(H611)),"",L611/H611)))</f>
        <v/>
      </c>
      <c r="N611" s="547" t="n"/>
      <c r="P611">
        <f>IF($D$576="","",$D$576)</f>
        <v/>
      </c>
    </row>
    <row r="612" ht="13.35" customHeight="1" s="162">
      <c r="B612" s="546" t="n"/>
      <c r="C612" s="546" t="n"/>
      <c r="D612" s="546" t="n"/>
      <c r="E612" s="546" t="n"/>
      <c r="F612" s="555" t="n"/>
      <c r="G612" s="555" t="n"/>
      <c r="H612" s="556" t="n"/>
      <c r="I612" s="556" t="n"/>
      <c r="J612" s="555" t="n"/>
      <c r="K612" s="549" t="n"/>
      <c r="L612" s="556" t="n"/>
      <c r="M612" s="548">
        <f>IF(OR(H612="",H612=0),"",IF(L612="",IF(I612="","",IF(OR(ISTEXT(I612),ISTEXT(H612)),"",I612/H612)),IF(OR(ISTEXT(L612),ISTEXT(H612)),"",L612/H612)))</f>
        <v/>
      </c>
      <c r="N612" s="547" t="n"/>
      <c r="P612">
        <f>IF($D$576="","",$D$576)</f>
        <v/>
      </c>
    </row>
    <row r="613" ht="13.35" customHeight="1" s="162">
      <c r="B613" s="546" t="n"/>
      <c r="C613" s="546" t="n"/>
      <c r="D613" s="546" t="n"/>
      <c r="E613" s="546" t="n"/>
      <c r="F613" s="555" t="n"/>
      <c r="G613" s="555" t="n"/>
      <c r="H613" s="556" t="n"/>
      <c r="I613" s="556" t="n"/>
      <c r="J613" s="555" t="n"/>
      <c r="K613" s="549" t="n"/>
      <c r="L613" s="556" t="n"/>
      <c r="M613" s="548">
        <f>IF(OR(H613="",H613=0),"",IF(L613="",IF(I613="","",IF(OR(ISTEXT(I613),ISTEXT(H613)),"",I613/H613)),IF(OR(ISTEXT(L613),ISTEXT(H613)),"",L613/H613)))</f>
        <v/>
      </c>
      <c r="N613" s="547" t="n"/>
      <c r="P613">
        <f>IF($D$576="","",$D$576)</f>
        <v/>
      </c>
    </row>
    <row r="614" ht="13.35" customHeight="1" s="162">
      <c r="B614" s="546" t="n"/>
      <c r="C614" s="546" t="n"/>
      <c r="D614" s="546" t="n"/>
      <c r="E614" s="546" t="n"/>
      <c r="F614" s="555" t="n"/>
      <c r="G614" s="555" t="n"/>
      <c r="H614" s="556" t="n"/>
      <c r="I614" s="556" t="n"/>
      <c r="J614" s="555" t="n"/>
      <c r="K614" s="549" t="n"/>
      <c r="L614" s="556" t="n"/>
      <c r="M614" s="548">
        <f>IF(OR(H614="",H614=0),"",IF(L614="",IF(I614="","",IF(OR(ISTEXT(I614),ISTEXT(H614)),"",I614/H614)),IF(OR(ISTEXT(L614),ISTEXT(H614)),"",L614/H614)))</f>
        <v/>
      </c>
      <c r="N614" s="547" t="n"/>
      <c r="P614">
        <f>IF($D$576="","",$D$576)</f>
        <v/>
      </c>
    </row>
    <row r="615" ht="13.35" customHeight="1" s="162">
      <c r="B615" s="546" t="n"/>
      <c r="C615" s="546" t="n"/>
      <c r="D615" s="546" t="n"/>
      <c r="E615" s="546" t="n"/>
      <c r="F615" s="555" t="n"/>
      <c r="G615" s="555" t="n"/>
      <c r="H615" s="556" t="n"/>
      <c r="I615" s="556" t="n"/>
      <c r="J615" s="555" t="n"/>
      <c r="K615" s="549" t="n"/>
      <c r="L615" s="556" t="n"/>
      <c r="M615" s="548">
        <f>IF(OR(H615="",H615=0),"",IF(L615="",IF(I615="","",IF(OR(ISTEXT(I615),ISTEXT(H615)),"",I615/H615)),IF(OR(ISTEXT(L615),ISTEXT(H615)),"",L615/H615)))</f>
        <v/>
      </c>
      <c r="N615" s="547" t="n"/>
      <c r="P615">
        <f>IF($D$576="","",$D$576)</f>
        <v/>
      </c>
    </row>
    <row r="616" ht="13.35" customHeight="1" s="162">
      <c r="B616" s="546" t="n"/>
      <c r="C616" s="546" t="n"/>
      <c r="D616" s="546" t="n"/>
      <c r="E616" s="546" t="n"/>
      <c r="F616" s="555" t="n"/>
      <c r="G616" s="555" t="n"/>
      <c r="H616" s="556" t="n"/>
      <c r="I616" s="556" t="n"/>
      <c r="J616" s="555" t="n"/>
      <c r="K616" s="549" t="n"/>
      <c r="L616" s="556" t="n"/>
      <c r="M616" s="548">
        <f>IF(OR(H616="",H616=0),"",IF(L616="",IF(I616="","",IF(OR(ISTEXT(I616),ISTEXT(H616)),"",I616/H616)),IF(OR(ISTEXT(L616),ISTEXT(H616)),"",L616/H616)))</f>
        <v/>
      </c>
      <c r="N616" s="547" t="n"/>
      <c r="P616">
        <f>IF($D$576="","",$D$576)</f>
        <v/>
      </c>
    </row>
    <row r="617" ht="13.35" customHeight="1" s="162">
      <c r="B617" s="546" t="n"/>
      <c r="C617" s="546" t="n"/>
      <c r="D617" s="546" t="n"/>
      <c r="E617" s="546" t="n"/>
      <c r="F617" s="555" t="n"/>
      <c r="G617" s="555" t="n"/>
      <c r="H617" s="556" t="n"/>
      <c r="I617" s="556" t="n"/>
      <c r="J617" s="555" t="n"/>
      <c r="K617" s="549" t="n"/>
      <c r="L617" s="556" t="n"/>
      <c r="M617" s="548">
        <f>IF(OR(H617="",H617=0),"",IF(L617="",IF(I617="","",IF(OR(ISTEXT(I617),ISTEXT(H617)),"",I617/H617)),IF(OR(ISTEXT(L617),ISTEXT(H617)),"",L617/H617)))</f>
        <v/>
      </c>
      <c r="N617" s="547" t="n"/>
      <c r="P617">
        <f>IF($D$576="","",$D$576)</f>
        <v/>
      </c>
    </row>
    <row r="618" ht="13.35" customHeight="1" s="162">
      <c r="B618" s="546" t="n"/>
      <c r="C618" s="546" t="n"/>
      <c r="D618" s="546" t="n"/>
      <c r="E618" s="546" t="n"/>
      <c r="F618" s="555" t="n"/>
      <c r="G618" s="555" t="n"/>
      <c r="H618" s="556" t="n"/>
      <c r="I618" s="556" t="n"/>
      <c r="J618" s="555" t="n"/>
      <c r="K618" s="549" t="n"/>
      <c r="L618" s="556" t="n"/>
      <c r="M618" s="548">
        <f>IF(OR(H618="",H618=0),"",IF(L618="",IF(I618="","",IF(OR(ISTEXT(I618),ISTEXT(H618)),"",I618/H618)),IF(OR(ISTEXT(L618),ISTEXT(H618)),"",L618/H618)))</f>
        <v/>
      </c>
      <c r="N618" s="547" t="n"/>
      <c r="P618">
        <f>IF($D$576="","",$D$576)</f>
        <v/>
      </c>
    </row>
    <row r="619" ht="13.35" customHeight="1" s="162">
      <c r="B619" s="546" t="n"/>
      <c r="C619" s="546" t="n"/>
      <c r="D619" s="546" t="n"/>
      <c r="E619" s="546" t="n"/>
      <c r="F619" s="555" t="n"/>
      <c r="G619" s="555" t="n"/>
      <c r="H619" s="556" t="n"/>
      <c r="I619" s="556" t="n"/>
      <c r="J619" s="555" t="n"/>
      <c r="K619" s="549" t="n"/>
      <c r="L619" s="556" t="n"/>
      <c r="M619" s="548">
        <f>IF(OR(H619="",H619=0),"",IF(L619="",IF(I619="","",IF(OR(ISTEXT(I619),ISTEXT(H619)),"",I619/H619)),IF(OR(ISTEXT(L619),ISTEXT(H619)),"",L619/H619)))</f>
        <v/>
      </c>
      <c r="N619" s="547" t="n"/>
      <c r="P619">
        <f>IF($D$576="","",$D$576)</f>
        <v/>
      </c>
    </row>
    <row r="620" ht="13.35" customHeight="1" s="162">
      <c r="B620" s="557" t="inlineStr">
        <is>
          <t>Total</t>
        </is>
      </c>
      <c r="C620" s="400" t="n"/>
      <c r="D620" s="400" t="n"/>
      <c r="E620" s="400" t="n"/>
      <c r="F620" s="400" t="n"/>
      <c r="G620" s="401" t="n"/>
      <c r="H620" s="556">
        <f>IF(SUM(H582:H619)=0,"",SUM(H582:H619))</f>
        <v/>
      </c>
      <c r="I620" s="556">
        <f>IF(SUM(I582:I619)=0,"",SUM(I582:I619))</f>
        <v/>
      </c>
      <c r="J620" s="199" t="n"/>
      <c r="K620" s="401" t="n"/>
      <c r="L620" s="556">
        <f>IF(SUM(L582:L619)=0,"",SUM(L582:L619))</f>
        <v/>
      </c>
      <c r="M620" s="548">
        <f>IF(OR(H620="",H620=0),"",IF(L620="",IF(I620="","",I620/H620),L620/H620))</f>
        <v/>
      </c>
      <c r="N620" s="547">
        <f>IF(COUNTA(N582:N619)=0,"",COUNTA(N582:N619))</f>
        <v/>
      </c>
    </row>
    <row r="621" ht="13.35" customHeight="1" s="162">
      <c r="B621" s="550" t="inlineStr">
        <is>
          <t>Type: F = fixed orifice, A = adjustable orifice (flow from the manufacturer's chart at the setting and ΔP), S = self-adjusting (flow from the valve tag, ΔP within its range). WO = wide open.</t>
        </is>
      </c>
    </row>
    <row r="622" ht="13.35" customHeight="1" s="162"/>
    <row r="623" ht="13.35" customHeight="1" s="162">
      <c r="B623" s="188" t="inlineStr">
        <is>
          <t>Remarks</t>
        </is>
      </c>
      <c r="C623" s="173" t="n"/>
      <c r="D623" s="154" t="n"/>
      <c r="E623" s="174" t="n"/>
      <c r="F623" s="174" t="n"/>
      <c r="G623" s="174" t="n"/>
      <c r="H623" s="174" t="n"/>
      <c r="I623" s="174" t="n"/>
      <c r="J623" s="174" t="n"/>
      <c r="K623" s="174" t="n"/>
      <c r="L623" s="174" t="n"/>
      <c r="M623" s="174" t="n"/>
      <c r="N623" s="173" t="n"/>
    </row>
    <row r="624" ht="13.35" customHeight="1" s="162">
      <c r="B624" s="154" t="n"/>
      <c r="C624" s="174" t="n"/>
      <c r="D624" s="174" t="n"/>
      <c r="E624" s="174" t="n"/>
      <c r="F624" s="174" t="n"/>
      <c r="G624" s="174" t="n"/>
      <c r="H624" s="174" t="n"/>
      <c r="I624" s="174" t="n"/>
      <c r="J624" s="174" t="n"/>
      <c r="K624" s="174" t="n"/>
      <c r="L624" s="174" t="n"/>
      <c r="M624" s="174" t="n"/>
      <c r="N624" s="173" t="n"/>
    </row>
    <row r="625" ht="13.35" customHeight="1" s="162">
      <c r="B625" s="154" t="n"/>
      <c r="C625" s="174" t="n"/>
      <c r="D625" s="174" t="n"/>
      <c r="E625" s="174" t="n"/>
      <c r="F625" s="174" t="n"/>
      <c r="G625" s="174" t="n"/>
      <c r="H625" s="174" t="n"/>
      <c r="I625" s="174" t="n"/>
      <c r="J625" s="174" t="n"/>
      <c r="K625" s="174" t="n"/>
      <c r="L625" s="174" t="n"/>
      <c r="M625" s="174" t="n"/>
      <c r="N625" s="173" t="n"/>
    </row>
    <row r="626" ht="13.35" customHeight="1" s="162"/>
    <row r="627" ht="13.35" customHeight="1" s="162"/>
    <row r="628" ht="13.35" customHeight="1" s="162">
      <c r="B628" s="200" t="inlineStr">
        <is>
          <t>System</t>
        </is>
      </c>
      <c r="C628" s="403" t="n"/>
      <c r="D628" s="209" t="n"/>
      <c r="E628" s="418" t="n"/>
      <c r="F628" s="403" t="n"/>
      <c r="G628" s="200" t="inlineStr">
        <is>
          <t>Service</t>
        </is>
      </c>
      <c r="H628" s="403" t="n"/>
      <c r="I628" s="210" t="n"/>
      <c r="J628" s="418" t="n"/>
      <c r="K628" s="418" t="n"/>
      <c r="L628" s="418" t="n"/>
      <c r="M628" s="418" t="n"/>
      <c r="N628" s="403" t="n"/>
    </row>
    <row r="629" ht="13.35" customHeight="1" s="162">
      <c r="B629" s="422" t="n"/>
      <c r="C629" s="423" t="n"/>
      <c r="D629" s="422" t="n"/>
      <c r="E629" s="424" t="n"/>
      <c r="F629" s="423" t="n"/>
      <c r="G629" s="422" t="n"/>
      <c r="H629" s="423" t="n"/>
      <c r="I629" s="422" t="n"/>
      <c r="J629" s="424" t="n"/>
      <c r="K629" s="424" t="n"/>
      <c r="L629" s="424" t="n"/>
      <c r="M629" s="424" t="n"/>
      <c r="N629" s="423" t="n"/>
    </row>
    <row r="630" ht="13.35" customHeight="1" s="162">
      <c r="B630" s="554" t="inlineStr">
        <is>
          <t>Pump(s)</t>
        </is>
      </c>
      <c r="C630" s="401" t="n"/>
      <c r="D630" s="204" t="n"/>
      <c r="E630" s="401" t="n"/>
      <c r="F630" s="554" t="inlineStr">
        <is>
          <t>Instrument</t>
        </is>
      </c>
      <c r="G630" s="401" t="n"/>
      <c r="H630" s="546" t="n"/>
      <c r="I630" s="400" t="n"/>
      <c r="J630" s="400" t="n"/>
      <c r="K630" s="401" t="n"/>
      <c r="L630" s="554" t="inlineStr">
        <is>
          <t>ΔP in</t>
        </is>
      </c>
      <c r="M630" s="555" t="n"/>
      <c r="N630" s="401" t="n"/>
    </row>
    <row r="631" ht="13.35" customHeight="1" s="162">
      <c r="B631" s="554" t="inlineStr">
        <is>
          <t>Method</t>
        </is>
      </c>
      <c r="C631" s="401" t="n"/>
      <c r="D631" s="546" t="n"/>
      <c r="E631" s="401" t="n"/>
      <c r="F631" s="554" t="inlineStr">
        <is>
          <t>Memory stops set / valves marked</t>
        </is>
      </c>
      <c r="G631" s="400" t="n"/>
      <c r="H631" s="400" t="n"/>
      <c r="I631" s="400" t="n"/>
      <c r="J631" s="400" t="n"/>
      <c r="K631" s="401" t="n"/>
      <c r="L631" s="555" t="n"/>
      <c r="M631" s="400" t="n"/>
      <c r="N631" s="401" t="n"/>
    </row>
    <row r="632" ht="13.35" customHeight="1" s="162">
      <c r="B632" s="542" t="inlineStr">
        <is>
          <t>No.</t>
        </is>
      </c>
      <c r="C632" s="542" t="inlineStr">
        <is>
          <t>Valve</t>
        </is>
      </c>
      <c r="D632" s="542" t="inlineStr">
        <is>
          <t>Serves</t>
        </is>
      </c>
      <c r="E632" s="542" t="inlineStr">
        <is>
          <t>Make / Model</t>
        </is>
      </c>
      <c r="F632" s="542" t="inlineStr">
        <is>
          <t>Size</t>
        </is>
      </c>
      <c r="G632" s="542" t="inlineStr">
        <is>
          <t>Type</t>
        </is>
      </c>
      <c r="H632" s="542" t="inlineStr">
        <is>
          <t>Design GPM</t>
        </is>
      </c>
      <c r="I632" s="542" t="inlineStr">
        <is>
          <t>Initial GPM</t>
        </is>
      </c>
      <c r="J632" s="543" t="inlineStr">
        <is>
          <t>Final</t>
        </is>
      </c>
      <c r="K632" s="400" t="n"/>
      <c r="L632" s="401" t="n"/>
      <c r="M632" s="542" t="inlineStr">
        <is>
          <t>%</t>
        </is>
      </c>
      <c r="N632" s="542" t="inlineStr">
        <is>
          <t>WO</t>
        </is>
      </c>
    </row>
    <row r="633" ht="13.35" customHeight="1" s="162">
      <c r="B633" s="544" t="n"/>
      <c r="C633" s="544" t="n"/>
      <c r="D633" s="544" t="n"/>
      <c r="E633" s="544" t="n"/>
      <c r="F633" s="544" t="n"/>
      <c r="G633" s="544" t="n"/>
      <c r="H633" s="544" t="n"/>
      <c r="I633" s="544" t="n"/>
      <c r="J633" s="545" t="inlineStr">
        <is>
          <t>Setting</t>
        </is>
      </c>
      <c r="K633" s="545" t="inlineStr">
        <is>
          <t>ΔP</t>
        </is>
      </c>
      <c r="L633" s="545" t="inlineStr">
        <is>
          <t>GPM</t>
        </is>
      </c>
      <c r="M633" s="544" t="n"/>
      <c r="N633" s="544" t="n"/>
    </row>
    <row r="634" ht="13.35" customHeight="1" s="162">
      <c r="B634" s="546" t="n"/>
      <c r="C634" s="546" t="n"/>
      <c r="D634" s="546" t="n"/>
      <c r="E634" s="546" t="n"/>
      <c r="F634" s="555" t="n"/>
      <c r="G634" s="555" t="n"/>
      <c r="H634" s="556" t="n"/>
      <c r="I634" s="556" t="n"/>
      <c r="J634" s="555" t="n"/>
      <c r="K634" s="549" t="n"/>
      <c r="L634" s="556" t="n"/>
      <c r="M634" s="548">
        <f>IF(OR(H634="",H634=0),"",IF(L634="",IF(I634="","",IF(OR(ISTEXT(I634),ISTEXT(H634)),"",I634/H634)),IF(OR(ISTEXT(L634),ISTEXT(H634)),"",L634/H634)))</f>
        <v/>
      </c>
      <c r="N634" s="547" t="n"/>
      <c r="P634">
        <f>IF($D$628="","",$D$628)</f>
        <v/>
      </c>
    </row>
    <row r="635" ht="13.35" customHeight="1" s="162">
      <c r="B635" s="546" t="n"/>
      <c r="C635" s="546" t="n"/>
      <c r="D635" s="546" t="n"/>
      <c r="E635" s="546" t="n"/>
      <c r="F635" s="555" t="n"/>
      <c r="G635" s="555" t="n"/>
      <c r="H635" s="556" t="n"/>
      <c r="I635" s="556" t="n"/>
      <c r="J635" s="555" t="n"/>
      <c r="K635" s="549" t="n"/>
      <c r="L635" s="556" t="n"/>
      <c r="M635" s="548">
        <f>IF(OR(H635="",H635=0),"",IF(L635="",IF(I635="","",IF(OR(ISTEXT(I635),ISTEXT(H635)),"",I635/H635)),IF(OR(ISTEXT(L635),ISTEXT(H635)),"",L635/H635)))</f>
        <v/>
      </c>
      <c r="N635" s="547" t="n"/>
      <c r="P635">
        <f>IF($D$628="","",$D$628)</f>
        <v/>
      </c>
    </row>
    <row r="636" ht="13.35" customHeight="1" s="162">
      <c r="B636" s="546" t="n"/>
      <c r="C636" s="546" t="n"/>
      <c r="D636" s="546" t="n"/>
      <c r="E636" s="546" t="n"/>
      <c r="F636" s="555" t="n"/>
      <c r="G636" s="555" t="n"/>
      <c r="H636" s="556" t="n"/>
      <c r="I636" s="556" t="n"/>
      <c r="J636" s="555" t="n"/>
      <c r="K636" s="549" t="n"/>
      <c r="L636" s="556" t="n"/>
      <c r="M636" s="548">
        <f>IF(OR(H636="",H636=0),"",IF(L636="",IF(I636="","",IF(OR(ISTEXT(I636),ISTEXT(H636)),"",I636/H636)),IF(OR(ISTEXT(L636),ISTEXT(H636)),"",L636/H636)))</f>
        <v/>
      </c>
      <c r="N636" s="547" t="n"/>
      <c r="P636">
        <f>IF($D$628="","",$D$628)</f>
        <v/>
      </c>
    </row>
    <row r="637" ht="13.35" customHeight="1" s="162">
      <c r="B637" s="546" t="n"/>
      <c r="C637" s="546" t="n"/>
      <c r="D637" s="546" t="n"/>
      <c r="E637" s="546" t="n"/>
      <c r="F637" s="555" t="n"/>
      <c r="G637" s="555" t="n"/>
      <c r="H637" s="556" t="n"/>
      <c r="I637" s="556" t="n"/>
      <c r="J637" s="555" t="n"/>
      <c r="K637" s="549" t="n"/>
      <c r="L637" s="556" t="n"/>
      <c r="M637" s="548">
        <f>IF(OR(H637="",H637=0),"",IF(L637="",IF(I637="","",IF(OR(ISTEXT(I637),ISTEXT(H637)),"",I637/H637)),IF(OR(ISTEXT(L637),ISTEXT(H637)),"",L637/H637)))</f>
        <v/>
      </c>
      <c r="N637" s="547" t="n"/>
      <c r="P637">
        <f>IF($D$628="","",$D$628)</f>
        <v/>
      </c>
    </row>
    <row r="638" ht="13.35" customHeight="1" s="162">
      <c r="B638" s="546" t="n"/>
      <c r="C638" s="546" t="n"/>
      <c r="D638" s="546" t="n"/>
      <c r="E638" s="546" t="n"/>
      <c r="F638" s="555" t="n"/>
      <c r="G638" s="555" t="n"/>
      <c r="H638" s="556" t="n"/>
      <c r="I638" s="556" t="n"/>
      <c r="J638" s="555" t="n"/>
      <c r="K638" s="549" t="n"/>
      <c r="L638" s="556" t="n"/>
      <c r="M638" s="548">
        <f>IF(OR(H638="",H638=0),"",IF(L638="",IF(I638="","",IF(OR(ISTEXT(I638),ISTEXT(H638)),"",I638/H638)),IF(OR(ISTEXT(L638),ISTEXT(H638)),"",L638/H638)))</f>
        <v/>
      </c>
      <c r="N638" s="547" t="n"/>
      <c r="P638">
        <f>IF($D$628="","",$D$628)</f>
        <v/>
      </c>
    </row>
    <row r="639" ht="13.35" customHeight="1" s="162">
      <c r="B639" s="546" t="n"/>
      <c r="C639" s="546" t="n"/>
      <c r="D639" s="546" t="n"/>
      <c r="E639" s="546" t="n"/>
      <c r="F639" s="555" t="n"/>
      <c r="G639" s="555" t="n"/>
      <c r="H639" s="556" t="n"/>
      <c r="I639" s="556" t="n"/>
      <c r="J639" s="555" t="n"/>
      <c r="K639" s="549" t="n"/>
      <c r="L639" s="556" t="n"/>
      <c r="M639" s="548">
        <f>IF(OR(H639="",H639=0),"",IF(L639="",IF(I639="","",IF(OR(ISTEXT(I639),ISTEXT(H639)),"",I639/H639)),IF(OR(ISTEXT(L639),ISTEXT(H639)),"",L639/H639)))</f>
        <v/>
      </c>
      <c r="N639" s="547" t="n"/>
      <c r="P639">
        <f>IF($D$628="","",$D$628)</f>
        <v/>
      </c>
    </row>
    <row r="640" ht="13.35" customHeight="1" s="162">
      <c r="B640" s="546" t="n"/>
      <c r="C640" s="546" t="n"/>
      <c r="D640" s="546" t="n"/>
      <c r="E640" s="546" t="n"/>
      <c r="F640" s="555" t="n"/>
      <c r="G640" s="555" t="n"/>
      <c r="H640" s="556" t="n"/>
      <c r="I640" s="556" t="n"/>
      <c r="J640" s="555" t="n"/>
      <c r="K640" s="549" t="n"/>
      <c r="L640" s="556" t="n"/>
      <c r="M640" s="548">
        <f>IF(OR(H640="",H640=0),"",IF(L640="",IF(I640="","",IF(OR(ISTEXT(I640),ISTEXT(H640)),"",I640/H640)),IF(OR(ISTEXT(L640),ISTEXT(H640)),"",L640/H640)))</f>
        <v/>
      </c>
      <c r="N640" s="547" t="n"/>
      <c r="P640">
        <f>IF($D$628="","",$D$628)</f>
        <v/>
      </c>
    </row>
    <row r="641" ht="13.35" customHeight="1" s="162">
      <c r="B641" s="546" t="n"/>
      <c r="C641" s="546" t="n"/>
      <c r="D641" s="546" t="n"/>
      <c r="E641" s="546" t="n"/>
      <c r="F641" s="555" t="n"/>
      <c r="G641" s="555" t="n"/>
      <c r="H641" s="556" t="n"/>
      <c r="I641" s="556" t="n"/>
      <c r="J641" s="555" t="n"/>
      <c r="K641" s="549" t="n"/>
      <c r="L641" s="556" t="n"/>
      <c r="M641" s="548">
        <f>IF(OR(H641="",H641=0),"",IF(L641="",IF(I641="","",IF(OR(ISTEXT(I641),ISTEXT(H641)),"",I641/H641)),IF(OR(ISTEXT(L641),ISTEXT(H641)),"",L641/H641)))</f>
        <v/>
      </c>
      <c r="N641" s="547" t="n"/>
      <c r="P641">
        <f>IF($D$628="","",$D$628)</f>
        <v/>
      </c>
    </row>
    <row r="642" ht="13.35" customHeight="1" s="162">
      <c r="B642" s="546" t="n"/>
      <c r="C642" s="546" t="n"/>
      <c r="D642" s="546" t="n"/>
      <c r="E642" s="546" t="n"/>
      <c r="F642" s="555" t="n"/>
      <c r="G642" s="555" t="n"/>
      <c r="H642" s="556" t="n"/>
      <c r="I642" s="556" t="n"/>
      <c r="J642" s="555" t="n"/>
      <c r="K642" s="549" t="n"/>
      <c r="L642" s="556" t="n"/>
      <c r="M642" s="548">
        <f>IF(OR(H642="",H642=0),"",IF(L642="",IF(I642="","",IF(OR(ISTEXT(I642),ISTEXT(H642)),"",I642/H642)),IF(OR(ISTEXT(L642),ISTEXT(H642)),"",L642/H642)))</f>
        <v/>
      </c>
      <c r="N642" s="547" t="n"/>
      <c r="P642">
        <f>IF($D$628="","",$D$628)</f>
        <v/>
      </c>
    </row>
    <row r="643" ht="13.35" customHeight="1" s="162">
      <c r="B643" s="546" t="n"/>
      <c r="C643" s="546" t="n"/>
      <c r="D643" s="546" t="n"/>
      <c r="E643" s="546" t="n"/>
      <c r="F643" s="555" t="n"/>
      <c r="G643" s="555" t="n"/>
      <c r="H643" s="556" t="n"/>
      <c r="I643" s="556" t="n"/>
      <c r="J643" s="555" t="n"/>
      <c r="K643" s="549" t="n"/>
      <c r="L643" s="556" t="n"/>
      <c r="M643" s="548">
        <f>IF(OR(H643="",H643=0),"",IF(L643="",IF(I643="","",IF(OR(ISTEXT(I643),ISTEXT(H643)),"",I643/H643)),IF(OR(ISTEXT(L643),ISTEXT(H643)),"",L643/H643)))</f>
        <v/>
      </c>
      <c r="N643" s="547" t="n"/>
      <c r="P643">
        <f>IF($D$628="","",$D$628)</f>
        <v/>
      </c>
    </row>
    <row r="644" ht="13.35" customHeight="1" s="162">
      <c r="B644" s="546" t="n"/>
      <c r="C644" s="546" t="n"/>
      <c r="D644" s="546" t="n"/>
      <c r="E644" s="546" t="n"/>
      <c r="F644" s="555" t="n"/>
      <c r="G644" s="555" t="n"/>
      <c r="H644" s="556" t="n"/>
      <c r="I644" s="556" t="n"/>
      <c r="J644" s="555" t="n"/>
      <c r="K644" s="549" t="n"/>
      <c r="L644" s="556" t="n"/>
      <c r="M644" s="548">
        <f>IF(OR(H644="",H644=0),"",IF(L644="",IF(I644="","",IF(OR(ISTEXT(I644),ISTEXT(H644)),"",I644/H644)),IF(OR(ISTEXT(L644),ISTEXT(H644)),"",L644/H644)))</f>
        <v/>
      </c>
      <c r="N644" s="547" t="n"/>
      <c r="P644">
        <f>IF($D$628="","",$D$628)</f>
        <v/>
      </c>
    </row>
    <row r="645" ht="13.35" customHeight="1" s="162">
      <c r="B645" s="546" t="n"/>
      <c r="C645" s="546" t="n"/>
      <c r="D645" s="546" t="n"/>
      <c r="E645" s="546" t="n"/>
      <c r="F645" s="555" t="n"/>
      <c r="G645" s="555" t="n"/>
      <c r="H645" s="556" t="n"/>
      <c r="I645" s="556" t="n"/>
      <c r="J645" s="555" t="n"/>
      <c r="K645" s="549" t="n"/>
      <c r="L645" s="556" t="n"/>
      <c r="M645" s="548">
        <f>IF(OR(H645="",H645=0),"",IF(L645="",IF(I645="","",IF(OR(ISTEXT(I645),ISTEXT(H645)),"",I645/H645)),IF(OR(ISTEXT(L645),ISTEXT(H645)),"",L645/H645)))</f>
        <v/>
      </c>
      <c r="N645" s="547" t="n"/>
      <c r="P645">
        <f>IF($D$628="","",$D$628)</f>
        <v/>
      </c>
    </row>
    <row r="646" ht="13.35" customHeight="1" s="162">
      <c r="B646" s="546" t="n"/>
      <c r="C646" s="546" t="n"/>
      <c r="D646" s="546" t="n"/>
      <c r="E646" s="546" t="n"/>
      <c r="F646" s="555" t="n"/>
      <c r="G646" s="555" t="n"/>
      <c r="H646" s="556" t="n"/>
      <c r="I646" s="556" t="n"/>
      <c r="J646" s="555" t="n"/>
      <c r="K646" s="549" t="n"/>
      <c r="L646" s="556" t="n"/>
      <c r="M646" s="548">
        <f>IF(OR(H646="",H646=0),"",IF(L646="",IF(I646="","",IF(OR(ISTEXT(I646),ISTEXT(H646)),"",I646/H646)),IF(OR(ISTEXT(L646),ISTEXT(H646)),"",L646/H646)))</f>
        <v/>
      </c>
      <c r="N646" s="547" t="n"/>
      <c r="P646">
        <f>IF($D$628="","",$D$628)</f>
        <v/>
      </c>
    </row>
    <row r="647" ht="13.35" customHeight="1" s="162">
      <c r="B647" s="546" t="n"/>
      <c r="C647" s="546" t="n"/>
      <c r="D647" s="546" t="n"/>
      <c r="E647" s="546" t="n"/>
      <c r="F647" s="555" t="n"/>
      <c r="G647" s="555" t="n"/>
      <c r="H647" s="556" t="n"/>
      <c r="I647" s="556" t="n"/>
      <c r="J647" s="555" t="n"/>
      <c r="K647" s="549" t="n"/>
      <c r="L647" s="556" t="n"/>
      <c r="M647" s="548">
        <f>IF(OR(H647="",H647=0),"",IF(L647="",IF(I647="","",IF(OR(ISTEXT(I647),ISTEXT(H647)),"",I647/H647)),IF(OR(ISTEXT(L647),ISTEXT(H647)),"",L647/H647)))</f>
        <v/>
      </c>
      <c r="N647" s="547" t="n"/>
      <c r="P647">
        <f>IF($D$628="","",$D$628)</f>
        <v/>
      </c>
    </row>
    <row r="648" ht="13.35" customHeight="1" s="162">
      <c r="B648" s="546" t="n"/>
      <c r="C648" s="546" t="n"/>
      <c r="D648" s="546" t="n"/>
      <c r="E648" s="546" t="n"/>
      <c r="F648" s="555" t="n"/>
      <c r="G648" s="555" t="n"/>
      <c r="H648" s="556" t="n"/>
      <c r="I648" s="556" t="n"/>
      <c r="J648" s="555" t="n"/>
      <c r="K648" s="549" t="n"/>
      <c r="L648" s="556" t="n"/>
      <c r="M648" s="548">
        <f>IF(OR(H648="",H648=0),"",IF(L648="",IF(I648="","",IF(OR(ISTEXT(I648),ISTEXT(H648)),"",I648/H648)),IF(OR(ISTEXT(L648),ISTEXT(H648)),"",L648/H648)))</f>
        <v/>
      </c>
      <c r="N648" s="547" t="n"/>
      <c r="P648">
        <f>IF($D$628="","",$D$628)</f>
        <v/>
      </c>
    </row>
    <row r="649" ht="13.35" customHeight="1" s="162">
      <c r="B649" s="546" t="n"/>
      <c r="C649" s="546" t="n"/>
      <c r="D649" s="546" t="n"/>
      <c r="E649" s="546" t="n"/>
      <c r="F649" s="555" t="n"/>
      <c r="G649" s="555" t="n"/>
      <c r="H649" s="556" t="n"/>
      <c r="I649" s="556" t="n"/>
      <c r="J649" s="555" t="n"/>
      <c r="K649" s="549" t="n"/>
      <c r="L649" s="556" t="n"/>
      <c r="M649" s="548">
        <f>IF(OR(H649="",H649=0),"",IF(L649="",IF(I649="","",IF(OR(ISTEXT(I649),ISTEXT(H649)),"",I649/H649)),IF(OR(ISTEXT(L649),ISTEXT(H649)),"",L649/H649)))</f>
        <v/>
      </c>
      <c r="N649" s="547" t="n"/>
      <c r="P649">
        <f>IF($D$628="","",$D$628)</f>
        <v/>
      </c>
    </row>
    <row r="650" ht="13.35" customHeight="1" s="162">
      <c r="B650" s="546" t="n"/>
      <c r="C650" s="546" t="n"/>
      <c r="D650" s="546" t="n"/>
      <c r="E650" s="546" t="n"/>
      <c r="F650" s="555" t="n"/>
      <c r="G650" s="555" t="n"/>
      <c r="H650" s="556" t="n"/>
      <c r="I650" s="556" t="n"/>
      <c r="J650" s="555" t="n"/>
      <c r="K650" s="549" t="n"/>
      <c r="L650" s="556" t="n"/>
      <c r="M650" s="548">
        <f>IF(OR(H650="",H650=0),"",IF(L650="",IF(I650="","",IF(OR(ISTEXT(I650),ISTEXT(H650)),"",I650/H650)),IF(OR(ISTEXT(L650),ISTEXT(H650)),"",L650/H650)))</f>
        <v/>
      </c>
      <c r="N650" s="547" t="n"/>
      <c r="P650">
        <f>IF($D$628="","",$D$628)</f>
        <v/>
      </c>
    </row>
    <row r="651" ht="13.35" customHeight="1" s="162">
      <c r="B651" s="546" t="n"/>
      <c r="C651" s="546" t="n"/>
      <c r="D651" s="546" t="n"/>
      <c r="E651" s="546" t="n"/>
      <c r="F651" s="555" t="n"/>
      <c r="G651" s="555" t="n"/>
      <c r="H651" s="556" t="n"/>
      <c r="I651" s="556" t="n"/>
      <c r="J651" s="555" t="n"/>
      <c r="K651" s="549" t="n"/>
      <c r="L651" s="556" t="n"/>
      <c r="M651" s="548">
        <f>IF(OR(H651="",H651=0),"",IF(L651="",IF(I651="","",IF(OR(ISTEXT(I651),ISTEXT(H651)),"",I651/H651)),IF(OR(ISTEXT(L651),ISTEXT(H651)),"",L651/H651)))</f>
        <v/>
      </c>
      <c r="N651" s="547" t="n"/>
      <c r="P651">
        <f>IF($D$628="","",$D$628)</f>
        <v/>
      </c>
    </row>
    <row r="652" ht="13.35" customHeight="1" s="162">
      <c r="B652" s="546" t="n"/>
      <c r="C652" s="546" t="n"/>
      <c r="D652" s="546" t="n"/>
      <c r="E652" s="546" t="n"/>
      <c r="F652" s="555" t="n"/>
      <c r="G652" s="555" t="n"/>
      <c r="H652" s="556" t="n"/>
      <c r="I652" s="556" t="n"/>
      <c r="J652" s="555" t="n"/>
      <c r="K652" s="549" t="n"/>
      <c r="L652" s="556" t="n"/>
      <c r="M652" s="548">
        <f>IF(OR(H652="",H652=0),"",IF(L652="",IF(I652="","",IF(OR(ISTEXT(I652),ISTEXT(H652)),"",I652/H652)),IF(OR(ISTEXT(L652),ISTEXT(H652)),"",L652/H652)))</f>
        <v/>
      </c>
      <c r="N652" s="547" t="n"/>
      <c r="P652">
        <f>IF($D$628="","",$D$628)</f>
        <v/>
      </c>
    </row>
    <row r="653" ht="13.35" customHeight="1" s="162">
      <c r="B653" s="546" t="n"/>
      <c r="C653" s="546" t="n"/>
      <c r="D653" s="546" t="n"/>
      <c r="E653" s="546" t="n"/>
      <c r="F653" s="555" t="n"/>
      <c r="G653" s="555" t="n"/>
      <c r="H653" s="556" t="n"/>
      <c r="I653" s="556" t="n"/>
      <c r="J653" s="555" t="n"/>
      <c r="K653" s="549" t="n"/>
      <c r="L653" s="556" t="n"/>
      <c r="M653" s="548">
        <f>IF(OR(H653="",H653=0),"",IF(L653="",IF(I653="","",IF(OR(ISTEXT(I653),ISTEXT(H653)),"",I653/H653)),IF(OR(ISTEXT(L653),ISTEXT(H653)),"",L653/H653)))</f>
        <v/>
      </c>
      <c r="N653" s="547" t="n"/>
      <c r="P653">
        <f>IF($D$628="","",$D$628)</f>
        <v/>
      </c>
    </row>
    <row r="654" ht="13.35" customHeight="1" s="162">
      <c r="B654" s="546" t="n"/>
      <c r="C654" s="546" t="n"/>
      <c r="D654" s="546" t="n"/>
      <c r="E654" s="546" t="n"/>
      <c r="F654" s="555" t="n"/>
      <c r="G654" s="555" t="n"/>
      <c r="H654" s="556" t="n"/>
      <c r="I654" s="556" t="n"/>
      <c r="J654" s="555" t="n"/>
      <c r="K654" s="549" t="n"/>
      <c r="L654" s="556" t="n"/>
      <c r="M654" s="548">
        <f>IF(OR(H654="",H654=0),"",IF(L654="",IF(I654="","",IF(OR(ISTEXT(I654),ISTEXT(H654)),"",I654/H654)),IF(OR(ISTEXT(L654),ISTEXT(H654)),"",L654/H654)))</f>
        <v/>
      </c>
      <c r="N654" s="547" t="n"/>
      <c r="P654">
        <f>IF($D$628="","",$D$628)</f>
        <v/>
      </c>
    </row>
    <row r="655" ht="13.35" customHeight="1" s="162">
      <c r="B655" s="546" t="n"/>
      <c r="C655" s="546" t="n"/>
      <c r="D655" s="546" t="n"/>
      <c r="E655" s="546" t="n"/>
      <c r="F655" s="555" t="n"/>
      <c r="G655" s="555" t="n"/>
      <c r="H655" s="556" t="n"/>
      <c r="I655" s="556" t="n"/>
      <c r="J655" s="555" t="n"/>
      <c r="K655" s="549" t="n"/>
      <c r="L655" s="556" t="n"/>
      <c r="M655" s="548">
        <f>IF(OR(H655="",H655=0),"",IF(L655="",IF(I655="","",IF(OR(ISTEXT(I655),ISTEXT(H655)),"",I655/H655)),IF(OR(ISTEXT(L655),ISTEXT(H655)),"",L655/H655)))</f>
        <v/>
      </c>
      <c r="N655" s="547" t="n"/>
      <c r="P655">
        <f>IF($D$628="","",$D$628)</f>
        <v/>
      </c>
    </row>
    <row r="656" ht="13.35" customHeight="1" s="162">
      <c r="B656" s="546" t="n"/>
      <c r="C656" s="546" t="n"/>
      <c r="D656" s="546" t="n"/>
      <c r="E656" s="546" t="n"/>
      <c r="F656" s="555" t="n"/>
      <c r="G656" s="555" t="n"/>
      <c r="H656" s="556" t="n"/>
      <c r="I656" s="556" t="n"/>
      <c r="J656" s="555" t="n"/>
      <c r="K656" s="549" t="n"/>
      <c r="L656" s="556" t="n"/>
      <c r="M656" s="548">
        <f>IF(OR(H656="",H656=0),"",IF(L656="",IF(I656="","",IF(OR(ISTEXT(I656),ISTEXT(H656)),"",I656/H656)),IF(OR(ISTEXT(L656),ISTEXT(H656)),"",L656/H656)))</f>
        <v/>
      </c>
      <c r="N656" s="547" t="n"/>
      <c r="P656">
        <f>IF($D$628="","",$D$628)</f>
        <v/>
      </c>
    </row>
    <row r="657" ht="13.35" customHeight="1" s="162">
      <c r="B657" s="546" t="n"/>
      <c r="C657" s="546" t="n"/>
      <c r="D657" s="546" t="n"/>
      <c r="E657" s="546" t="n"/>
      <c r="F657" s="555" t="n"/>
      <c r="G657" s="555" t="n"/>
      <c r="H657" s="556" t="n"/>
      <c r="I657" s="556" t="n"/>
      <c r="J657" s="555" t="n"/>
      <c r="K657" s="549" t="n"/>
      <c r="L657" s="556" t="n"/>
      <c r="M657" s="548">
        <f>IF(OR(H657="",H657=0),"",IF(L657="",IF(I657="","",IF(OR(ISTEXT(I657),ISTEXT(H657)),"",I657/H657)),IF(OR(ISTEXT(L657),ISTEXT(H657)),"",L657/H657)))</f>
        <v/>
      </c>
      <c r="N657" s="547" t="n"/>
      <c r="P657">
        <f>IF($D$628="","",$D$628)</f>
        <v/>
      </c>
    </row>
    <row r="658" ht="13.35" customHeight="1" s="162">
      <c r="B658" s="546" t="n"/>
      <c r="C658" s="546" t="n"/>
      <c r="D658" s="546" t="n"/>
      <c r="E658" s="546" t="n"/>
      <c r="F658" s="555" t="n"/>
      <c r="G658" s="555" t="n"/>
      <c r="H658" s="556" t="n"/>
      <c r="I658" s="556" t="n"/>
      <c r="J658" s="555" t="n"/>
      <c r="K658" s="549" t="n"/>
      <c r="L658" s="556" t="n"/>
      <c r="M658" s="548">
        <f>IF(OR(H658="",H658=0),"",IF(L658="",IF(I658="","",IF(OR(ISTEXT(I658),ISTEXT(H658)),"",I658/H658)),IF(OR(ISTEXT(L658),ISTEXT(H658)),"",L658/H658)))</f>
        <v/>
      </c>
      <c r="N658" s="547" t="n"/>
      <c r="P658">
        <f>IF($D$628="","",$D$628)</f>
        <v/>
      </c>
    </row>
    <row r="659" ht="13.35" customHeight="1" s="162">
      <c r="B659" s="546" t="n"/>
      <c r="C659" s="546" t="n"/>
      <c r="D659" s="546" t="n"/>
      <c r="E659" s="546" t="n"/>
      <c r="F659" s="555" t="n"/>
      <c r="G659" s="555" t="n"/>
      <c r="H659" s="556" t="n"/>
      <c r="I659" s="556" t="n"/>
      <c r="J659" s="555" t="n"/>
      <c r="K659" s="549" t="n"/>
      <c r="L659" s="556" t="n"/>
      <c r="M659" s="548">
        <f>IF(OR(H659="",H659=0),"",IF(L659="",IF(I659="","",IF(OR(ISTEXT(I659),ISTEXT(H659)),"",I659/H659)),IF(OR(ISTEXT(L659),ISTEXT(H659)),"",L659/H659)))</f>
        <v/>
      </c>
      <c r="N659" s="547" t="n"/>
      <c r="P659">
        <f>IF($D$628="","",$D$628)</f>
        <v/>
      </c>
    </row>
    <row r="660" ht="13.35" customHeight="1" s="162">
      <c r="B660" s="546" t="n"/>
      <c r="C660" s="546" t="n"/>
      <c r="D660" s="546" t="n"/>
      <c r="E660" s="546" t="n"/>
      <c r="F660" s="555" t="n"/>
      <c r="G660" s="555" t="n"/>
      <c r="H660" s="556" t="n"/>
      <c r="I660" s="556" t="n"/>
      <c r="J660" s="555" t="n"/>
      <c r="K660" s="549" t="n"/>
      <c r="L660" s="556" t="n"/>
      <c r="M660" s="548">
        <f>IF(OR(H660="",H660=0),"",IF(L660="",IF(I660="","",IF(OR(ISTEXT(I660),ISTEXT(H660)),"",I660/H660)),IF(OR(ISTEXT(L660),ISTEXT(H660)),"",L660/H660)))</f>
        <v/>
      </c>
      <c r="N660" s="547" t="n"/>
      <c r="P660">
        <f>IF($D$628="","",$D$628)</f>
        <v/>
      </c>
    </row>
    <row r="661" ht="13.35" customHeight="1" s="162">
      <c r="B661" s="546" t="n"/>
      <c r="C661" s="546" t="n"/>
      <c r="D661" s="546" t="n"/>
      <c r="E661" s="546" t="n"/>
      <c r="F661" s="555" t="n"/>
      <c r="G661" s="555" t="n"/>
      <c r="H661" s="556" t="n"/>
      <c r="I661" s="556" t="n"/>
      <c r="J661" s="555" t="n"/>
      <c r="K661" s="549" t="n"/>
      <c r="L661" s="556" t="n"/>
      <c r="M661" s="548">
        <f>IF(OR(H661="",H661=0),"",IF(L661="",IF(I661="","",IF(OR(ISTEXT(I661),ISTEXT(H661)),"",I661/H661)),IF(OR(ISTEXT(L661),ISTEXT(H661)),"",L661/H661)))</f>
        <v/>
      </c>
      <c r="N661" s="547" t="n"/>
      <c r="P661">
        <f>IF($D$628="","",$D$628)</f>
        <v/>
      </c>
    </row>
    <row r="662" ht="13.35" customHeight="1" s="162">
      <c r="B662" s="546" t="n"/>
      <c r="C662" s="546" t="n"/>
      <c r="D662" s="546" t="n"/>
      <c r="E662" s="546" t="n"/>
      <c r="F662" s="555" t="n"/>
      <c r="G662" s="555" t="n"/>
      <c r="H662" s="556" t="n"/>
      <c r="I662" s="556" t="n"/>
      <c r="J662" s="555" t="n"/>
      <c r="K662" s="549" t="n"/>
      <c r="L662" s="556" t="n"/>
      <c r="M662" s="548">
        <f>IF(OR(H662="",H662=0),"",IF(L662="",IF(I662="","",IF(OR(ISTEXT(I662),ISTEXT(H662)),"",I662/H662)),IF(OR(ISTEXT(L662),ISTEXT(H662)),"",L662/H662)))</f>
        <v/>
      </c>
      <c r="N662" s="547" t="n"/>
      <c r="P662">
        <f>IF($D$628="","",$D$628)</f>
        <v/>
      </c>
    </row>
    <row r="663" ht="13.35" customHeight="1" s="162">
      <c r="B663" s="546" t="n"/>
      <c r="C663" s="546" t="n"/>
      <c r="D663" s="546" t="n"/>
      <c r="E663" s="546" t="n"/>
      <c r="F663" s="555" t="n"/>
      <c r="G663" s="555" t="n"/>
      <c r="H663" s="556" t="n"/>
      <c r="I663" s="556" t="n"/>
      <c r="J663" s="555" t="n"/>
      <c r="K663" s="549" t="n"/>
      <c r="L663" s="556" t="n"/>
      <c r="M663" s="548">
        <f>IF(OR(H663="",H663=0),"",IF(L663="",IF(I663="","",IF(OR(ISTEXT(I663),ISTEXT(H663)),"",I663/H663)),IF(OR(ISTEXT(L663),ISTEXT(H663)),"",L663/H663)))</f>
        <v/>
      </c>
      <c r="N663" s="547" t="n"/>
      <c r="P663">
        <f>IF($D$628="","",$D$628)</f>
        <v/>
      </c>
    </row>
    <row r="664" ht="13.35" customHeight="1" s="162">
      <c r="B664" s="546" t="n"/>
      <c r="C664" s="546" t="n"/>
      <c r="D664" s="546" t="n"/>
      <c r="E664" s="546" t="n"/>
      <c r="F664" s="555" t="n"/>
      <c r="G664" s="555" t="n"/>
      <c r="H664" s="556" t="n"/>
      <c r="I664" s="556" t="n"/>
      <c r="J664" s="555" t="n"/>
      <c r="K664" s="549" t="n"/>
      <c r="L664" s="556" t="n"/>
      <c r="M664" s="548">
        <f>IF(OR(H664="",H664=0),"",IF(L664="",IF(I664="","",IF(OR(ISTEXT(I664),ISTEXT(H664)),"",I664/H664)),IF(OR(ISTEXT(L664),ISTEXT(H664)),"",L664/H664)))</f>
        <v/>
      </c>
      <c r="N664" s="547" t="n"/>
      <c r="P664">
        <f>IF($D$628="","",$D$628)</f>
        <v/>
      </c>
    </row>
    <row r="665" ht="13.35" customHeight="1" s="162">
      <c r="B665" s="546" t="n"/>
      <c r="C665" s="546" t="n"/>
      <c r="D665" s="546" t="n"/>
      <c r="E665" s="546" t="n"/>
      <c r="F665" s="555" t="n"/>
      <c r="G665" s="555" t="n"/>
      <c r="H665" s="556" t="n"/>
      <c r="I665" s="556" t="n"/>
      <c r="J665" s="555" t="n"/>
      <c r="K665" s="549" t="n"/>
      <c r="L665" s="556" t="n"/>
      <c r="M665" s="548">
        <f>IF(OR(H665="",H665=0),"",IF(L665="",IF(I665="","",IF(OR(ISTEXT(I665),ISTEXT(H665)),"",I665/H665)),IF(OR(ISTEXT(L665),ISTEXT(H665)),"",L665/H665)))</f>
        <v/>
      </c>
      <c r="N665" s="547" t="n"/>
      <c r="P665">
        <f>IF($D$628="","",$D$628)</f>
        <v/>
      </c>
    </row>
    <row r="666" ht="13.35" customHeight="1" s="162">
      <c r="B666" s="546" t="n"/>
      <c r="C666" s="546" t="n"/>
      <c r="D666" s="546" t="n"/>
      <c r="E666" s="546" t="n"/>
      <c r="F666" s="555" t="n"/>
      <c r="G666" s="555" t="n"/>
      <c r="H666" s="556" t="n"/>
      <c r="I666" s="556" t="n"/>
      <c r="J666" s="555" t="n"/>
      <c r="K666" s="549" t="n"/>
      <c r="L666" s="556" t="n"/>
      <c r="M666" s="548">
        <f>IF(OR(H666="",H666=0),"",IF(L666="",IF(I666="","",IF(OR(ISTEXT(I666),ISTEXT(H666)),"",I666/H666)),IF(OR(ISTEXT(L666),ISTEXT(H666)),"",L666/H666)))</f>
        <v/>
      </c>
      <c r="N666" s="547" t="n"/>
      <c r="P666">
        <f>IF($D$628="","",$D$628)</f>
        <v/>
      </c>
    </row>
    <row r="667" ht="13.35" customHeight="1" s="162">
      <c r="B667" s="546" t="n"/>
      <c r="C667" s="546" t="n"/>
      <c r="D667" s="546" t="n"/>
      <c r="E667" s="546" t="n"/>
      <c r="F667" s="555" t="n"/>
      <c r="G667" s="555" t="n"/>
      <c r="H667" s="556" t="n"/>
      <c r="I667" s="556" t="n"/>
      <c r="J667" s="555" t="n"/>
      <c r="K667" s="549" t="n"/>
      <c r="L667" s="556" t="n"/>
      <c r="M667" s="548">
        <f>IF(OR(H667="",H667=0),"",IF(L667="",IF(I667="","",IF(OR(ISTEXT(I667),ISTEXT(H667)),"",I667/H667)),IF(OR(ISTEXT(L667),ISTEXT(H667)),"",L667/H667)))</f>
        <v/>
      </c>
      <c r="N667" s="547" t="n"/>
      <c r="P667">
        <f>IF($D$628="","",$D$628)</f>
        <v/>
      </c>
    </row>
    <row r="668" ht="13.35" customHeight="1" s="162">
      <c r="B668" s="546" t="n"/>
      <c r="C668" s="546" t="n"/>
      <c r="D668" s="546" t="n"/>
      <c r="E668" s="546" t="n"/>
      <c r="F668" s="555" t="n"/>
      <c r="G668" s="555" t="n"/>
      <c r="H668" s="556" t="n"/>
      <c r="I668" s="556" t="n"/>
      <c r="J668" s="555" t="n"/>
      <c r="K668" s="549" t="n"/>
      <c r="L668" s="556" t="n"/>
      <c r="M668" s="548">
        <f>IF(OR(H668="",H668=0),"",IF(L668="",IF(I668="","",IF(OR(ISTEXT(I668),ISTEXT(H668)),"",I668/H668)),IF(OR(ISTEXT(L668),ISTEXT(H668)),"",L668/H668)))</f>
        <v/>
      </c>
      <c r="N668" s="547" t="n"/>
      <c r="P668">
        <f>IF($D$628="","",$D$628)</f>
        <v/>
      </c>
    </row>
    <row r="669" ht="13.35" customHeight="1" s="162">
      <c r="B669" s="546" t="n"/>
      <c r="C669" s="546" t="n"/>
      <c r="D669" s="546" t="n"/>
      <c r="E669" s="546" t="n"/>
      <c r="F669" s="555" t="n"/>
      <c r="G669" s="555" t="n"/>
      <c r="H669" s="556" t="n"/>
      <c r="I669" s="556" t="n"/>
      <c r="J669" s="555" t="n"/>
      <c r="K669" s="549" t="n"/>
      <c r="L669" s="556" t="n"/>
      <c r="M669" s="548">
        <f>IF(OR(H669="",H669=0),"",IF(L669="",IF(I669="","",IF(OR(ISTEXT(I669),ISTEXT(H669)),"",I669/H669)),IF(OR(ISTEXT(L669),ISTEXT(H669)),"",L669/H669)))</f>
        <v/>
      </c>
      <c r="N669" s="547" t="n"/>
      <c r="P669">
        <f>IF($D$628="","",$D$628)</f>
        <v/>
      </c>
    </row>
    <row r="670" ht="13.35" customHeight="1" s="162">
      <c r="B670" s="546" t="n"/>
      <c r="C670" s="546" t="n"/>
      <c r="D670" s="546" t="n"/>
      <c r="E670" s="546" t="n"/>
      <c r="F670" s="555" t="n"/>
      <c r="G670" s="555" t="n"/>
      <c r="H670" s="556" t="n"/>
      <c r="I670" s="556" t="n"/>
      <c r="J670" s="555" t="n"/>
      <c r="K670" s="549" t="n"/>
      <c r="L670" s="556" t="n"/>
      <c r="M670" s="548">
        <f>IF(OR(H670="",H670=0),"",IF(L670="",IF(I670="","",IF(OR(ISTEXT(I670),ISTEXT(H670)),"",I670/H670)),IF(OR(ISTEXT(L670),ISTEXT(H670)),"",L670/H670)))</f>
        <v/>
      </c>
      <c r="N670" s="547" t="n"/>
      <c r="P670">
        <f>IF($D$628="","",$D$628)</f>
        <v/>
      </c>
    </row>
    <row r="671" ht="13.35" customHeight="1" s="162">
      <c r="B671" s="546" t="n"/>
      <c r="C671" s="546" t="n"/>
      <c r="D671" s="546" t="n"/>
      <c r="E671" s="546" t="n"/>
      <c r="F671" s="555" t="n"/>
      <c r="G671" s="555" t="n"/>
      <c r="H671" s="556" t="n"/>
      <c r="I671" s="556" t="n"/>
      <c r="J671" s="555" t="n"/>
      <c r="K671" s="549" t="n"/>
      <c r="L671" s="556" t="n"/>
      <c r="M671" s="548">
        <f>IF(OR(H671="",H671=0),"",IF(L671="",IF(I671="","",IF(OR(ISTEXT(I671),ISTEXT(H671)),"",I671/H671)),IF(OR(ISTEXT(L671),ISTEXT(H671)),"",L671/H671)))</f>
        <v/>
      </c>
      <c r="N671" s="547" t="n"/>
      <c r="P671">
        <f>IF($D$628="","",$D$628)</f>
        <v/>
      </c>
    </row>
    <row r="672" ht="13.35" customHeight="1" s="162">
      <c r="B672" s="557" t="inlineStr">
        <is>
          <t>Total</t>
        </is>
      </c>
      <c r="C672" s="400" t="n"/>
      <c r="D672" s="400" t="n"/>
      <c r="E672" s="400" t="n"/>
      <c r="F672" s="400" t="n"/>
      <c r="G672" s="401" t="n"/>
      <c r="H672" s="556">
        <f>IF(SUM(H634:H671)=0,"",SUM(H634:H671))</f>
        <v/>
      </c>
      <c r="I672" s="556">
        <f>IF(SUM(I634:I671)=0,"",SUM(I634:I671))</f>
        <v/>
      </c>
      <c r="J672" s="199" t="n"/>
      <c r="K672" s="401" t="n"/>
      <c r="L672" s="556">
        <f>IF(SUM(L634:L671)=0,"",SUM(L634:L671))</f>
        <v/>
      </c>
      <c r="M672" s="548">
        <f>IF(OR(H672="",H672=0),"",IF(L672="",IF(I672="","",I672/H672),L672/H672))</f>
        <v/>
      </c>
      <c r="N672" s="547">
        <f>IF(COUNTA(N634:N671)=0,"",COUNTA(N634:N671))</f>
        <v/>
      </c>
    </row>
    <row r="673" ht="13.35" customHeight="1" s="162">
      <c r="B673" s="550" t="inlineStr">
        <is>
          <t>Type: F = fixed orifice, A = adjustable orifice (flow from the manufacturer's chart at the setting and ΔP), S = self-adjusting (flow from the valve tag, ΔP within its range). WO = wide open.</t>
        </is>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4" t="n"/>
      <c r="N675" s="173" t="n"/>
    </row>
    <row r="676" ht="13.35" customHeight="1" s="162">
      <c r="B676" s="154" t="n"/>
      <c r="C676" s="174" t="n"/>
      <c r="D676" s="174" t="n"/>
      <c r="E676" s="174" t="n"/>
      <c r="F676" s="174" t="n"/>
      <c r="G676" s="174" t="n"/>
      <c r="H676" s="174" t="n"/>
      <c r="I676" s="174" t="n"/>
      <c r="J676" s="174" t="n"/>
      <c r="K676" s="174" t="n"/>
      <c r="L676" s="174" t="n"/>
      <c r="M676" s="174" t="n"/>
      <c r="N676" s="173" t="n"/>
    </row>
    <row r="677" ht="13.35" customHeight="1" s="162">
      <c r="B677" s="154" t="n"/>
      <c r="C677" s="174" t="n"/>
      <c r="D677" s="174" t="n"/>
      <c r="E677" s="174" t="n"/>
      <c r="F677" s="174" t="n"/>
      <c r="G677" s="174" t="n"/>
      <c r="H677" s="174" t="n"/>
      <c r="I677" s="174" t="n"/>
      <c r="J677" s="174" t="n"/>
      <c r="K677" s="174" t="n"/>
      <c r="L677" s="174" t="n"/>
      <c r="M677" s="174" t="n"/>
      <c r="N677" s="173" t="n"/>
    </row>
    <row r="678" ht="13.35" customHeight="1" s="162"/>
    <row r="679" ht="13.35" customHeight="1" s="162"/>
    <row r="680" ht="13.35" customHeight="1" s="162">
      <c r="B680" s="200" t="inlineStr">
        <is>
          <t>System</t>
        </is>
      </c>
      <c r="C680" s="403" t="n"/>
      <c r="D680" s="209" t="n"/>
      <c r="E680" s="418" t="n"/>
      <c r="F680" s="403" t="n"/>
      <c r="G680" s="200" t="inlineStr">
        <is>
          <t>Service</t>
        </is>
      </c>
      <c r="H680" s="403" t="n"/>
      <c r="I680" s="210" t="n"/>
      <c r="J680" s="418" t="n"/>
      <c r="K680" s="418" t="n"/>
      <c r="L680" s="418" t="n"/>
      <c r="M680" s="418" t="n"/>
      <c r="N680" s="403" t="n"/>
    </row>
    <row r="681" ht="13.35" customHeight="1" s="162">
      <c r="B681" s="422" t="n"/>
      <c r="C681" s="423" t="n"/>
      <c r="D681" s="422" t="n"/>
      <c r="E681" s="424" t="n"/>
      <c r="F681" s="423" t="n"/>
      <c r="G681" s="422" t="n"/>
      <c r="H681" s="423" t="n"/>
      <c r="I681" s="422" t="n"/>
      <c r="J681" s="424" t="n"/>
      <c r="K681" s="424" t="n"/>
      <c r="L681" s="424" t="n"/>
      <c r="M681" s="424" t="n"/>
      <c r="N681" s="423" t="n"/>
    </row>
    <row r="682" ht="13.35" customHeight="1" s="162">
      <c r="B682" s="554" t="inlineStr">
        <is>
          <t>Pump(s)</t>
        </is>
      </c>
      <c r="C682" s="401" t="n"/>
      <c r="D682" s="204" t="n"/>
      <c r="E682" s="401" t="n"/>
      <c r="F682" s="554" t="inlineStr">
        <is>
          <t>Instrument</t>
        </is>
      </c>
      <c r="G682" s="401" t="n"/>
      <c r="H682" s="546" t="n"/>
      <c r="I682" s="400" t="n"/>
      <c r="J682" s="400" t="n"/>
      <c r="K682" s="401" t="n"/>
      <c r="L682" s="554" t="inlineStr">
        <is>
          <t>ΔP in</t>
        </is>
      </c>
      <c r="M682" s="555" t="n"/>
      <c r="N682" s="401" t="n"/>
    </row>
    <row r="683" ht="13.35" customHeight="1" s="162">
      <c r="B683" s="554" t="inlineStr">
        <is>
          <t>Method</t>
        </is>
      </c>
      <c r="C683" s="401" t="n"/>
      <c r="D683" s="546" t="n"/>
      <c r="E683" s="401" t="n"/>
      <c r="F683" s="554" t="inlineStr">
        <is>
          <t>Memory stops set / valves marked</t>
        </is>
      </c>
      <c r="G683" s="400" t="n"/>
      <c r="H683" s="400" t="n"/>
      <c r="I683" s="400" t="n"/>
      <c r="J683" s="400" t="n"/>
      <c r="K683" s="401" t="n"/>
      <c r="L683" s="555" t="n"/>
      <c r="M683" s="400" t="n"/>
      <c r="N683" s="401" t="n"/>
    </row>
    <row r="684" ht="13.35" customHeight="1" s="162">
      <c r="B684" s="542" t="inlineStr">
        <is>
          <t>No.</t>
        </is>
      </c>
      <c r="C684" s="542" t="inlineStr">
        <is>
          <t>Valve</t>
        </is>
      </c>
      <c r="D684" s="542" t="inlineStr">
        <is>
          <t>Serves</t>
        </is>
      </c>
      <c r="E684" s="542" t="inlineStr">
        <is>
          <t>Make / Model</t>
        </is>
      </c>
      <c r="F684" s="542" t="inlineStr">
        <is>
          <t>Size</t>
        </is>
      </c>
      <c r="G684" s="542" t="inlineStr">
        <is>
          <t>Type</t>
        </is>
      </c>
      <c r="H684" s="542" t="inlineStr">
        <is>
          <t>Design GPM</t>
        </is>
      </c>
      <c r="I684" s="542" t="inlineStr">
        <is>
          <t>Initial GPM</t>
        </is>
      </c>
      <c r="J684" s="543" t="inlineStr">
        <is>
          <t>Final</t>
        </is>
      </c>
      <c r="K684" s="400" t="n"/>
      <c r="L684" s="401" t="n"/>
      <c r="M684" s="542" t="inlineStr">
        <is>
          <t>%</t>
        </is>
      </c>
      <c r="N684" s="542" t="inlineStr">
        <is>
          <t>WO</t>
        </is>
      </c>
    </row>
    <row r="685" ht="13.35" customHeight="1" s="162">
      <c r="B685" s="544" t="n"/>
      <c r="C685" s="544" t="n"/>
      <c r="D685" s="544" t="n"/>
      <c r="E685" s="544" t="n"/>
      <c r="F685" s="544" t="n"/>
      <c r="G685" s="544" t="n"/>
      <c r="H685" s="544" t="n"/>
      <c r="I685" s="544" t="n"/>
      <c r="J685" s="545" t="inlineStr">
        <is>
          <t>Setting</t>
        </is>
      </c>
      <c r="K685" s="545" t="inlineStr">
        <is>
          <t>ΔP</t>
        </is>
      </c>
      <c r="L685" s="545" t="inlineStr">
        <is>
          <t>GPM</t>
        </is>
      </c>
      <c r="M685" s="544" t="n"/>
      <c r="N685" s="544" t="n"/>
    </row>
    <row r="686" ht="13.35" customHeight="1" s="162">
      <c r="B686" s="546" t="n"/>
      <c r="C686" s="546" t="n"/>
      <c r="D686" s="546" t="n"/>
      <c r="E686" s="546" t="n"/>
      <c r="F686" s="555" t="n"/>
      <c r="G686" s="555" t="n"/>
      <c r="H686" s="556" t="n"/>
      <c r="I686" s="556" t="n"/>
      <c r="J686" s="555" t="n"/>
      <c r="K686" s="549" t="n"/>
      <c r="L686" s="556" t="n"/>
      <c r="M686" s="548">
        <f>IF(OR(H686="",H686=0),"",IF(L686="",IF(I686="","",IF(OR(ISTEXT(I686),ISTEXT(H686)),"",I686/H686)),IF(OR(ISTEXT(L686),ISTEXT(H686)),"",L686/H686)))</f>
        <v/>
      </c>
      <c r="N686" s="547" t="n"/>
      <c r="P686">
        <f>IF($D$680="","",$D$680)</f>
        <v/>
      </c>
    </row>
    <row r="687" ht="13.35" customHeight="1" s="162">
      <c r="B687" s="546" t="n"/>
      <c r="C687" s="546" t="n"/>
      <c r="D687" s="546" t="n"/>
      <c r="E687" s="546" t="n"/>
      <c r="F687" s="555" t="n"/>
      <c r="G687" s="555" t="n"/>
      <c r="H687" s="556" t="n"/>
      <c r="I687" s="556" t="n"/>
      <c r="J687" s="555" t="n"/>
      <c r="K687" s="549" t="n"/>
      <c r="L687" s="556" t="n"/>
      <c r="M687" s="548">
        <f>IF(OR(H687="",H687=0),"",IF(L687="",IF(I687="","",IF(OR(ISTEXT(I687),ISTEXT(H687)),"",I687/H687)),IF(OR(ISTEXT(L687),ISTEXT(H687)),"",L687/H687)))</f>
        <v/>
      </c>
      <c r="N687" s="547" t="n"/>
      <c r="P687">
        <f>IF($D$680="","",$D$680)</f>
        <v/>
      </c>
    </row>
    <row r="688" ht="13.35" customHeight="1" s="162">
      <c r="B688" s="546" t="n"/>
      <c r="C688" s="546" t="n"/>
      <c r="D688" s="546" t="n"/>
      <c r="E688" s="546" t="n"/>
      <c r="F688" s="555" t="n"/>
      <c r="G688" s="555" t="n"/>
      <c r="H688" s="556" t="n"/>
      <c r="I688" s="556" t="n"/>
      <c r="J688" s="555" t="n"/>
      <c r="K688" s="549" t="n"/>
      <c r="L688" s="556" t="n"/>
      <c r="M688" s="548">
        <f>IF(OR(H688="",H688=0),"",IF(L688="",IF(I688="","",IF(OR(ISTEXT(I688),ISTEXT(H688)),"",I688/H688)),IF(OR(ISTEXT(L688),ISTEXT(H688)),"",L688/H688)))</f>
        <v/>
      </c>
      <c r="N688" s="547" t="n"/>
      <c r="P688">
        <f>IF($D$680="","",$D$680)</f>
        <v/>
      </c>
    </row>
    <row r="689" ht="13.35" customHeight="1" s="162">
      <c r="B689" s="546" t="n"/>
      <c r="C689" s="546" t="n"/>
      <c r="D689" s="546" t="n"/>
      <c r="E689" s="546" t="n"/>
      <c r="F689" s="555" t="n"/>
      <c r="G689" s="555" t="n"/>
      <c r="H689" s="556" t="n"/>
      <c r="I689" s="556" t="n"/>
      <c r="J689" s="555" t="n"/>
      <c r="K689" s="549" t="n"/>
      <c r="L689" s="556" t="n"/>
      <c r="M689" s="548">
        <f>IF(OR(H689="",H689=0),"",IF(L689="",IF(I689="","",IF(OR(ISTEXT(I689),ISTEXT(H689)),"",I689/H689)),IF(OR(ISTEXT(L689),ISTEXT(H689)),"",L689/H689)))</f>
        <v/>
      </c>
      <c r="N689" s="547" t="n"/>
      <c r="P689">
        <f>IF($D$680="","",$D$680)</f>
        <v/>
      </c>
    </row>
    <row r="690" ht="13.35" customHeight="1" s="162">
      <c r="B690" s="546" t="n"/>
      <c r="C690" s="546" t="n"/>
      <c r="D690" s="546" t="n"/>
      <c r="E690" s="546" t="n"/>
      <c r="F690" s="555" t="n"/>
      <c r="G690" s="555" t="n"/>
      <c r="H690" s="556" t="n"/>
      <c r="I690" s="556" t="n"/>
      <c r="J690" s="555" t="n"/>
      <c r="K690" s="549" t="n"/>
      <c r="L690" s="556" t="n"/>
      <c r="M690" s="548">
        <f>IF(OR(H690="",H690=0),"",IF(L690="",IF(I690="","",IF(OR(ISTEXT(I690),ISTEXT(H690)),"",I690/H690)),IF(OR(ISTEXT(L690),ISTEXT(H690)),"",L690/H690)))</f>
        <v/>
      </c>
      <c r="N690" s="547" t="n"/>
      <c r="P690">
        <f>IF($D$680="","",$D$680)</f>
        <v/>
      </c>
    </row>
    <row r="691" ht="13.35" customHeight="1" s="162">
      <c r="B691" s="546" t="n"/>
      <c r="C691" s="546" t="n"/>
      <c r="D691" s="546" t="n"/>
      <c r="E691" s="546" t="n"/>
      <c r="F691" s="555" t="n"/>
      <c r="G691" s="555" t="n"/>
      <c r="H691" s="556" t="n"/>
      <c r="I691" s="556" t="n"/>
      <c r="J691" s="555" t="n"/>
      <c r="K691" s="549" t="n"/>
      <c r="L691" s="556" t="n"/>
      <c r="M691" s="548">
        <f>IF(OR(H691="",H691=0),"",IF(L691="",IF(I691="","",IF(OR(ISTEXT(I691),ISTEXT(H691)),"",I691/H691)),IF(OR(ISTEXT(L691),ISTEXT(H691)),"",L691/H691)))</f>
        <v/>
      </c>
      <c r="N691" s="547" t="n"/>
      <c r="P691">
        <f>IF($D$680="","",$D$680)</f>
        <v/>
      </c>
    </row>
    <row r="692" ht="13.35" customHeight="1" s="162">
      <c r="B692" s="546" t="n"/>
      <c r="C692" s="546" t="n"/>
      <c r="D692" s="546" t="n"/>
      <c r="E692" s="546" t="n"/>
      <c r="F692" s="555" t="n"/>
      <c r="G692" s="555" t="n"/>
      <c r="H692" s="556" t="n"/>
      <c r="I692" s="556" t="n"/>
      <c r="J692" s="555" t="n"/>
      <c r="K692" s="549" t="n"/>
      <c r="L692" s="556" t="n"/>
      <c r="M692" s="548">
        <f>IF(OR(H692="",H692=0),"",IF(L692="",IF(I692="","",IF(OR(ISTEXT(I692),ISTEXT(H692)),"",I692/H692)),IF(OR(ISTEXT(L692),ISTEXT(H692)),"",L692/H692)))</f>
        <v/>
      </c>
      <c r="N692" s="547" t="n"/>
      <c r="P692">
        <f>IF($D$680="","",$D$680)</f>
        <v/>
      </c>
    </row>
    <row r="693" ht="13.35" customHeight="1" s="162">
      <c r="B693" s="546" t="n"/>
      <c r="C693" s="546" t="n"/>
      <c r="D693" s="546" t="n"/>
      <c r="E693" s="546" t="n"/>
      <c r="F693" s="555" t="n"/>
      <c r="G693" s="555" t="n"/>
      <c r="H693" s="556" t="n"/>
      <c r="I693" s="556" t="n"/>
      <c r="J693" s="555" t="n"/>
      <c r="K693" s="549" t="n"/>
      <c r="L693" s="556" t="n"/>
      <c r="M693" s="548">
        <f>IF(OR(H693="",H693=0),"",IF(L693="",IF(I693="","",IF(OR(ISTEXT(I693),ISTEXT(H693)),"",I693/H693)),IF(OR(ISTEXT(L693),ISTEXT(H693)),"",L693/H693)))</f>
        <v/>
      </c>
      <c r="N693" s="547" t="n"/>
      <c r="P693">
        <f>IF($D$680="","",$D$680)</f>
        <v/>
      </c>
    </row>
    <row r="694" ht="13.35" customHeight="1" s="162">
      <c r="B694" s="546" t="n"/>
      <c r="C694" s="546" t="n"/>
      <c r="D694" s="546" t="n"/>
      <c r="E694" s="546" t="n"/>
      <c r="F694" s="555" t="n"/>
      <c r="G694" s="555" t="n"/>
      <c r="H694" s="556" t="n"/>
      <c r="I694" s="556" t="n"/>
      <c r="J694" s="555" t="n"/>
      <c r="K694" s="549" t="n"/>
      <c r="L694" s="556" t="n"/>
      <c r="M694" s="548">
        <f>IF(OR(H694="",H694=0),"",IF(L694="",IF(I694="","",IF(OR(ISTEXT(I694),ISTEXT(H694)),"",I694/H694)),IF(OR(ISTEXT(L694),ISTEXT(H694)),"",L694/H694)))</f>
        <v/>
      </c>
      <c r="N694" s="547" t="n"/>
      <c r="P694">
        <f>IF($D$680="","",$D$680)</f>
        <v/>
      </c>
    </row>
    <row r="695" ht="13.35" customHeight="1" s="162">
      <c r="B695" s="546" t="n"/>
      <c r="C695" s="546" t="n"/>
      <c r="D695" s="546" t="n"/>
      <c r="E695" s="546" t="n"/>
      <c r="F695" s="555" t="n"/>
      <c r="G695" s="555" t="n"/>
      <c r="H695" s="556" t="n"/>
      <c r="I695" s="556" t="n"/>
      <c r="J695" s="555" t="n"/>
      <c r="K695" s="549" t="n"/>
      <c r="L695" s="556" t="n"/>
      <c r="M695" s="548">
        <f>IF(OR(H695="",H695=0),"",IF(L695="",IF(I695="","",IF(OR(ISTEXT(I695),ISTEXT(H695)),"",I695/H695)),IF(OR(ISTEXT(L695),ISTEXT(H695)),"",L695/H695)))</f>
        <v/>
      </c>
      <c r="N695" s="547" t="n"/>
      <c r="P695">
        <f>IF($D$680="","",$D$680)</f>
        <v/>
      </c>
    </row>
    <row r="696" ht="13.35" customHeight="1" s="162">
      <c r="B696" s="546" t="n"/>
      <c r="C696" s="546" t="n"/>
      <c r="D696" s="546" t="n"/>
      <c r="E696" s="546" t="n"/>
      <c r="F696" s="555" t="n"/>
      <c r="G696" s="555" t="n"/>
      <c r="H696" s="556" t="n"/>
      <c r="I696" s="556" t="n"/>
      <c r="J696" s="555" t="n"/>
      <c r="K696" s="549" t="n"/>
      <c r="L696" s="556" t="n"/>
      <c r="M696" s="548">
        <f>IF(OR(H696="",H696=0),"",IF(L696="",IF(I696="","",IF(OR(ISTEXT(I696),ISTEXT(H696)),"",I696/H696)),IF(OR(ISTEXT(L696),ISTEXT(H696)),"",L696/H696)))</f>
        <v/>
      </c>
      <c r="N696" s="547" t="n"/>
      <c r="P696">
        <f>IF($D$680="","",$D$680)</f>
        <v/>
      </c>
    </row>
    <row r="697" ht="13.35" customHeight="1" s="162">
      <c r="B697" s="546" t="n"/>
      <c r="C697" s="546" t="n"/>
      <c r="D697" s="546" t="n"/>
      <c r="E697" s="546" t="n"/>
      <c r="F697" s="555" t="n"/>
      <c r="G697" s="555" t="n"/>
      <c r="H697" s="556" t="n"/>
      <c r="I697" s="556" t="n"/>
      <c r="J697" s="555" t="n"/>
      <c r="K697" s="549" t="n"/>
      <c r="L697" s="556" t="n"/>
      <c r="M697" s="548">
        <f>IF(OR(H697="",H697=0),"",IF(L697="",IF(I697="","",IF(OR(ISTEXT(I697),ISTEXT(H697)),"",I697/H697)),IF(OR(ISTEXT(L697),ISTEXT(H697)),"",L697/H697)))</f>
        <v/>
      </c>
      <c r="N697" s="547" t="n"/>
      <c r="P697">
        <f>IF($D$680="","",$D$680)</f>
        <v/>
      </c>
    </row>
    <row r="698" ht="13.35" customHeight="1" s="162">
      <c r="B698" s="546" t="n"/>
      <c r="C698" s="546" t="n"/>
      <c r="D698" s="546" t="n"/>
      <c r="E698" s="546" t="n"/>
      <c r="F698" s="555" t="n"/>
      <c r="G698" s="555" t="n"/>
      <c r="H698" s="556" t="n"/>
      <c r="I698" s="556" t="n"/>
      <c r="J698" s="555" t="n"/>
      <c r="K698" s="549" t="n"/>
      <c r="L698" s="556" t="n"/>
      <c r="M698" s="548">
        <f>IF(OR(H698="",H698=0),"",IF(L698="",IF(I698="","",IF(OR(ISTEXT(I698),ISTEXT(H698)),"",I698/H698)),IF(OR(ISTEXT(L698),ISTEXT(H698)),"",L698/H698)))</f>
        <v/>
      </c>
      <c r="N698" s="547" t="n"/>
      <c r="P698">
        <f>IF($D$680="","",$D$680)</f>
        <v/>
      </c>
    </row>
    <row r="699" ht="13.35" customHeight="1" s="162">
      <c r="B699" s="546" t="n"/>
      <c r="C699" s="546" t="n"/>
      <c r="D699" s="546" t="n"/>
      <c r="E699" s="546" t="n"/>
      <c r="F699" s="555" t="n"/>
      <c r="G699" s="555" t="n"/>
      <c r="H699" s="556" t="n"/>
      <c r="I699" s="556" t="n"/>
      <c r="J699" s="555" t="n"/>
      <c r="K699" s="549" t="n"/>
      <c r="L699" s="556" t="n"/>
      <c r="M699" s="548">
        <f>IF(OR(H699="",H699=0),"",IF(L699="",IF(I699="","",IF(OR(ISTEXT(I699),ISTEXT(H699)),"",I699/H699)),IF(OR(ISTEXT(L699),ISTEXT(H699)),"",L699/H699)))</f>
        <v/>
      </c>
      <c r="N699" s="547" t="n"/>
      <c r="P699">
        <f>IF($D$680="","",$D$680)</f>
        <v/>
      </c>
    </row>
    <row r="700" ht="13.35" customHeight="1" s="162">
      <c r="B700" s="546" t="n"/>
      <c r="C700" s="546" t="n"/>
      <c r="D700" s="546" t="n"/>
      <c r="E700" s="546" t="n"/>
      <c r="F700" s="555" t="n"/>
      <c r="G700" s="555" t="n"/>
      <c r="H700" s="556" t="n"/>
      <c r="I700" s="556" t="n"/>
      <c r="J700" s="555" t="n"/>
      <c r="K700" s="549" t="n"/>
      <c r="L700" s="556" t="n"/>
      <c r="M700" s="548">
        <f>IF(OR(H700="",H700=0),"",IF(L700="",IF(I700="","",IF(OR(ISTEXT(I700),ISTEXT(H700)),"",I700/H700)),IF(OR(ISTEXT(L700),ISTEXT(H700)),"",L700/H700)))</f>
        <v/>
      </c>
      <c r="N700" s="547" t="n"/>
      <c r="P700">
        <f>IF($D$680="","",$D$680)</f>
        <v/>
      </c>
    </row>
    <row r="701" ht="13.35" customHeight="1" s="162">
      <c r="B701" s="546" t="n"/>
      <c r="C701" s="546" t="n"/>
      <c r="D701" s="546" t="n"/>
      <c r="E701" s="546" t="n"/>
      <c r="F701" s="555" t="n"/>
      <c r="G701" s="555" t="n"/>
      <c r="H701" s="556" t="n"/>
      <c r="I701" s="556" t="n"/>
      <c r="J701" s="555" t="n"/>
      <c r="K701" s="549" t="n"/>
      <c r="L701" s="556" t="n"/>
      <c r="M701" s="548">
        <f>IF(OR(H701="",H701=0),"",IF(L701="",IF(I701="","",IF(OR(ISTEXT(I701),ISTEXT(H701)),"",I701/H701)),IF(OR(ISTEXT(L701),ISTEXT(H701)),"",L701/H701)))</f>
        <v/>
      </c>
      <c r="N701" s="547" t="n"/>
      <c r="P701">
        <f>IF($D$680="","",$D$680)</f>
        <v/>
      </c>
    </row>
    <row r="702" ht="13.35" customHeight="1" s="162">
      <c r="B702" s="546" t="n"/>
      <c r="C702" s="546" t="n"/>
      <c r="D702" s="546" t="n"/>
      <c r="E702" s="546" t="n"/>
      <c r="F702" s="555" t="n"/>
      <c r="G702" s="555" t="n"/>
      <c r="H702" s="556" t="n"/>
      <c r="I702" s="556" t="n"/>
      <c r="J702" s="555" t="n"/>
      <c r="K702" s="549" t="n"/>
      <c r="L702" s="556" t="n"/>
      <c r="M702" s="548">
        <f>IF(OR(H702="",H702=0),"",IF(L702="",IF(I702="","",IF(OR(ISTEXT(I702),ISTEXT(H702)),"",I702/H702)),IF(OR(ISTEXT(L702),ISTEXT(H702)),"",L702/H702)))</f>
        <v/>
      </c>
      <c r="N702" s="547" t="n"/>
      <c r="P702">
        <f>IF($D$680="","",$D$680)</f>
        <v/>
      </c>
    </row>
    <row r="703" ht="13.35" customHeight="1" s="162">
      <c r="B703" s="546" t="n"/>
      <c r="C703" s="546" t="n"/>
      <c r="D703" s="546" t="n"/>
      <c r="E703" s="546" t="n"/>
      <c r="F703" s="555" t="n"/>
      <c r="G703" s="555" t="n"/>
      <c r="H703" s="556" t="n"/>
      <c r="I703" s="556" t="n"/>
      <c r="J703" s="555" t="n"/>
      <c r="K703" s="549" t="n"/>
      <c r="L703" s="556" t="n"/>
      <c r="M703" s="548">
        <f>IF(OR(H703="",H703=0),"",IF(L703="",IF(I703="","",IF(OR(ISTEXT(I703),ISTEXT(H703)),"",I703/H703)),IF(OR(ISTEXT(L703),ISTEXT(H703)),"",L703/H703)))</f>
        <v/>
      </c>
      <c r="N703" s="547" t="n"/>
      <c r="P703">
        <f>IF($D$680="","",$D$680)</f>
        <v/>
      </c>
    </row>
    <row r="704" ht="13.35" customHeight="1" s="162">
      <c r="B704" s="546" t="n"/>
      <c r="C704" s="546" t="n"/>
      <c r="D704" s="546" t="n"/>
      <c r="E704" s="546" t="n"/>
      <c r="F704" s="555" t="n"/>
      <c r="G704" s="555" t="n"/>
      <c r="H704" s="556" t="n"/>
      <c r="I704" s="556" t="n"/>
      <c r="J704" s="555" t="n"/>
      <c r="K704" s="549" t="n"/>
      <c r="L704" s="556" t="n"/>
      <c r="M704" s="548">
        <f>IF(OR(H704="",H704=0),"",IF(L704="",IF(I704="","",IF(OR(ISTEXT(I704),ISTEXT(H704)),"",I704/H704)),IF(OR(ISTEXT(L704),ISTEXT(H704)),"",L704/H704)))</f>
        <v/>
      </c>
      <c r="N704" s="547" t="n"/>
      <c r="P704">
        <f>IF($D$680="","",$D$680)</f>
        <v/>
      </c>
    </row>
    <row r="705" ht="13.35" customHeight="1" s="162">
      <c r="B705" s="546" t="n"/>
      <c r="C705" s="546" t="n"/>
      <c r="D705" s="546" t="n"/>
      <c r="E705" s="546" t="n"/>
      <c r="F705" s="555" t="n"/>
      <c r="G705" s="555" t="n"/>
      <c r="H705" s="556" t="n"/>
      <c r="I705" s="556" t="n"/>
      <c r="J705" s="555" t="n"/>
      <c r="K705" s="549" t="n"/>
      <c r="L705" s="556" t="n"/>
      <c r="M705" s="548">
        <f>IF(OR(H705="",H705=0),"",IF(L705="",IF(I705="","",IF(OR(ISTEXT(I705),ISTEXT(H705)),"",I705/H705)),IF(OR(ISTEXT(L705),ISTEXT(H705)),"",L705/H705)))</f>
        <v/>
      </c>
      <c r="N705" s="547" t="n"/>
      <c r="P705">
        <f>IF($D$680="","",$D$680)</f>
        <v/>
      </c>
    </row>
    <row r="706" ht="13.35" customHeight="1" s="162">
      <c r="B706" s="546" t="n"/>
      <c r="C706" s="546" t="n"/>
      <c r="D706" s="546" t="n"/>
      <c r="E706" s="546" t="n"/>
      <c r="F706" s="555" t="n"/>
      <c r="G706" s="555" t="n"/>
      <c r="H706" s="556" t="n"/>
      <c r="I706" s="556" t="n"/>
      <c r="J706" s="555" t="n"/>
      <c r="K706" s="549" t="n"/>
      <c r="L706" s="556" t="n"/>
      <c r="M706" s="548">
        <f>IF(OR(H706="",H706=0),"",IF(L706="",IF(I706="","",IF(OR(ISTEXT(I706),ISTEXT(H706)),"",I706/H706)),IF(OR(ISTEXT(L706),ISTEXT(H706)),"",L706/H706)))</f>
        <v/>
      </c>
      <c r="N706" s="547" t="n"/>
      <c r="P706">
        <f>IF($D$680="","",$D$680)</f>
        <v/>
      </c>
    </row>
    <row r="707" ht="13.35" customHeight="1" s="162">
      <c r="B707" s="546" t="n"/>
      <c r="C707" s="546" t="n"/>
      <c r="D707" s="546" t="n"/>
      <c r="E707" s="546" t="n"/>
      <c r="F707" s="555" t="n"/>
      <c r="G707" s="555" t="n"/>
      <c r="H707" s="556" t="n"/>
      <c r="I707" s="556" t="n"/>
      <c r="J707" s="555" t="n"/>
      <c r="K707" s="549" t="n"/>
      <c r="L707" s="556" t="n"/>
      <c r="M707" s="548">
        <f>IF(OR(H707="",H707=0),"",IF(L707="",IF(I707="","",IF(OR(ISTEXT(I707),ISTEXT(H707)),"",I707/H707)),IF(OR(ISTEXT(L707),ISTEXT(H707)),"",L707/H707)))</f>
        <v/>
      </c>
      <c r="N707" s="547" t="n"/>
      <c r="P707">
        <f>IF($D$680="","",$D$680)</f>
        <v/>
      </c>
    </row>
    <row r="708" ht="13.35" customHeight="1" s="162">
      <c r="B708" s="546" t="n"/>
      <c r="C708" s="546" t="n"/>
      <c r="D708" s="546" t="n"/>
      <c r="E708" s="546" t="n"/>
      <c r="F708" s="555" t="n"/>
      <c r="G708" s="555" t="n"/>
      <c r="H708" s="556" t="n"/>
      <c r="I708" s="556" t="n"/>
      <c r="J708" s="555" t="n"/>
      <c r="K708" s="549" t="n"/>
      <c r="L708" s="556" t="n"/>
      <c r="M708" s="548">
        <f>IF(OR(H708="",H708=0),"",IF(L708="",IF(I708="","",IF(OR(ISTEXT(I708),ISTEXT(H708)),"",I708/H708)),IF(OR(ISTEXT(L708),ISTEXT(H708)),"",L708/H708)))</f>
        <v/>
      </c>
      <c r="N708" s="547" t="n"/>
      <c r="P708">
        <f>IF($D$680="","",$D$680)</f>
        <v/>
      </c>
    </row>
    <row r="709" ht="13.35" customHeight="1" s="162">
      <c r="B709" s="546" t="n"/>
      <c r="C709" s="546" t="n"/>
      <c r="D709" s="546" t="n"/>
      <c r="E709" s="546" t="n"/>
      <c r="F709" s="555" t="n"/>
      <c r="G709" s="555" t="n"/>
      <c r="H709" s="556" t="n"/>
      <c r="I709" s="556" t="n"/>
      <c r="J709" s="555" t="n"/>
      <c r="K709" s="549" t="n"/>
      <c r="L709" s="556" t="n"/>
      <c r="M709" s="548">
        <f>IF(OR(H709="",H709=0),"",IF(L709="",IF(I709="","",IF(OR(ISTEXT(I709),ISTEXT(H709)),"",I709/H709)),IF(OR(ISTEXT(L709),ISTEXT(H709)),"",L709/H709)))</f>
        <v/>
      </c>
      <c r="N709" s="547" t="n"/>
      <c r="P709">
        <f>IF($D$680="","",$D$680)</f>
        <v/>
      </c>
    </row>
    <row r="710" ht="13.35" customHeight="1" s="162">
      <c r="B710" s="546" t="n"/>
      <c r="C710" s="546" t="n"/>
      <c r="D710" s="546" t="n"/>
      <c r="E710" s="546" t="n"/>
      <c r="F710" s="555" t="n"/>
      <c r="G710" s="555" t="n"/>
      <c r="H710" s="556" t="n"/>
      <c r="I710" s="556" t="n"/>
      <c r="J710" s="555" t="n"/>
      <c r="K710" s="549" t="n"/>
      <c r="L710" s="556" t="n"/>
      <c r="M710" s="548">
        <f>IF(OR(H710="",H710=0),"",IF(L710="",IF(I710="","",IF(OR(ISTEXT(I710),ISTEXT(H710)),"",I710/H710)),IF(OR(ISTEXT(L710),ISTEXT(H710)),"",L710/H710)))</f>
        <v/>
      </c>
      <c r="N710" s="547" t="n"/>
      <c r="P710">
        <f>IF($D$680="","",$D$680)</f>
        <v/>
      </c>
    </row>
    <row r="711" ht="13.35" customHeight="1" s="162">
      <c r="B711" s="546" t="n"/>
      <c r="C711" s="546" t="n"/>
      <c r="D711" s="546" t="n"/>
      <c r="E711" s="546" t="n"/>
      <c r="F711" s="555" t="n"/>
      <c r="G711" s="555" t="n"/>
      <c r="H711" s="556" t="n"/>
      <c r="I711" s="556" t="n"/>
      <c r="J711" s="555" t="n"/>
      <c r="K711" s="549" t="n"/>
      <c r="L711" s="556" t="n"/>
      <c r="M711" s="548">
        <f>IF(OR(H711="",H711=0),"",IF(L711="",IF(I711="","",IF(OR(ISTEXT(I711),ISTEXT(H711)),"",I711/H711)),IF(OR(ISTEXT(L711),ISTEXT(H711)),"",L711/H711)))</f>
        <v/>
      </c>
      <c r="N711" s="547" t="n"/>
      <c r="P711">
        <f>IF($D$680="","",$D$680)</f>
        <v/>
      </c>
    </row>
    <row r="712" ht="13.35" customHeight="1" s="162">
      <c r="B712" s="546" t="n"/>
      <c r="C712" s="546" t="n"/>
      <c r="D712" s="546" t="n"/>
      <c r="E712" s="546" t="n"/>
      <c r="F712" s="555" t="n"/>
      <c r="G712" s="555" t="n"/>
      <c r="H712" s="556" t="n"/>
      <c r="I712" s="556" t="n"/>
      <c r="J712" s="555" t="n"/>
      <c r="K712" s="549" t="n"/>
      <c r="L712" s="556" t="n"/>
      <c r="M712" s="548">
        <f>IF(OR(H712="",H712=0),"",IF(L712="",IF(I712="","",IF(OR(ISTEXT(I712),ISTEXT(H712)),"",I712/H712)),IF(OR(ISTEXT(L712),ISTEXT(H712)),"",L712/H712)))</f>
        <v/>
      </c>
      <c r="N712" s="547" t="n"/>
      <c r="P712">
        <f>IF($D$680="","",$D$680)</f>
        <v/>
      </c>
    </row>
    <row r="713" ht="13.35" customHeight="1" s="162">
      <c r="B713" s="546" t="n"/>
      <c r="C713" s="546" t="n"/>
      <c r="D713" s="546" t="n"/>
      <c r="E713" s="546" t="n"/>
      <c r="F713" s="555" t="n"/>
      <c r="G713" s="555" t="n"/>
      <c r="H713" s="556" t="n"/>
      <c r="I713" s="556" t="n"/>
      <c r="J713" s="555" t="n"/>
      <c r="K713" s="549" t="n"/>
      <c r="L713" s="556" t="n"/>
      <c r="M713" s="548">
        <f>IF(OR(H713="",H713=0),"",IF(L713="",IF(I713="","",IF(OR(ISTEXT(I713),ISTEXT(H713)),"",I713/H713)),IF(OR(ISTEXT(L713),ISTEXT(H713)),"",L713/H713)))</f>
        <v/>
      </c>
      <c r="N713" s="547" t="n"/>
      <c r="P713">
        <f>IF($D$680="","",$D$680)</f>
        <v/>
      </c>
    </row>
    <row r="714" ht="13.35" customHeight="1" s="162">
      <c r="B714" s="546" t="n"/>
      <c r="C714" s="546" t="n"/>
      <c r="D714" s="546" t="n"/>
      <c r="E714" s="546" t="n"/>
      <c r="F714" s="555" t="n"/>
      <c r="G714" s="555" t="n"/>
      <c r="H714" s="556" t="n"/>
      <c r="I714" s="556" t="n"/>
      <c r="J714" s="555" t="n"/>
      <c r="K714" s="549" t="n"/>
      <c r="L714" s="556" t="n"/>
      <c r="M714" s="548">
        <f>IF(OR(H714="",H714=0),"",IF(L714="",IF(I714="","",IF(OR(ISTEXT(I714),ISTEXT(H714)),"",I714/H714)),IF(OR(ISTEXT(L714),ISTEXT(H714)),"",L714/H714)))</f>
        <v/>
      </c>
      <c r="N714" s="547" t="n"/>
      <c r="P714">
        <f>IF($D$680="","",$D$680)</f>
        <v/>
      </c>
    </row>
    <row r="715" ht="13.35" customHeight="1" s="162">
      <c r="B715" s="546" t="n"/>
      <c r="C715" s="546" t="n"/>
      <c r="D715" s="546" t="n"/>
      <c r="E715" s="546" t="n"/>
      <c r="F715" s="555" t="n"/>
      <c r="G715" s="555" t="n"/>
      <c r="H715" s="556" t="n"/>
      <c r="I715" s="556" t="n"/>
      <c r="J715" s="555" t="n"/>
      <c r="K715" s="549" t="n"/>
      <c r="L715" s="556" t="n"/>
      <c r="M715" s="548">
        <f>IF(OR(H715="",H715=0),"",IF(L715="",IF(I715="","",IF(OR(ISTEXT(I715),ISTEXT(H715)),"",I715/H715)),IF(OR(ISTEXT(L715),ISTEXT(H715)),"",L715/H715)))</f>
        <v/>
      </c>
      <c r="N715" s="547" t="n"/>
      <c r="P715">
        <f>IF($D$680="","",$D$680)</f>
        <v/>
      </c>
    </row>
    <row r="716" ht="13.35" customHeight="1" s="162">
      <c r="B716" s="546" t="n"/>
      <c r="C716" s="546" t="n"/>
      <c r="D716" s="546" t="n"/>
      <c r="E716" s="546" t="n"/>
      <c r="F716" s="555" t="n"/>
      <c r="G716" s="555" t="n"/>
      <c r="H716" s="556" t="n"/>
      <c r="I716" s="556" t="n"/>
      <c r="J716" s="555" t="n"/>
      <c r="K716" s="549" t="n"/>
      <c r="L716" s="556" t="n"/>
      <c r="M716" s="548">
        <f>IF(OR(H716="",H716=0),"",IF(L716="",IF(I716="","",IF(OR(ISTEXT(I716),ISTEXT(H716)),"",I716/H716)),IF(OR(ISTEXT(L716),ISTEXT(H716)),"",L716/H716)))</f>
        <v/>
      </c>
      <c r="N716" s="547" t="n"/>
      <c r="P716">
        <f>IF($D$680="","",$D$680)</f>
        <v/>
      </c>
    </row>
    <row r="717" ht="13.35" customHeight="1" s="162">
      <c r="B717" s="546" t="n"/>
      <c r="C717" s="546" t="n"/>
      <c r="D717" s="546" t="n"/>
      <c r="E717" s="546" t="n"/>
      <c r="F717" s="555" t="n"/>
      <c r="G717" s="555" t="n"/>
      <c r="H717" s="556" t="n"/>
      <c r="I717" s="556" t="n"/>
      <c r="J717" s="555" t="n"/>
      <c r="K717" s="549" t="n"/>
      <c r="L717" s="556" t="n"/>
      <c r="M717" s="548">
        <f>IF(OR(H717="",H717=0),"",IF(L717="",IF(I717="","",IF(OR(ISTEXT(I717),ISTEXT(H717)),"",I717/H717)),IF(OR(ISTEXT(L717),ISTEXT(H717)),"",L717/H717)))</f>
        <v/>
      </c>
      <c r="N717" s="547" t="n"/>
      <c r="P717">
        <f>IF($D$680="","",$D$680)</f>
        <v/>
      </c>
    </row>
    <row r="718" ht="13.35" customHeight="1" s="162">
      <c r="B718" s="546" t="n"/>
      <c r="C718" s="546" t="n"/>
      <c r="D718" s="546" t="n"/>
      <c r="E718" s="546" t="n"/>
      <c r="F718" s="555" t="n"/>
      <c r="G718" s="555" t="n"/>
      <c r="H718" s="556" t="n"/>
      <c r="I718" s="556" t="n"/>
      <c r="J718" s="555" t="n"/>
      <c r="K718" s="549" t="n"/>
      <c r="L718" s="556" t="n"/>
      <c r="M718" s="548">
        <f>IF(OR(H718="",H718=0),"",IF(L718="",IF(I718="","",IF(OR(ISTEXT(I718),ISTEXT(H718)),"",I718/H718)),IF(OR(ISTEXT(L718),ISTEXT(H718)),"",L718/H718)))</f>
        <v/>
      </c>
      <c r="N718" s="547" t="n"/>
      <c r="P718">
        <f>IF($D$680="","",$D$680)</f>
        <v/>
      </c>
    </row>
    <row r="719" ht="13.35" customHeight="1" s="162">
      <c r="B719" s="546" t="n"/>
      <c r="C719" s="546" t="n"/>
      <c r="D719" s="546" t="n"/>
      <c r="E719" s="546" t="n"/>
      <c r="F719" s="555" t="n"/>
      <c r="G719" s="555" t="n"/>
      <c r="H719" s="556" t="n"/>
      <c r="I719" s="556" t="n"/>
      <c r="J719" s="555" t="n"/>
      <c r="K719" s="549" t="n"/>
      <c r="L719" s="556" t="n"/>
      <c r="M719" s="548">
        <f>IF(OR(H719="",H719=0),"",IF(L719="",IF(I719="","",IF(OR(ISTEXT(I719),ISTEXT(H719)),"",I719/H719)),IF(OR(ISTEXT(L719),ISTEXT(H719)),"",L719/H719)))</f>
        <v/>
      </c>
      <c r="N719" s="547" t="n"/>
      <c r="P719">
        <f>IF($D$680="","",$D$680)</f>
        <v/>
      </c>
    </row>
    <row r="720" ht="13.35" customHeight="1" s="162">
      <c r="B720" s="546" t="n"/>
      <c r="C720" s="546" t="n"/>
      <c r="D720" s="546" t="n"/>
      <c r="E720" s="546" t="n"/>
      <c r="F720" s="555" t="n"/>
      <c r="G720" s="555" t="n"/>
      <c r="H720" s="556" t="n"/>
      <c r="I720" s="556" t="n"/>
      <c r="J720" s="555" t="n"/>
      <c r="K720" s="549" t="n"/>
      <c r="L720" s="556" t="n"/>
      <c r="M720" s="548">
        <f>IF(OR(H720="",H720=0),"",IF(L720="",IF(I720="","",IF(OR(ISTEXT(I720),ISTEXT(H720)),"",I720/H720)),IF(OR(ISTEXT(L720),ISTEXT(H720)),"",L720/H720)))</f>
        <v/>
      </c>
      <c r="N720" s="547" t="n"/>
      <c r="P720">
        <f>IF($D$680="","",$D$680)</f>
        <v/>
      </c>
    </row>
    <row r="721" ht="13.35" customHeight="1" s="162">
      <c r="B721" s="546" t="n"/>
      <c r="C721" s="546" t="n"/>
      <c r="D721" s="546" t="n"/>
      <c r="E721" s="546" t="n"/>
      <c r="F721" s="555" t="n"/>
      <c r="G721" s="555" t="n"/>
      <c r="H721" s="556" t="n"/>
      <c r="I721" s="556" t="n"/>
      <c r="J721" s="555" t="n"/>
      <c r="K721" s="549" t="n"/>
      <c r="L721" s="556" t="n"/>
      <c r="M721" s="548">
        <f>IF(OR(H721="",H721=0),"",IF(L721="",IF(I721="","",IF(OR(ISTEXT(I721),ISTEXT(H721)),"",I721/H721)),IF(OR(ISTEXT(L721),ISTEXT(H721)),"",L721/H721)))</f>
        <v/>
      </c>
      <c r="N721" s="547" t="n"/>
      <c r="P721">
        <f>IF($D$680="","",$D$680)</f>
        <v/>
      </c>
    </row>
    <row r="722" ht="13.35" customHeight="1" s="162">
      <c r="B722" s="546" t="n"/>
      <c r="C722" s="546" t="n"/>
      <c r="D722" s="546" t="n"/>
      <c r="E722" s="546" t="n"/>
      <c r="F722" s="555" t="n"/>
      <c r="G722" s="555" t="n"/>
      <c r="H722" s="556" t="n"/>
      <c r="I722" s="556" t="n"/>
      <c r="J722" s="555" t="n"/>
      <c r="K722" s="549" t="n"/>
      <c r="L722" s="556" t="n"/>
      <c r="M722" s="548">
        <f>IF(OR(H722="",H722=0),"",IF(L722="",IF(I722="","",IF(OR(ISTEXT(I722),ISTEXT(H722)),"",I722/H722)),IF(OR(ISTEXT(L722),ISTEXT(H722)),"",L722/H722)))</f>
        <v/>
      </c>
      <c r="N722" s="547" t="n"/>
      <c r="P722">
        <f>IF($D$680="","",$D$680)</f>
        <v/>
      </c>
    </row>
    <row r="723" ht="13.35" customHeight="1" s="162">
      <c r="B723" s="546" t="n"/>
      <c r="C723" s="546" t="n"/>
      <c r="D723" s="546" t="n"/>
      <c r="E723" s="546" t="n"/>
      <c r="F723" s="555" t="n"/>
      <c r="G723" s="555" t="n"/>
      <c r="H723" s="556" t="n"/>
      <c r="I723" s="556" t="n"/>
      <c r="J723" s="555" t="n"/>
      <c r="K723" s="549" t="n"/>
      <c r="L723" s="556" t="n"/>
      <c r="M723" s="548">
        <f>IF(OR(H723="",H723=0),"",IF(L723="",IF(I723="","",IF(OR(ISTEXT(I723),ISTEXT(H723)),"",I723/H723)),IF(OR(ISTEXT(L723),ISTEXT(H723)),"",L723/H723)))</f>
        <v/>
      </c>
      <c r="N723" s="547" t="n"/>
      <c r="P723">
        <f>IF($D$680="","",$D$680)</f>
        <v/>
      </c>
    </row>
    <row r="724" ht="13.35" customHeight="1" s="162">
      <c r="B724" s="557" t="inlineStr">
        <is>
          <t>Total</t>
        </is>
      </c>
      <c r="C724" s="400" t="n"/>
      <c r="D724" s="400" t="n"/>
      <c r="E724" s="400" t="n"/>
      <c r="F724" s="400" t="n"/>
      <c r="G724" s="401" t="n"/>
      <c r="H724" s="556">
        <f>IF(SUM(H686:H723)=0,"",SUM(H686:H723))</f>
        <v/>
      </c>
      <c r="I724" s="556">
        <f>IF(SUM(I686:I723)=0,"",SUM(I686:I723))</f>
        <v/>
      </c>
      <c r="J724" s="199" t="n"/>
      <c r="K724" s="401" t="n"/>
      <c r="L724" s="556">
        <f>IF(SUM(L686:L723)=0,"",SUM(L686:L723))</f>
        <v/>
      </c>
      <c r="M724" s="548">
        <f>IF(OR(H724="",H724=0),"",IF(L724="",IF(I724="","",I724/H724),L724/H724))</f>
        <v/>
      </c>
      <c r="N724" s="547">
        <f>IF(COUNTA(N686:N723)=0,"",COUNTA(N686:N723))</f>
        <v/>
      </c>
    </row>
    <row r="725" ht="13.35" customHeight="1" s="162">
      <c r="B725" s="550" t="inlineStr">
        <is>
          <t>Type: F = fixed orifice, A = adjustable orifice (flow from the manufacturer's chart at the setting and ΔP), S = self-adjusting (flow from the valve tag, ΔP within its range). WO = wide open.</t>
        </is>
      </c>
    </row>
    <row r="726" ht="13.35" customHeight="1" s="162"/>
    <row r="727" ht="13.35" customHeight="1" s="162">
      <c r="B727" s="188" t="inlineStr">
        <is>
          <t>Remarks</t>
        </is>
      </c>
      <c r="C727" s="173" t="n"/>
      <c r="D727" s="154" t="n"/>
      <c r="E727" s="174" t="n"/>
      <c r="F727" s="174" t="n"/>
      <c r="G727" s="174" t="n"/>
      <c r="H727" s="174" t="n"/>
      <c r="I727" s="174" t="n"/>
      <c r="J727" s="174" t="n"/>
      <c r="K727" s="174" t="n"/>
      <c r="L727" s="174" t="n"/>
      <c r="M727" s="174" t="n"/>
      <c r="N727" s="173" t="n"/>
    </row>
    <row r="728" ht="13.35" customHeight="1" s="162">
      <c r="B728" s="154" t="n"/>
      <c r="C728" s="174" t="n"/>
      <c r="D728" s="174" t="n"/>
      <c r="E728" s="174" t="n"/>
      <c r="F728" s="174" t="n"/>
      <c r="G728" s="174" t="n"/>
      <c r="H728" s="174" t="n"/>
      <c r="I728" s="174" t="n"/>
      <c r="J728" s="174" t="n"/>
      <c r="K728" s="174" t="n"/>
      <c r="L728" s="174" t="n"/>
      <c r="M728" s="174" t="n"/>
      <c r="N728" s="173" t="n"/>
    </row>
    <row r="729" ht="13.35" customHeight="1" s="162">
      <c r="B729" s="154" t="n"/>
      <c r="C729" s="174" t="n"/>
      <c r="D729" s="174" t="n"/>
      <c r="E729" s="174" t="n"/>
      <c r="F729" s="174" t="n"/>
      <c r="G729" s="174" t="n"/>
      <c r="H729" s="174" t="n"/>
      <c r="I729" s="174" t="n"/>
      <c r="J729" s="174" t="n"/>
      <c r="K729" s="174" t="n"/>
      <c r="L729" s="174" t="n"/>
      <c r="M729" s="174" t="n"/>
      <c r="N729" s="173" t="n"/>
    </row>
    <row r="730" ht="13.35" customHeight="1" s="162"/>
    <row r="731" ht="13.35" customHeight="1" s="162"/>
    <row r="732" ht="13.35" customHeight="1" s="162">
      <c r="B732" s="200" t="inlineStr">
        <is>
          <t>System</t>
        </is>
      </c>
      <c r="C732" s="403" t="n"/>
      <c r="D732" s="209" t="n"/>
      <c r="E732" s="418" t="n"/>
      <c r="F732" s="403" t="n"/>
      <c r="G732" s="200" t="inlineStr">
        <is>
          <t>Service</t>
        </is>
      </c>
      <c r="H732" s="403" t="n"/>
      <c r="I732" s="210" t="n"/>
      <c r="J732" s="418" t="n"/>
      <c r="K732" s="418" t="n"/>
      <c r="L732" s="418" t="n"/>
      <c r="M732" s="418" t="n"/>
      <c r="N732" s="403" t="n"/>
    </row>
    <row r="733" ht="13.35" customHeight="1" s="162">
      <c r="B733" s="422" t="n"/>
      <c r="C733" s="423" t="n"/>
      <c r="D733" s="422" t="n"/>
      <c r="E733" s="424" t="n"/>
      <c r="F733" s="423" t="n"/>
      <c r="G733" s="422" t="n"/>
      <c r="H733" s="423" t="n"/>
      <c r="I733" s="422" t="n"/>
      <c r="J733" s="424" t="n"/>
      <c r="K733" s="424" t="n"/>
      <c r="L733" s="424" t="n"/>
      <c r="M733" s="424" t="n"/>
      <c r="N733" s="423" t="n"/>
    </row>
    <row r="734" ht="13.35" customHeight="1" s="162">
      <c r="B734" s="554" t="inlineStr">
        <is>
          <t>Pump(s)</t>
        </is>
      </c>
      <c r="C734" s="401" t="n"/>
      <c r="D734" s="204" t="n"/>
      <c r="E734" s="401" t="n"/>
      <c r="F734" s="554" t="inlineStr">
        <is>
          <t>Instrument</t>
        </is>
      </c>
      <c r="G734" s="401" t="n"/>
      <c r="H734" s="546" t="n"/>
      <c r="I734" s="400" t="n"/>
      <c r="J734" s="400" t="n"/>
      <c r="K734" s="401" t="n"/>
      <c r="L734" s="554" t="inlineStr">
        <is>
          <t>ΔP in</t>
        </is>
      </c>
      <c r="M734" s="555" t="n"/>
      <c r="N734" s="401" t="n"/>
    </row>
    <row r="735" ht="13.35" customHeight="1" s="162">
      <c r="B735" s="554" t="inlineStr">
        <is>
          <t>Method</t>
        </is>
      </c>
      <c r="C735" s="401" t="n"/>
      <c r="D735" s="546" t="n"/>
      <c r="E735" s="401" t="n"/>
      <c r="F735" s="554" t="inlineStr">
        <is>
          <t>Memory stops set / valves marked</t>
        </is>
      </c>
      <c r="G735" s="400" t="n"/>
      <c r="H735" s="400" t="n"/>
      <c r="I735" s="400" t="n"/>
      <c r="J735" s="400" t="n"/>
      <c r="K735" s="401" t="n"/>
      <c r="L735" s="555" t="n"/>
      <c r="M735" s="400" t="n"/>
      <c r="N735" s="401" t="n"/>
    </row>
    <row r="736" ht="13.35" customHeight="1" s="162">
      <c r="B736" s="542" t="inlineStr">
        <is>
          <t>No.</t>
        </is>
      </c>
      <c r="C736" s="542" t="inlineStr">
        <is>
          <t>Valve</t>
        </is>
      </c>
      <c r="D736" s="542" t="inlineStr">
        <is>
          <t>Serves</t>
        </is>
      </c>
      <c r="E736" s="542" t="inlineStr">
        <is>
          <t>Make / Model</t>
        </is>
      </c>
      <c r="F736" s="542" t="inlineStr">
        <is>
          <t>Size</t>
        </is>
      </c>
      <c r="G736" s="542" t="inlineStr">
        <is>
          <t>Type</t>
        </is>
      </c>
      <c r="H736" s="542" t="inlineStr">
        <is>
          <t>Design GPM</t>
        </is>
      </c>
      <c r="I736" s="542" t="inlineStr">
        <is>
          <t>Initial GPM</t>
        </is>
      </c>
      <c r="J736" s="543" t="inlineStr">
        <is>
          <t>Final</t>
        </is>
      </c>
      <c r="K736" s="400" t="n"/>
      <c r="L736" s="401" t="n"/>
      <c r="M736" s="542" t="inlineStr">
        <is>
          <t>%</t>
        </is>
      </c>
      <c r="N736" s="542" t="inlineStr">
        <is>
          <t>WO</t>
        </is>
      </c>
    </row>
    <row r="737" ht="13.35" customHeight="1" s="162">
      <c r="B737" s="544" t="n"/>
      <c r="C737" s="544" t="n"/>
      <c r="D737" s="544" t="n"/>
      <c r="E737" s="544" t="n"/>
      <c r="F737" s="544" t="n"/>
      <c r="G737" s="544" t="n"/>
      <c r="H737" s="544" t="n"/>
      <c r="I737" s="544" t="n"/>
      <c r="J737" s="545" t="inlineStr">
        <is>
          <t>Setting</t>
        </is>
      </c>
      <c r="K737" s="545" t="inlineStr">
        <is>
          <t>ΔP</t>
        </is>
      </c>
      <c r="L737" s="545" t="inlineStr">
        <is>
          <t>GPM</t>
        </is>
      </c>
      <c r="M737" s="544" t="n"/>
      <c r="N737" s="544" t="n"/>
    </row>
    <row r="738" ht="13.35" customHeight="1" s="162">
      <c r="B738" s="546" t="n"/>
      <c r="C738" s="546" t="n"/>
      <c r="D738" s="546" t="n"/>
      <c r="E738" s="546" t="n"/>
      <c r="F738" s="555" t="n"/>
      <c r="G738" s="555" t="n"/>
      <c r="H738" s="556" t="n"/>
      <c r="I738" s="556" t="n"/>
      <c r="J738" s="555" t="n"/>
      <c r="K738" s="549" t="n"/>
      <c r="L738" s="556" t="n"/>
      <c r="M738" s="548">
        <f>IF(OR(H738="",H738=0),"",IF(L738="",IF(I738="","",IF(OR(ISTEXT(I738),ISTEXT(H738)),"",I738/H738)),IF(OR(ISTEXT(L738),ISTEXT(H738)),"",L738/H738)))</f>
        <v/>
      </c>
      <c r="N738" s="547" t="n"/>
      <c r="P738">
        <f>IF($D$732="","",$D$732)</f>
        <v/>
      </c>
    </row>
    <row r="739" ht="13.35" customHeight="1" s="162">
      <c r="B739" s="546" t="n"/>
      <c r="C739" s="546" t="n"/>
      <c r="D739" s="546" t="n"/>
      <c r="E739" s="546" t="n"/>
      <c r="F739" s="555" t="n"/>
      <c r="G739" s="555" t="n"/>
      <c r="H739" s="556" t="n"/>
      <c r="I739" s="556" t="n"/>
      <c r="J739" s="555" t="n"/>
      <c r="K739" s="549" t="n"/>
      <c r="L739" s="556" t="n"/>
      <c r="M739" s="548">
        <f>IF(OR(H739="",H739=0),"",IF(L739="",IF(I739="","",IF(OR(ISTEXT(I739),ISTEXT(H739)),"",I739/H739)),IF(OR(ISTEXT(L739),ISTEXT(H739)),"",L739/H739)))</f>
        <v/>
      </c>
      <c r="N739" s="547" t="n"/>
      <c r="P739">
        <f>IF($D$732="","",$D$732)</f>
        <v/>
      </c>
    </row>
    <row r="740" ht="13.35" customHeight="1" s="162">
      <c r="B740" s="546" t="n"/>
      <c r="C740" s="546" t="n"/>
      <c r="D740" s="546" t="n"/>
      <c r="E740" s="546" t="n"/>
      <c r="F740" s="555" t="n"/>
      <c r="G740" s="555" t="n"/>
      <c r="H740" s="556" t="n"/>
      <c r="I740" s="556" t="n"/>
      <c r="J740" s="555" t="n"/>
      <c r="K740" s="549" t="n"/>
      <c r="L740" s="556" t="n"/>
      <c r="M740" s="548">
        <f>IF(OR(H740="",H740=0),"",IF(L740="",IF(I740="","",IF(OR(ISTEXT(I740),ISTEXT(H740)),"",I740/H740)),IF(OR(ISTEXT(L740),ISTEXT(H740)),"",L740/H740)))</f>
        <v/>
      </c>
      <c r="N740" s="547" t="n"/>
      <c r="P740">
        <f>IF($D$732="","",$D$732)</f>
        <v/>
      </c>
    </row>
    <row r="741" ht="13.35" customHeight="1" s="162">
      <c r="B741" s="546" t="n"/>
      <c r="C741" s="546" t="n"/>
      <c r="D741" s="546" t="n"/>
      <c r="E741" s="546" t="n"/>
      <c r="F741" s="555" t="n"/>
      <c r="G741" s="555" t="n"/>
      <c r="H741" s="556" t="n"/>
      <c r="I741" s="556" t="n"/>
      <c r="J741" s="555" t="n"/>
      <c r="K741" s="549" t="n"/>
      <c r="L741" s="556" t="n"/>
      <c r="M741" s="548">
        <f>IF(OR(H741="",H741=0),"",IF(L741="",IF(I741="","",IF(OR(ISTEXT(I741),ISTEXT(H741)),"",I741/H741)),IF(OR(ISTEXT(L741),ISTEXT(H741)),"",L741/H741)))</f>
        <v/>
      </c>
      <c r="N741" s="547" t="n"/>
      <c r="P741">
        <f>IF($D$732="","",$D$732)</f>
        <v/>
      </c>
    </row>
    <row r="742" ht="13.35" customHeight="1" s="162">
      <c r="B742" s="546" t="n"/>
      <c r="C742" s="546" t="n"/>
      <c r="D742" s="546" t="n"/>
      <c r="E742" s="546" t="n"/>
      <c r="F742" s="555" t="n"/>
      <c r="G742" s="555" t="n"/>
      <c r="H742" s="556" t="n"/>
      <c r="I742" s="556" t="n"/>
      <c r="J742" s="555" t="n"/>
      <c r="K742" s="549" t="n"/>
      <c r="L742" s="556" t="n"/>
      <c r="M742" s="548">
        <f>IF(OR(H742="",H742=0),"",IF(L742="",IF(I742="","",IF(OR(ISTEXT(I742),ISTEXT(H742)),"",I742/H742)),IF(OR(ISTEXT(L742),ISTEXT(H742)),"",L742/H742)))</f>
        <v/>
      </c>
      <c r="N742" s="547" t="n"/>
      <c r="P742">
        <f>IF($D$732="","",$D$732)</f>
        <v/>
      </c>
    </row>
    <row r="743" ht="13.35" customHeight="1" s="162">
      <c r="B743" s="546" t="n"/>
      <c r="C743" s="546" t="n"/>
      <c r="D743" s="546" t="n"/>
      <c r="E743" s="546" t="n"/>
      <c r="F743" s="555" t="n"/>
      <c r="G743" s="555" t="n"/>
      <c r="H743" s="556" t="n"/>
      <c r="I743" s="556" t="n"/>
      <c r="J743" s="555" t="n"/>
      <c r="K743" s="549" t="n"/>
      <c r="L743" s="556" t="n"/>
      <c r="M743" s="548">
        <f>IF(OR(H743="",H743=0),"",IF(L743="",IF(I743="","",IF(OR(ISTEXT(I743),ISTEXT(H743)),"",I743/H743)),IF(OR(ISTEXT(L743),ISTEXT(H743)),"",L743/H743)))</f>
        <v/>
      </c>
      <c r="N743" s="547" t="n"/>
      <c r="P743">
        <f>IF($D$732="","",$D$732)</f>
        <v/>
      </c>
    </row>
    <row r="744" ht="13.35" customHeight="1" s="162">
      <c r="B744" s="546" t="n"/>
      <c r="C744" s="546" t="n"/>
      <c r="D744" s="546" t="n"/>
      <c r="E744" s="546" t="n"/>
      <c r="F744" s="555" t="n"/>
      <c r="G744" s="555" t="n"/>
      <c r="H744" s="556" t="n"/>
      <c r="I744" s="556" t="n"/>
      <c r="J744" s="555" t="n"/>
      <c r="K744" s="549" t="n"/>
      <c r="L744" s="556" t="n"/>
      <c r="M744" s="548">
        <f>IF(OR(H744="",H744=0),"",IF(L744="",IF(I744="","",IF(OR(ISTEXT(I744),ISTEXT(H744)),"",I744/H744)),IF(OR(ISTEXT(L744),ISTEXT(H744)),"",L744/H744)))</f>
        <v/>
      </c>
      <c r="N744" s="547" t="n"/>
      <c r="P744">
        <f>IF($D$732="","",$D$732)</f>
        <v/>
      </c>
    </row>
    <row r="745" ht="13.35" customHeight="1" s="162">
      <c r="B745" s="546" t="n"/>
      <c r="C745" s="546" t="n"/>
      <c r="D745" s="546" t="n"/>
      <c r="E745" s="546" t="n"/>
      <c r="F745" s="555" t="n"/>
      <c r="G745" s="555" t="n"/>
      <c r="H745" s="556" t="n"/>
      <c r="I745" s="556" t="n"/>
      <c r="J745" s="555" t="n"/>
      <c r="K745" s="549" t="n"/>
      <c r="L745" s="556" t="n"/>
      <c r="M745" s="548">
        <f>IF(OR(H745="",H745=0),"",IF(L745="",IF(I745="","",IF(OR(ISTEXT(I745),ISTEXT(H745)),"",I745/H745)),IF(OR(ISTEXT(L745),ISTEXT(H745)),"",L745/H745)))</f>
        <v/>
      </c>
      <c r="N745" s="547" t="n"/>
      <c r="P745">
        <f>IF($D$732="","",$D$732)</f>
        <v/>
      </c>
    </row>
    <row r="746" ht="13.35" customHeight="1" s="162">
      <c r="B746" s="546" t="n"/>
      <c r="C746" s="546" t="n"/>
      <c r="D746" s="546" t="n"/>
      <c r="E746" s="546" t="n"/>
      <c r="F746" s="555" t="n"/>
      <c r="G746" s="555" t="n"/>
      <c r="H746" s="556" t="n"/>
      <c r="I746" s="556" t="n"/>
      <c r="J746" s="555" t="n"/>
      <c r="K746" s="549" t="n"/>
      <c r="L746" s="556" t="n"/>
      <c r="M746" s="548">
        <f>IF(OR(H746="",H746=0),"",IF(L746="",IF(I746="","",IF(OR(ISTEXT(I746),ISTEXT(H746)),"",I746/H746)),IF(OR(ISTEXT(L746),ISTEXT(H746)),"",L746/H746)))</f>
        <v/>
      </c>
      <c r="N746" s="547" t="n"/>
      <c r="P746">
        <f>IF($D$732="","",$D$732)</f>
        <v/>
      </c>
    </row>
    <row r="747" ht="13.35" customHeight="1" s="162">
      <c r="B747" s="546" t="n"/>
      <c r="C747" s="546" t="n"/>
      <c r="D747" s="546" t="n"/>
      <c r="E747" s="546" t="n"/>
      <c r="F747" s="555" t="n"/>
      <c r="G747" s="555" t="n"/>
      <c r="H747" s="556" t="n"/>
      <c r="I747" s="556" t="n"/>
      <c r="J747" s="555" t="n"/>
      <c r="K747" s="549" t="n"/>
      <c r="L747" s="556" t="n"/>
      <c r="M747" s="548">
        <f>IF(OR(H747="",H747=0),"",IF(L747="",IF(I747="","",IF(OR(ISTEXT(I747),ISTEXT(H747)),"",I747/H747)),IF(OR(ISTEXT(L747),ISTEXT(H747)),"",L747/H747)))</f>
        <v/>
      </c>
      <c r="N747" s="547" t="n"/>
      <c r="P747">
        <f>IF($D$732="","",$D$732)</f>
        <v/>
      </c>
    </row>
    <row r="748" ht="13.35" customHeight="1" s="162">
      <c r="B748" s="546" t="n"/>
      <c r="C748" s="546" t="n"/>
      <c r="D748" s="546" t="n"/>
      <c r="E748" s="546" t="n"/>
      <c r="F748" s="555" t="n"/>
      <c r="G748" s="555" t="n"/>
      <c r="H748" s="556" t="n"/>
      <c r="I748" s="556" t="n"/>
      <c r="J748" s="555" t="n"/>
      <c r="K748" s="549" t="n"/>
      <c r="L748" s="556" t="n"/>
      <c r="M748" s="548">
        <f>IF(OR(H748="",H748=0),"",IF(L748="",IF(I748="","",IF(OR(ISTEXT(I748),ISTEXT(H748)),"",I748/H748)),IF(OR(ISTEXT(L748),ISTEXT(H748)),"",L748/H748)))</f>
        <v/>
      </c>
      <c r="N748" s="547" t="n"/>
      <c r="P748">
        <f>IF($D$732="","",$D$732)</f>
        <v/>
      </c>
    </row>
    <row r="749" ht="13.35" customHeight="1" s="162">
      <c r="B749" s="546" t="n"/>
      <c r="C749" s="546" t="n"/>
      <c r="D749" s="546" t="n"/>
      <c r="E749" s="546" t="n"/>
      <c r="F749" s="555" t="n"/>
      <c r="G749" s="555" t="n"/>
      <c r="H749" s="556" t="n"/>
      <c r="I749" s="556" t="n"/>
      <c r="J749" s="555" t="n"/>
      <c r="K749" s="549" t="n"/>
      <c r="L749" s="556" t="n"/>
      <c r="M749" s="548">
        <f>IF(OR(H749="",H749=0),"",IF(L749="",IF(I749="","",IF(OR(ISTEXT(I749),ISTEXT(H749)),"",I749/H749)),IF(OR(ISTEXT(L749),ISTEXT(H749)),"",L749/H749)))</f>
        <v/>
      </c>
      <c r="N749" s="547" t="n"/>
      <c r="P749">
        <f>IF($D$732="","",$D$732)</f>
        <v/>
      </c>
    </row>
    <row r="750" ht="13.35" customHeight="1" s="162">
      <c r="B750" s="546" t="n"/>
      <c r="C750" s="546" t="n"/>
      <c r="D750" s="546" t="n"/>
      <c r="E750" s="546" t="n"/>
      <c r="F750" s="555" t="n"/>
      <c r="G750" s="555" t="n"/>
      <c r="H750" s="556" t="n"/>
      <c r="I750" s="556" t="n"/>
      <c r="J750" s="555" t="n"/>
      <c r="K750" s="549" t="n"/>
      <c r="L750" s="556" t="n"/>
      <c r="M750" s="548">
        <f>IF(OR(H750="",H750=0),"",IF(L750="",IF(I750="","",IF(OR(ISTEXT(I750),ISTEXT(H750)),"",I750/H750)),IF(OR(ISTEXT(L750),ISTEXT(H750)),"",L750/H750)))</f>
        <v/>
      </c>
      <c r="N750" s="547" t="n"/>
      <c r="P750">
        <f>IF($D$732="","",$D$732)</f>
        <v/>
      </c>
    </row>
    <row r="751" ht="13.35" customHeight="1" s="162">
      <c r="B751" s="546" t="n"/>
      <c r="C751" s="546" t="n"/>
      <c r="D751" s="546" t="n"/>
      <c r="E751" s="546" t="n"/>
      <c r="F751" s="555" t="n"/>
      <c r="G751" s="555" t="n"/>
      <c r="H751" s="556" t="n"/>
      <c r="I751" s="556" t="n"/>
      <c r="J751" s="555" t="n"/>
      <c r="K751" s="549" t="n"/>
      <c r="L751" s="556" t="n"/>
      <c r="M751" s="548">
        <f>IF(OR(H751="",H751=0),"",IF(L751="",IF(I751="","",IF(OR(ISTEXT(I751),ISTEXT(H751)),"",I751/H751)),IF(OR(ISTEXT(L751),ISTEXT(H751)),"",L751/H751)))</f>
        <v/>
      </c>
      <c r="N751" s="547" t="n"/>
      <c r="P751">
        <f>IF($D$732="","",$D$732)</f>
        <v/>
      </c>
    </row>
    <row r="752" ht="13.35" customHeight="1" s="162">
      <c r="B752" s="546" t="n"/>
      <c r="C752" s="546" t="n"/>
      <c r="D752" s="546" t="n"/>
      <c r="E752" s="546" t="n"/>
      <c r="F752" s="555" t="n"/>
      <c r="G752" s="555" t="n"/>
      <c r="H752" s="556" t="n"/>
      <c r="I752" s="556" t="n"/>
      <c r="J752" s="555" t="n"/>
      <c r="K752" s="549" t="n"/>
      <c r="L752" s="556" t="n"/>
      <c r="M752" s="548">
        <f>IF(OR(H752="",H752=0),"",IF(L752="",IF(I752="","",IF(OR(ISTEXT(I752),ISTEXT(H752)),"",I752/H752)),IF(OR(ISTEXT(L752),ISTEXT(H752)),"",L752/H752)))</f>
        <v/>
      </c>
      <c r="N752" s="547" t="n"/>
      <c r="P752">
        <f>IF($D$732="","",$D$732)</f>
        <v/>
      </c>
    </row>
    <row r="753" ht="13.35" customHeight="1" s="162">
      <c r="B753" s="546" t="n"/>
      <c r="C753" s="546" t="n"/>
      <c r="D753" s="546" t="n"/>
      <c r="E753" s="546" t="n"/>
      <c r="F753" s="555" t="n"/>
      <c r="G753" s="555" t="n"/>
      <c r="H753" s="556" t="n"/>
      <c r="I753" s="556" t="n"/>
      <c r="J753" s="555" t="n"/>
      <c r="K753" s="549" t="n"/>
      <c r="L753" s="556" t="n"/>
      <c r="M753" s="548">
        <f>IF(OR(H753="",H753=0),"",IF(L753="",IF(I753="","",IF(OR(ISTEXT(I753),ISTEXT(H753)),"",I753/H753)),IF(OR(ISTEXT(L753),ISTEXT(H753)),"",L753/H753)))</f>
        <v/>
      </c>
      <c r="N753" s="547" t="n"/>
      <c r="P753">
        <f>IF($D$732="","",$D$732)</f>
        <v/>
      </c>
    </row>
    <row r="754" ht="13.35" customHeight="1" s="162">
      <c r="B754" s="546" t="n"/>
      <c r="C754" s="546" t="n"/>
      <c r="D754" s="546" t="n"/>
      <c r="E754" s="546" t="n"/>
      <c r="F754" s="555" t="n"/>
      <c r="G754" s="555" t="n"/>
      <c r="H754" s="556" t="n"/>
      <c r="I754" s="556" t="n"/>
      <c r="J754" s="555" t="n"/>
      <c r="K754" s="549" t="n"/>
      <c r="L754" s="556" t="n"/>
      <c r="M754" s="548">
        <f>IF(OR(H754="",H754=0),"",IF(L754="",IF(I754="","",IF(OR(ISTEXT(I754),ISTEXT(H754)),"",I754/H754)),IF(OR(ISTEXT(L754),ISTEXT(H754)),"",L754/H754)))</f>
        <v/>
      </c>
      <c r="N754" s="547" t="n"/>
      <c r="P754">
        <f>IF($D$732="","",$D$732)</f>
        <v/>
      </c>
    </row>
    <row r="755" ht="13.35" customHeight="1" s="162">
      <c r="B755" s="546" t="n"/>
      <c r="C755" s="546" t="n"/>
      <c r="D755" s="546" t="n"/>
      <c r="E755" s="546" t="n"/>
      <c r="F755" s="555" t="n"/>
      <c r="G755" s="555" t="n"/>
      <c r="H755" s="556" t="n"/>
      <c r="I755" s="556" t="n"/>
      <c r="J755" s="555" t="n"/>
      <c r="K755" s="549" t="n"/>
      <c r="L755" s="556" t="n"/>
      <c r="M755" s="548">
        <f>IF(OR(H755="",H755=0),"",IF(L755="",IF(I755="","",IF(OR(ISTEXT(I755),ISTEXT(H755)),"",I755/H755)),IF(OR(ISTEXT(L755),ISTEXT(H755)),"",L755/H755)))</f>
        <v/>
      </c>
      <c r="N755" s="547" t="n"/>
      <c r="P755">
        <f>IF($D$732="","",$D$732)</f>
        <v/>
      </c>
    </row>
    <row r="756" ht="13.35" customHeight="1" s="162">
      <c r="B756" s="546" t="n"/>
      <c r="C756" s="546" t="n"/>
      <c r="D756" s="546" t="n"/>
      <c r="E756" s="546" t="n"/>
      <c r="F756" s="555" t="n"/>
      <c r="G756" s="555" t="n"/>
      <c r="H756" s="556" t="n"/>
      <c r="I756" s="556" t="n"/>
      <c r="J756" s="555" t="n"/>
      <c r="K756" s="549" t="n"/>
      <c r="L756" s="556" t="n"/>
      <c r="M756" s="548">
        <f>IF(OR(H756="",H756=0),"",IF(L756="",IF(I756="","",IF(OR(ISTEXT(I756),ISTEXT(H756)),"",I756/H756)),IF(OR(ISTEXT(L756),ISTEXT(H756)),"",L756/H756)))</f>
        <v/>
      </c>
      <c r="N756" s="547" t="n"/>
      <c r="P756">
        <f>IF($D$732="","",$D$732)</f>
        <v/>
      </c>
    </row>
    <row r="757" ht="13.35" customHeight="1" s="162">
      <c r="B757" s="546" t="n"/>
      <c r="C757" s="546" t="n"/>
      <c r="D757" s="546" t="n"/>
      <c r="E757" s="546" t="n"/>
      <c r="F757" s="555" t="n"/>
      <c r="G757" s="555" t="n"/>
      <c r="H757" s="556" t="n"/>
      <c r="I757" s="556" t="n"/>
      <c r="J757" s="555" t="n"/>
      <c r="K757" s="549" t="n"/>
      <c r="L757" s="556" t="n"/>
      <c r="M757" s="548">
        <f>IF(OR(H757="",H757=0),"",IF(L757="",IF(I757="","",IF(OR(ISTEXT(I757),ISTEXT(H757)),"",I757/H757)),IF(OR(ISTEXT(L757),ISTEXT(H757)),"",L757/H757)))</f>
        <v/>
      </c>
      <c r="N757" s="547" t="n"/>
      <c r="P757">
        <f>IF($D$732="","",$D$732)</f>
        <v/>
      </c>
    </row>
    <row r="758" ht="13.35" customHeight="1" s="162">
      <c r="B758" s="546" t="n"/>
      <c r="C758" s="546" t="n"/>
      <c r="D758" s="546" t="n"/>
      <c r="E758" s="546" t="n"/>
      <c r="F758" s="555" t="n"/>
      <c r="G758" s="555" t="n"/>
      <c r="H758" s="556" t="n"/>
      <c r="I758" s="556" t="n"/>
      <c r="J758" s="555" t="n"/>
      <c r="K758" s="549" t="n"/>
      <c r="L758" s="556" t="n"/>
      <c r="M758" s="548">
        <f>IF(OR(H758="",H758=0),"",IF(L758="",IF(I758="","",IF(OR(ISTEXT(I758),ISTEXT(H758)),"",I758/H758)),IF(OR(ISTEXT(L758),ISTEXT(H758)),"",L758/H758)))</f>
        <v/>
      </c>
      <c r="N758" s="547" t="n"/>
      <c r="P758">
        <f>IF($D$732="","",$D$732)</f>
        <v/>
      </c>
    </row>
    <row r="759" ht="13.35" customHeight="1" s="162">
      <c r="B759" s="546" t="n"/>
      <c r="C759" s="546" t="n"/>
      <c r="D759" s="546" t="n"/>
      <c r="E759" s="546" t="n"/>
      <c r="F759" s="555" t="n"/>
      <c r="G759" s="555" t="n"/>
      <c r="H759" s="556" t="n"/>
      <c r="I759" s="556" t="n"/>
      <c r="J759" s="555" t="n"/>
      <c r="K759" s="549" t="n"/>
      <c r="L759" s="556" t="n"/>
      <c r="M759" s="548">
        <f>IF(OR(H759="",H759=0),"",IF(L759="",IF(I759="","",IF(OR(ISTEXT(I759),ISTEXT(H759)),"",I759/H759)),IF(OR(ISTEXT(L759),ISTEXT(H759)),"",L759/H759)))</f>
        <v/>
      </c>
      <c r="N759" s="547" t="n"/>
      <c r="P759">
        <f>IF($D$732="","",$D$732)</f>
        <v/>
      </c>
    </row>
    <row r="760" ht="13.35" customHeight="1" s="162">
      <c r="B760" s="546" t="n"/>
      <c r="C760" s="546" t="n"/>
      <c r="D760" s="546" t="n"/>
      <c r="E760" s="546" t="n"/>
      <c r="F760" s="555" t="n"/>
      <c r="G760" s="555" t="n"/>
      <c r="H760" s="556" t="n"/>
      <c r="I760" s="556" t="n"/>
      <c r="J760" s="555" t="n"/>
      <c r="K760" s="549" t="n"/>
      <c r="L760" s="556" t="n"/>
      <c r="M760" s="548">
        <f>IF(OR(H760="",H760=0),"",IF(L760="",IF(I760="","",IF(OR(ISTEXT(I760),ISTEXT(H760)),"",I760/H760)),IF(OR(ISTEXT(L760),ISTEXT(H760)),"",L760/H760)))</f>
        <v/>
      </c>
      <c r="N760" s="547" t="n"/>
      <c r="P760">
        <f>IF($D$732="","",$D$732)</f>
        <v/>
      </c>
    </row>
    <row r="761" ht="13.35" customHeight="1" s="162">
      <c r="B761" s="546" t="n"/>
      <c r="C761" s="546" t="n"/>
      <c r="D761" s="546" t="n"/>
      <c r="E761" s="546" t="n"/>
      <c r="F761" s="555" t="n"/>
      <c r="G761" s="555" t="n"/>
      <c r="H761" s="556" t="n"/>
      <c r="I761" s="556" t="n"/>
      <c r="J761" s="555" t="n"/>
      <c r="K761" s="549" t="n"/>
      <c r="L761" s="556" t="n"/>
      <c r="M761" s="548">
        <f>IF(OR(H761="",H761=0),"",IF(L761="",IF(I761="","",IF(OR(ISTEXT(I761),ISTEXT(H761)),"",I761/H761)),IF(OR(ISTEXT(L761),ISTEXT(H761)),"",L761/H761)))</f>
        <v/>
      </c>
      <c r="N761" s="547" t="n"/>
      <c r="P761">
        <f>IF($D$732="","",$D$732)</f>
        <v/>
      </c>
    </row>
    <row r="762" ht="13.35" customHeight="1" s="162">
      <c r="B762" s="546" t="n"/>
      <c r="C762" s="546" t="n"/>
      <c r="D762" s="546" t="n"/>
      <c r="E762" s="546" t="n"/>
      <c r="F762" s="555" t="n"/>
      <c r="G762" s="555" t="n"/>
      <c r="H762" s="556" t="n"/>
      <c r="I762" s="556" t="n"/>
      <c r="J762" s="555" t="n"/>
      <c r="K762" s="549" t="n"/>
      <c r="L762" s="556" t="n"/>
      <c r="M762" s="548">
        <f>IF(OR(H762="",H762=0),"",IF(L762="",IF(I762="","",IF(OR(ISTEXT(I762),ISTEXT(H762)),"",I762/H762)),IF(OR(ISTEXT(L762),ISTEXT(H762)),"",L762/H762)))</f>
        <v/>
      </c>
      <c r="N762" s="547" t="n"/>
      <c r="P762">
        <f>IF($D$732="","",$D$732)</f>
        <v/>
      </c>
    </row>
    <row r="763" ht="13.35" customHeight="1" s="162">
      <c r="B763" s="546" t="n"/>
      <c r="C763" s="546" t="n"/>
      <c r="D763" s="546" t="n"/>
      <c r="E763" s="546" t="n"/>
      <c r="F763" s="555" t="n"/>
      <c r="G763" s="555" t="n"/>
      <c r="H763" s="556" t="n"/>
      <c r="I763" s="556" t="n"/>
      <c r="J763" s="555" t="n"/>
      <c r="K763" s="549" t="n"/>
      <c r="L763" s="556" t="n"/>
      <c r="M763" s="548">
        <f>IF(OR(H763="",H763=0),"",IF(L763="",IF(I763="","",IF(OR(ISTEXT(I763),ISTEXT(H763)),"",I763/H763)),IF(OR(ISTEXT(L763),ISTEXT(H763)),"",L763/H763)))</f>
        <v/>
      </c>
      <c r="N763" s="547" t="n"/>
      <c r="P763">
        <f>IF($D$732="","",$D$732)</f>
        <v/>
      </c>
    </row>
    <row r="764" ht="13.35" customHeight="1" s="162">
      <c r="B764" s="546" t="n"/>
      <c r="C764" s="546" t="n"/>
      <c r="D764" s="546" t="n"/>
      <c r="E764" s="546" t="n"/>
      <c r="F764" s="555" t="n"/>
      <c r="G764" s="555" t="n"/>
      <c r="H764" s="556" t="n"/>
      <c r="I764" s="556" t="n"/>
      <c r="J764" s="555" t="n"/>
      <c r="K764" s="549" t="n"/>
      <c r="L764" s="556" t="n"/>
      <c r="M764" s="548">
        <f>IF(OR(H764="",H764=0),"",IF(L764="",IF(I764="","",IF(OR(ISTEXT(I764),ISTEXT(H764)),"",I764/H764)),IF(OR(ISTEXT(L764),ISTEXT(H764)),"",L764/H764)))</f>
        <v/>
      </c>
      <c r="N764" s="547" t="n"/>
      <c r="P764">
        <f>IF($D$732="","",$D$732)</f>
        <v/>
      </c>
    </row>
    <row r="765" ht="13.35" customHeight="1" s="162">
      <c r="B765" s="546" t="n"/>
      <c r="C765" s="546" t="n"/>
      <c r="D765" s="546" t="n"/>
      <c r="E765" s="546" t="n"/>
      <c r="F765" s="555" t="n"/>
      <c r="G765" s="555" t="n"/>
      <c r="H765" s="556" t="n"/>
      <c r="I765" s="556" t="n"/>
      <c r="J765" s="555" t="n"/>
      <c r="K765" s="549" t="n"/>
      <c r="L765" s="556" t="n"/>
      <c r="M765" s="548">
        <f>IF(OR(H765="",H765=0),"",IF(L765="",IF(I765="","",IF(OR(ISTEXT(I765),ISTEXT(H765)),"",I765/H765)),IF(OR(ISTEXT(L765),ISTEXT(H765)),"",L765/H765)))</f>
        <v/>
      </c>
      <c r="N765" s="547" t="n"/>
      <c r="P765">
        <f>IF($D$732="","",$D$732)</f>
        <v/>
      </c>
    </row>
    <row r="766" ht="13.35" customHeight="1" s="162">
      <c r="B766" s="546" t="n"/>
      <c r="C766" s="546" t="n"/>
      <c r="D766" s="546" t="n"/>
      <c r="E766" s="546" t="n"/>
      <c r="F766" s="555" t="n"/>
      <c r="G766" s="555" t="n"/>
      <c r="H766" s="556" t="n"/>
      <c r="I766" s="556" t="n"/>
      <c r="J766" s="555" t="n"/>
      <c r="K766" s="549" t="n"/>
      <c r="L766" s="556" t="n"/>
      <c r="M766" s="548">
        <f>IF(OR(H766="",H766=0),"",IF(L766="",IF(I766="","",IF(OR(ISTEXT(I766),ISTEXT(H766)),"",I766/H766)),IF(OR(ISTEXT(L766),ISTEXT(H766)),"",L766/H766)))</f>
        <v/>
      </c>
      <c r="N766" s="547" t="n"/>
      <c r="P766">
        <f>IF($D$732="","",$D$732)</f>
        <v/>
      </c>
    </row>
    <row r="767" ht="13.35" customHeight="1" s="162">
      <c r="B767" s="546" t="n"/>
      <c r="C767" s="546" t="n"/>
      <c r="D767" s="546" t="n"/>
      <c r="E767" s="546" t="n"/>
      <c r="F767" s="555" t="n"/>
      <c r="G767" s="555" t="n"/>
      <c r="H767" s="556" t="n"/>
      <c r="I767" s="556" t="n"/>
      <c r="J767" s="555" t="n"/>
      <c r="K767" s="549" t="n"/>
      <c r="L767" s="556" t="n"/>
      <c r="M767" s="548">
        <f>IF(OR(H767="",H767=0),"",IF(L767="",IF(I767="","",IF(OR(ISTEXT(I767),ISTEXT(H767)),"",I767/H767)),IF(OR(ISTEXT(L767),ISTEXT(H767)),"",L767/H767)))</f>
        <v/>
      </c>
      <c r="N767" s="547" t="n"/>
      <c r="P767">
        <f>IF($D$732="","",$D$732)</f>
        <v/>
      </c>
    </row>
    <row r="768" ht="13.35" customHeight="1" s="162">
      <c r="B768" s="546" t="n"/>
      <c r="C768" s="546" t="n"/>
      <c r="D768" s="546" t="n"/>
      <c r="E768" s="546" t="n"/>
      <c r="F768" s="555" t="n"/>
      <c r="G768" s="555" t="n"/>
      <c r="H768" s="556" t="n"/>
      <c r="I768" s="556" t="n"/>
      <c r="J768" s="555" t="n"/>
      <c r="K768" s="549" t="n"/>
      <c r="L768" s="556" t="n"/>
      <c r="M768" s="548">
        <f>IF(OR(H768="",H768=0),"",IF(L768="",IF(I768="","",IF(OR(ISTEXT(I768),ISTEXT(H768)),"",I768/H768)),IF(OR(ISTEXT(L768),ISTEXT(H768)),"",L768/H768)))</f>
        <v/>
      </c>
      <c r="N768" s="547" t="n"/>
      <c r="P768">
        <f>IF($D$732="","",$D$732)</f>
        <v/>
      </c>
    </row>
    <row r="769" ht="13.35" customHeight="1" s="162">
      <c r="B769" s="546" t="n"/>
      <c r="C769" s="546" t="n"/>
      <c r="D769" s="546" t="n"/>
      <c r="E769" s="546" t="n"/>
      <c r="F769" s="555" t="n"/>
      <c r="G769" s="555" t="n"/>
      <c r="H769" s="556" t="n"/>
      <c r="I769" s="556" t="n"/>
      <c r="J769" s="555" t="n"/>
      <c r="K769" s="549" t="n"/>
      <c r="L769" s="556" t="n"/>
      <c r="M769" s="548">
        <f>IF(OR(H769="",H769=0),"",IF(L769="",IF(I769="","",IF(OR(ISTEXT(I769),ISTEXT(H769)),"",I769/H769)),IF(OR(ISTEXT(L769),ISTEXT(H769)),"",L769/H769)))</f>
        <v/>
      </c>
      <c r="N769" s="547" t="n"/>
      <c r="P769">
        <f>IF($D$732="","",$D$732)</f>
        <v/>
      </c>
    </row>
    <row r="770" ht="13.35" customHeight="1" s="162">
      <c r="B770" s="546" t="n"/>
      <c r="C770" s="546" t="n"/>
      <c r="D770" s="546" t="n"/>
      <c r="E770" s="546" t="n"/>
      <c r="F770" s="555" t="n"/>
      <c r="G770" s="555" t="n"/>
      <c r="H770" s="556" t="n"/>
      <c r="I770" s="556" t="n"/>
      <c r="J770" s="555" t="n"/>
      <c r="K770" s="549" t="n"/>
      <c r="L770" s="556" t="n"/>
      <c r="M770" s="548">
        <f>IF(OR(H770="",H770=0),"",IF(L770="",IF(I770="","",IF(OR(ISTEXT(I770),ISTEXT(H770)),"",I770/H770)),IF(OR(ISTEXT(L770),ISTEXT(H770)),"",L770/H770)))</f>
        <v/>
      </c>
      <c r="N770" s="547" t="n"/>
      <c r="P770">
        <f>IF($D$732="","",$D$732)</f>
        <v/>
      </c>
    </row>
    <row r="771" ht="13.35" customHeight="1" s="162">
      <c r="B771" s="546" t="n"/>
      <c r="C771" s="546" t="n"/>
      <c r="D771" s="546" t="n"/>
      <c r="E771" s="546" t="n"/>
      <c r="F771" s="555" t="n"/>
      <c r="G771" s="555" t="n"/>
      <c r="H771" s="556" t="n"/>
      <c r="I771" s="556" t="n"/>
      <c r="J771" s="555" t="n"/>
      <c r="K771" s="549" t="n"/>
      <c r="L771" s="556" t="n"/>
      <c r="M771" s="548">
        <f>IF(OR(H771="",H771=0),"",IF(L771="",IF(I771="","",IF(OR(ISTEXT(I771),ISTEXT(H771)),"",I771/H771)),IF(OR(ISTEXT(L771),ISTEXT(H771)),"",L771/H771)))</f>
        <v/>
      </c>
      <c r="N771" s="547" t="n"/>
      <c r="P771">
        <f>IF($D$732="","",$D$732)</f>
        <v/>
      </c>
    </row>
    <row r="772" ht="13.35" customHeight="1" s="162">
      <c r="B772" s="546" t="n"/>
      <c r="C772" s="546" t="n"/>
      <c r="D772" s="546" t="n"/>
      <c r="E772" s="546" t="n"/>
      <c r="F772" s="555" t="n"/>
      <c r="G772" s="555" t="n"/>
      <c r="H772" s="556" t="n"/>
      <c r="I772" s="556" t="n"/>
      <c r="J772" s="555" t="n"/>
      <c r="K772" s="549" t="n"/>
      <c r="L772" s="556" t="n"/>
      <c r="M772" s="548">
        <f>IF(OR(H772="",H772=0),"",IF(L772="",IF(I772="","",IF(OR(ISTEXT(I772),ISTEXT(H772)),"",I772/H772)),IF(OR(ISTEXT(L772),ISTEXT(H772)),"",L772/H772)))</f>
        <v/>
      </c>
      <c r="N772" s="547" t="n"/>
      <c r="P772">
        <f>IF($D$732="","",$D$732)</f>
        <v/>
      </c>
    </row>
    <row r="773" ht="13.35" customHeight="1" s="162">
      <c r="B773" s="546" t="n"/>
      <c r="C773" s="546" t="n"/>
      <c r="D773" s="546" t="n"/>
      <c r="E773" s="546" t="n"/>
      <c r="F773" s="555" t="n"/>
      <c r="G773" s="555" t="n"/>
      <c r="H773" s="556" t="n"/>
      <c r="I773" s="556" t="n"/>
      <c r="J773" s="555" t="n"/>
      <c r="K773" s="549" t="n"/>
      <c r="L773" s="556" t="n"/>
      <c r="M773" s="548">
        <f>IF(OR(H773="",H773=0),"",IF(L773="",IF(I773="","",IF(OR(ISTEXT(I773),ISTEXT(H773)),"",I773/H773)),IF(OR(ISTEXT(L773),ISTEXT(H773)),"",L773/H773)))</f>
        <v/>
      </c>
      <c r="N773" s="547" t="n"/>
      <c r="P773">
        <f>IF($D$732="","",$D$732)</f>
        <v/>
      </c>
    </row>
    <row r="774" ht="13.35" customHeight="1" s="162">
      <c r="B774" s="546" t="n"/>
      <c r="C774" s="546" t="n"/>
      <c r="D774" s="546" t="n"/>
      <c r="E774" s="546" t="n"/>
      <c r="F774" s="555" t="n"/>
      <c r="G774" s="555" t="n"/>
      <c r="H774" s="556" t="n"/>
      <c r="I774" s="556" t="n"/>
      <c r="J774" s="555" t="n"/>
      <c r="K774" s="549" t="n"/>
      <c r="L774" s="556" t="n"/>
      <c r="M774" s="548">
        <f>IF(OR(H774="",H774=0),"",IF(L774="",IF(I774="","",IF(OR(ISTEXT(I774),ISTEXT(H774)),"",I774/H774)),IF(OR(ISTEXT(L774),ISTEXT(H774)),"",L774/H774)))</f>
        <v/>
      </c>
      <c r="N774" s="547" t="n"/>
      <c r="P774">
        <f>IF($D$732="","",$D$732)</f>
        <v/>
      </c>
    </row>
    <row r="775" ht="13.35" customHeight="1" s="162">
      <c r="B775" s="546" t="n"/>
      <c r="C775" s="546" t="n"/>
      <c r="D775" s="546" t="n"/>
      <c r="E775" s="546" t="n"/>
      <c r="F775" s="555" t="n"/>
      <c r="G775" s="555" t="n"/>
      <c r="H775" s="556" t="n"/>
      <c r="I775" s="556" t="n"/>
      <c r="J775" s="555" t="n"/>
      <c r="K775" s="549" t="n"/>
      <c r="L775" s="556" t="n"/>
      <c r="M775" s="548">
        <f>IF(OR(H775="",H775=0),"",IF(L775="",IF(I775="","",IF(OR(ISTEXT(I775),ISTEXT(H775)),"",I775/H775)),IF(OR(ISTEXT(L775),ISTEXT(H775)),"",L775/H775)))</f>
        <v/>
      </c>
      <c r="N775" s="547" t="n"/>
      <c r="P775">
        <f>IF($D$732="","",$D$732)</f>
        <v/>
      </c>
    </row>
    <row r="776" ht="13.35" customHeight="1" s="162">
      <c r="B776" s="557" t="inlineStr">
        <is>
          <t>Total</t>
        </is>
      </c>
      <c r="C776" s="400" t="n"/>
      <c r="D776" s="400" t="n"/>
      <c r="E776" s="400" t="n"/>
      <c r="F776" s="400" t="n"/>
      <c r="G776" s="401" t="n"/>
      <c r="H776" s="556">
        <f>IF(SUM(H738:H775)=0,"",SUM(H738:H775))</f>
        <v/>
      </c>
      <c r="I776" s="556">
        <f>IF(SUM(I738:I775)=0,"",SUM(I738:I775))</f>
        <v/>
      </c>
      <c r="J776" s="199" t="n"/>
      <c r="K776" s="401" t="n"/>
      <c r="L776" s="556">
        <f>IF(SUM(L738:L775)=0,"",SUM(L738:L775))</f>
        <v/>
      </c>
      <c r="M776" s="548">
        <f>IF(OR(H776="",H776=0),"",IF(L776="",IF(I776="","",I776/H776),L776/H776))</f>
        <v/>
      </c>
      <c r="N776" s="547">
        <f>IF(COUNTA(N738:N775)=0,"",COUNTA(N738:N775))</f>
        <v/>
      </c>
    </row>
    <row r="777" ht="13.35" customHeight="1" s="162">
      <c r="B777" s="550" t="inlineStr">
        <is>
          <t>Type: F = fixed orifice, A = adjustable orifice (flow from the manufacturer's chart at the setting and ΔP), S = self-adjusting (flow from the valve tag, ΔP within its range). WO = wide open.</t>
        </is>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4" t="n"/>
      <c r="N779" s="173" t="n"/>
    </row>
    <row r="780" ht="13.35" customHeight="1" s="162">
      <c r="B780" s="154" t="n"/>
      <c r="C780" s="174" t="n"/>
      <c r="D780" s="174" t="n"/>
      <c r="E780" s="174" t="n"/>
      <c r="F780" s="174" t="n"/>
      <c r="G780" s="174" t="n"/>
      <c r="H780" s="174" t="n"/>
      <c r="I780" s="174" t="n"/>
      <c r="J780" s="174" t="n"/>
      <c r="K780" s="174" t="n"/>
      <c r="L780" s="174" t="n"/>
      <c r="M780" s="174" t="n"/>
      <c r="N780" s="173" t="n"/>
    </row>
    <row r="781" ht="13.35" customHeight="1" s="162">
      <c r="B781" s="154" t="n"/>
      <c r="C781" s="174" t="n"/>
      <c r="D781" s="174" t="n"/>
      <c r="E781" s="174" t="n"/>
      <c r="F781" s="174" t="n"/>
      <c r="G781" s="174" t="n"/>
      <c r="H781" s="174" t="n"/>
      <c r="I781" s="174" t="n"/>
      <c r="J781" s="174" t="n"/>
      <c r="K781" s="174" t="n"/>
      <c r="L781" s="174" t="n"/>
      <c r="M781" s="174" t="n"/>
      <c r="N781" s="173" t="n"/>
    </row>
    <row r="782" ht="13.35" customHeight="1" s="162"/>
    <row r="783" ht="13.35" customHeight="1" s="162"/>
    <row r="784" ht="13.35" customHeight="1" s="162">
      <c r="B784" s="200" t="inlineStr">
        <is>
          <t>System</t>
        </is>
      </c>
      <c r="C784" s="403" t="n"/>
      <c r="D784" s="209" t="n"/>
      <c r="E784" s="418" t="n"/>
      <c r="F784" s="403" t="n"/>
      <c r="G784" s="200" t="inlineStr">
        <is>
          <t>Service</t>
        </is>
      </c>
      <c r="H784" s="403" t="n"/>
      <c r="I784" s="210" t="n"/>
      <c r="J784" s="418" t="n"/>
      <c r="K784" s="418" t="n"/>
      <c r="L784" s="418" t="n"/>
      <c r="M784" s="418" t="n"/>
      <c r="N784" s="403" t="n"/>
    </row>
    <row r="785" ht="13.35" customHeight="1" s="162">
      <c r="B785" s="422" t="n"/>
      <c r="C785" s="423" t="n"/>
      <c r="D785" s="422" t="n"/>
      <c r="E785" s="424" t="n"/>
      <c r="F785" s="423" t="n"/>
      <c r="G785" s="422" t="n"/>
      <c r="H785" s="423" t="n"/>
      <c r="I785" s="422" t="n"/>
      <c r="J785" s="424" t="n"/>
      <c r="K785" s="424" t="n"/>
      <c r="L785" s="424" t="n"/>
      <c r="M785" s="424" t="n"/>
      <c r="N785" s="423" t="n"/>
    </row>
    <row r="786" ht="13.35" customHeight="1" s="162">
      <c r="B786" s="554" t="inlineStr">
        <is>
          <t>Pump(s)</t>
        </is>
      </c>
      <c r="C786" s="401" t="n"/>
      <c r="D786" s="204" t="n"/>
      <c r="E786" s="401" t="n"/>
      <c r="F786" s="554" t="inlineStr">
        <is>
          <t>Instrument</t>
        </is>
      </c>
      <c r="G786" s="401" t="n"/>
      <c r="H786" s="546" t="n"/>
      <c r="I786" s="400" t="n"/>
      <c r="J786" s="400" t="n"/>
      <c r="K786" s="401" t="n"/>
      <c r="L786" s="554" t="inlineStr">
        <is>
          <t>ΔP in</t>
        </is>
      </c>
      <c r="M786" s="555" t="n"/>
      <c r="N786" s="401" t="n"/>
    </row>
    <row r="787" ht="13.35" customHeight="1" s="162">
      <c r="B787" s="554" t="inlineStr">
        <is>
          <t>Method</t>
        </is>
      </c>
      <c r="C787" s="401" t="n"/>
      <c r="D787" s="546" t="n"/>
      <c r="E787" s="401" t="n"/>
      <c r="F787" s="554" t="inlineStr">
        <is>
          <t>Memory stops set / valves marked</t>
        </is>
      </c>
      <c r="G787" s="400" t="n"/>
      <c r="H787" s="400" t="n"/>
      <c r="I787" s="400" t="n"/>
      <c r="J787" s="400" t="n"/>
      <c r="K787" s="401" t="n"/>
      <c r="L787" s="555" t="n"/>
      <c r="M787" s="400" t="n"/>
      <c r="N787" s="401" t="n"/>
    </row>
    <row r="788" ht="13.35" customHeight="1" s="162">
      <c r="B788" s="542" t="inlineStr">
        <is>
          <t>No.</t>
        </is>
      </c>
      <c r="C788" s="542" t="inlineStr">
        <is>
          <t>Valve</t>
        </is>
      </c>
      <c r="D788" s="542" t="inlineStr">
        <is>
          <t>Serves</t>
        </is>
      </c>
      <c r="E788" s="542" t="inlineStr">
        <is>
          <t>Make / Model</t>
        </is>
      </c>
      <c r="F788" s="542" t="inlineStr">
        <is>
          <t>Size</t>
        </is>
      </c>
      <c r="G788" s="542" t="inlineStr">
        <is>
          <t>Type</t>
        </is>
      </c>
      <c r="H788" s="542" t="inlineStr">
        <is>
          <t>Design GPM</t>
        </is>
      </c>
      <c r="I788" s="542" t="inlineStr">
        <is>
          <t>Initial GPM</t>
        </is>
      </c>
      <c r="J788" s="543" t="inlineStr">
        <is>
          <t>Final</t>
        </is>
      </c>
      <c r="K788" s="400" t="n"/>
      <c r="L788" s="401" t="n"/>
      <c r="M788" s="542" t="inlineStr">
        <is>
          <t>%</t>
        </is>
      </c>
      <c r="N788" s="542" t="inlineStr">
        <is>
          <t>WO</t>
        </is>
      </c>
    </row>
    <row r="789" ht="13.35" customHeight="1" s="162">
      <c r="B789" s="544" t="n"/>
      <c r="C789" s="544" t="n"/>
      <c r="D789" s="544" t="n"/>
      <c r="E789" s="544" t="n"/>
      <c r="F789" s="544" t="n"/>
      <c r="G789" s="544" t="n"/>
      <c r="H789" s="544" t="n"/>
      <c r="I789" s="544" t="n"/>
      <c r="J789" s="545" t="inlineStr">
        <is>
          <t>Setting</t>
        </is>
      </c>
      <c r="K789" s="545" t="inlineStr">
        <is>
          <t>ΔP</t>
        </is>
      </c>
      <c r="L789" s="545" t="inlineStr">
        <is>
          <t>GPM</t>
        </is>
      </c>
      <c r="M789" s="544" t="n"/>
      <c r="N789" s="544" t="n"/>
    </row>
    <row r="790" ht="13.35" customHeight="1" s="162">
      <c r="B790" s="546" t="n"/>
      <c r="C790" s="546" t="n"/>
      <c r="D790" s="546" t="n"/>
      <c r="E790" s="546" t="n"/>
      <c r="F790" s="555" t="n"/>
      <c r="G790" s="555" t="n"/>
      <c r="H790" s="556" t="n"/>
      <c r="I790" s="556" t="n"/>
      <c r="J790" s="555" t="n"/>
      <c r="K790" s="549" t="n"/>
      <c r="L790" s="556" t="n"/>
      <c r="M790" s="548">
        <f>IF(OR(H790="",H790=0),"",IF(L790="",IF(I790="","",IF(OR(ISTEXT(I790),ISTEXT(H790)),"",I790/H790)),IF(OR(ISTEXT(L790),ISTEXT(H790)),"",L790/H790)))</f>
        <v/>
      </c>
      <c r="N790" s="547" t="n"/>
      <c r="P790">
        <f>IF($D$784="","",$D$784)</f>
        <v/>
      </c>
    </row>
    <row r="791" ht="13.35" customHeight="1" s="162">
      <c r="B791" s="546" t="n"/>
      <c r="C791" s="546" t="n"/>
      <c r="D791" s="546" t="n"/>
      <c r="E791" s="546" t="n"/>
      <c r="F791" s="555" t="n"/>
      <c r="G791" s="555" t="n"/>
      <c r="H791" s="556" t="n"/>
      <c r="I791" s="556" t="n"/>
      <c r="J791" s="555" t="n"/>
      <c r="K791" s="549" t="n"/>
      <c r="L791" s="556" t="n"/>
      <c r="M791" s="548">
        <f>IF(OR(H791="",H791=0),"",IF(L791="",IF(I791="","",IF(OR(ISTEXT(I791),ISTEXT(H791)),"",I791/H791)),IF(OR(ISTEXT(L791),ISTEXT(H791)),"",L791/H791)))</f>
        <v/>
      </c>
      <c r="N791" s="547" t="n"/>
      <c r="P791">
        <f>IF($D$784="","",$D$784)</f>
        <v/>
      </c>
    </row>
    <row r="792" ht="13.35" customHeight="1" s="162">
      <c r="B792" s="546" t="n"/>
      <c r="C792" s="546" t="n"/>
      <c r="D792" s="546" t="n"/>
      <c r="E792" s="546" t="n"/>
      <c r="F792" s="555" t="n"/>
      <c r="G792" s="555" t="n"/>
      <c r="H792" s="556" t="n"/>
      <c r="I792" s="556" t="n"/>
      <c r="J792" s="555" t="n"/>
      <c r="K792" s="549" t="n"/>
      <c r="L792" s="556" t="n"/>
      <c r="M792" s="548">
        <f>IF(OR(H792="",H792=0),"",IF(L792="",IF(I792="","",IF(OR(ISTEXT(I792),ISTEXT(H792)),"",I792/H792)),IF(OR(ISTEXT(L792),ISTEXT(H792)),"",L792/H792)))</f>
        <v/>
      </c>
      <c r="N792" s="547" t="n"/>
      <c r="P792">
        <f>IF($D$784="","",$D$784)</f>
        <v/>
      </c>
    </row>
    <row r="793" ht="13.35" customHeight="1" s="162">
      <c r="B793" s="546" t="n"/>
      <c r="C793" s="546" t="n"/>
      <c r="D793" s="546" t="n"/>
      <c r="E793" s="546" t="n"/>
      <c r="F793" s="555" t="n"/>
      <c r="G793" s="555" t="n"/>
      <c r="H793" s="556" t="n"/>
      <c r="I793" s="556" t="n"/>
      <c r="J793" s="555" t="n"/>
      <c r="K793" s="549" t="n"/>
      <c r="L793" s="556" t="n"/>
      <c r="M793" s="548">
        <f>IF(OR(H793="",H793=0),"",IF(L793="",IF(I793="","",IF(OR(ISTEXT(I793),ISTEXT(H793)),"",I793/H793)),IF(OR(ISTEXT(L793),ISTEXT(H793)),"",L793/H793)))</f>
        <v/>
      </c>
      <c r="N793" s="547" t="n"/>
      <c r="P793">
        <f>IF($D$784="","",$D$784)</f>
        <v/>
      </c>
    </row>
    <row r="794" ht="13.35" customHeight="1" s="162">
      <c r="B794" s="546" t="n"/>
      <c r="C794" s="546" t="n"/>
      <c r="D794" s="546" t="n"/>
      <c r="E794" s="546" t="n"/>
      <c r="F794" s="555" t="n"/>
      <c r="G794" s="555" t="n"/>
      <c r="H794" s="556" t="n"/>
      <c r="I794" s="556" t="n"/>
      <c r="J794" s="555" t="n"/>
      <c r="K794" s="549" t="n"/>
      <c r="L794" s="556" t="n"/>
      <c r="M794" s="548">
        <f>IF(OR(H794="",H794=0),"",IF(L794="",IF(I794="","",IF(OR(ISTEXT(I794),ISTEXT(H794)),"",I794/H794)),IF(OR(ISTEXT(L794),ISTEXT(H794)),"",L794/H794)))</f>
        <v/>
      </c>
      <c r="N794" s="547" t="n"/>
      <c r="P794">
        <f>IF($D$784="","",$D$784)</f>
        <v/>
      </c>
    </row>
    <row r="795" ht="13.35" customHeight="1" s="162">
      <c r="B795" s="546" t="n"/>
      <c r="C795" s="546" t="n"/>
      <c r="D795" s="546" t="n"/>
      <c r="E795" s="546" t="n"/>
      <c r="F795" s="555" t="n"/>
      <c r="G795" s="555" t="n"/>
      <c r="H795" s="556" t="n"/>
      <c r="I795" s="556" t="n"/>
      <c r="J795" s="555" t="n"/>
      <c r="K795" s="549" t="n"/>
      <c r="L795" s="556" t="n"/>
      <c r="M795" s="548">
        <f>IF(OR(H795="",H795=0),"",IF(L795="",IF(I795="","",IF(OR(ISTEXT(I795),ISTEXT(H795)),"",I795/H795)),IF(OR(ISTEXT(L795),ISTEXT(H795)),"",L795/H795)))</f>
        <v/>
      </c>
      <c r="N795" s="547" t="n"/>
      <c r="P795">
        <f>IF($D$784="","",$D$784)</f>
        <v/>
      </c>
    </row>
    <row r="796" ht="13.35" customHeight="1" s="162">
      <c r="B796" s="546" t="n"/>
      <c r="C796" s="546" t="n"/>
      <c r="D796" s="546" t="n"/>
      <c r="E796" s="546" t="n"/>
      <c r="F796" s="555" t="n"/>
      <c r="G796" s="555" t="n"/>
      <c r="H796" s="556" t="n"/>
      <c r="I796" s="556" t="n"/>
      <c r="J796" s="555" t="n"/>
      <c r="K796" s="549" t="n"/>
      <c r="L796" s="556" t="n"/>
      <c r="M796" s="548">
        <f>IF(OR(H796="",H796=0),"",IF(L796="",IF(I796="","",IF(OR(ISTEXT(I796),ISTEXT(H796)),"",I796/H796)),IF(OR(ISTEXT(L796),ISTEXT(H796)),"",L796/H796)))</f>
        <v/>
      </c>
      <c r="N796" s="547" t="n"/>
      <c r="P796">
        <f>IF($D$784="","",$D$784)</f>
        <v/>
      </c>
    </row>
    <row r="797" ht="13.35" customHeight="1" s="162">
      <c r="B797" s="546" t="n"/>
      <c r="C797" s="546" t="n"/>
      <c r="D797" s="546" t="n"/>
      <c r="E797" s="546" t="n"/>
      <c r="F797" s="555" t="n"/>
      <c r="G797" s="555" t="n"/>
      <c r="H797" s="556" t="n"/>
      <c r="I797" s="556" t="n"/>
      <c r="J797" s="555" t="n"/>
      <c r="K797" s="549" t="n"/>
      <c r="L797" s="556" t="n"/>
      <c r="M797" s="548">
        <f>IF(OR(H797="",H797=0),"",IF(L797="",IF(I797="","",IF(OR(ISTEXT(I797),ISTEXT(H797)),"",I797/H797)),IF(OR(ISTEXT(L797),ISTEXT(H797)),"",L797/H797)))</f>
        <v/>
      </c>
      <c r="N797" s="547" t="n"/>
      <c r="P797">
        <f>IF($D$784="","",$D$784)</f>
        <v/>
      </c>
    </row>
    <row r="798" ht="13.35" customHeight="1" s="162">
      <c r="B798" s="546" t="n"/>
      <c r="C798" s="546" t="n"/>
      <c r="D798" s="546" t="n"/>
      <c r="E798" s="546" t="n"/>
      <c r="F798" s="555" t="n"/>
      <c r="G798" s="555" t="n"/>
      <c r="H798" s="556" t="n"/>
      <c r="I798" s="556" t="n"/>
      <c r="J798" s="555" t="n"/>
      <c r="K798" s="549" t="n"/>
      <c r="L798" s="556" t="n"/>
      <c r="M798" s="548">
        <f>IF(OR(H798="",H798=0),"",IF(L798="",IF(I798="","",IF(OR(ISTEXT(I798),ISTEXT(H798)),"",I798/H798)),IF(OR(ISTEXT(L798),ISTEXT(H798)),"",L798/H798)))</f>
        <v/>
      </c>
      <c r="N798" s="547" t="n"/>
      <c r="P798">
        <f>IF($D$784="","",$D$784)</f>
        <v/>
      </c>
    </row>
    <row r="799" ht="13.35" customHeight="1" s="162">
      <c r="B799" s="546" t="n"/>
      <c r="C799" s="546" t="n"/>
      <c r="D799" s="546" t="n"/>
      <c r="E799" s="546" t="n"/>
      <c r="F799" s="555" t="n"/>
      <c r="G799" s="555" t="n"/>
      <c r="H799" s="556" t="n"/>
      <c r="I799" s="556" t="n"/>
      <c r="J799" s="555" t="n"/>
      <c r="K799" s="549" t="n"/>
      <c r="L799" s="556" t="n"/>
      <c r="M799" s="548">
        <f>IF(OR(H799="",H799=0),"",IF(L799="",IF(I799="","",IF(OR(ISTEXT(I799),ISTEXT(H799)),"",I799/H799)),IF(OR(ISTEXT(L799),ISTEXT(H799)),"",L799/H799)))</f>
        <v/>
      </c>
      <c r="N799" s="547" t="n"/>
      <c r="P799">
        <f>IF($D$784="","",$D$784)</f>
        <v/>
      </c>
    </row>
    <row r="800" ht="13.35" customHeight="1" s="162">
      <c r="B800" s="546" t="n"/>
      <c r="C800" s="546" t="n"/>
      <c r="D800" s="546" t="n"/>
      <c r="E800" s="546" t="n"/>
      <c r="F800" s="555" t="n"/>
      <c r="G800" s="555" t="n"/>
      <c r="H800" s="556" t="n"/>
      <c r="I800" s="556" t="n"/>
      <c r="J800" s="555" t="n"/>
      <c r="K800" s="549" t="n"/>
      <c r="L800" s="556" t="n"/>
      <c r="M800" s="548">
        <f>IF(OR(H800="",H800=0),"",IF(L800="",IF(I800="","",IF(OR(ISTEXT(I800),ISTEXT(H800)),"",I800/H800)),IF(OR(ISTEXT(L800),ISTEXT(H800)),"",L800/H800)))</f>
        <v/>
      </c>
      <c r="N800" s="547" t="n"/>
      <c r="P800">
        <f>IF($D$784="","",$D$784)</f>
        <v/>
      </c>
    </row>
    <row r="801" ht="13.35" customHeight="1" s="162">
      <c r="B801" s="546" t="n"/>
      <c r="C801" s="546" t="n"/>
      <c r="D801" s="546" t="n"/>
      <c r="E801" s="546" t="n"/>
      <c r="F801" s="555" t="n"/>
      <c r="G801" s="555" t="n"/>
      <c r="H801" s="556" t="n"/>
      <c r="I801" s="556" t="n"/>
      <c r="J801" s="555" t="n"/>
      <c r="K801" s="549" t="n"/>
      <c r="L801" s="556" t="n"/>
      <c r="M801" s="548">
        <f>IF(OR(H801="",H801=0),"",IF(L801="",IF(I801="","",IF(OR(ISTEXT(I801),ISTEXT(H801)),"",I801/H801)),IF(OR(ISTEXT(L801),ISTEXT(H801)),"",L801/H801)))</f>
        <v/>
      </c>
      <c r="N801" s="547" t="n"/>
      <c r="P801">
        <f>IF($D$784="","",$D$784)</f>
        <v/>
      </c>
    </row>
    <row r="802" ht="13.35" customHeight="1" s="162">
      <c r="B802" s="546" t="n"/>
      <c r="C802" s="546" t="n"/>
      <c r="D802" s="546" t="n"/>
      <c r="E802" s="546" t="n"/>
      <c r="F802" s="555" t="n"/>
      <c r="G802" s="555" t="n"/>
      <c r="H802" s="556" t="n"/>
      <c r="I802" s="556" t="n"/>
      <c r="J802" s="555" t="n"/>
      <c r="K802" s="549" t="n"/>
      <c r="L802" s="556" t="n"/>
      <c r="M802" s="548">
        <f>IF(OR(H802="",H802=0),"",IF(L802="",IF(I802="","",IF(OR(ISTEXT(I802),ISTEXT(H802)),"",I802/H802)),IF(OR(ISTEXT(L802),ISTEXT(H802)),"",L802/H802)))</f>
        <v/>
      </c>
      <c r="N802" s="547" t="n"/>
      <c r="P802">
        <f>IF($D$784="","",$D$784)</f>
        <v/>
      </c>
    </row>
    <row r="803" ht="13.35" customHeight="1" s="162">
      <c r="B803" s="546" t="n"/>
      <c r="C803" s="546" t="n"/>
      <c r="D803" s="546" t="n"/>
      <c r="E803" s="546" t="n"/>
      <c r="F803" s="555" t="n"/>
      <c r="G803" s="555" t="n"/>
      <c r="H803" s="556" t="n"/>
      <c r="I803" s="556" t="n"/>
      <c r="J803" s="555" t="n"/>
      <c r="K803" s="549" t="n"/>
      <c r="L803" s="556" t="n"/>
      <c r="M803" s="548">
        <f>IF(OR(H803="",H803=0),"",IF(L803="",IF(I803="","",IF(OR(ISTEXT(I803),ISTEXT(H803)),"",I803/H803)),IF(OR(ISTEXT(L803),ISTEXT(H803)),"",L803/H803)))</f>
        <v/>
      </c>
      <c r="N803" s="547" t="n"/>
      <c r="P803">
        <f>IF($D$784="","",$D$784)</f>
        <v/>
      </c>
    </row>
    <row r="804" ht="13.35" customHeight="1" s="162">
      <c r="B804" s="546" t="n"/>
      <c r="C804" s="546" t="n"/>
      <c r="D804" s="546" t="n"/>
      <c r="E804" s="546" t="n"/>
      <c r="F804" s="555" t="n"/>
      <c r="G804" s="555" t="n"/>
      <c r="H804" s="556" t="n"/>
      <c r="I804" s="556" t="n"/>
      <c r="J804" s="555" t="n"/>
      <c r="K804" s="549" t="n"/>
      <c r="L804" s="556" t="n"/>
      <c r="M804" s="548">
        <f>IF(OR(H804="",H804=0),"",IF(L804="",IF(I804="","",IF(OR(ISTEXT(I804),ISTEXT(H804)),"",I804/H804)),IF(OR(ISTEXT(L804),ISTEXT(H804)),"",L804/H804)))</f>
        <v/>
      </c>
      <c r="N804" s="547" t="n"/>
      <c r="P804">
        <f>IF($D$784="","",$D$784)</f>
        <v/>
      </c>
    </row>
    <row r="805" ht="13.35" customHeight="1" s="162">
      <c r="B805" s="546" t="n"/>
      <c r="C805" s="546" t="n"/>
      <c r="D805" s="546" t="n"/>
      <c r="E805" s="546" t="n"/>
      <c r="F805" s="555" t="n"/>
      <c r="G805" s="555" t="n"/>
      <c r="H805" s="556" t="n"/>
      <c r="I805" s="556" t="n"/>
      <c r="J805" s="555" t="n"/>
      <c r="K805" s="549" t="n"/>
      <c r="L805" s="556" t="n"/>
      <c r="M805" s="548">
        <f>IF(OR(H805="",H805=0),"",IF(L805="",IF(I805="","",IF(OR(ISTEXT(I805),ISTEXT(H805)),"",I805/H805)),IF(OR(ISTEXT(L805),ISTEXT(H805)),"",L805/H805)))</f>
        <v/>
      </c>
      <c r="N805" s="547" t="n"/>
      <c r="P805">
        <f>IF($D$784="","",$D$784)</f>
        <v/>
      </c>
    </row>
    <row r="806" ht="13.35" customHeight="1" s="162">
      <c r="B806" s="546" t="n"/>
      <c r="C806" s="546" t="n"/>
      <c r="D806" s="546" t="n"/>
      <c r="E806" s="546" t="n"/>
      <c r="F806" s="555" t="n"/>
      <c r="G806" s="555" t="n"/>
      <c r="H806" s="556" t="n"/>
      <c r="I806" s="556" t="n"/>
      <c r="J806" s="555" t="n"/>
      <c r="K806" s="549" t="n"/>
      <c r="L806" s="556" t="n"/>
      <c r="M806" s="548">
        <f>IF(OR(H806="",H806=0),"",IF(L806="",IF(I806="","",IF(OR(ISTEXT(I806),ISTEXT(H806)),"",I806/H806)),IF(OR(ISTEXT(L806),ISTEXT(H806)),"",L806/H806)))</f>
        <v/>
      </c>
      <c r="N806" s="547" t="n"/>
      <c r="P806">
        <f>IF($D$784="","",$D$784)</f>
        <v/>
      </c>
    </row>
    <row r="807" ht="13.35" customHeight="1" s="162">
      <c r="B807" s="546" t="n"/>
      <c r="C807" s="546" t="n"/>
      <c r="D807" s="546" t="n"/>
      <c r="E807" s="546" t="n"/>
      <c r="F807" s="555" t="n"/>
      <c r="G807" s="555" t="n"/>
      <c r="H807" s="556" t="n"/>
      <c r="I807" s="556" t="n"/>
      <c r="J807" s="555" t="n"/>
      <c r="K807" s="549" t="n"/>
      <c r="L807" s="556" t="n"/>
      <c r="M807" s="548">
        <f>IF(OR(H807="",H807=0),"",IF(L807="",IF(I807="","",IF(OR(ISTEXT(I807),ISTEXT(H807)),"",I807/H807)),IF(OR(ISTEXT(L807),ISTEXT(H807)),"",L807/H807)))</f>
        <v/>
      </c>
      <c r="N807" s="547" t="n"/>
      <c r="P807">
        <f>IF($D$784="","",$D$784)</f>
        <v/>
      </c>
    </row>
    <row r="808" ht="13.35" customHeight="1" s="162">
      <c r="B808" s="546" t="n"/>
      <c r="C808" s="546" t="n"/>
      <c r="D808" s="546" t="n"/>
      <c r="E808" s="546" t="n"/>
      <c r="F808" s="555" t="n"/>
      <c r="G808" s="555" t="n"/>
      <c r="H808" s="556" t="n"/>
      <c r="I808" s="556" t="n"/>
      <c r="J808" s="555" t="n"/>
      <c r="K808" s="549" t="n"/>
      <c r="L808" s="556" t="n"/>
      <c r="M808" s="548">
        <f>IF(OR(H808="",H808=0),"",IF(L808="",IF(I808="","",IF(OR(ISTEXT(I808),ISTEXT(H808)),"",I808/H808)),IF(OR(ISTEXT(L808),ISTEXT(H808)),"",L808/H808)))</f>
        <v/>
      </c>
      <c r="N808" s="547" t="n"/>
      <c r="P808">
        <f>IF($D$784="","",$D$784)</f>
        <v/>
      </c>
    </row>
    <row r="809" ht="13.35" customHeight="1" s="162">
      <c r="B809" s="546" t="n"/>
      <c r="C809" s="546" t="n"/>
      <c r="D809" s="546" t="n"/>
      <c r="E809" s="546" t="n"/>
      <c r="F809" s="555" t="n"/>
      <c r="G809" s="555" t="n"/>
      <c r="H809" s="556" t="n"/>
      <c r="I809" s="556" t="n"/>
      <c r="J809" s="555" t="n"/>
      <c r="K809" s="549" t="n"/>
      <c r="L809" s="556" t="n"/>
      <c r="M809" s="548">
        <f>IF(OR(H809="",H809=0),"",IF(L809="",IF(I809="","",IF(OR(ISTEXT(I809),ISTEXT(H809)),"",I809/H809)),IF(OR(ISTEXT(L809),ISTEXT(H809)),"",L809/H809)))</f>
        <v/>
      </c>
      <c r="N809" s="547" t="n"/>
      <c r="P809">
        <f>IF($D$784="","",$D$784)</f>
        <v/>
      </c>
    </row>
    <row r="810" ht="13.35" customHeight="1" s="162">
      <c r="B810" s="546" t="n"/>
      <c r="C810" s="546" t="n"/>
      <c r="D810" s="546" t="n"/>
      <c r="E810" s="546" t="n"/>
      <c r="F810" s="555" t="n"/>
      <c r="G810" s="555" t="n"/>
      <c r="H810" s="556" t="n"/>
      <c r="I810" s="556" t="n"/>
      <c r="J810" s="555" t="n"/>
      <c r="K810" s="549" t="n"/>
      <c r="L810" s="556" t="n"/>
      <c r="M810" s="548">
        <f>IF(OR(H810="",H810=0),"",IF(L810="",IF(I810="","",IF(OR(ISTEXT(I810),ISTEXT(H810)),"",I810/H810)),IF(OR(ISTEXT(L810),ISTEXT(H810)),"",L810/H810)))</f>
        <v/>
      </c>
      <c r="N810" s="547" t="n"/>
      <c r="P810">
        <f>IF($D$784="","",$D$784)</f>
        <v/>
      </c>
    </row>
    <row r="811" ht="13.35" customHeight="1" s="162">
      <c r="B811" s="546" t="n"/>
      <c r="C811" s="546" t="n"/>
      <c r="D811" s="546" t="n"/>
      <c r="E811" s="546" t="n"/>
      <c r="F811" s="555" t="n"/>
      <c r="G811" s="555" t="n"/>
      <c r="H811" s="556" t="n"/>
      <c r="I811" s="556" t="n"/>
      <c r="J811" s="555" t="n"/>
      <c r="K811" s="549" t="n"/>
      <c r="L811" s="556" t="n"/>
      <c r="M811" s="548">
        <f>IF(OR(H811="",H811=0),"",IF(L811="",IF(I811="","",IF(OR(ISTEXT(I811),ISTEXT(H811)),"",I811/H811)),IF(OR(ISTEXT(L811),ISTEXT(H811)),"",L811/H811)))</f>
        <v/>
      </c>
      <c r="N811" s="547" t="n"/>
      <c r="P811">
        <f>IF($D$784="","",$D$784)</f>
        <v/>
      </c>
    </row>
    <row r="812" ht="13.35" customHeight="1" s="162">
      <c r="B812" s="546" t="n"/>
      <c r="C812" s="546" t="n"/>
      <c r="D812" s="546" t="n"/>
      <c r="E812" s="546" t="n"/>
      <c r="F812" s="555" t="n"/>
      <c r="G812" s="555" t="n"/>
      <c r="H812" s="556" t="n"/>
      <c r="I812" s="556" t="n"/>
      <c r="J812" s="555" t="n"/>
      <c r="K812" s="549" t="n"/>
      <c r="L812" s="556" t="n"/>
      <c r="M812" s="548">
        <f>IF(OR(H812="",H812=0),"",IF(L812="",IF(I812="","",IF(OR(ISTEXT(I812),ISTEXT(H812)),"",I812/H812)),IF(OR(ISTEXT(L812),ISTEXT(H812)),"",L812/H812)))</f>
        <v/>
      </c>
      <c r="N812" s="547" t="n"/>
      <c r="P812">
        <f>IF($D$784="","",$D$784)</f>
        <v/>
      </c>
    </row>
    <row r="813" ht="13.35" customHeight="1" s="162">
      <c r="B813" s="546" t="n"/>
      <c r="C813" s="546" t="n"/>
      <c r="D813" s="546" t="n"/>
      <c r="E813" s="546" t="n"/>
      <c r="F813" s="555" t="n"/>
      <c r="G813" s="555" t="n"/>
      <c r="H813" s="556" t="n"/>
      <c r="I813" s="556" t="n"/>
      <c r="J813" s="555" t="n"/>
      <c r="K813" s="549" t="n"/>
      <c r="L813" s="556" t="n"/>
      <c r="M813" s="548">
        <f>IF(OR(H813="",H813=0),"",IF(L813="",IF(I813="","",IF(OR(ISTEXT(I813),ISTEXT(H813)),"",I813/H813)),IF(OR(ISTEXT(L813),ISTEXT(H813)),"",L813/H813)))</f>
        <v/>
      </c>
      <c r="N813" s="547" t="n"/>
      <c r="P813">
        <f>IF($D$784="","",$D$784)</f>
        <v/>
      </c>
    </row>
    <row r="814" ht="13.35" customHeight="1" s="162">
      <c r="B814" s="546" t="n"/>
      <c r="C814" s="546" t="n"/>
      <c r="D814" s="546" t="n"/>
      <c r="E814" s="546" t="n"/>
      <c r="F814" s="555" t="n"/>
      <c r="G814" s="555" t="n"/>
      <c r="H814" s="556" t="n"/>
      <c r="I814" s="556" t="n"/>
      <c r="J814" s="555" t="n"/>
      <c r="K814" s="549" t="n"/>
      <c r="L814" s="556" t="n"/>
      <c r="M814" s="548">
        <f>IF(OR(H814="",H814=0),"",IF(L814="",IF(I814="","",IF(OR(ISTEXT(I814),ISTEXT(H814)),"",I814/H814)),IF(OR(ISTEXT(L814),ISTEXT(H814)),"",L814/H814)))</f>
        <v/>
      </c>
      <c r="N814" s="547" t="n"/>
      <c r="P814">
        <f>IF($D$784="","",$D$784)</f>
        <v/>
      </c>
    </row>
    <row r="815" ht="13.35" customHeight="1" s="162">
      <c r="B815" s="546" t="n"/>
      <c r="C815" s="546" t="n"/>
      <c r="D815" s="546" t="n"/>
      <c r="E815" s="546" t="n"/>
      <c r="F815" s="555" t="n"/>
      <c r="G815" s="555" t="n"/>
      <c r="H815" s="556" t="n"/>
      <c r="I815" s="556" t="n"/>
      <c r="J815" s="555" t="n"/>
      <c r="K815" s="549" t="n"/>
      <c r="L815" s="556" t="n"/>
      <c r="M815" s="548">
        <f>IF(OR(H815="",H815=0),"",IF(L815="",IF(I815="","",IF(OR(ISTEXT(I815),ISTEXT(H815)),"",I815/H815)),IF(OR(ISTEXT(L815),ISTEXT(H815)),"",L815/H815)))</f>
        <v/>
      </c>
      <c r="N815" s="547" t="n"/>
      <c r="P815">
        <f>IF($D$784="","",$D$784)</f>
        <v/>
      </c>
    </row>
    <row r="816" ht="13.35" customHeight="1" s="162">
      <c r="B816" s="546" t="n"/>
      <c r="C816" s="546" t="n"/>
      <c r="D816" s="546" t="n"/>
      <c r="E816" s="546" t="n"/>
      <c r="F816" s="555" t="n"/>
      <c r="G816" s="555" t="n"/>
      <c r="H816" s="556" t="n"/>
      <c r="I816" s="556" t="n"/>
      <c r="J816" s="555" t="n"/>
      <c r="K816" s="549" t="n"/>
      <c r="L816" s="556" t="n"/>
      <c r="M816" s="548">
        <f>IF(OR(H816="",H816=0),"",IF(L816="",IF(I816="","",IF(OR(ISTEXT(I816),ISTEXT(H816)),"",I816/H816)),IF(OR(ISTEXT(L816),ISTEXT(H816)),"",L816/H816)))</f>
        <v/>
      </c>
      <c r="N816" s="547" t="n"/>
      <c r="P816">
        <f>IF($D$784="","",$D$784)</f>
        <v/>
      </c>
    </row>
    <row r="817" ht="13.35" customHeight="1" s="162">
      <c r="B817" s="546" t="n"/>
      <c r="C817" s="546" t="n"/>
      <c r="D817" s="546" t="n"/>
      <c r="E817" s="546" t="n"/>
      <c r="F817" s="555" t="n"/>
      <c r="G817" s="555" t="n"/>
      <c r="H817" s="556" t="n"/>
      <c r="I817" s="556" t="n"/>
      <c r="J817" s="555" t="n"/>
      <c r="K817" s="549" t="n"/>
      <c r="L817" s="556" t="n"/>
      <c r="M817" s="548">
        <f>IF(OR(H817="",H817=0),"",IF(L817="",IF(I817="","",IF(OR(ISTEXT(I817),ISTEXT(H817)),"",I817/H817)),IF(OR(ISTEXT(L817),ISTEXT(H817)),"",L817/H817)))</f>
        <v/>
      </c>
      <c r="N817" s="547" t="n"/>
      <c r="P817">
        <f>IF($D$784="","",$D$784)</f>
        <v/>
      </c>
    </row>
    <row r="818" ht="13.35" customHeight="1" s="162">
      <c r="B818" s="546" t="n"/>
      <c r="C818" s="546" t="n"/>
      <c r="D818" s="546" t="n"/>
      <c r="E818" s="546" t="n"/>
      <c r="F818" s="555" t="n"/>
      <c r="G818" s="555" t="n"/>
      <c r="H818" s="556" t="n"/>
      <c r="I818" s="556" t="n"/>
      <c r="J818" s="555" t="n"/>
      <c r="K818" s="549" t="n"/>
      <c r="L818" s="556" t="n"/>
      <c r="M818" s="548">
        <f>IF(OR(H818="",H818=0),"",IF(L818="",IF(I818="","",IF(OR(ISTEXT(I818),ISTEXT(H818)),"",I818/H818)),IF(OR(ISTEXT(L818),ISTEXT(H818)),"",L818/H818)))</f>
        <v/>
      </c>
      <c r="N818" s="547" t="n"/>
      <c r="P818">
        <f>IF($D$784="","",$D$784)</f>
        <v/>
      </c>
    </row>
    <row r="819" ht="13.35" customHeight="1" s="162">
      <c r="B819" s="546" t="n"/>
      <c r="C819" s="546" t="n"/>
      <c r="D819" s="546" t="n"/>
      <c r="E819" s="546" t="n"/>
      <c r="F819" s="555" t="n"/>
      <c r="G819" s="555" t="n"/>
      <c r="H819" s="556" t="n"/>
      <c r="I819" s="556" t="n"/>
      <c r="J819" s="555" t="n"/>
      <c r="K819" s="549" t="n"/>
      <c r="L819" s="556" t="n"/>
      <c r="M819" s="548">
        <f>IF(OR(H819="",H819=0),"",IF(L819="",IF(I819="","",IF(OR(ISTEXT(I819),ISTEXT(H819)),"",I819/H819)),IF(OR(ISTEXT(L819),ISTEXT(H819)),"",L819/H819)))</f>
        <v/>
      </c>
      <c r="N819" s="547" t="n"/>
      <c r="P819">
        <f>IF($D$784="","",$D$784)</f>
        <v/>
      </c>
    </row>
    <row r="820" ht="13.35" customHeight="1" s="162">
      <c r="B820" s="546" t="n"/>
      <c r="C820" s="546" t="n"/>
      <c r="D820" s="546" t="n"/>
      <c r="E820" s="546" t="n"/>
      <c r="F820" s="555" t="n"/>
      <c r="G820" s="555" t="n"/>
      <c r="H820" s="556" t="n"/>
      <c r="I820" s="556" t="n"/>
      <c r="J820" s="555" t="n"/>
      <c r="K820" s="549" t="n"/>
      <c r="L820" s="556" t="n"/>
      <c r="M820" s="548">
        <f>IF(OR(H820="",H820=0),"",IF(L820="",IF(I820="","",IF(OR(ISTEXT(I820),ISTEXT(H820)),"",I820/H820)),IF(OR(ISTEXT(L820),ISTEXT(H820)),"",L820/H820)))</f>
        <v/>
      </c>
      <c r="N820" s="547" t="n"/>
      <c r="P820">
        <f>IF($D$784="","",$D$784)</f>
        <v/>
      </c>
    </row>
    <row r="821" ht="13.35" customHeight="1" s="162">
      <c r="B821" s="546" t="n"/>
      <c r="C821" s="546" t="n"/>
      <c r="D821" s="546" t="n"/>
      <c r="E821" s="546" t="n"/>
      <c r="F821" s="555" t="n"/>
      <c r="G821" s="555" t="n"/>
      <c r="H821" s="556" t="n"/>
      <c r="I821" s="556" t="n"/>
      <c r="J821" s="555" t="n"/>
      <c r="K821" s="549" t="n"/>
      <c r="L821" s="556" t="n"/>
      <c r="M821" s="548">
        <f>IF(OR(H821="",H821=0),"",IF(L821="",IF(I821="","",IF(OR(ISTEXT(I821),ISTEXT(H821)),"",I821/H821)),IF(OR(ISTEXT(L821),ISTEXT(H821)),"",L821/H821)))</f>
        <v/>
      </c>
      <c r="N821" s="547" t="n"/>
      <c r="P821">
        <f>IF($D$784="","",$D$784)</f>
        <v/>
      </c>
    </row>
    <row r="822" ht="13.35" customHeight="1" s="162">
      <c r="B822" s="546" t="n"/>
      <c r="C822" s="546" t="n"/>
      <c r="D822" s="546" t="n"/>
      <c r="E822" s="546" t="n"/>
      <c r="F822" s="555" t="n"/>
      <c r="G822" s="555" t="n"/>
      <c r="H822" s="556" t="n"/>
      <c r="I822" s="556" t="n"/>
      <c r="J822" s="555" t="n"/>
      <c r="K822" s="549" t="n"/>
      <c r="L822" s="556" t="n"/>
      <c r="M822" s="548">
        <f>IF(OR(H822="",H822=0),"",IF(L822="",IF(I822="","",IF(OR(ISTEXT(I822),ISTEXT(H822)),"",I822/H822)),IF(OR(ISTEXT(L822),ISTEXT(H822)),"",L822/H822)))</f>
        <v/>
      </c>
      <c r="N822" s="547" t="n"/>
      <c r="P822">
        <f>IF($D$784="","",$D$784)</f>
        <v/>
      </c>
    </row>
    <row r="823" ht="13.35" customHeight="1" s="162">
      <c r="B823" s="546" t="n"/>
      <c r="C823" s="546" t="n"/>
      <c r="D823" s="546" t="n"/>
      <c r="E823" s="546" t="n"/>
      <c r="F823" s="555" t="n"/>
      <c r="G823" s="555" t="n"/>
      <c r="H823" s="556" t="n"/>
      <c r="I823" s="556" t="n"/>
      <c r="J823" s="555" t="n"/>
      <c r="K823" s="549" t="n"/>
      <c r="L823" s="556" t="n"/>
      <c r="M823" s="548">
        <f>IF(OR(H823="",H823=0),"",IF(L823="",IF(I823="","",IF(OR(ISTEXT(I823),ISTEXT(H823)),"",I823/H823)),IF(OR(ISTEXT(L823),ISTEXT(H823)),"",L823/H823)))</f>
        <v/>
      </c>
      <c r="N823" s="547" t="n"/>
      <c r="P823">
        <f>IF($D$784="","",$D$784)</f>
        <v/>
      </c>
    </row>
    <row r="824" ht="13.35" customHeight="1" s="162">
      <c r="B824" s="546" t="n"/>
      <c r="C824" s="546" t="n"/>
      <c r="D824" s="546" t="n"/>
      <c r="E824" s="546" t="n"/>
      <c r="F824" s="555" t="n"/>
      <c r="G824" s="555" t="n"/>
      <c r="H824" s="556" t="n"/>
      <c r="I824" s="556" t="n"/>
      <c r="J824" s="555" t="n"/>
      <c r="K824" s="549" t="n"/>
      <c r="L824" s="556" t="n"/>
      <c r="M824" s="548">
        <f>IF(OR(H824="",H824=0),"",IF(L824="",IF(I824="","",IF(OR(ISTEXT(I824),ISTEXT(H824)),"",I824/H824)),IF(OR(ISTEXT(L824),ISTEXT(H824)),"",L824/H824)))</f>
        <v/>
      </c>
      <c r="N824" s="547" t="n"/>
      <c r="P824">
        <f>IF($D$784="","",$D$784)</f>
        <v/>
      </c>
    </row>
    <row r="825" ht="13.35" customHeight="1" s="162">
      <c r="B825" s="546" t="n"/>
      <c r="C825" s="546" t="n"/>
      <c r="D825" s="546" t="n"/>
      <c r="E825" s="546" t="n"/>
      <c r="F825" s="555" t="n"/>
      <c r="G825" s="555" t="n"/>
      <c r="H825" s="556" t="n"/>
      <c r="I825" s="556" t="n"/>
      <c r="J825" s="555" t="n"/>
      <c r="K825" s="549" t="n"/>
      <c r="L825" s="556" t="n"/>
      <c r="M825" s="548">
        <f>IF(OR(H825="",H825=0),"",IF(L825="",IF(I825="","",IF(OR(ISTEXT(I825),ISTEXT(H825)),"",I825/H825)),IF(OR(ISTEXT(L825),ISTEXT(H825)),"",L825/H825)))</f>
        <v/>
      </c>
      <c r="N825" s="547" t="n"/>
      <c r="P825">
        <f>IF($D$784="","",$D$784)</f>
        <v/>
      </c>
    </row>
    <row r="826" ht="13.35" customHeight="1" s="162">
      <c r="B826" s="546" t="n"/>
      <c r="C826" s="546" t="n"/>
      <c r="D826" s="546" t="n"/>
      <c r="E826" s="546" t="n"/>
      <c r="F826" s="555" t="n"/>
      <c r="G826" s="555" t="n"/>
      <c r="H826" s="556" t="n"/>
      <c r="I826" s="556" t="n"/>
      <c r="J826" s="555" t="n"/>
      <c r="K826" s="549" t="n"/>
      <c r="L826" s="556" t="n"/>
      <c r="M826" s="548">
        <f>IF(OR(H826="",H826=0),"",IF(L826="",IF(I826="","",IF(OR(ISTEXT(I826),ISTEXT(H826)),"",I826/H826)),IF(OR(ISTEXT(L826),ISTEXT(H826)),"",L826/H826)))</f>
        <v/>
      </c>
      <c r="N826" s="547" t="n"/>
      <c r="P826">
        <f>IF($D$784="","",$D$784)</f>
        <v/>
      </c>
    </row>
    <row r="827" ht="13.35" customHeight="1" s="162">
      <c r="B827" s="546" t="n"/>
      <c r="C827" s="546" t="n"/>
      <c r="D827" s="546" t="n"/>
      <c r="E827" s="546" t="n"/>
      <c r="F827" s="555" t="n"/>
      <c r="G827" s="555" t="n"/>
      <c r="H827" s="556" t="n"/>
      <c r="I827" s="556" t="n"/>
      <c r="J827" s="555" t="n"/>
      <c r="K827" s="549" t="n"/>
      <c r="L827" s="556" t="n"/>
      <c r="M827" s="548">
        <f>IF(OR(H827="",H827=0),"",IF(L827="",IF(I827="","",IF(OR(ISTEXT(I827),ISTEXT(H827)),"",I827/H827)),IF(OR(ISTEXT(L827),ISTEXT(H827)),"",L827/H827)))</f>
        <v/>
      </c>
      <c r="N827" s="547" t="n"/>
      <c r="P827">
        <f>IF($D$784="","",$D$784)</f>
        <v/>
      </c>
    </row>
    <row r="828" ht="13.35" customHeight="1" s="162">
      <c r="B828" s="557" t="inlineStr">
        <is>
          <t>Total</t>
        </is>
      </c>
      <c r="C828" s="400" t="n"/>
      <c r="D828" s="400" t="n"/>
      <c r="E828" s="400" t="n"/>
      <c r="F828" s="400" t="n"/>
      <c r="G828" s="401" t="n"/>
      <c r="H828" s="556">
        <f>IF(SUM(H790:H827)=0,"",SUM(H790:H827))</f>
        <v/>
      </c>
      <c r="I828" s="556">
        <f>IF(SUM(I790:I827)=0,"",SUM(I790:I827))</f>
        <v/>
      </c>
      <c r="J828" s="199" t="n"/>
      <c r="K828" s="401" t="n"/>
      <c r="L828" s="556">
        <f>IF(SUM(L790:L827)=0,"",SUM(L790:L827))</f>
        <v/>
      </c>
      <c r="M828" s="548">
        <f>IF(OR(H828="",H828=0),"",IF(L828="",IF(I828="","",I828/H828),L828/H828))</f>
        <v/>
      </c>
      <c r="N828" s="547">
        <f>IF(COUNTA(N790:N827)=0,"",COUNTA(N790:N827))</f>
        <v/>
      </c>
    </row>
    <row r="829" ht="13.35" customHeight="1" s="162">
      <c r="B829" s="550" t="inlineStr">
        <is>
          <t>Type: F = fixed orifice, A = adjustable orifice (flow from the manufacturer's chart at the setting and ΔP), S = self-adjusting (flow from the valve tag, ΔP within its range). WO = wide open.</t>
        </is>
      </c>
    </row>
    <row r="830" ht="13.35" customHeight="1" s="162"/>
    <row r="831" ht="13.35" customHeight="1" s="162">
      <c r="B831" s="188" t="inlineStr">
        <is>
          <t>Remarks</t>
        </is>
      </c>
      <c r="C831" s="173" t="n"/>
      <c r="D831" s="154" t="n"/>
      <c r="E831" s="174" t="n"/>
      <c r="F831" s="174" t="n"/>
      <c r="G831" s="174" t="n"/>
      <c r="H831" s="174" t="n"/>
      <c r="I831" s="174" t="n"/>
      <c r="J831" s="174" t="n"/>
      <c r="K831" s="174" t="n"/>
      <c r="L831" s="174" t="n"/>
      <c r="M831" s="174" t="n"/>
      <c r="N831" s="173" t="n"/>
    </row>
    <row r="832" ht="13.35" customHeight="1" s="162">
      <c r="B832" s="154" t="n"/>
      <c r="C832" s="174" t="n"/>
      <c r="D832" s="174" t="n"/>
      <c r="E832" s="174" t="n"/>
      <c r="F832" s="174" t="n"/>
      <c r="G832" s="174" t="n"/>
      <c r="H832" s="174" t="n"/>
      <c r="I832" s="174" t="n"/>
      <c r="J832" s="174" t="n"/>
      <c r="K832" s="174" t="n"/>
      <c r="L832" s="174" t="n"/>
      <c r="M832" s="174" t="n"/>
      <c r="N832" s="173" t="n"/>
    </row>
    <row r="833" ht="13.35" customHeight="1" s="162">
      <c r="B833" s="154" t="n"/>
      <c r="C833" s="174" t="n"/>
      <c r="D833" s="174" t="n"/>
      <c r="E833" s="174" t="n"/>
      <c r="F833" s="174" t="n"/>
      <c r="G833" s="174" t="n"/>
      <c r="H833" s="174" t="n"/>
      <c r="I833" s="174" t="n"/>
      <c r="J833" s="174" t="n"/>
      <c r="K833" s="174" t="n"/>
      <c r="L833" s="174" t="n"/>
      <c r="M833" s="174" t="n"/>
      <c r="N833" s="173" t="n"/>
    </row>
    <row r="834" ht="13.35" customHeight="1" s="162"/>
    <row r="835" ht="13.35" customHeight="1" s="162"/>
    <row r="836" ht="13.35" customHeight="1" s="162">
      <c r="B836" s="200" t="inlineStr">
        <is>
          <t>System</t>
        </is>
      </c>
      <c r="C836" s="403" t="n"/>
      <c r="D836" s="209" t="n"/>
      <c r="E836" s="418" t="n"/>
      <c r="F836" s="403" t="n"/>
      <c r="G836" s="200" t="inlineStr">
        <is>
          <t>Service</t>
        </is>
      </c>
      <c r="H836" s="403" t="n"/>
      <c r="I836" s="210" t="n"/>
      <c r="J836" s="418" t="n"/>
      <c r="K836" s="418" t="n"/>
      <c r="L836" s="418" t="n"/>
      <c r="M836" s="418" t="n"/>
      <c r="N836" s="403" t="n"/>
    </row>
    <row r="837" ht="13.35" customHeight="1" s="162">
      <c r="B837" s="422" t="n"/>
      <c r="C837" s="423" t="n"/>
      <c r="D837" s="422" t="n"/>
      <c r="E837" s="424" t="n"/>
      <c r="F837" s="423" t="n"/>
      <c r="G837" s="422" t="n"/>
      <c r="H837" s="423" t="n"/>
      <c r="I837" s="422" t="n"/>
      <c r="J837" s="424" t="n"/>
      <c r="K837" s="424" t="n"/>
      <c r="L837" s="424" t="n"/>
      <c r="M837" s="424" t="n"/>
      <c r="N837" s="423" t="n"/>
    </row>
    <row r="838" ht="13.35" customHeight="1" s="162">
      <c r="B838" s="554" t="inlineStr">
        <is>
          <t>Pump(s)</t>
        </is>
      </c>
      <c r="C838" s="401" t="n"/>
      <c r="D838" s="204" t="n"/>
      <c r="E838" s="401" t="n"/>
      <c r="F838" s="554" t="inlineStr">
        <is>
          <t>Instrument</t>
        </is>
      </c>
      <c r="G838" s="401" t="n"/>
      <c r="H838" s="546" t="n"/>
      <c r="I838" s="400" t="n"/>
      <c r="J838" s="400" t="n"/>
      <c r="K838" s="401" t="n"/>
      <c r="L838" s="554" t="inlineStr">
        <is>
          <t>ΔP in</t>
        </is>
      </c>
      <c r="M838" s="555" t="n"/>
      <c r="N838" s="401" t="n"/>
    </row>
    <row r="839" ht="13.35" customHeight="1" s="162">
      <c r="B839" s="554" t="inlineStr">
        <is>
          <t>Method</t>
        </is>
      </c>
      <c r="C839" s="401" t="n"/>
      <c r="D839" s="546" t="n"/>
      <c r="E839" s="401" t="n"/>
      <c r="F839" s="554" t="inlineStr">
        <is>
          <t>Memory stops set / valves marked</t>
        </is>
      </c>
      <c r="G839" s="400" t="n"/>
      <c r="H839" s="400" t="n"/>
      <c r="I839" s="400" t="n"/>
      <c r="J839" s="400" t="n"/>
      <c r="K839" s="401" t="n"/>
      <c r="L839" s="555" t="n"/>
      <c r="M839" s="400" t="n"/>
      <c r="N839" s="401" t="n"/>
    </row>
    <row r="840" ht="13.35" customHeight="1" s="162">
      <c r="B840" s="542" t="inlineStr">
        <is>
          <t>No.</t>
        </is>
      </c>
      <c r="C840" s="542" t="inlineStr">
        <is>
          <t>Valve</t>
        </is>
      </c>
      <c r="D840" s="542" t="inlineStr">
        <is>
          <t>Serves</t>
        </is>
      </c>
      <c r="E840" s="542" t="inlineStr">
        <is>
          <t>Make / Model</t>
        </is>
      </c>
      <c r="F840" s="542" t="inlineStr">
        <is>
          <t>Size</t>
        </is>
      </c>
      <c r="G840" s="542" t="inlineStr">
        <is>
          <t>Type</t>
        </is>
      </c>
      <c r="H840" s="542" t="inlineStr">
        <is>
          <t>Design GPM</t>
        </is>
      </c>
      <c r="I840" s="542" t="inlineStr">
        <is>
          <t>Initial GPM</t>
        </is>
      </c>
      <c r="J840" s="543" t="inlineStr">
        <is>
          <t>Final</t>
        </is>
      </c>
      <c r="K840" s="400" t="n"/>
      <c r="L840" s="401" t="n"/>
      <c r="M840" s="542" t="inlineStr">
        <is>
          <t>%</t>
        </is>
      </c>
      <c r="N840" s="542" t="inlineStr">
        <is>
          <t>WO</t>
        </is>
      </c>
    </row>
    <row r="841" ht="13.35" customHeight="1" s="162">
      <c r="B841" s="544" t="n"/>
      <c r="C841" s="544" t="n"/>
      <c r="D841" s="544" t="n"/>
      <c r="E841" s="544" t="n"/>
      <c r="F841" s="544" t="n"/>
      <c r="G841" s="544" t="n"/>
      <c r="H841" s="544" t="n"/>
      <c r="I841" s="544" t="n"/>
      <c r="J841" s="545" t="inlineStr">
        <is>
          <t>Setting</t>
        </is>
      </c>
      <c r="K841" s="545" t="inlineStr">
        <is>
          <t>ΔP</t>
        </is>
      </c>
      <c r="L841" s="545" t="inlineStr">
        <is>
          <t>GPM</t>
        </is>
      </c>
      <c r="M841" s="544" t="n"/>
      <c r="N841" s="544" t="n"/>
    </row>
    <row r="842" ht="13.35" customHeight="1" s="162">
      <c r="B842" s="546" t="n"/>
      <c r="C842" s="546" t="n"/>
      <c r="D842" s="546" t="n"/>
      <c r="E842" s="546" t="n"/>
      <c r="F842" s="555" t="n"/>
      <c r="G842" s="555" t="n"/>
      <c r="H842" s="556" t="n"/>
      <c r="I842" s="556" t="n"/>
      <c r="J842" s="555" t="n"/>
      <c r="K842" s="549" t="n"/>
      <c r="L842" s="556" t="n"/>
      <c r="M842" s="548">
        <f>IF(OR(H842="",H842=0),"",IF(L842="",IF(I842="","",IF(OR(ISTEXT(I842),ISTEXT(H842)),"",I842/H842)),IF(OR(ISTEXT(L842),ISTEXT(H842)),"",L842/H842)))</f>
        <v/>
      </c>
      <c r="N842" s="547" t="n"/>
      <c r="P842">
        <f>IF($D$836="","",$D$836)</f>
        <v/>
      </c>
    </row>
    <row r="843" ht="13.35" customHeight="1" s="162">
      <c r="B843" s="546" t="n"/>
      <c r="C843" s="546" t="n"/>
      <c r="D843" s="546" t="n"/>
      <c r="E843" s="546" t="n"/>
      <c r="F843" s="555" t="n"/>
      <c r="G843" s="555" t="n"/>
      <c r="H843" s="556" t="n"/>
      <c r="I843" s="556" t="n"/>
      <c r="J843" s="555" t="n"/>
      <c r="K843" s="549" t="n"/>
      <c r="L843" s="556" t="n"/>
      <c r="M843" s="548">
        <f>IF(OR(H843="",H843=0),"",IF(L843="",IF(I843="","",IF(OR(ISTEXT(I843),ISTEXT(H843)),"",I843/H843)),IF(OR(ISTEXT(L843),ISTEXT(H843)),"",L843/H843)))</f>
        <v/>
      </c>
      <c r="N843" s="547" t="n"/>
      <c r="P843">
        <f>IF($D$836="","",$D$836)</f>
        <v/>
      </c>
    </row>
    <row r="844" ht="13.35" customHeight="1" s="162">
      <c r="B844" s="546" t="n"/>
      <c r="C844" s="546" t="n"/>
      <c r="D844" s="546" t="n"/>
      <c r="E844" s="546" t="n"/>
      <c r="F844" s="555" t="n"/>
      <c r="G844" s="555" t="n"/>
      <c r="H844" s="556" t="n"/>
      <c r="I844" s="556" t="n"/>
      <c r="J844" s="555" t="n"/>
      <c r="K844" s="549" t="n"/>
      <c r="L844" s="556" t="n"/>
      <c r="M844" s="548">
        <f>IF(OR(H844="",H844=0),"",IF(L844="",IF(I844="","",IF(OR(ISTEXT(I844),ISTEXT(H844)),"",I844/H844)),IF(OR(ISTEXT(L844),ISTEXT(H844)),"",L844/H844)))</f>
        <v/>
      </c>
      <c r="N844" s="547" t="n"/>
      <c r="P844">
        <f>IF($D$836="","",$D$836)</f>
        <v/>
      </c>
    </row>
    <row r="845" ht="13.35" customHeight="1" s="162">
      <c r="B845" s="546" t="n"/>
      <c r="C845" s="546" t="n"/>
      <c r="D845" s="546" t="n"/>
      <c r="E845" s="546" t="n"/>
      <c r="F845" s="555" t="n"/>
      <c r="G845" s="555" t="n"/>
      <c r="H845" s="556" t="n"/>
      <c r="I845" s="556" t="n"/>
      <c r="J845" s="555" t="n"/>
      <c r="K845" s="549" t="n"/>
      <c r="L845" s="556" t="n"/>
      <c r="M845" s="548">
        <f>IF(OR(H845="",H845=0),"",IF(L845="",IF(I845="","",IF(OR(ISTEXT(I845),ISTEXT(H845)),"",I845/H845)),IF(OR(ISTEXT(L845),ISTEXT(H845)),"",L845/H845)))</f>
        <v/>
      </c>
      <c r="N845" s="547" t="n"/>
      <c r="P845">
        <f>IF($D$836="","",$D$836)</f>
        <v/>
      </c>
    </row>
    <row r="846" ht="13.35" customHeight="1" s="162">
      <c r="B846" s="546" t="n"/>
      <c r="C846" s="546" t="n"/>
      <c r="D846" s="546" t="n"/>
      <c r="E846" s="546" t="n"/>
      <c r="F846" s="555" t="n"/>
      <c r="G846" s="555" t="n"/>
      <c r="H846" s="556" t="n"/>
      <c r="I846" s="556" t="n"/>
      <c r="J846" s="555" t="n"/>
      <c r="K846" s="549" t="n"/>
      <c r="L846" s="556" t="n"/>
      <c r="M846" s="548">
        <f>IF(OR(H846="",H846=0),"",IF(L846="",IF(I846="","",IF(OR(ISTEXT(I846),ISTEXT(H846)),"",I846/H846)),IF(OR(ISTEXT(L846),ISTEXT(H846)),"",L846/H846)))</f>
        <v/>
      </c>
      <c r="N846" s="547" t="n"/>
      <c r="P846">
        <f>IF($D$836="","",$D$836)</f>
        <v/>
      </c>
    </row>
    <row r="847" ht="13.35" customHeight="1" s="162">
      <c r="B847" s="546" t="n"/>
      <c r="C847" s="546" t="n"/>
      <c r="D847" s="546" t="n"/>
      <c r="E847" s="546" t="n"/>
      <c r="F847" s="555" t="n"/>
      <c r="G847" s="555" t="n"/>
      <c r="H847" s="556" t="n"/>
      <c r="I847" s="556" t="n"/>
      <c r="J847" s="555" t="n"/>
      <c r="K847" s="549" t="n"/>
      <c r="L847" s="556" t="n"/>
      <c r="M847" s="548">
        <f>IF(OR(H847="",H847=0),"",IF(L847="",IF(I847="","",IF(OR(ISTEXT(I847),ISTEXT(H847)),"",I847/H847)),IF(OR(ISTEXT(L847),ISTEXT(H847)),"",L847/H847)))</f>
        <v/>
      </c>
      <c r="N847" s="547" t="n"/>
      <c r="P847">
        <f>IF($D$836="","",$D$836)</f>
        <v/>
      </c>
    </row>
    <row r="848" ht="13.35" customHeight="1" s="162">
      <c r="B848" s="546" t="n"/>
      <c r="C848" s="546" t="n"/>
      <c r="D848" s="546" t="n"/>
      <c r="E848" s="546" t="n"/>
      <c r="F848" s="555" t="n"/>
      <c r="G848" s="555" t="n"/>
      <c r="H848" s="556" t="n"/>
      <c r="I848" s="556" t="n"/>
      <c r="J848" s="555" t="n"/>
      <c r="K848" s="549" t="n"/>
      <c r="L848" s="556" t="n"/>
      <c r="M848" s="548">
        <f>IF(OR(H848="",H848=0),"",IF(L848="",IF(I848="","",IF(OR(ISTEXT(I848),ISTEXT(H848)),"",I848/H848)),IF(OR(ISTEXT(L848),ISTEXT(H848)),"",L848/H848)))</f>
        <v/>
      </c>
      <c r="N848" s="547" t="n"/>
      <c r="P848">
        <f>IF($D$836="","",$D$836)</f>
        <v/>
      </c>
    </row>
    <row r="849" ht="13.35" customHeight="1" s="162">
      <c r="B849" s="546" t="n"/>
      <c r="C849" s="546" t="n"/>
      <c r="D849" s="546" t="n"/>
      <c r="E849" s="546" t="n"/>
      <c r="F849" s="555" t="n"/>
      <c r="G849" s="555" t="n"/>
      <c r="H849" s="556" t="n"/>
      <c r="I849" s="556" t="n"/>
      <c r="J849" s="555" t="n"/>
      <c r="K849" s="549" t="n"/>
      <c r="L849" s="556" t="n"/>
      <c r="M849" s="548">
        <f>IF(OR(H849="",H849=0),"",IF(L849="",IF(I849="","",IF(OR(ISTEXT(I849),ISTEXT(H849)),"",I849/H849)),IF(OR(ISTEXT(L849),ISTEXT(H849)),"",L849/H849)))</f>
        <v/>
      </c>
      <c r="N849" s="547" t="n"/>
      <c r="P849">
        <f>IF($D$836="","",$D$836)</f>
        <v/>
      </c>
    </row>
    <row r="850" ht="13.35" customHeight="1" s="162">
      <c r="B850" s="546" t="n"/>
      <c r="C850" s="546" t="n"/>
      <c r="D850" s="546" t="n"/>
      <c r="E850" s="546" t="n"/>
      <c r="F850" s="555" t="n"/>
      <c r="G850" s="555" t="n"/>
      <c r="H850" s="556" t="n"/>
      <c r="I850" s="556" t="n"/>
      <c r="J850" s="555" t="n"/>
      <c r="K850" s="549" t="n"/>
      <c r="L850" s="556" t="n"/>
      <c r="M850" s="548">
        <f>IF(OR(H850="",H850=0),"",IF(L850="",IF(I850="","",IF(OR(ISTEXT(I850),ISTEXT(H850)),"",I850/H850)),IF(OR(ISTEXT(L850),ISTEXT(H850)),"",L850/H850)))</f>
        <v/>
      </c>
      <c r="N850" s="547" t="n"/>
      <c r="P850">
        <f>IF($D$836="","",$D$836)</f>
        <v/>
      </c>
    </row>
    <row r="851" ht="13.35" customHeight="1" s="162">
      <c r="B851" s="546" t="n"/>
      <c r="C851" s="546" t="n"/>
      <c r="D851" s="546" t="n"/>
      <c r="E851" s="546" t="n"/>
      <c r="F851" s="555" t="n"/>
      <c r="G851" s="555" t="n"/>
      <c r="H851" s="556" t="n"/>
      <c r="I851" s="556" t="n"/>
      <c r="J851" s="555" t="n"/>
      <c r="K851" s="549" t="n"/>
      <c r="L851" s="556" t="n"/>
      <c r="M851" s="548">
        <f>IF(OR(H851="",H851=0),"",IF(L851="",IF(I851="","",IF(OR(ISTEXT(I851),ISTEXT(H851)),"",I851/H851)),IF(OR(ISTEXT(L851),ISTEXT(H851)),"",L851/H851)))</f>
        <v/>
      </c>
      <c r="N851" s="547" t="n"/>
      <c r="P851">
        <f>IF($D$836="","",$D$836)</f>
        <v/>
      </c>
    </row>
    <row r="852" ht="13.35" customHeight="1" s="162">
      <c r="B852" s="546" t="n"/>
      <c r="C852" s="546" t="n"/>
      <c r="D852" s="546" t="n"/>
      <c r="E852" s="546" t="n"/>
      <c r="F852" s="555" t="n"/>
      <c r="G852" s="555" t="n"/>
      <c r="H852" s="556" t="n"/>
      <c r="I852" s="556" t="n"/>
      <c r="J852" s="555" t="n"/>
      <c r="K852" s="549" t="n"/>
      <c r="L852" s="556" t="n"/>
      <c r="M852" s="548">
        <f>IF(OR(H852="",H852=0),"",IF(L852="",IF(I852="","",IF(OR(ISTEXT(I852),ISTEXT(H852)),"",I852/H852)),IF(OR(ISTEXT(L852),ISTEXT(H852)),"",L852/H852)))</f>
        <v/>
      </c>
      <c r="N852" s="547" t="n"/>
      <c r="P852">
        <f>IF($D$836="","",$D$836)</f>
        <v/>
      </c>
    </row>
    <row r="853" ht="13.35" customHeight="1" s="162">
      <c r="B853" s="546" t="n"/>
      <c r="C853" s="546" t="n"/>
      <c r="D853" s="546" t="n"/>
      <c r="E853" s="546" t="n"/>
      <c r="F853" s="555" t="n"/>
      <c r="G853" s="555" t="n"/>
      <c r="H853" s="556" t="n"/>
      <c r="I853" s="556" t="n"/>
      <c r="J853" s="555" t="n"/>
      <c r="K853" s="549" t="n"/>
      <c r="L853" s="556" t="n"/>
      <c r="M853" s="548">
        <f>IF(OR(H853="",H853=0),"",IF(L853="",IF(I853="","",IF(OR(ISTEXT(I853),ISTEXT(H853)),"",I853/H853)),IF(OR(ISTEXT(L853),ISTEXT(H853)),"",L853/H853)))</f>
        <v/>
      </c>
      <c r="N853" s="547" t="n"/>
      <c r="P853">
        <f>IF($D$836="","",$D$836)</f>
        <v/>
      </c>
    </row>
    <row r="854" ht="13.35" customHeight="1" s="162">
      <c r="B854" s="546" t="n"/>
      <c r="C854" s="546" t="n"/>
      <c r="D854" s="546" t="n"/>
      <c r="E854" s="546" t="n"/>
      <c r="F854" s="555" t="n"/>
      <c r="G854" s="555" t="n"/>
      <c r="H854" s="556" t="n"/>
      <c r="I854" s="556" t="n"/>
      <c r="J854" s="555" t="n"/>
      <c r="K854" s="549" t="n"/>
      <c r="L854" s="556" t="n"/>
      <c r="M854" s="548">
        <f>IF(OR(H854="",H854=0),"",IF(L854="",IF(I854="","",IF(OR(ISTEXT(I854),ISTEXT(H854)),"",I854/H854)),IF(OR(ISTEXT(L854),ISTEXT(H854)),"",L854/H854)))</f>
        <v/>
      </c>
      <c r="N854" s="547" t="n"/>
      <c r="P854">
        <f>IF($D$836="","",$D$836)</f>
        <v/>
      </c>
    </row>
    <row r="855" ht="13.35" customHeight="1" s="162">
      <c r="B855" s="546" t="n"/>
      <c r="C855" s="546" t="n"/>
      <c r="D855" s="546" t="n"/>
      <c r="E855" s="546" t="n"/>
      <c r="F855" s="555" t="n"/>
      <c r="G855" s="555" t="n"/>
      <c r="H855" s="556" t="n"/>
      <c r="I855" s="556" t="n"/>
      <c r="J855" s="555" t="n"/>
      <c r="K855" s="549" t="n"/>
      <c r="L855" s="556" t="n"/>
      <c r="M855" s="548">
        <f>IF(OR(H855="",H855=0),"",IF(L855="",IF(I855="","",IF(OR(ISTEXT(I855),ISTEXT(H855)),"",I855/H855)),IF(OR(ISTEXT(L855),ISTEXT(H855)),"",L855/H855)))</f>
        <v/>
      </c>
      <c r="N855" s="547" t="n"/>
      <c r="P855">
        <f>IF($D$836="","",$D$836)</f>
        <v/>
      </c>
    </row>
    <row r="856" ht="13.35" customHeight="1" s="162">
      <c r="B856" s="546" t="n"/>
      <c r="C856" s="546" t="n"/>
      <c r="D856" s="546" t="n"/>
      <c r="E856" s="546" t="n"/>
      <c r="F856" s="555" t="n"/>
      <c r="G856" s="555" t="n"/>
      <c r="H856" s="556" t="n"/>
      <c r="I856" s="556" t="n"/>
      <c r="J856" s="555" t="n"/>
      <c r="K856" s="549" t="n"/>
      <c r="L856" s="556" t="n"/>
      <c r="M856" s="548">
        <f>IF(OR(H856="",H856=0),"",IF(L856="",IF(I856="","",IF(OR(ISTEXT(I856),ISTEXT(H856)),"",I856/H856)),IF(OR(ISTEXT(L856),ISTEXT(H856)),"",L856/H856)))</f>
        <v/>
      </c>
      <c r="N856" s="547" t="n"/>
      <c r="P856">
        <f>IF($D$836="","",$D$836)</f>
        <v/>
      </c>
    </row>
    <row r="857" ht="13.35" customHeight="1" s="162">
      <c r="B857" s="546" t="n"/>
      <c r="C857" s="546" t="n"/>
      <c r="D857" s="546" t="n"/>
      <c r="E857" s="546" t="n"/>
      <c r="F857" s="555" t="n"/>
      <c r="G857" s="555" t="n"/>
      <c r="H857" s="556" t="n"/>
      <c r="I857" s="556" t="n"/>
      <c r="J857" s="555" t="n"/>
      <c r="K857" s="549" t="n"/>
      <c r="L857" s="556" t="n"/>
      <c r="M857" s="548">
        <f>IF(OR(H857="",H857=0),"",IF(L857="",IF(I857="","",IF(OR(ISTEXT(I857),ISTEXT(H857)),"",I857/H857)),IF(OR(ISTEXT(L857),ISTEXT(H857)),"",L857/H857)))</f>
        <v/>
      </c>
      <c r="N857" s="547" t="n"/>
      <c r="P857">
        <f>IF($D$836="","",$D$836)</f>
        <v/>
      </c>
    </row>
    <row r="858" ht="13.35" customHeight="1" s="162">
      <c r="B858" s="546" t="n"/>
      <c r="C858" s="546" t="n"/>
      <c r="D858" s="546" t="n"/>
      <c r="E858" s="546" t="n"/>
      <c r="F858" s="555" t="n"/>
      <c r="G858" s="555" t="n"/>
      <c r="H858" s="556" t="n"/>
      <c r="I858" s="556" t="n"/>
      <c r="J858" s="555" t="n"/>
      <c r="K858" s="549" t="n"/>
      <c r="L858" s="556" t="n"/>
      <c r="M858" s="548">
        <f>IF(OR(H858="",H858=0),"",IF(L858="",IF(I858="","",IF(OR(ISTEXT(I858),ISTEXT(H858)),"",I858/H858)),IF(OR(ISTEXT(L858),ISTEXT(H858)),"",L858/H858)))</f>
        <v/>
      </c>
      <c r="N858" s="547" t="n"/>
      <c r="P858">
        <f>IF($D$836="","",$D$836)</f>
        <v/>
      </c>
    </row>
    <row r="859" ht="13.35" customHeight="1" s="162">
      <c r="B859" s="546" t="n"/>
      <c r="C859" s="546" t="n"/>
      <c r="D859" s="546" t="n"/>
      <c r="E859" s="546" t="n"/>
      <c r="F859" s="555" t="n"/>
      <c r="G859" s="555" t="n"/>
      <c r="H859" s="556" t="n"/>
      <c r="I859" s="556" t="n"/>
      <c r="J859" s="555" t="n"/>
      <c r="K859" s="549" t="n"/>
      <c r="L859" s="556" t="n"/>
      <c r="M859" s="548">
        <f>IF(OR(H859="",H859=0),"",IF(L859="",IF(I859="","",IF(OR(ISTEXT(I859),ISTEXT(H859)),"",I859/H859)),IF(OR(ISTEXT(L859),ISTEXT(H859)),"",L859/H859)))</f>
        <v/>
      </c>
      <c r="N859" s="547" t="n"/>
      <c r="P859">
        <f>IF($D$836="","",$D$836)</f>
        <v/>
      </c>
    </row>
    <row r="860" ht="13.35" customHeight="1" s="162">
      <c r="B860" s="546" t="n"/>
      <c r="C860" s="546" t="n"/>
      <c r="D860" s="546" t="n"/>
      <c r="E860" s="546" t="n"/>
      <c r="F860" s="555" t="n"/>
      <c r="G860" s="555" t="n"/>
      <c r="H860" s="556" t="n"/>
      <c r="I860" s="556" t="n"/>
      <c r="J860" s="555" t="n"/>
      <c r="K860" s="549" t="n"/>
      <c r="L860" s="556" t="n"/>
      <c r="M860" s="548">
        <f>IF(OR(H860="",H860=0),"",IF(L860="",IF(I860="","",IF(OR(ISTEXT(I860),ISTEXT(H860)),"",I860/H860)),IF(OR(ISTEXT(L860),ISTEXT(H860)),"",L860/H860)))</f>
        <v/>
      </c>
      <c r="N860" s="547" t="n"/>
      <c r="P860">
        <f>IF($D$836="","",$D$836)</f>
        <v/>
      </c>
    </row>
    <row r="861" ht="13.35" customHeight="1" s="162">
      <c r="B861" s="546" t="n"/>
      <c r="C861" s="546" t="n"/>
      <c r="D861" s="546" t="n"/>
      <c r="E861" s="546" t="n"/>
      <c r="F861" s="555" t="n"/>
      <c r="G861" s="555" t="n"/>
      <c r="H861" s="556" t="n"/>
      <c r="I861" s="556" t="n"/>
      <c r="J861" s="555" t="n"/>
      <c r="K861" s="549" t="n"/>
      <c r="L861" s="556" t="n"/>
      <c r="M861" s="548">
        <f>IF(OR(H861="",H861=0),"",IF(L861="",IF(I861="","",IF(OR(ISTEXT(I861),ISTEXT(H861)),"",I861/H861)),IF(OR(ISTEXT(L861),ISTEXT(H861)),"",L861/H861)))</f>
        <v/>
      </c>
      <c r="N861" s="547" t="n"/>
      <c r="P861">
        <f>IF($D$836="","",$D$836)</f>
        <v/>
      </c>
    </row>
    <row r="862" ht="13.35" customHeight="1" s="162">
      <c r="B862" s="546" t="n"/>
      <c r="C862" s="546" t="n"/>
      <c r="D862" s="546" t="n"/>
      <c r="E862" s="546" t="n"/>
      <c r="F862" s="555" t="n"/>
      <c r="G862" s="555" t="n"/>
      <c r="H862" s="556" t="n"/>
      <c r="I862" s="556" t="n"/>
      <c r="J862" s="555" t="n"/>
      <c r="K862" s="549" t="n"/>
      <c r="L862" s="556" t="n"/>
      <c r="M862" s="548">
        <f>IF(OR(H862="",H862=0),"",IF(L862="",IF(I862="","",IF(OR(ISTEXT(I862),ISTEXT(H862)),"",I862/H862)),IF(OR(ISTEXT(L862),ISTEXT(H862)),"",L862/H862)))</f>
        <v/>
      </c>
      <c r="N862" s="547" t="n"/>
      <c r="P862">
        <f>IF($D$836="","",$D$836)</f>
        <v/>
      </c>
    </row>
    <row r="863" ht="13.35" customHeight="1" s="162">
      <c r="B863" s="546" t="n"/>
      <c r="C863" s="546" t="n"/>
      <c r="D863" s="546" t="n"/>
      <c r="E863" s="546" t="n"/>
      <c r="F863" s="555" t="n"/>
      <c r="G863" s="555" t="n"/>
      <c r="H863" s="556" t="n"/>
      <c r="I863" s="556" t="n"/>
      <c r="J863" s="555" t="n"/>
      <c r="K863" s="549" t="n"/>
      <c r="L863" s="556" t="n"/>
      <c r="M863" s="548">
        <f>IF(OR(H863="",H863=0),"",IF(L863="",IF(I863="","",IF(OR(ISTEXT(I863),ISTEXT(H863)),"",I863/H863)),IF(OR(ISTEXT(L863),ISTEXT(H863)),"",L863/H863)))</f>
        <v/>
      </c>
      <c r="N863" s="547" t="n"/>
      <c r="P863">
        <f>IF($D$836="","",$D$836)</f>
        <v/>
      </c>
    </row>
    <row r="864" ht="13.35" customHeight="1" s="162">
      <c r="B864" s="546" t="n"/>
      <c r="C864" s="546" t="n"/>
      <c r="D864" s="546" t="n"/>
      <c r="E864" s="546" t="n"/>
      <c r="F864" s="555" t="n"/>
      <c r="G864" s="555" t="n"/>
      <c r="H864" s="556" t="n"/>
      <c r="I864" s="556" t="n"/>
      <c r="J864" s="555" t="n"/>
      <c r="K864" s="549" t="n"/>
      <c r="L864" s="556" t="n"/>
      <c r="M864" s="548">
        <f>IF(OR(H864="",H864=0),"",IF(L864="",IF(I864="","",IF(OR(ISTEXT(I864),ISTEXT(H864)),"",I864/H864)),IF(OR(ISTEXT(L864),ISTEXT(H864)),"",L864/H864)))</f>
        <v/>
      </c>
      <c r="N864" s="547" t="n"/>
      <c r="P864">
        <f>IF($D$836="","",$D$836)</f>
        <v/>
      </c>
    </row>
    <row r="865" ht="13.35" customHeight="1" s="162">
      <c r="B865" s="546" t="n"/>
      <c r="C865" s="546" t="n"/>
      <c r="D865" s="546" t="n"/>
      <c r="E865" s="546" t="n"/>
      <c r="F865" s="555" t="n"/>
      <c r="G865" s="555" t="n"/>
      <c r="H865" s="556" t="n"/>
      <c r="I865" s="556" t="n"/>
      <c r="J865" s="555" t="n"/>
      <c r="K865" s="549" t="n"/>
      <c r="L865" s="556" t="n"/>
      <c r="M865" s="548">
        <f>IF(OR(H865="",H865=0),"",IF(L865="",IF(I865="","",IF(OR(ISTEXT(I865),ISTEXT(H865)),"",I865/H865)),IF(OR(ISTEXT(L865),ISTEXT(H865)),"",L865/H865)))</f>
        <v/>
      </c>
      <c r="N865" s="547" t="n"/>
      <c r="P865">
        <f>IF($D$836="","",$D$836)</f>
        <v/>
      </c>
    </row>
    <row r="866" ht="13.35" customHeight="1" s="162">
      <c r="B866" s="546" t="n"/>
      <c r="C866" s="546" t="n"/>
      <c r="D866" s="546" t="n"/>
      <c r="E866" s="546" t="n"/>
      <c r="F866" s="555" t="n"/>
      <c r="G866" s="555" t="n"/>
      <c r="H866" s="556" t="n"/>
      <c r="I866" s="556" t="n"/>
      <c r="J866" s="555" t="n"/>
      <c r="K866" s="549" t="n"/>
      <c r="L866" s="556" t="n"/>
      <c r="M866" s="548">
        <f>IF(OR(H866="",H866=0),"",IF(L866="",IF(I866="","",IF(OR(ISTEXT(I866),ISTEXT(H866)),"",I866/H866)),IF(OR(ISTEXT(L866),ISTEXT(H866)),"",L866/H866)))</f>
        <v/>
      </c>
      <c r="N866" s="547" t="n"/>
      <c r="P866">
        <f>IF($D$836="","",$D$836)</f>
        <v/>
      </c>
    </row>
    <row r="867" ht="13.35" customHeight="1" s="162">
      <c r="B867" s="546" t="n"/>
      <c r="C867" s="546" t="n"/>
      <c r="D867" s="546" t="n"/>
      <c r="E867" s="546" t="n"/>
      <c r="F867" s="555" t="n"/>
      <c r="G867" s="555" t="n"/>
      <c r="H867" s="556" t="n"/>
      <c r="I867" s="556" t="n"/>
      <c r="J867" s="555" t="n"/>
      <c r="K867" s="549" t="n"/>
      <c r="L867" s="556" t="n"/>
      <c r="M867" s="548">
        <f>IF(OR(H867="",H867=0),"",IF(L867="",IF(I867="","",IF(OR(ISTEXT(I867),ISTEXT(H867)),"",I867/H867)),IF(OR(ISTEXT(L867),ISTEXT(H867)),"",L867/H867)))</f>
        <v/>
      </c>
      <c r="N867" s="547" t="n"/>
      <c r="P867">
        <f>IF($D$836="","",$D$836)</f>
        <v/>
      </c>
    </row>
    <row r="868" ht="13.35" customHeight="1" s="162">
      <c r="B868" s="546" t="n"/>
      <c r="C868" s="546" t="n"/>
      <c r="D868" s="546" t="n"/>
      <c r="E868" s="546" t="n"/>
      <c r="F868" s="555" t="n"/>
      <c r="G868" s="555" t="n"/>
      <c r="H868" s="556" t="n"/>
      <c r="I868" s="556" t="n"/>
      <c r="J868" s="555" t="n"/>
      <c r="K868" s="549" t="n"/>
      <c r="L868" s="556" t="n"/>
      <c r="M868" s="548">
        <f>IF(OR(H868="",H868=0),"",IF(L868="",IF(I868="","",IF(OR(ISTEXT(I868),ISTEXT(H868)),"",I868/H868)),IF(OR(ISTEXT(L868),ISTEXT(H868)),"",L868/H868)))</f>
        <v/>
      </c>
      <c r="N868" s="547" t="n"/>
      <c r="P868">
        <f>IF($D$836="","",$D$836)</f>
        <v/>
      </c>
    </row>
    <row r="869" ht="13.35" customHeight="1" s="162">
      <c r="B869" s="546" t="n"/>
      <c r="C869" s="546" t="n"/>
      <c r="D869" s="546" t="n"/>
      <c r="E869" s="546" t="n"/>
      <c r="F869" s="555" t="n"/>
      <c r="G869" s="555" t="n"/>
      <c r="H869" s="556" t="n"/>
      <c r="I869" s="556" t="n"/>
      <c r="J869" s="555" t="n"/>
      <c r="K869" s="549" t="n"/>
      <c r="L869" s="556" t="n"/>
      <c r="M869" s="548">
        <f>IF(OR(H869="",H869=0),"",IF(L869="",IF(I869="","",IF(OR(ISTEXT(I869),ISTEXT(H869)),"",I869/H869)),IF(OR(ISTEXT(L869),ISTEXT(H869)),"",L869/H869)))</f>
        <v/>
      </c>
      <c r="N869" s="547" t="n"/>
      <c r="P869">
        <f>IF($D$836="","",$D$836)</f>
        <v/>
      </c>
    </row>
    <row r="870" ht="13.35" customHeight="1" s="162">
      <c r="B870" s="546" t="n"/>
      <c r="C870" s="546" t="n"/>
      <c r="D870" s="546" t="n"/>
      <c r="E870" s="546" t="n"/>
      <c r="F870" s="555" t="n"/>
      <c r="G870" s="555" t="n"/>
      <c r="H870" s="556" t="n"/>
      <c r="I870" s="556" t="n"/>
      <c r="J870" s="555" t="n"/>
      <c r="K870" s="549" t="n"/>
      <c r="L870" s="556" t="n"/>
      <c r="M870" s="548">
        <f>IF(OR(H870="",H870=0),"",IF(L870="",IF(I870="","",IF(OR(ISTEXT(I870),ISTEXT(H870)),"",I870/H870)),IF(OR(ISTEXT(L870),ISTEXT(H870)),"",L870/H870)))</f>
        <v/>
      </c>
      <c r="N870" s="547" t="n"/>
      <c r="P870">
        <f>IF($D$836="","",$D$836)</f>
        <v/>
      </c>
    </row>
    <row r="871" ht="13.35" customHeight="1" s="162">
      <c r="B871" s="546" t="n"/>
      <c r="C871" s="546" t="n"/>
      <c r="D871" s="546" t="n"/>
      <c r="E871" s="546" t="n"/>
      <c r="F871" s="555" t="n"/>
      <c r="G871" s="555" t="n"/>
      <c r="H871" s="556" t="n"/>
      <c r="I871" s="556" t="n"/>
      <c r="J871" s="555" t="n"/>
      <c r="K871" s="549" t="n"/>
      <c r="L871" s="556" t="n"/>
      <c r="M871" s="548">
        <f>IF(OR(H871="",H871=0),"",IF(L871="",IF(I871="","",IF(OR(ISTEXT(I871),ISTEXT(H871)),"",I871/H871)),IF(OR(ISTEXT(L871),ISTEXT(H871)),"",L871/H871)))</f>
        <v/>
      </c>
      <c r="N871" s="547" t="n"/>
      <c r="P871">
        <f>IF($D$836="","",$D$836)</f>
        <v/>
      </c>
    </row>
    <row r="872" ht="13.35" customHeight="1" s="162">
      <c r="B872" s="546" t="n"/>
      <c r="C872" s="546" t="n"/>
      <c r="D872" s="546" t="n"/>
      <c r="E872" s="546" t="n"/>
      <c r="F872" s="555" t="n"/>
      <c r="G872" s="555" t="n"/>
      <c r="H872" s="556" t="n"/>
      <c r="I872" s="556" t="n"/>
      <c r="J872" s="555" t="n"/>
      <c r="K872" s="549" t="n"/>
      <c r="L872" s="556" t="n"/>
      <c r="M872" s="548">
        <f>IF(OR(H872="",H872=0),"",IF(L872="",IF(I872="","",IF(OR(ISTEXT(I872),ISTEXT(H872)),"",I872/H872)),IF(OR(ISTEXT(L872),ISTEXT(H872)),"",L872/H872)))</f>
        <v/>
      </c>
      <c r="N872" s="547" t="n"/>
      <c r="P872">
        <f>IF($D$836="","",$D$836)</f>
        <v/>
      </c>
    </row>
    <row r="873" ht="13.35" customHeight="1" s="162">
      <c r="B873" s="546" t="n"/>
      <c r="C873" s="546" t="n"/>
      <c r="D873" s="546" t="n"/>
      <c r="E873" s="546" t="n"/>
      <c r="F873" s="555" t="n"/>
      <c r="G873" s="555" t="n"/>
      <c r="H873" s="556" t="n"/>
      <c r="I873" s="556" t="n"/>
      <c r="J873" s="555" t="n"/>
      <c r="K873" s="549" t="n"/>
      <c r="L873" s="556" t="n"/>
      <c r="M873" s="548">
        <f>IF(OR(H873="",H873=0),"",IF(L873="",IF(I873="","",IF(OR(ISTEXT(I873),ISTEXT(H873)),"",I873/H873)),IF(OR(ISTEXT(L873),ISTEXT(H873)),"",L873/H873)))</f>
        <v/>
      </c>
      <c r="N873" s="547" t="n"/>
      <c r="P873">
        <f>IF($D$836="","",$D$836)</f>
        <v/>
      </c>
    </row>
    <row r="874" ht="13.35" customHeight="1" s="162">
      <c r="B874" s="546" t="n"/>
      <c r="C874" s="546" t="n"/>
      <c r="D874" s="546" t="n"/>
      <c r="E874" s="546" t="n"/>
      <c r="F874" s="555" t="n"/>
      <c r="G874" s="555" t="n"/>
      <c r="H874" s="556" t="n"/>
      <c r="I874" s="556" t="n"/>
      <c r="J874" s="555" t="n"/>
      <c r="K874" s="549" t="n"/>
      <c r="L874" s="556" t="n"/>
      <c r="M874" s="548">
        <f>IF(OR(H874="",H874=0),"",IF(L874="",IF(I874="","",IF(OR(ISTEXT(I874),ISTEXT(H874)),"",I874/H874)),IF(OR(ISTEXT(L874),ISTEXT(H874)),"",L874/H874)))</f>
        <v/>
      </c>
      <c r="N874" s="547" t="n"/>
      <c r="P874">
        <f>IF($D$836="","",$D$836)</f>
        <v/>
      </c>
    </row>
    <row r="875" ht="13.35" customHeight="1" s="162">
      <c r="B875" s="546" t="n"/>
      <c r="C875" s="546" t="n"/>
      <c r="D875" s="546" t="n"/>
      <c r="E875" s="546" t="n"/>
      <c r="F875" s="555" t="n"/>
      <c r="G875" s="555" t="n"/>
      <c r="H875" s="556" t="n"/>
      <c r="I875" s="556" t="n"/>
      <c r="J875" s="555" t="n"/>
      <c r="K875" s="549" t="n"/>
      <c r="L875" s="556" t="n"/>
      <c r="M875" s="548">
        <f>IF(OR(H875="",H875=0),"",IF(L875="",IF(I875="","",IF(OR(ISTEXT(I875),ISTEXT(H875)),"",I875/H875)),IF(OR(ISTEXT(L875),ISTEXT(H875)),"",L875/H875)))</f>
        <v/>
      </c>
      <c r="N875" s="547" t="n"/>
      <c r="P875">
        <f>IF($D$836="","",$D$836)</f>
        <v/>
      </c>
    </row>
    <row r="876" ht="13.35" customHeight="1" s="162">
      <c r="B876" s="546" t="n"/>
      <c r="C876" s="546" t="n"/>
      <c r="D876" s="546" t="n"/>
      <c r="E876" s="546" t="n"/>
      <c r="F876" s="555" t="n"/>
      <c r="G876" s="555" t="n"/>
      <c r="H876" s="556" t="n"/>
      <c r="I876" s="556" t="n"/>
      <c r="J876" s="555" t="n"/>
      <c r="K876" s="549" t="n"/>
      <c r="L876" s="556" t="n"/>
      <c r="M876" s="548">
        <f>IF(OR(H876="",H876=0),"",IF(L876="",IF(I876="","",IF(OR(ISTEXT(I876),ISTEXT(H876)),"",I876/H876)),IF(OR(ISTEXT(L876),ISTEXT(H876)),"",L876/H876)))</f>
        <v/>
      </c>
      <c r="N876" s="547" t="n"/>
      <c r="P876">
        <f>IF($D$836="","",$D$836)</f>
        <v/>
      </c>
    </row>
    <row r="877" ht="13.35" customHeight="1" s="162">
      <c r="B877" s="546" t="n"/>
      <c r="C877" s="546" t="n"/>
      <c r="D877" s="546" t="n"/>
      <c r="E877" s="546" t="n"/>
      <c r="F877" s="555" t="n"/>
      <c r="G877" s="555" t="n"/>
      <c r="H877" s="556" t="n"/>
      <c r="I877" s="556" t="n"/>
      <c r="J877" s="555" t="n"/>
      <c r="K877" s="549" t="n"/>
      <c r="L877" s="556" t="n"/>
      <c r="M877" s="548">
        <f>IF(OR(H877="",H877=0),"",IF(L877="",IF(I877="","",IF(OR(ISTEXT(I877),ISTEXT(H877)),"",I877/H877)),IF(OR(ISTEXT(L877),ISTEXT(H877)),"",L877/H877)))</f>
        <v/>
      </c>
      <c r="N877" s="547" t="n"/>
      <c r="P877">
        <f>IF($D$836="","",$D$836)</f>
        <v/>
      </c>
    </row>
    <row r="878" ht="13.35" customHeight="1" s="162">
      <c r="B878" s="546" t="n"/>
      <c r="C878" s="546" t="n"/>
      <c r="D878" s="546" t="n"/>
      <c r="E878" s="546" t="n"/>
      <c r="F878" s="555" t="n"/>
      <c r="G878" s="555" t="n"/>
      <c r="H878" s="556" t="n"/>
      <c r="I878" s="556" t="n"/>
      <c r="J878" s="555" t="n"/>
      <c r="K878" s="549" t="n"/>
      <c r="L878" s="556" t="n"/>
      <c r="M878" s="548">
        <f>IF(OR(H878="",H878=0),"",IF(L878="",IF(I878="","",IF(OR(ISTEXT(I878),ISTEXT(H878)),"",I878/H878)),IF(OR(ISTEXT(L878),ISTEXT(H878)),"",L878/H878)))</f>
        <v/>
      </c>
      <c r="N878" s="547" t="n"/>
      <c r="P878">
        <f>IF($D$836="","",$D$836)</f>
        <v/>
      </c>
    </row>
    <row r="879" ht="13.35" customHeight="1" s="162">
      <c r="B879" s="546" t="n"/>
      <c r="C879" s="546" t="n"/>
      <c r="D879" s="546" t="n"/>
      <c r="E879" s="546" t="n"/>
      <c r="F879" s="555" t="n"/>
      <c r="G879" s="555" t="n"/>
      <c r="H879" s="556" t="n"/>
      <c r="I879" s="556" t="n"/>
      <c r="J879" s="555" t="n"/>
      <c r="K879" s="549" t="n"/>
      <c r="L879" s="556" t="n"/>
      <c r="M879" s="548">
        <f>IF(OR(H879="",H879=0),"",IF(L879="",IF(I879="","",IF(OR(ISTEXT(I879),ISTEXT(H879)),"",I879/H879)),IF(OR(ISTEXT(L879),ISTEXT(H879)),"",L879/H879)))</f>
        <v/>
      </c>
      <c r="N879" s="547" t="n"/>
      <c r="P879">
        <f>IF($D$836="","",$D$836)</f>
        <v/>
      </c>
    </row>
    <row r="880" ht="13.35" customHeight="1" s="162">
      <c r="B880" s="557" t="inlineStr">
        <is>
          <t>Total</t>
        </is>
      </c>
      <c r="C880" s="400" t="n"/>
      <c r="D880" s="400" t="n"/>
      <c r="E880" s="400" t="n"/>
      <c r="F880" s="400" t="n"/>
      <c r="G880" s="401" t="n"/>
      <c r="H880" s="556">
        <f>IF(SUM(H842:H879)=0,"",SUM(H842:H879))</f>
        <v/>
      </c>
      <c r="I880" s="556">
        <f>IF(SUM(I842:I879)=0,"",SUM(I842:I879))</f>
        <v/>
      </c>
      <c r="J880" s="199" t="n"/>
      <c r="K880" s="401" t="n"/>
      <c r="L880" s="556">
        <f>IF(SUM(L842:L879)=0,"",SUM(L842:L879))</f>
        <v/>
      </c>
      <c r="M880" s="548">
        <f>IF(OR(H880="",H880=0),"",IF(L880="",IF(I880="","",I880/H880),L880/H880))</f>
        <v/>
      </c>
      <c r="N880" s="547">
        <f>IF(COUNTA(N842:N879)=0,"",COUNTA(N842:N879))</f>
        <v/>
      </c>
    </row>
    <row r="881" ht="13.35" customHeight="1" s="162">
      <c r="B881" s="550" t="inlineStr">
        <is>
          <t>Type: F = fixed orifice, A = adjustable orifice (flow from the manufacturer's chart at the setting and ΔP), S = self-adjusting (flow from the valve tag, ΔP within its range). WO = wide open.</t>
        </is>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4" t="n"/>
      <c r="N883" s="173" t="n"/>
    </row>
    <row r="884" ht="13.35" customHeight="1" s="162">
      <c r="B884" s="154" t="n"/>
      <c r="C884" s="174" t="n"/>
      <c r="D884" s="174" t="n"/>
      <c r="E884" s="174" t="n"/>
      <c r="F884" s="174" t="n"/>
      <c r="G884" s="174" t="n"/>
      <c r="H884" s="174" t="n"/>
      <c r="I884" s="174" t="n"/>
      <c r="J884" s="174" t="n"/>
      <c r="K884" s="174" t="n"/>
      <c r="L884" s="174" t="n"/>
      <c r="M884" s="174" t="n"/>
      <c r="N884" s="173" t="n"/>
    </row>
    <row r="885" ht="13.35" customHeight="1" s="162">
      <c r="B885" s="154" t="n"/>
      <c r="C885" s="174" t="n"/>
      <c r="D885" s="174" t="n"/>
      <c r="E885" s="174" t="n"/>
      <c r="F885" s="174" t="n"/>
      <c r="G885" s="174" t="n"/>
      <c r="H885" s="174" t="n"/>
      <c r="I885" s="174" t="n"/>
      <c r="J885" s="174" t="n"/>
      <c r="K885" s="174" t="n"/>
      <c r="L885" s="174" t="n"/>
      <c r="M885" s="174" t="n"/>
      <c r="N885" s="173" t="n"/>
    </row>
    <row r="886" ht="13.35" customHeight="1" s="162"/>
    <row r="887" ht="13.35" customHeight="1" s="162"/>
    <row r="888" ht="13.35" customHeight="1" s="162">
      <c r="B888" s="200" t="inlineStr">
        <is>
          <t>System</t>
        </is>
      </c>
      <c r="C888" s="403" t="n"/>
      <c r="D888" s="209" t="n"/>
      <c r="E888" s="418" t="n"/>
      <c r="F888" s="403" t="n"/>
      <c r="G888" s="200" t="inlineStr">
        <is>
          <t>Service</t>
        </is>
      </c>
      <c r="H888" s="403" t="n"/>
      <c r="I888" s="210" t="n"/>
      <c r="J888" s="418" t="n"/>
      <c r="K888" s="418" t="n"/>
      <c r="L888" s="418" t="n"/>
      <c r="M888" s="418" t="n"/>
      <c r="N888" s="403" t="n"/>
    </row>
    <row r="889" ht="13.35" customHeight="1" s="162">
      <c r="B889" s="422" t="n"/>
      <c r="C889" s="423" t="n"/>
      <c r="D889" s="422" t="n"/>
      <c r="E889" s="424" t="n"/>
      <c r="F889" s="423" t="n"/>
      <c r="G889" s="422" t="n"/>
      <c r="H889" s="423" t="n"/>
      <c r="I889" s="422" t="n"/>
      <c r="J889" s="424" t="n"/>
      <c r="K889" s="424" t="n"/>
      <c r="L889" s="424" t="n"/>
      <c r="M889" s="424" t="n"/>
      <c r="N889" s="423" t="n"/>
    </row>
    <row r="890" ht="13.35" customHeight="1" s="162">
      <c r="B890" s="554" t="inlineStr">
        <is>
          <t>Pump(s)</t>
        </is>
      </c>
      <c r="C890" s="401" t="n"/>
      <c r="D890" s="204" t="n"/>
      <c r="E890" s="401" t="n"/>
      <c r="F890" s="554" t="inlineStr">
        <is>
          <t>Instrument</t>
        </is>
      </c>
      <c r="G890" s="401" t="n"/>
      <c r="H890" s="546" t="n"/>
      <c r="I890" s="400" t="n"/>
      <c r="J890" s="400" t="n"/>
      <c r="K890" s="401" t="n"/>
      <c r="L890" s="554" t="inlineStr">
        <is>
          <t>ΔP in</t>
        </is>
      </c>
      <c r="M890" s="555" t="n"/>
      <c r="N890" s="401" t="n"/>
    </row>
    <row r="891" ht="13.35" customHeight="1" s="162">
      <c r="B891" s="554" t="inlineStr">
        <is>
          <t>Method</t>
        </is>
      </c>
      <c r="C891" s="401" t="n"/>
      <c r="D891" s="546" t="n"/>
      <c r="E891" s="401" t="n"/>
      <c r="F891" s="554" t="inlineStr">
        <is>
          <t>Memory stops set / valves marked</t>
        </is>
      </c>
      <c r="G891" s="400" t="n"/>
      <c r="H891" s="400" t="n"/>
      <c r="I891" s="400" t="n"/>
      <c r="J891" s="400" t="n"/>
      <c r="K891" s="401" t="n"/>
      <c r="L891" s="555" t="n"/>
      <c r="M891" s="400" t="n"/>
      <c r="N891" s="401" t="n"/>
    </row>
    <row r="892" ht="13.35" customHeight="1" s="162">
      <c r="B892" s="542" t="inlineStr">
        <is>
          <t>No.</t>
        </is>
      </c>
      <c r="C892" s="542" t="inlineStr">
        <is>
          <t>Valve</t>
        </is>
      </c>
      <c r="D892" s="542" t="inlineStr">
        <is>
          <t>Serves</t>
        </is>
      </c>
      <c r="E892" s="542" t="inlineStr">
        <is>
          <t>Make / Model</t>
        </is>
      </c>
      <c r="F892" s="542" t="inlineStr">
        <is>
          <t>Size</t>
        </is>
      </c>
      <c r="G892" s="542" t="inlineStr">
        <is>
          <t>Type</t>
        </is>
      </c>
      <c r="H892" s="542" t="inlineStr">
        <is>
          <t>Design GPM</t>
        </is>
      </c>
      <c r="I892" s="542" t="inlineStr">
        <is>
          <t>Initial GPM</t>
        </is>
      </c>
      <c r="J892" s="543" t="inlineStr">
        <is>
          <t>Final</t>
        </is>
      </c>
      <c r="K892" s="400" t="n"/>
      <c r="L892" s="401" t="n"/>
      <c r="M892" s="542" t="inlineStr">
        <is>
          <t>%</t>
        </is>
      </c>
      <c r="N892" s="542" t="inlineStr">
        <is>
          <t>WO</t>
        </is>
      </c>
    </row>
    <row r="893" ht="13.35" customHeight="1" s="162">
      <c r="B893" s="544" t="n"/>
      <c r="C893" s="544" t="n"/>
      <c r="D893" s="544" t="n"/>
      <c r="E893" s="544" t="n"/>
      <c r="F893" s="544" t="n"/>
      <c r="G893" s="544" t="n"/>
      <c r="H893" s="544" t="n"/>
      <c r="I893" s="544" t="n"/>
      <c r="J893" s="545" t="inlineStr">
        <is>
          <t>Setting</t>
        </is>
      </c>
      <c r="K893" s="545" t="inlineStr">
        <is>
          <t>ΔP</t>
        </is>
      </c>
      <c r="L893" s="545" t="inlineStr">
        <is>
          <t>GPM</t>
        </is>
      </c>
      <c r="M893" s="544" t="n"/>
      <c r="N893" s="544" t="n"/>
    </row>
    <row r="894" ht="13.35" customHeight="1" s="162">
      <c r="B894" s="546" t="n"/>
      <c r="C894" s="546" t="n"/>
      <c r="D894" s="546" t="n"/>
      <c r="E894" s="546" t="n"/>
      <c r="F894" s="555" t="n"/>
      <c r="G894" s="555" t="n"/>
      <c r="H894" s="556" t="n"/>
      <c r="I894" s="556" t="n"/>
      <c r="J894" s="555" t="n"/>
      <c r="K894" s="549" t="n"/>
      <c r="L894" s="556" t="n"/>
      <c r="M894" s="548">
        <f>IF(OR(H894="",H894=0),"",IF(L894="",IF(I894="","",IF(OR(ISTEXT(I894),ISTEXT(H894)),"",I894/H894)),IF(OR(ISTEXT(L894),ISTEXT(H894)),"",L894/H894)))</f>
        <v/>
      </c>
      <c r="N894" s="547" t="n"/>
      <c r="P894">
        <f>IF($D$888="","",$D$888)</f>
        <v/>
      </c>
    </row>
    <row r="895" ht="13.35" customHeight="1" s="162">
      <c r="B895" s="546" t="n"/>
      <c r="C895" s="546" t="n"/>
      <c r="D895" s="546" t="n"/>
      <c r="E895" s="546" t="n"/>
      <c r="F895" s="555" t="n"/>
      <c r="G895" s="555" t="n"/>
      <c r="H895" s="556" t="n"/>
      <c r="I895" s="556" t="n"/>
      <c r="J895" s="555" t="n"/>
      <c r="K895" s="549" t="n"/>
      <c r="L895" s="556" t="n"/>
      <c r="M895" s="548">
        <f>IF(OR(H895="",H895=0),"",IF(L895="",IF(I895="","",IF(OR(ISTEXT(I895),ISTEXT(H895)),"",I895/H895)),IF(OR(ISTEXT(L895),ISTEXT(H895)),"",L895/H895)))</f>
        <v/>
      </c>
      <c r="N895" s="547" t="n"/>
      <c r="P895">
        <f>IF($D$888="","",$D$888)</f>
        <v/>
      </c>
    </row>
    <row r="896" ht="13.35" customHeight="1" s="162">
      <c r="B896" s="546" t="n"/>
      <c r="C896" s="546" t="n"/>
      <c r="D896" s="546" t="n"/>
      <c r="E896" s="546" t="n"/>
      <c r="F896" s="555" t="n"/>
      <c r="G896" s="555" t="n"/>
      <c r="H896" s="556" t="n"/>
      <c r="I896" s="556" t="n"/>
      <c r="J896" s="555" t="n"/>
      <c r="K896" s="549" t="n"/>
      <c r="L896" s="556" t="n"/>
      <c r="M896" s="548">
        <f>IF(OR(H896="",H896=0),"",IF(L896="",IF(I896="","",IF(OR(ISTEXT(I896),ISTEXT(H896)),"",I896/H896)),IF(OR(ISTEXT(L896),ISTEXT(H896)),"",L896/H896)))</f>
        <v/>
      </c>
      <c r="N896" s="547" t="n"/>
      <c r="P896">
        <f>IF($D$888="","",$D$888)</f>
        <v/>
      </c>
    </row>
    <row r="897" ht="13.35" customHeight="1" s="162">
      <c r="B897" s="546" t="n"/>
      <c r="C897" s="546" t="n"/>
      <c r="D897" s="546" t="n"/>
      <c r="E897" s="546" t="n"/>
      <c r="F897" s="555" t="n"/>
      <c r="G897" s="555" t="n"/>
      <c r="H897" s="556" t="n"/>
      <c r="I897" s="556" t="n"/>
      <c r="J897" s="555" t="n"/>
      <c r="K897" s="549" t="n"/>
      <c r="L897" s="556" t="n"/>
      <c r="M897" s="548">
        <f>IF(OR(H897="",H897=0),"",IF(L897="",IF(I897="","",IF(OR(ISTEXT(I897),ISTEXT(H897)),"",I897/H897)),IF(OR(ISTEXT(L897),ISTEXT(H897)),"",L897/H897)))</f>
        <v/>
      </c>
      <c r="N897" s="547" t="n"/>
      <c r="P897">
        <f>IF($D$888="","",$D$888)</f>
        <v/>
      </c>
    </row>
    <row r="898" ht="13.35" customHeight="1" s="162">
      <c r="B898" s="546" t="n"/>
      <c r="C898" s="546" t="n"/>
      <c r="D898" s="546" t="n"/>
      <c r="E898" s="546" t="n"/>
      <c r="F898" s="555" t="n"/>
      <c r="G898" s="555" t="n"/>
      <c r="H898" s="556" t="n"/>
      <c r="I898" s="556" t="n"/>
      <c r="J898" s="555" t="n"/>
      <c r="K898" s="549" t="n"/>
      <c r="L898" s="556" t="n"/>
      <c r="M898" s="548">
        <f>IF(OR(H898="",H898=0),"",IF(L898="",IF(I898="","",IF(OR(ISTEXT(I898),ISTEXT(H898)),"",I898/H898)),IF(OR(ISTEXT(L898),ISTEXT(H898)),"",L898/H898)))</f>
        <v/>
      </c>
      <c r="N898" s="547" t="n"/>
      <c r="P898">
        <f>IF($D$888="","",$D$888)</f>
        <v/>
      </c>
    </row>
    <row r="899" ht="13.35" customHeight="1" s="162">
      <c r="B899" s="546" t="n"/>
      <c r="C899" s="546" t="n"/>
      <c r="D899" s="546" t="n"/>
      <c r="E899" s="546" t="n"/>
      <c r="F899" s="555" t="n"/>
      <c r="G899" s="555" t="n"/>
      <c r="H899" s="556" t="n"/>
      <c r="I899" s="556" t="n"/>
      <c r="J899" s="555" t="n"/>
      <c r="K899" s="549" t="n"/>
      <c r="L899" s="556" t="n"/>
      <c r="M899" s="548">
        <f>IF(OR(H899="",H899=0),"",IF(L899="",IF(I899="","",IF(OR(ISTEXT(I899),ISTEXT(H899)),"",I899/H899)),IF(OR(ISTEXT(L899),ISTEXT(H899)),"",L899/H899)))</f>
        <v/>
      </c>
      <c r="N899" s="547" t="n"/>
      <c r="P899">
        <f>IF($D$888="","",$D$888)</f>
        <v/>
      </c>
    </row>
    <row r="900" ht="13.35" customHeight="1" s="162">
      <c r="B900" s="546" t="n"/>
      <c r="C900" s="546" t="n"/>
      <c r="D900" s="546" t="n"/>
      <c r="E900" s="546" t="n"/>
      <c r="F900" s="555" t="n"/>
      <c r="G900" s="555" t="n"/>
      <c r="H900" s="556" t="n"/>
      <c r="I900" s="556" t="n"/>
      <c r="J900" s="555" t="n"/>
      <c r="K900" s="549" t="n"/>
      <c r="L900" s="556" t="n"/>
      <c r="M900" s="548">
        <f>IF(OR(H900="",H900=0),"",IF(L900="",IF(I900="","",IF(OR(ISTEXT(I900),ISTEXT(H900)),"",I900/H900)),IF(OR(ISTEXT(L900),ISTEXT(H900)),"",L900/H900)))</f>
        <v/>
      </c>
      <c r="N900" s="547" t="n"/>
      <c r="P900">
        <f>IF($D$888="","",$D$888)</f>
        <v/>
      </c>
    </row>
    <row r="901" ht="13.35" customHeight="1" s="162">
      <c r="B901" s="546" t="n"/>
      <c r="C901" s="546" t="n"/>
      <c r="D901" s="546" t="n"/>
      <c r="E901" s="546" t="n"/>
      <c r="F901" s="555" t="n"/>
      <c r="G901" s="555" t="n"/>
      <c r="H901" s="556" t="n"/>
      <c r="I901" s="556" t="n"/>
      <c r="J901" s="555" t="n"/>
      <c r="K901" s="549" t="n"/>
      <c r="L901" s="556" t="n"/>
      <c r="M901" s="548">
        <f>IF(OR(H901="",H901=0),"",IF(L901="",IF(I901="","",IF(OR(ISTEXT(I901),ISTEXT(H901)),"",I901/H901)),IF(OR(ISTEXT(L901),ISTEXT(H901)),"",L901/H901)))</f>
        <v/>
      </c>
      <c r="N901" s="547" t="n"/>
      <c r="P901">
        <f>IF($D$888="","",$D$888)</f>
        <v/>
      </c>
    </row>
    <row r="902" ht="13.35" customHeight="1" s="162">
      <c r="B902" s="546" t="n"/>
      <c r="C902" s="546" t="n"/>
      <c r="D902" s="546" t="n"/>
      <c r="E902" s="546" t="n"/>
      <c r="F902" s="555" t="n"/>
      <c r="G902" s="555" t="n"/>
      <c r="H902" s="556" t="n"/>
      <c r="I902" s="556" t="n"/>
      <c r="J902" s="555" t="n"/>
      <c r="K902" s="549" t="n"/>
      <c r="L902" s="556" t="n"/>
      <c r="M902" s="548">
        <f>IF(OR(H902="",H902=0),"",IF(L902="",IF(I902="","",IF(OR(ISTEXT(I902),ISTEXT(H902)),"",I902/H902)),IF(OR(ISTEXT(L902),ISTEXT(H902)),"",L902/H902)))</f>
        <v/>
      </c>
      <c r="N902" s="547" t="n"/>
      <c r="P902">
        <f>IF($D$888="","",$D$888)</f>
        <v/>
      </c>
    </row>
    <row r="903" ht="13.35" customHeight="1" s="162">
      <c r="B903" s="546" t="n"/>
      <c r="C903" s="546" t="n"/>
      <c r="D903" s="546" t="n"/>
      <c r="E903" s="546" t="n"/>
      <c r="F903" s="555" t="n"/>
      <c r="G903" s="555" t="n"/>
      <c r="H903" s="556" t="n"/>
      <c r="I903" s="556" t="n"/>
      <c r="J903" s="555" t="n"/>
      <c r="K903" s="549" t="n"/>
      <c r="L903" s="556" t="n"/>
      <c r="M903" s="548">
        <f>IF(OR(H903="",H903=0),"",IF(L903="",IF(I903="","",IF(OR(ISTEXT(I903),ISTEXT(H903)),"",I903/H903)),IF(OR(ISTEXT(L903),ISTEXT(H903)),"",L903/H903)))</f>
        <v/>
      </c>
      <c r="N903" s="547" t="n"/>
      <c r="P903">
        <f>IF($D$888="","",$D$888)</f>
        <v/>
      </c>
    </row>
    <row r="904" ht="13.35" customHeight="1" s="162">
      <c r="B904" s="546" t="n"/>
      <c r="C904" s="546" t="n"/>
      <c r="D904" s="546" t="n"/>
      <c r="E904" s="546" t="n"/>
      <c r="F904" s="555" t="n"/>
      <c r="G904" s="555" t="n"/>
      <c r="H904" s="556" t="n"/>
      <c r="I904" s="556" t="n"/>
      <c r="J904" s="555" t="n"/>
      <c r="K904" s="549" t="n"/>
      <c r="L904" s="556" t="n"/>
      <c r="M904" s="548">
        <f>IF(OR(H904="",H904=0),"",IF(L904="",IF(I904="","",IF(OR(ISTEXT(I904),ISTEXT(H904)),"",I904/H904)),IF(OR(ISTEXT(L904),ISTEXT(H904)),"",L904/H904)))</f>
        <v/>
      </c>
      <c r="N904" s="547" t="n"/>
      <c r="P904">
        <f>IF($D$888="","",$D$888)</f>
        <v/>
      </c>
    </row>
    <row r="905" ht="13.35" customHeight="1" s="162">
      <c r="B905" s="546" t="n"/>
      <c r="C905" s="546" t="n"/>
      <c r="D905" s="546" t="n"/>
      <c r="E905" s="546" t="n"/>
      <c r="F905" s="555" t="n"/>
      <c r="G905" s="555" t="n"/>
      <c r="H905" s="556" t="n"/>
      <c r="I905" s="556" t="n"/>
      <c r="J905" s="555" t="n"/>
      <c r="K905" s="549" t="n"/>
      <c r="L905" s="556" t="n"/>
      <c r="M905" s="548">
        <f>IF(OR(H905="",H905=0),"",IF(L905="",IF(I905="","",IF(OR(ISTEXT(I905),ISTEXT(H905)),"",I905/H905)),IF(OR(ISTEXT(L905),ISTEXT(H905)),"",L905/H905)))</f>
        <v/>
      </c>
      <c r="N905" s="547" t="n"/>
      <c r="P905">
        <f>IF($D$888="","",$D$888)</f>
        <v/>
      </c>
    </row>
    <row r="906" ht="13.35" customHeight="1" s="162">
      <c r="B906" s="546" t="n"/>
      <c r="C906" s="546" t="n"/>
      <c r="D906" s="546" t="n"/>
      <c r="E906" s="546" t="n"/>
      <c r="F906" s="555" t="n"/>
      <c r="G906" s="555" t="n"/>
      <c r="H906" s="556" t="n"/>
      <c r="I906" s="556" t="n"/>
      <c r="J906" s="555" t="n"/>
      <c r="K906" s="549" t="n"/>
      <c r="L906" s="556" t="n"/>
      <c r="M906" s="548">
        <f>IF(OR(H906="",H906=0),"",IF(L906="",IF(I906="","",IF(OR(ISTEXT(I906),ISTEXT(H906)),"",I906/H906)),IF(OR(ISTEXT(L906),ISTEXT(H906)),"",L906/H906)))</f>
        <v/>
      </c>
      <c r="N906" s="547" t="n"/>
      <c r="P906">
        <f>IF($D$888="","",$D$888)</f>
        <v/>
      </c>
    </row>
    <row r="907" ht="13.35" customHeight="1" s="162">
      <c r="B907" s="546" t="n"/>
      <c r="C907" s="546" t="n"/>
      <c r="D907" s="546" t="n"/>
      <c r="E907" s="546" t="n"/>
      <c r="F907" s="555" t="n"/>
      <c r="G907" s="555" t="n"/>
      <c r="H907" s="556" t="n"/>
      <c r="I907" s="556" t="n"/>
      <c r="J907" s="555" t="n"/>
      <c r="K907" s="549" t="n"/>
      <c r="L907" s="556" t="n"/>
      <c r="M907" s="548">
        <f>IF(OR(H907="",H907=0),"",IF(L907="",IF(I907="","",IF(OR(ISTEXT(I907),ISTEXT(H907)),"",I907/H907)),IF(OR(ISTEXT(L907),ISTEXT(H907)),"",L907/H907)))</f>
        <v/>
      </c>
      <c r="N907" s="547" t="n"/>
      <c r="P907">
        <f>IF($D$888="","",$D$888)</f>
        <v/>
      </c>
    </row>
    <row r="908" ht="13.35" customHeight="1" s="162">
      <c r="B908" s="546" t="n"/>
      <c r="C908" s="546" t="n"/>
      <c r="D908" s="546" t="n"/>
      <c r="E908" s="546" t="n"/>
      <c r="F908" s="555" t="n"/>
      <c r="G908" s="555" t="n"/>
      <c r="H908" s="556" t="n"/>
      <c r="I908" s="556" t="n"/>
      <c r="J908" s="555" t="n"/>
      <c r="K908" s="549" t="n"/>
      <c r="L908" s="556" t="n"/>
      <c r="M908" s="548">
        <f>IF(OR(H908="",H908=0),"",IF(L908="",IF(I908="","",IF(OR(ISTEXT(I908),ISTEXT(H908)),"",I908/H908)),IF(OR(ISTEXT(L908),ISTEXT(H908)),"",L908/H908)))</f>
        <v/>
      </c>
      <c r="N908" s="547" t="n"/>
      <c r="P908">
        <f>IF($D$888="","",$D$888)</f>
        <v/>
      </c>
    </row>
    <row r="909" ht="13.35" customHeight="1" s="162">
      <c r="B909" s="546" t="n"/>
      <c r="C909" s="546" t="n"/>
      <c r="D909" s="546" t="n"/>
      <c r="E909" s="546" t="n"/>
      <c r="F909" s="555" t="n"/>
      <c r="G909" s="555" t="n"/>
      <c r="H909" s="556" t="n"/>
      <c r="I909" s="556" t="n"/>
      <c r="J909" s="555" t="n"/>
      <c r="K909" s="549" t="n"/>
      <c r="L909" s="556" t="n"/>
      <c r="M909" s="548">
        <f>IF(OR(H909="",H909=0),"",IF(L909="",IF(I909="","",IF(OR(ISTEXT(I909),ISTEXT(H909)),"",I909/H909)),IF(OR(ISTEXT(L909),ISTEXT(H909)),"",L909/H909)))</f>
        <v/>
      </c>
      <c r="N909" s="547" t="n"/>
      <c r="P909">
        <f>IF($D$888="","",$D$888)</f>
        <v/>
      </c>
    </row>
    <row r="910" ht="13.35" customHeight="1" s="162">
      <c r="B910" s="546" t="n"/>
      <c r="C910" s="546" t="n"/>
      <c r="D910" s="546" t="n"/>
      <c r="E910" s="546" t="n"/>
      <c r="F910" s="555" t="n"/>
      <c r="G910" s="555" t="n"/>
      <c r="H910" s="556" t="n"/>
      <c r="I910" s="556" t="n"/>
      <c r="J910" s="555" t="n"/>
      <c r="K910" s="549" t="n"/>
      <c r="L910" s="556" t="n"/>
      <c r="M910" s="548">
        <f>IF(OR(H910="",H910=0),"",IF(L910="",IF(I910="","",IF(OR(ISTEXT(I910),ISTEXT(H910)),"",I910/H910)),IF(OR(ISTEXT(L910),ISTEXT(H910)),"",L910/H910)))</f>
        <v/>
      </c>
      <c r="N910" s="547" t="n"/>
      <c r="P910">
        <f>IF($D$888="","",$D$888)</f>
        <v/>
      </c>
    </row>
    <row r="911" ht="13.35" customHeight="1" s="162">
      <c r="B911" s="546" t="n"/>
      <c r="C911" s="546" t="n"/>
      <c r="D911" s="546" t="n"/>
      <c r="E911" s="546" t="n"/>
      <c r="F911" s="555" t="n"/>
      <c r="G911" s="555" t="n"/>
      <c r="H911" s="556" t="n"/>
      <c r="I911" s="556" t="n"/>
      <c r="J911" s="555" t="n"/>
      <c r="K911" s="549" t="n"/>
      <c r="L911" s="556" t="n"/>
      <c r="M911" s="548">
        <f>IF(OR(H911="",H911=0),"",IF(L911="",IF(I911="","",IF(OR(ISTEXT(I911),ISTEXT(H911)),"",I911/H911)),IF(OR(ISTEXT(L911),ISTEXT(H911)),"",L911/H911)))</f>
        <v/>
      </c>
      <c r="N911" s="547" t="n"/>
      <c r="P911">
        <f>IF($D$888="","",$D$888)</f>
        <v/>
      </c>
    </row>
    <row r="912" ht="13.35" customHeight="1" s="162">
      <c r="B912" s="546" t="n"/>
      <c r="C912" s="546" t="n"/>
      <c r="D912" s="546" t="n"/>
      <c r="E912" s="546" t="n"/>
      <c r="F912" s="555" t="n"/>
      <c r="G912" s="555" t="n"/>
      <c r="H912" s="556" t="n"/>
      <c r="I912" s="556" t="n"/>
      <c r="J912" s="555" t="n"/>
      <c r="K912" s="549" t="n"/>
      <c r="L912" s="556" t="n"/>
      <c r="M912" s="548">
        <f>IF(OR(H912="",H912=0),"",IF(L912="",IF(I912="","",IF(OR(ISTEXT(I912),ISTEXT(H912)),"",I912/H912)),IF(OR(ISTEXT(L912),ISTEXT(H912)),"",L912/H912)))</f>
        <v/>
      </c>
      <c r="N912" s="547" t="n"/>
      <c r="P912">
        <f>IF($D$888="","",$D$888)</f>
        <v/>
      </c>
    </row>
    <row r="913" ht="13.35" customHeight="1" s="162">
      <c r="B913" s="546" t="n"/>
      <c r="C913" s="546" t="n"/>
      <c r="D913" s="546" t="n"/>
      <c r="E913" s="546" t="n"/>
      <c r="F913" s="555" t="n"/>
      <c r="G913" s="555" t="n"/>
      <c r="H913" s="556" t="n"/>
      <c r="I913" s="556" t="n"/>
      <c r="J913" s="555" t="n"/>
      <c r="K913" s="549" t="n"/>
      <c r="L913" s="556" t="n"/>
      <c r="M913" s="548">
        <f>IF(OR(H913="",H913=0),"",IF(L913="",IF(I913="","",IF(OR(ISTEXT(I913),ISTEXT(H913)),"",I913/H913)),IF(OR(ISTEXT(L913),ISTEXT(H913)),"",L913/H913)))</f>
        <v/>
      </c>
      <c r="N913" s="547" t="n"/>
      <c r="P913">
        <f>IF($D$888="","",$D$888)</f>
        <v/>
      </c>
    </row>
    <row r="914" ht="13.35" customHeight="1" s="162">
      <c r="B914" s="546" t="n"/>
      <c r="C914" s="546" t="n"/>
      <c r="D914" s="546" t="n"/>
      <c r="E914" s="546" t="n"/>
      <c r="F914" s="555" t="n"/>
      <c r="G914" s="555" t="n"/>
      <c r="H914" s="556" t="n"/>
      <c r="I914" s="556" t="n"/>
      <c r="J914" s="555" t="n"/>
      <c r="K914" s="549" t="n"/>
      <c r="L914" s="556" t="n"/>
      <c r="M914" s="548">
        <f>IF(OR(H914="",H914=0),"",IF(L914="",IF(I914="","",IF(OR(ISTEXT(I914),ISTEXT(H914)),"",I914/H914)),IF(OR(ISTEXT(L914),ISTEXT(H914)),"",L914/H914)))</f>
        <v/>
      </c>
      <c r="N914" s="547" t="n"/>
      <c r="P914">
        <f>IF($D$888="","",$D$888)</f>
        <v/>
      </c>
    </row>
    <row r="915" ht="13.35" customHeight="1" s="162">
      <c r="B915" s="546" t="n"/>
      <c r="C915" s="546" t="n"/>
      <c r="D915" s="546" t="n"/>
      <c r="E915" s="546" t="n"/>
      <c r="F915" s="555" t="n"/>
      <c r="G915" s="555" t="n"/>
      <c r="H915" s="556" t="n"/>
      <c r="I915" s="556" t="n"/>
      <c r="J915" s="555" t="n"/>
      <c r="K915" s="549" t="n"/>
      <c r="L915" s="556" t="n"/>
      <c r="M915" s="548">
        <f>IF(OR(H915="",H915=0),"",IF(L915="",IF(I915="","",IF(OR(ISTEXT(I915),ISTEXT(H915)),"",I915/H915)),IF(OR(ISTEXT(L915),ISTEXT(H915)),"",L915/H915)))</f>
        <v/>
      </c>
      <c r="N915" s="547" t="n"/>
      <c r="P915">
        <f>IF($D$888="","",$D$888)</f>
        <v/>
      </c>
    </row>
    <row r="916" ht="13.35" customHeight="1" s="162">
      <c r="B916" s="546" t="n"/>
      <c r="C916" s="546" t="n"/>
      <c r="D916" s="546" t="n"/>
      <c r="E916" s="546" t="n"/>
      <c r="F916" s="555" t="n"/>
      <c r="G916" s="555" t="n"/>
      <c r="H916" s="556" t="n"/>
      <c r="I916" s="556" t="n"/>
      <c r="J916" s="555" t="n"/>
      <c r="K916" s="549" t="n"/>
      <c r="L916" s="556" t="n"/>
      <c r="M916" s="548">
        <f>IF(OR(H916="",H916=0),"",IF(L916="",IF(I916="","",IF(OR(ISTEXT(I916),ISTEXT(H916)),"",I916/H916)),IF(OR(ISTEXT(L916),ISTEXT(H916)),"",L916/H916)))</f>
        <v/>
      </c>
      <c r="N916" s="547" t="n"/>
      <c r="P916">
        <f>IF($D$888="","",$D$888)</f>
        <v/>
      </c>
    </row>
    <row r="917" ht="13.35" customHeight="1" s="162">
      <c r="B917" s="546" t="n"/>
      <c r="C917" s="546" t="n"/>
      <c r="D917" s="546" t="n"/>
      <c r="E917" s="546" t="n"/>
      <c r="F917" s="555" t="n"/>
      <c r="G917" s="555" t="n"/>
      <c r="H917" s="556" t="n"/>
      <c r="I917" s="556" t="n"/>
      <c r="J917" s="555" t="n"/>
      <c r="K917" s="549" t="n"/>
      <c r="L917" s="556" t="n"/>
      <c r="M917" s="548">
        <f>IF(OR(H917="",H917=0),"",IF(L917="",IF(I917="","",IF(OR(ISTEXT(I917),ISTEXT(H917)),"",I917/H917)),IF(OR(ISTEXT(L917),ISTEXT(H917)),"",L917/H917)))</f>
        <v/>
      </c>
      <c r="N917" s="547" t="n"/>
      <c r="P917">
        <f>IF($D$888="","",$D$888)</f>
        <v/>
      </c>
    </row>
    <row r="918" ht="13.35" customHeight="1" s="162">
      <c r="B918" s="546" t="n"/>
      <c r="C918" s="546" t="n"/>
      <c r="D918" s="546" t="n"/>
      <c r="E918" s="546" t="n"/>
      <c r="F918" s="555" t="n"/>
      <c r="G918" s="555" t="n"/>
      <c r="H918" s="556" t="n"/>
      <c r="I918" s="556" t="n"/>
      <c r="J918" s="555" t="n"/>
      <c r="K918" s="549" t="n"/>
      <c r="L918" s="556" t="n"/>
      <c r="M918" s="548">
        <f>IF(OR(H918="",H918=0),"",IF(L918="",IF(I918="","",IF(OR(ISTEXT(I918),ISTEXT(H918)),"",I918/H918)),IF(OR(ISTEXT(L918),ISTEXT(H918)),"",L918/H918)))</f>
        <v/>
      </c>
      <c r="N918" s="547" t="n"/>
      <c r="P918">
        <f>IF($D$888="","",$D$888)</f>
        <v/>
      </c>
    </row>
    <row r="919" ht="13.35" customHeight="1" s="162">
      <c r="B919" s="546" t="n"/>
      <c r="C919" s="546" t="n"/>
      <c r="D919" s="546" t="n"/>
      <c r="E919" s="546" t="n"/>
      <c r="F919" s="555" t="n"/>
      <c r="G919" s="555" t="n"/>
      <c r="H919" s="556" t="n"/>
      <c r="I919" s="556" t="n"/>
      <c r="J919" s="555" t="n"/>
      <c r="K919" s="549" t="n"/>
      <c r="L919" s="556" t="n"/>
      <c r="M919" s="548">
        <f>IF(OR(H919="",H919=0),"",IF(L919="",IF(I919="","",IF(OR(ISTEXT(I919),ISTEXT(H919)),"",I919/H919)),IF(OR(ISTEXT(L919),ISTEXT(H919)),"",L919/H919)))</f>
        <v/>
      </c>
      <c r="N919" s="547" t="n"/>
      <c r="P919">
        <f>IF($D$888="","",$D$888)</f>
        <v/>
      </c>
    </row>
    <row r="920" ht="13.35" customHeight="1" s="162">
      <c r="B920" s="546" t="n"/>
      <c r="C920" s="546" t="n"/>
      <c r="D920" s="546" t="n"/>
      <c r="E920" s="546" t="n"/>
      <c r="F920" s="555" t="n"/>
      <c r="G920" s="555" t="n"/>
      <c r="H920" s="556" t="n"/>
      <c r="I920" s="556" t="n"/>
      <c r="J920" s="555" t="n"/>
      <c r="K920" s="549" t="n"/>
      <c r="L920" s="556" t="n"/>
      <c r="M920" s="548">
        <f>IF(OR(H920="",H920=0),"",IF(L920="",IF(I920="","",IF(OR(ISTEXT(I920),ISTEXT(H920)),"",I920/H920)),IF(OR(ISTEXT(L920),ISTEXT(H920)),"",L920/H920)))</f>
        <v/>
      </c>
      <c r="N920" s="547" t="n"/>
      <c r="P920">
        <f>IF($D$888="","",$D$888)</f>
        <v/>
      </c>
    </row>
    <row r="921" ht="13.35" customHeight="1" s="162">
      <c r="B921" s="546" t="n"/>
      <c r="C921" s="546" t="n"/>
      <c r="D921" s="546" t="n"/>
      <c r="E921" s="546" t="n"/>
      <c r="F921" s="555" t="n"/>
      <c r="G921" s="555" t="n"/>
      <c r="H921" s="556" t="n"/>
      <c r="I921" s="556" t="n"/>
      <c r="J921" s="555" t="n"/>
      <c r="K921" s="549" t="n"/>
      <c r="L921" s="556" t="n"/>
      <c r="M921" s="548">
        <f>IF(OR(H921="",H921=0),"",IF(L921="",IF(I921="","",IF(OR(ISTEXT(I921),ISTEXT(H921)),"",I921/H921)),IF(OR(ISTEXT(L921),ISTEXT(H921)),"",L921/H921)))</f>
        <v/>
      </c>
      <c r="N921" s="547" t="n"/>
      <c r="P921">
        <f>IF($D$888="","",$D$888)</f>
        <v/>
      </c>
    </row>
    <row r="922" ht="13.35" customHeight="1" s="162">
      <c r="B922" s="546" t="n"/>
      <c r="C922" s="546" t="n"/>
      <c r="D922" s="546" t="n"/>
      <c r="E922" s="546" t="n"/>
      <c r="F922" s="555" t="n"/>
      <c r="G922" s="555" t="n"/>
      <c r="H922" s="556" t="n"/>
      <c r="I922" s="556" t="n"/>
      <c r="J922" s="555" t="n"/>
      <c r="K922" s="549" t="n"/>
      <c r="L922" s="556" t="n"/>
      <c r="M922" s="548">
        <f>IF(OR(H922="",H922=0),"",IF(L922="",IF(I922="","",IF(OR(ISTEXT(I922),ISTEXT(H922)),"",I922/H922)),IF(OR(ISTEXT(L922),ISTEXT(H922)),"",L922/H922)))</f>
        <v/>
      </c>
      <c r="N922" s="547" t="n"/>
      <c r="P922">
        <f>IF($D$888="","",$D$888)</f>
        <v/>
      </c>
    </row>
    <row r="923" ht="13.35" customHeight="1" s="162">
      <c r="B923" s="546" t="n"/>
      <c r="C923" s="546" t="n"/>
      <c r="D923" s="546" t="n"/>
      <c r="E923" s="546" t="n"/>
      <c r="F923" s="555" t="n"/>
      <c r="G923" s="555" t="n"/>
      <c r="H923" s="556" t="n"/>
      <c r="I923" s="556" t="n"/>
      <c r="J923" s="555" t="n"/>
      <c r="K923" s="549" t="n"/>
      <c r="L923" s="556" t="n"/>
      <c r="M923" s="548">
        <f>IF(OR(H923="",H923=0),"",IF(L923="",IF(I923="","",IF(OR(ISTEXT(I923),ISTEXT(H923)),"",I923/H923)),IF(OR(ISTEXT(L923),ISTEXT(H923)),"",L923/H923)))</f>
        <v/>
      </c>
      <c r="N923" s="547" t="n"/>
      <c r="P923">
        <f>IF($D$888="","",$D$888)</f>
        <v/>
      </c>
    </row>
    <row r="924" ht="13.35" customHeight="1" s="162">
      <c r="B924" s="546" t="n"/>
      <c r="C924" s="546" t="n"/>
      <c r="D924" s="546" t="n"/>
      <c r="E924" s="546" t="n"/>
      <c r="F924" s="555" t="n"/>
      <c r="G924" s="555" t="n"/>
      <c r="H924" s="556" t="n"/>
      <c r="I924" s="556" t="n"/>
      <c r="J924" s="555" t="n"/>
      <c r="K924" s="549" t="n"/>
      <c r="L924" s="556" t="n"/>
      <c r="M924" s="548">
        <f>IF(OR(H924="",H924=0),"",IF(L924="",IF(I924="","",IF(OR(ISTEXT(I924),ISTEXT(H924)),"",I924/H924)),IF(OR(ISTEXT(L924),ISTEXT(H924)),"",L924/H924)))</f>
        <v/>
      </c>
      <c r="N924" s="547" t="n"/>
      <c r="P924">
        <f>IF($D$888="","",$D$888)</f>
        <v/>
      </c>
    </row>
    <row r="925" ht="13.35" customHeight="1" s="162">
      <c r="B925" s="546" t="n"/>
      <c r="C925" s="546" t="n"/>
      <c r="D925" s="546" t="n"/>
      <c r="E925" s="546" t="n"/>
      <c r="F925" s="555" t="n"/>
      <c r="G925" s="555" t="n"/>
      <c r="H925" s="556" t="n"/>
      <c r="I925" s="556" t="n"/>
      <c r="J925" s="555" t="n"/>
      <c r="K925" s="549" t="n"/>
      <c r="L925" s="556" t="n"/>
      <c r="M925" s="548">
        <f>IF(OR(H925="",H925=0),"",IF(L925="",IF(I925="","",IF(OR(ISTEXT(I925),ISTEXT(H925)),"",I925/H925)),IF(OR(ISTEXT(L925),ISTEXT(H925)),"",L925/H925)))</f>
        <v/>
      </c>
      <c r="N925" s="547" t="n"/>
      <c r="P925">
        <f>IF($D$888="","",$D$888)</f>
        <v/>
      </c>
    </row>
    <row r="926" ht="13.35" customHeight="1" s="162">
      <c r="B926" s="546" t="n"/>
      <c r="C926" s="546" t="n"/>
      <c r="D926" s="546" t="n"/>
      <c r="E926" s="546" t="n"/>
      <c r="F926" s="555" t="n"/>
      <c r="G926" s="555" t="n"/>
      <c r="H926" s="556" t="n"/>
      <c r="I926" s="556" t="n"/>
      <c r="J926" s="555" t="n"/>
      <c r="K926" s="549" t="n"/>
      <c r="L926" s="556" t="n"/>
      <c r="M926" s="548">
        <f>IF(OR(H926="",H926=0),"",IF(L926="",IF(I926="","",IF(OR(ISTEXT(I926),ISTEXT(H926)),"",I926/H926)),IF(OR(ISTEXT(L926),ISTEXT(H926)),"",L926/H926)))</f>
        <v/>
      </c>
      <c r="N926" s="547" t="n"/>
      <c r="P926">
        <f>IF($D$888="","",$D$888)</f>
        <v/>
      </c>
    </row>
    <row r="927" ht="13.35" customHeight="1" s="162">
      <c r="B927" s="546" t="n"/>
      <c r="C927" s="546" t="n"/>
      <c r="D927" s="546" t="n"/>
      <c r="E927" s="546" t="n"/>
      <c r="F927" s="555" t="n"/>
      <c r="G927" s="555" t="n"/>
      <c r="H927" s="556" t="n"/>
      <c r="I927" s="556" t="n"/>
      <c r="J927" s="555" t="n"/>
      <c r="K927" s="549" t="n"/>
      <c r="L927" s="556" t="n"/>
      <c r="M927" s="548">
        <f>IF(OR(H927="",H927=0),"",IF(L927="",IF(I927="","",IF(OR(ISTEXT(I927),ISTEXT(H927)),"",I927/H927)),IF(OR(ISTEXT(L927),ISTEXT(H927)),"",L927/H927)))</f>
        <v/>
      </c>
      <c r="N927" s="547" t="n"/>
      <c r="P927">
        <f>IF($D$888="","",$D$888)</f>
        <v/>
      </c>
    </row>
    <row r="928" ht="13.35" customHeight="1" s="162">
      <c r="B928" s="546" t="n"/>
      <c r="C928" s="546" t="n"/>
      <c r="D928" s="546" t="n"/>
      <c r="E928" s="546" t="n"/>
      <c r="F928" s="555" t="n"/>
      <c r="G928" s="555" t="n"/>
      <c r="H928" s="556" t="n"/>
      <c r="I928" s="556" t="n"/>
      <c r="J928" s="555" t="n"/>
      <c r="K928" s="549" t="n"/>
      <c r="L928" s="556" t="n"/>
      <c r="M928" s="548">
        <f>IF(OR(H928="",H928=0),"",IF(L928="",IF(I928="","",IF(OR(ISTEXT(I928),ISTEXT(H928)),"",I928/H928)),IF(OR(ISTEXT(L928),ISTEXT(H928)),"",L928/H928)))</f>
        <v/>
      </c>
      <c r="N928" s="547" t="n"/>
      <c r="P928">
        <f>IF($D$888="","",$D$888)</f>
        <v/>
      </c>
    </row>
    <row r="929" ht="13.35" customHeight="1" s="162">
      <c r="B929" s="546" t="n"/>
      <c r="C929" s="546" t="n"/>
      <c r="D929" s="546" t="n"/>
      <c r="E929" s="546" t="n"/>
      <c r="F929" s="555" t="n"/>
      <c r="G929" s="555" t="n"/>
      <c r="H929" s="556" t="n"/>
      <c r="I929" s="556" t="n"/>
      <c r="J929" s="555" t="n"/>
      <c r="K929" s="549" t="n"/>
      <c r="L929" s="556" t="n"/>
      <c r="M929" s="548">
        <f>IF(OR(H929="",H929=0),"",IF(L929="",IF(I929="","",IF(OR(ISTEXT(I929),ISTEXT(H929)),"",I929/H929)),IF(OR(ISTEXT(L929),ISTEXT(H929)),"",L929/H929)))</f>
        <v/>
      </c>
      <c r="N929" s="547" t="n"/>
      <c r="P929">
        <f>IF($D$888="","",$D$888)</f>
        <v/>
      </c>
    </row>
    <row r="930" ht="13.35" customHeight="1" s="162">
      <c r="B930" s="546" t="n"/>
      <c r="C930" s="546" t="n"/>
      <c r="D930" s="546" t="n"/>
      <c r="E930" s="546" t="n"/>
      <c r="F930" s="555" t="n"/>
      <c r="G930" s="555" t="n"/>
      <c r="H930" s="556" t="n"/>
      <c r="I930" s="556" t="n"/>
      <c r="J930" s="555" t="n"/>
      <c r="K930" s="549" t="n"/>
      <c r="L930" s="556" t="n"/>
      <c r="M930" s="548">
        <f>IF(OR(H930="",H930=0),"",IF(L930="",IF(I930="","",IF(OR(ISTEXT(I930),ISTEXT(H930)),"",I930/H930)),IF(OR(ISTEXT(L930),ISTEXT(H930)),"",L930/H930)))</f>
        <v/>
      </c>
      <c r="N930" s="547" t="n"/>
      <c r="P930">
        <f>IF($D$888="","",$D$888)</f>
        <v/>
      </c>
    </row>
    <row r="931" ht="13.35" customHeight="1" s="162">
      <c r="B931" s="546" t="n"/>
      <c r="C931" s="546" t="n"/>
      <c r="D931" s="546" t="n"/>
      <c r="E931" s="546" t="n"/>
      <c r="F931" s="555" t="n"/>
      <c r="G931" s="555" t="n"/>
      <c r="H931" s="556" t="n"/>
      <c r="I931" s="556" t="n"/>
      <c r="J931" s="555" t="n"/>
      <c r="K931" s="549" t="n"/>
      <c r="L931" s="556" t="n"/>
      <c r="M931" s="548">
        <f>IF(OR(H931="",H931=0),"",IF(L931="",IF(I931="","",IF(OR(ISTEXT(I931),ISTEXT(H931)),"",I931/H931)),IF(OR(ISTEXT(L931),ISTEXT(H931)),"",L931/H931)))</f>
        <v/>
      </c>
      <c r="N931" s="547" t="n"/>
      <c r="P931">
        <f>IF($D$888="","",$D$888)</f>
        <v/>
      </c>
    </row>
    <row r="932" ht="13.35" customHeight="1" s="162">
      <c r="B932" s="557" t="inlineStr">
        <is>
          <t>Total</t>
        </is>
      </c>
      <c r="C932" s="400" t="n"/>
      <c r="D932" s="400" t="n"/>
      <c r="E932" s="400" t="n"/>
      <c r="F932" s="400" t="n"/>
      <c r="G932" s="401" t="n"/>
      <c r="H932" s="556">
        <f>IF(SUM(H894:H931)=0,"",SUM(H894:H931))</f>
        <v/>
      </c>
      <c r="I932" s="556">
        <f>IF(SUM(I894:I931)=0,"",SUM(I894:I931))</f>
        <v/>
      </c>
      <c r="J932" s="199" t="n"/>
      <c r="K932" s="401" t="n"/>
      <c r="L932" s="556">
        <f>IF(SUM(L894:L931)=0,"",SUM(L894:L931))</f>
        <v/>
      </c>
      <c r="M932" s="548">
        <f>IF(OR(H932="",H932=0),"",IF(L932="",IF(I932="","",I932/H932),L932/H932))</f>
        <v/>
      </c>
      <c r="N932" s="547">
        <f>IF(COUNTA(N894:N931)=0,"",COUNTA(N894:N931))</f>
        <v/>
      </c>
    </row>
    <row r="933" ht="13.35" customHeight="1" s="162">
      <c r="B933" s="550" t="inlineStr">
        <is>
          <t>Type: F = fixed orifice, A = adjustable orifice (flow from the manufacturer's chart at the setting and ΔP), S = self-adjusting (flow from the valve tag, ΔP within its range). WO = wide open.</t>
        </is>
      </c>
    </row>
    <row r="934" ht="13.35" customHeight="1" s="162"/>
    <row r="935" ht="13.35" customHeight="1" s="162">
      <c r="B935" s="188" t="inlineStr">
        <is>
          <t>Remarks</t>
        </is>
      </c>
      <c r="C935" s="173" t="n"/>
      <c r="D935" s="154" t="n"/>
      <c r="E935" s="174" t="n"/>
      <c r="F935" s="174" t="n"/>
      <c r="G935" s="174" t="n"/>
      <c r="H935" s="174" t="n"/>
      <c r="I935" s="174" t="n"/>
      <c r="J935" s="174" t="n"/>
      <c r="K935" s="174" t="n"/>
      <c r="L935" s="174" t="n"/>
      <c r="M935" s="174" t="n"/>
      <c r="N935" s="173" t="n"/>
    </row>
    <row r="936" ht="13.35" customHeight="1" s="162">
      <c r="B936" s="154" t="n"/>
      <c r="C936" s="174" t="n"/>
      <c r="D936" s="174" t="n"/>
      <c r="E936" s="174" t="n"/>
      <c r="F936" s="174" t="n"/>
      <c r="G936" s="174" t="n"/>
      <c r="H936" s="174" t="n"/>
      <c r="I936" s="174" t="n"/>
      <c r="J936" s="174" t="n"/>
      <c r="K936" s="174" t="n"/>
      <c r="L936" s="174" t="n"/>
      <c r="M936" s="174" t="n"/>
      <c r="N936" s="173" t="n"/>
    </row>
    <row r="937" ht="13.35" customHeight="1" s="162">
      <c r="B937" s="154" t="n"/>
      <c r="C937" s="174" t="n"/>
      <c r="D937" s="174" t="n"/>
      <c r="E937" s="174" t="n"/>
      <c r="F937" s="174" t="n"/>
      <c r="G937" s="174" t="n"/>
      <c r="H937" s="174" t="n"/>
      <c r="I937" s="174" t="n"/>
      <c r="J937" s="174" t="n"/>
      <c r="K937" s="174" t="n"/>
      <c r="L937" s="174" t="n"/>
      <c r="M937" s="174" t="n"/>
      <c r="N937" s="173" t="n"/>
    </row>
    <row r="938" ht="13.35" customHeight="1" s="162"/>
    <row r="939" ht="13.35" customHeight="1" s="162"/>
    <row r="940" ht="13.35" customHeight="1" s="162">
      <c r="B940" s="200" t="inlineStr">
        <is>
          <t>System</t>
        </is>
      </c>
      <c r="C940" s="403" t="n"/>
      <c r="D940" s="209" t="n"/>
      <c r="E940" s="418" t="n"/>
      <c r="F940" s="403" t="n"/>
      <c r="G940" s="200" t="inlineStr">
        <is>
          <t>Service</t>
        </is>
      </c>
      <c r="H940" s="403" t="n"/>
      <c r="I940" s="210" t="n"/>
      <c r="J940" s="418" t="n"/>
      <c r="K940" s="418" t="n"/>
      <c r="L940" s="418" t="n"/>
      <c r="M940" s="418" t="n"/>
      <c r="N940" s="403" t="n"/>
    </row>
    <row r="941" ht="13.35" customHeight="1" s="162">
      <c r="B941" s="422" t="n"/>
      <c r="C941" s="423" t="n"/>
      <c r="D941" s="422" t="n"/>
      <c r="E941" s="424" t="n"/>
      <c r="F941" s="423" t="n"/>
      <c r="G941" s="422" t="n"/>
      <c r="H941" s="423" t="n"/>
      <c r="I941" s="422" t="n"/>
      <c r="J941" s="424" t="n"/>
      <c r="K941" s="424" t="n"/>
      <c r="L941" s="424" t="n"/>
      <c r="M941" s="424" t="n"/>
      <c r="N941" s="423" t="n"/>
    </row>
    <row r="942" ht="13.35" customHeight="1" s="162">
      <c r="B942" s="554" t="inlineStr">
        <is>
          <t>Pump(s)</t>
        </is>
      </c>
      <c r="C942" s="401" t="n"/>
      <c r="D942" s="204" t="n"/>
      <c r="E942" s="401" t="n"/>
      <c r="F942" s="554" t="inlineStr">
        <is>
          <t>Instrument</t>
        </is>
      </c>
      <c r="G942" s="401" t="n"/>
      <c r="H942" s="546" t="n"/>
      <c r="I942" s="400" t="n"/>
      <c r="J942" s="400" t="n"/>
      <c r="K942" s="401" t="n"/>
      <c r="L942" s="554" t="inlineStr">
        <is>
          <t>ΔP in</t>
        </is>
      </c>
      <c r="M942" s="555" t="n"/>
      <c r="N942" s="401" t="n"/>
    </row>
    <row r="943" ht="13.35" customHeight="1" s="162">
      <c r="B943" s="554" t="inlineStr">
        <is>
          <t>Method</t>
        </is>
      </c>
      <c r="C943" s="401" t="n"/>
      <c r="D943" s="546" t="n"/>
      <c r="E943" s="401" t="n"/>
      <c r="F943" s="554" t="inlineStr">
        <is>
          <t>Memory stops set / valves marked</t>
        </is>
      </c>
      <c r="G943" s="400" t="n"/>
      <c r="H943" s="400" t="n"/>
      <c r="I943" s="400" t="n"/>
      <c r="J943" s="400" t="n"/>
      <c r="K943" s="401" t="n"/>
      <c r="L943" s="555" t="n"/>
      <c r="M943" s="400" t="n"/>
      <c r="N943" s="401" t="n"/>
    </row>
    <row r="944" ht="13.35" customHeight="1" s="162">
      <c r="B944" s="542" t="inlineStr">
        <is>
          <t>No.</t>
        </is>
      </c>
      <c r="C944" s="542" t="inlineStr">
        <is>
          <t>Valve</t>
        </is>
      </c>
      <c r="D944" s="542" t="inlineStr">
        <is>
          <t>Serves</t>
        </is>
      </c>
      <c r="E944" s="542" t="inlineStr">
        <is>
          <t>Make / Model</t>
        </is>
      </c>
      <c r="F944" s="542" t="inlineStr">
        <is>
          <t>Size</t>
        </is>
      </c>
      <c r="G944" s="542" t="inlineStr">
        <is>
          <t>Type</t>
        </is>
      </c>
      <c r="H944" s="542" t="inlineStr">
        <is>
          <t>Design GPM</t>
        </is>
      </c>
      <c r="I944" s="542" t="inlineStr">
        <is>
          <t>Initial GPM</t>
        </is>
      </c>
      <c r="J944" s="543" t="inlineStr">
        <is>
          <t>Final</t>
        </is>
      </c>
      <c r="K944" s="400" t="n"/>
      <c r="L944" s="401" t="n"/>
      <c r="M944" s="542" t="inlineStr">
        <is>
          <t>%</t>
        </is>
      </c>
      <c r="N944" s="542" t="inlineStr">
        <is>
          <t>WO</t>
        </is>
      </c>
    </row>
    <row r="945" ht="13.35" customHeight="1" s="162">
      <c r="B945" s="544" t="n"/>
      <c r="C945" s="544" t="n"/>
      <c r="D945" s="544" t="n"/>
      <c r="E945" s="544" t="n"/>
      <c r="F945" s="544" t="n"/>
      <c r="G945" s="544" t="n"/>
      <c r="H945" s="544" t="n"/>
      <c r="I945" s="544" t="n"/>
      <c r="J945" s="545" t="inlineStr">
        <is>
          <t>Setting</t>
        </is>
      </c>
      <c r="K945" s="545" t="inlineStr">
        <is>
          <t>ΔP</t>
        </is>
      </c>
      <c r="L945" s="545" t="inlineStr">
        <is>
          <t>GPM</t>
        </is>
      </c>
      <c r="M945" s="544" t="n"/>
      <c r="N945" s="544" t="n"/>
    </row>
    <row r="946" ht="13.35" customHeight="1" s="162">
      <c r="B946" s="546" t="n"/>
      <c r="C946" s="546" t="n"/>
      <c r="D946" s="546" t="n"/>
      <c r="E946" s="546" t="n"/>
      <c r="F946" s="555" t="n"/>
      <c r="G946" s="555" t="n"/>
      <c r="H946" s="556" t="n"/>
      <c r="I946" s="556" t="n"/>
      <c r="J946" s="555" t="n"/>
      <c r="K946" s="549" t="n"/>
      <c r="L946" s="556" t="n"/>
      <c r="M946" s="548">
        <f>IF(OR(H946="",H946=0),"",IF(L946="",IF(I946="","",IF(OR(ISTEXT(I946),ISTEXT(H946)),"",I946/H946)),IF(OR(ISTEXT(L946),ISTEXT(H946)),"",L946/H946)))</f>
        <v/>
      </c>
      <c r="N946" s="547" t="n"/>
      <c r="P946">
        <f>IF($D$940="","",$D$940)</f>
        <v/>
      </c>
    </row>
    <row r="947" ht="13.35" customHeight="1" s="162">
      <c r="B947" s="546" t="n"/>
      <c r="C947" s="546" t="n"/>
      <c r="D947" s="546" t="n"/>
      <c r="E947" s="546" t="n"/>
      <c r="F947" s="555" t="n"/>
      <c r="G947" s="555" t="n"/>
      <c r="H947" s="556" t="n"/>
      <c r="I947" s="556" t="n"/>
      <c r="J947" s="555" t="n"/>
      <c r="K947" s="549" t="n"/>
      <c r="L947" s="556" t="n"/>
      <c r="M947" s="548">
        <f>IF(OR(H947="",H947=0),"",IF(L947="",IF(I947="","",IF(OR(ISTEXT(I947),ISTEXT(H947)),"",I947/H947)),IF(OR(ISTEXT(L947),ISTEXT(H947)),"",L947/H947)))</f>
        <v/>
      </c>
      <c r="N947" s="547" t="n"/>
      <c r="P947">
        <f>IF($D$940="","",$D$940)</f>
        <v/>
      </c>
    </row>
    <row r="948" ht="13.35" customHeight="1" s="162">
      <c r="B948" s="546" t="n"/>
      <c r="C948" s="546" t="n"/>
      <c r="D948" s="546" t="n"/>
      <c r="E948" s="546" t="n"/>
      <c r="F948" s="555" t="n"/>
      <c r="G948" s="555" t="n"/>
      <c r="H948" s="556" t="n"/>
      <c r="I948" s="556" t="n"/>
      <c r="J948" s="555" t="n"/>
      <c r="K948" s="549" t="n"/>
      <c r="L948" s="556" t="n"/>
      <c r="M948" s="548">
        <f>IF(OR(H948="",H948=0),"",IF(L948="",IF(I948="","",IF(OR(ISTEXT(I948),ISTEXT(H948)),"",I948/H948)),IF(OR(ISTEXT(L948),ISTEXT(H948)),"",L948/H948)))</f>
        <v/>
      </c>
      <c r="N948" s="547" t="n"/>
      <c r="P948">
        <f>IF($D$940="","",$D$940)</f>
        <v/>
      </c>
    </row>
    <row r="949" ht="13.35" customHeight="1" s="162">
      <c r="B949" s="546" t="n"/>
      <c r="C949" s="546" t="n"/>
      <c r="D949" s="546" t="n"/>
      <c r="E949" s="546" t="n"/>
      <c r="F949" s="555" t="n"/>
      <c r="G949" s="555" t="n"/>
      <c r="H949" s="556" t="n"/>
      <c r="I949" s="556" t="n"/>
      <c r="J949" s="555" t="n"/>
      <c r="K949" s="549" t="n"/>
      <c r="L949" s="556" t="n"/>
      <c r="M949" s="548">
        <f>IF(OR(H949="",H949=0),"",IF(L949="",IF(I949="","",IF(OR(ISTEXT(I949),ISTEXT(H949)),"",I949/H949)),IF(OR(ISTEXT(L949),ISTEXT(H949)),"",L949/H949)))</f>
        <v/>
      </c>
      <c r="N949" s="547" t="n"/>
      <c r="P949">
        <f>IF($D$940="","",$D$940)</f>
        <v/>
      </c>
    </row>
    <row r="950" ht="13.35" customHeight="1" s="162">
      <c r="B950" s="546" t="n"/>
      <c r="C950" s="546" t="n"/>
      <c r="D950" s="546" t="n"/>
      <c r="E950" s="546" t="n"/>
      <c r="F950" s="555" t="n"/>
      <c r="G950" s="555" t="n"/>
      <c r="H950" s="556" t="n"/>
      <c r="I950" s="556" t="n"/>
      <c r="J950" s="555" t="n"/>
      <c r="K950" s="549" t="n"/>
      <c r="L950" s="556" t="n"/>
      <c r="M950" s="548">
        <f>IF(OR(H950="",H950=0),"",IF(L950="",IF(I950="","",IF(OR(ISTEXT(I950),ISTEXT(H950)),"",I950/H950)),IF(OR(ISTEXT(L950),ISTEXT(H950)),"",L950/H950)))</f>
        <v/>
      </c>
      <c r="N950" s="547" t="n"/>
      <c r="P950">
        <f>IF($D$940="","",$D$940)</f>
        <v/>
      </c>
    </row>
    <row r="951" ht="13.35" customHeight="1" s="162">
      <c r="B951" s="546" t="n"/>
      <c r="C951" s="546" t="n"/>
      <c r="D951" s="546" t="n"/>
      <c r="E951" s="546" t="n"/>
      <c r="F951" s="555" t="n"/>
      <c r="G951" s="555" t="n"/>
      <c r="H951" s="556" t="n"/>
      <c r="I951" s="556" t="n"/>
      <c r="J951" s="555" t="n"/>
      <c r="K951" s="549" t="n"/>
      <c r="L951" s="556" t="n"/>
      <c r="M951" s="548">
        <f>IF(OR(H951="",H951=0),"",IF(L951="",IF(I951="","",IF(OR(ISTEXT(I951),ISTEXT(H951)),"",I951/H951)),IF(OR(ISTEXT(L951),ISTEXT(H951)),"",L951/H951)))</f>
        <v/>
      </c>
      <c r="N951" s="547" t="n"/>
      <c r="P951">
        <f>IF($D$940="","",$D$940)</f>
        <v/>
      </c>
    </row>
    <row r="952" ht="13.35" customHeight="1" s="162">
      <c r="B952" s="546" t="n"/>
      <c r="C952" s="546" t="n"/>
      <c r="D952" s="546" t="n"/>
      <c r="E952" s="546" t="n"/>
      <c r="F952" s="555" t="n"/>
      <c r="G952" s="555" t="n"/>
      <c r="H952" s="556" t="n"/>
      <c r="I952" s="556" t="n"/>
      <c r="J952" s="555" t="n"/>
      <c r="K952" s="549" t="n"/>
      <c r="L952" s="556" t="n"/>
      <c r="M952" s="548">
        <f>IF(OR(H952="",H952=0),"",IF(L952="",IF(I952="","",IF(OR(ISTEXT(I952),ISTEXT(H952)),"",I952/H952)),IF(OR(ISTEXT(L952),ISTEXT(H952)),"",L952/H952)))</f>
        <v/>
      </c>
      <c r="N952" s="547" t="n"/>
      <c r="P952">
        <f>IF($D$940="","",$D$940)</f>
        <v/>
      </c>
    </row>
    <row r="953" ht="13.35" customHeight="1" s="162">
      <c r="B953" s="546" t="n"/>
      <c r="C953" s="546" t="n"/>
      <c r="D953" s="546" t="n"/>
      <c r="E953" s="546" t="n"/>
      <c r="F953" s="555" t="n"/>
      <c r="G953" s="555" t="n"/>
      <c r="H953" s="556" t="n"/>
      <c r="I953" s="556" t="n"/>
      <c r="J953" s="555" t="n"/>
      <c r="K953" s="549" t="n"/>
      <c r="L953" s="556" t="n"/>
      <c r="M953" s="548">
        <f>IF(OR(H953="",H953=0),"",IF(L953="",IF(I953="","",IF(OR(ISTEXT(I953),ISTEXT(H953)),"",I953/H953)),IF(OR(ISTEXT(L953),ISTEXT(H953)),"",L953/H953)))</f>
        <v/>
      </c>
      <c r="N953" s="547" t="n"/>
      <c r="P953">
        <f>IF($D$940="","",$D$940)</f>
        <v/>
      </c>
    </row>
    <row r="954" ht="13.35" customHeight="1" s="162">
      <c r="B954" s="546" t="n"/>
      <c r="C954" s="546" t="n"/>
      <c r="D954" s="546" t="n"/>
      <c r="E954" s="546" t="n"/>
      <c r="F954" s="555" t="n"/>
      <c r="G954" s="555" t="n"/>
      <c r="H954" s="556" t="n"/>
      <c r="I954" s="556" t="n"/>
      <c r="J954" s="555" t="n"/>
      <c r="K954" s="549" t="n"/>
      <c r="L954" s="556" t="n"/>
      <c r="M954" s="548">
        <f>IF(OR(H954="",H954=0),"",IF(L954="",IF(I954="","",IF(OR(ISTEXT(I954),ISTEXT(H954)),"",I954/H954)),IF(OR(ISTEXT(L954),ISTEXT(H954)),"",L954/H954)))</f>
        <v/>
      </c>
      <c r="N954" s="547" t="n"/>
      <c r="P954">
        <f>IF($D$940="","",$D$940)</f>
        <v/>
      </c>
    </row>
    <row r="955" ht="13.35" customHeight="1" s="162">
      <c r="B955" s="546" t="n"/>
      <c r="C955" s="546" t="n"/>
      <c r="D955" s="546" t="n"/>
      <c r="E955" s="546" t="n"/>
      <c r="F955" s="555" t="n"/>
      <c r="G955" s="555" t="n"/>
      <c r="H955" s="556" t="n"/>
      <c r="I955" s="556" t="n"/>
      <c r="J955" s="555" t="n"/>
      <c r="K955" s="549" t="n"/>
      <c r="L955" s="556" t="n"/>
      <c r="M955" s="548">
        <f>IF(OR(H955="",H955=0),"",IF(L955="",IF(I955="","",IF(OR(ISTEXT(I955),ISTEXT(H955)),"",I955/H955)),IF(OR(ISTEXT(L955),ISTEXT(H955)),"",L955/H955)))</f>
        <v/>
      </c>
      <c r="N955" s="547" t="n"/>
      <c r="P955">
        <f>IF($D$940="","",$D$940)</f>
        <v/>
      </c>
    </row>
    <row r="956" ht="13.35" customHeight="1" s="162">
      <c r="B956" s="546" t="n"/>
      <c r="C956" s="546" t="n"/>
      <c r="D956" s="546" t="n"/>
      <c r="E956" s="546" t="n"/>
      <c r="F956" s="555" t="n"/>
      <c r="G956" s="555" t="n"/>
      <c r="H956" s="556" t="n"/>
      <c r="I956" s="556" t="n"/>
      <c r="J956" s="555" t="n"/>
      <c r="K956" s="549" t="n"/>
      <c r="L956" s="556" t="n"/>
      <c r="M956" s="548">
        <f>IF(OR(H956="",H956=0),"",IF(L956="",IF(I956="","",IF(OR(ISTEXT(I956),ISTEXT(H956)),"",I956/H956)),IF(OR(ISTEXT(L956),ISTEXT(H956)),"",L956/H956)))</f>
        <v/>
      </c>
      <c r="N956" s="547" t="n"/>
      <c r="P956">
        <f>IF($D$940="","",$D$940)</f>
        <v/>
      </c>
    </row>
    <row r="957" ht="13.35" customHeight="1" s="162">
      <c r="B957" s="546" t="n"/>
      <c r="C957" s="546" t="n"/>
      <c r="D957" s="546" t="n"/>
      <c r="E957" s="546" t="n"/>
      <c r="F957" s="555" t="n"/>
      <c r="G957" s="555" t="n"/>
      <c r="H957" s="556" t="n"/>
      <c r="I957" s="556" t="n"/>
      <c r="J957" s="555" t="n"/>
      <c r="K957" s="549" t="n"/>
      <c r="L957" s="556" t="n"/>
      <c r="M957" s="548">
        <f>IF(OR(H957="",H957=0),"",IF(L957="",IF(I957="","",IF(OR(ISTEXT(I957),ISTEXT(H957)),"",I957/H957)),IF(OR(ISTEXT(L957),ISTEXT(H957)),"",L957/H957)))</f>
        <v/>
      </c>
      <c r="N957" s="547" t="n"/>
      <c r="P957">
        <f>IF($D$940="","",$D$940)</f>
        <v/>
      </c>
    </row>
    <row r="958" ht="13.35" customHeight="1" s="162">
      <c r="B958" s="546" t="n"/>
      <c r="C958" s="546" t="n"/>
      <c r="D958" s="546" t="n"/>
      <c r="E958" s="546" t="n"/>
      <c r="F958" s="555" t="n"/>
      <c r="G958" s="555" t="n"/>
      <c r="H958" s="556" t="n"/>
      <c r="I958" s="556" t="n"/>
      <c r="J958" s="555" t="n"/>
      <c r="K958" s="549" t="n"/>
      <c r="L958" s="556" t="n"/>
      <c r="M958" s="548">
        <f>IF(OR(H958="",H958=0),"",IF(L958="",IF(I958="","",IF(OR(ISTEXT(I958),ISTEXT(H958)),"",I958/H958)),IF(OR(ISTEXT(L958),ISTEXT(H958)),"",L958/H958)))</f>
        <v/>
      </c>
      <c r="N958" s="547" t="n"/>
      <c r="P958">
        <f>IF($D$940="","",$D$940)</f>
        <v/>
      </c>
    </row>
    <row r="959" ht="13.35" customHeight="1" s="162">
      <c r="B959" s="546" t="n"/>
      <c r="C959" s="546" t="n"/>
      <c r="D959" s="546" t="n"/>
      <c r="E959" s="546" t="n"/>
      <c r="F959" s="555" t="n"/>
      <c r="G959" s="555" t="n"/>
      <c r="H959" s="556" t="n"/>
      <c r="I959" s="556" t="n"/>
      <c r="J959" s="555" t="n"/>
      <c r="K959" s="549" t="n"/>
      <c r="L959" s="556" t="n"/>
      <c r="M959" s="548">
        <f>IF(OR(H959="",H959=0),"",IF(L959="",IF(I959="","",IF(OR(ISTEXT(I959),ISTEXT(H959)),"",I959/H959)),IF(OR(ISTEXT(L959),ISTEXT(H959)),"",L959/H959)))</f>
        <v/>
      </c>
      <c r="N959" s="547" t="n"/>
      <c r="P959">
        <f>IF($D$940="","",$D$940)</f>
        <v/>
      </c>
    </row>
    <row r="960" ht="13.35" customHeight="1" s="162">
      <c r="B960" s="546" t="n"/>
      <c r="C960" s="546" t="n"/>
      <c r="D960" s="546" t="n"/>
      <c r="E960" s="546" t="n"/>
      <c r="F960" s="555" t="n"/>
      <c r="G960" s="555" t="n"/>
      <c r="H960" s="556" t="n"/>
      <c r="I960" s="556" t="n"/>
      <c r="J960" s="555" t="n"/>
      <c r="K960" s="549" t="n"/>
      <c r="L960" s="556" t="n"/>
      <c r="M960" s="548">
        <f>IF(OR(H960="",H960=0),"",IF(L960="",IF(I960="","",IF(OR(ISTEXT(I960),ISTEXT(H960)),"",I960/H960)),IF(OR(ISTEXT(L960),ISTEXT(H960)),"",L960/H960)))</f>
        <v/>
      </c>
      <c r="N960" s="547" t="n"/>
      <c r="P960">
        <f>IF($D$940="","",$D$940)</f>
        <v/>
      </c>
    </row>
    <row r="961" ht="13.35" customHeight="1" s="162">
      <c r="B961" s="546" t="n"/>
      <c r="C961" s="546" t="n"/>
      <c r="D961" s="546" t="n"/>
      <c r="E961" s="546" t="n"/>
      <c r="F961" s="555" t="n"/>
      <c r="G961" s="555" t="n"/>
      <c r="H961" s="556" t="n"/>
      <c r="I961" s="556" t="n"/>
      <c r="J961" s="555" t="n"/>
      <c r="K961" s="549" t="n"/>
      <c r="L961" s="556" t="n"/>
      <c r="M961" s="548">
        <f>IF(OR(H961="",H961=0),"",IF(L961="",IF(I961="","",IF(OR(ISTEXT(I961),ISTEXT(H961)),"",I961/H961)),IF(OR(ISTEXT(L961),ISTEXT(H961)),"",L961/H961)))</f>
        <v/>
      </c>
      <c r="N961" s="547" t="n"/>
      <c r="P961">
        <f>IF($D$940="","",$D$940)</f>
        <v/>
      </c>
    </row>
    <row r="962" ht="13.35" customHeight="1" s="162">
      <c r="B962" s="546" t="n"/>
      <c r="C962" s="546" t="n"/>
      <c r="D962" s="546" t="n"/>
      <c r="E962" s="546" t="n"/>
      <c r="F962" s="555" t="n"/>
      <c r="G962" s="555" t="n"/>
      <c r="H962" s="556" t="n"/>
      <c r="I962" s="556" t="n"/>
      <c r="J962" s="555" t="n"/>
      <c r="K962" s="549" t="n"/>
      <c r="L962" s="556" t="n"/>
      <c r="M962" s="548">
        <f>IF(OR(H962="",H962=0),"",IF(L962="",IF(I962="","",IF(OR(ISTEXT(I962),ISTEXT(H962)),"",I962/H962)),IF(OR(ISTEXT(L962),ISTEXT(H962)),"",L962/H962)))</f>
        <v/>
      </c>
      <c r="N962" s="547" t="n"/>
      <c r="P962">
        <f>IF($D$940="","",$D$940)</f>
        <v/>
      </c>
    </row>
    <row r="963" ht="13.35" customHeight="1" s="162">
      <c r="B963" s="546" t="n"/>
      <c r="C963" s="546" t="n"/>
      <c r="D963" s="546" t="n"/>
      <c r="E963" s="546" t="n"/>
      <c r="F963" s="555" t="n"/>
      <c r="G963" s="555" t="n"/>
      <c r="H963" s="556" t="n"/>
      <c r="I963" s="556" t="n"/>
      <c r="J963" s="555" t="n"/>
      <c r="K963" s="549" t="n"/>
      <c r="L963" s="556" t="n"/>
      <c r="M963" s="548">
        <f>IF(OR(H963="",H963=0),"",IF(L963="",IF(I963="","",IF(OR(ISTEXT(I963),ISTEXT(H963)),"",I963/H963)),IF(OR(ISTEXT(L963),ISTEXT(H963)),"",L963/H963)))</f>
        <v/>
      </c>
      <c r="N963" s="547" t="n"/>
      <c r="P963">
        <f>IF($D$940="","",$D$940)</f>
        <v/>
      </c>
    </row>
    <row r="964" ht="13.35" customHeight="1" s="162">
      <c r="B964" s="546" t="n"/>
      <c r="C964" s="546" t="n"/>
      <c r="D964" s="546" t="n"/>
      <c r="E964" s="546" t="n"/>
      <c r="F964" s="555" t="n"/>
      <c r="G964" s="555" t="n"/>
      <c r="H964" s="556" t="n"/>
      <c r="I964" s="556" t="n"/>
      <c r="J964" s="555" t="n"/>
      <c r="K964" s="549" t="n"/>
      <c r="L964" s="556" t="n"/>
      <c r="M964" s="548">
        <f>IF(OR(H964="",H964=0),"",IF(L964="",IF(I964="","",IF(OR(ISTEXT(I964),ISTEXT(H964)),"",I964/H964)),IF(OR(ISTEXT(L964),ISTEXT(H964)),"",L964/H964)))</f>
        <v/>
      </c>
      <c r="N964" s="547" t="n"/>
      <c r="P964">
        <f>IF($D$940="","",$D$940)</f>
        <v/>
      </c>
    </row>
    <row r="965" ht="13.35" customHeight="1" s="162">
      <c r="B965" s="546" t="n"/>
      <c r="C965" s="546" t="n"/>
      <c r="D965" s="546" t="n"/>
      <c r="E965" s="546" t="n"/>
      <c r="F965" s="555" t="n"/>
      <c r="G965" s="555" t="n"/>
      <c r="H965" s="556" t="n"/>
      <c r="I965" s="556" t="n"/>
      <c r="J965" s="555" t="n"/>
      <c r="K965" s="549" t="n"/>
      <c r="L965" s="556" t="n"/>
      <c r="M965" s="548">
        <f>IF(OR(H965="",H965=0),"",IF(L965="",IF(I965="","",IF(OR(ISTEXT(I965),ISTEXT(H965)),"",I965/H965)),IF(OR(ISTEXT(L965),ISTEXT(H965)),"",L965/H965)))</f>
        <v/>
      </c>
      <c r="N965" s="547" t="n"/>
      <c r="P965">
        <f>IF($D$940="","",$D$940)</f>
        <v/>
      </c>
    </row>
    <row r="966" ht="13.35" customHeight="1" s="162">
      <c r="B966" s="546" t="n"/>
      <c r="C966" s="546" t="n"/>
      <c r="D966" s="546" t="n"/>
      <c r="E966" s="546" t="n"/>
      <c r="F966" s="555" t="n"/>
      <c r="G966" s="555" t="n"/>
      <c r="H966" s="556" t="n"/>
      <c r="I966" s="556" t="n"/>
      <c r="J966" s="555" t="n"/>
      <c r="K966" s="549" t="n"/>
      <c r="L966" s="556" t="n"/>
      <c r="M966" s="548">
        <f>IF(OR(H966="",H966=0),"",IF(L966="",IF(I966="","",IF(OR(ISTEXT(I966),ISTEXT(H966)),"",I966/H966)),IF(OR(ISTEXT(L966),ISTEXT(H966)),"",L966/H966)))</f>
        <v/>
      </c>
      <c r="N966" s="547" t="n"/>
      <c r="P966">
        <f>IF($D$940="","",$D$940)</f>
        <v/>
      </c>
    </row>
    <row r="967" ht="13.35" customHeight="1" s="162">
      <c r="B967" s="546" t="n"/>
      <c r="C967" s="546" t="n"/>
      <c r="D967" s="546" t="n"/>
      <c r="E967" s="546" t="n"/>
      <c r="F967" s="555" t="n"/>
      <c r="G967" s="555" t="n"/>
      <c r="H967" s="556" t="n"/>
      <c r="I967" s="556" t="n"/>
      <c r="J967" s="555" t="n"/>
      <c r="K967" s="549" t="n"/>
      <c r="L967" s="556" t="n"/>
      <c r="M967" s="548">
        <f>IF(OR(H967="",H967=0),"",IF(L967="",IF(I967="","",IF(OR(ISTEXT(I967),ISTEXT(H967)),"",I967/H967)),IF(OR(ISTEXT(L967),ISTEXT(H967)),"",L967/H967)))</f>
        <v/>
      </c>
      <c r="N967" s="547" t="n"/>
      <c r="P967">
        <f>IF($D$940="","",$D$940)</f>
        <v/>
      </c>
    </row>
    <row r="968" ht="13.35" customHeight="1" s="162">
      <c r="B968" s="546" t="n"/>
      <c r="C968" s="546" t="n"/>
      <c r="D968" s="546" t="n"/>
      <c r="E968" s="546" t="n"/>
      <c r="F968" s="555" t="n"/>
      <c r="G968" s="555" t="n"/>
      <c r="H968" s="556" t="n"/>
      <c r="I968" s="556" t="n"/>
      <c r="J968" s="555" t="n"/>
      <c r="K968" s="549" t="n"/>
      <c r="L968" s="556" t="n"/>
      <c r="M968" s="548">
        <f>IF(OR(H968="",H968=0),"",IF(L968="",IF(I968="","",IF(OR(ISTEXT(I968),ISTEXT(H968)),"",I968/H968)),IF(OR(ISTEXT(L968),ISTEXT(H968)),"",L968/H968)))</f>
        <v/>
      </c>
      <c r="N968" s="547" t="n"/>
      <c r="P968">
        <f>IF($D$940="","",$D$940)</f>
        <v/>
      </c>
    </row>
    <row r="969" ht="13.35" customHeight="1" s="162">
      <c r="B969" s="546" t="n"/>
      <c r="C969" s="546" t="n"/>
      <c r="D969" s="546" t="n"/>
      <c r="E969" s="546" t="n"/>
      <c r="F969" s="555" t="n"/>
      <c r="G969" s="555" t="n"/>
      <c r="H969" s="556" t="n"/>
      <c r="I969" s="556" t="n"/>
      <c r="J969" s="555" t="n"/>
      <c r="K969" s="549" t="n"/>
      <c r="L969" s="556" t="n"/>
      <c r="M969" s="548">
        <f>IF(OR(H969="",H969=0),"",IF(L969="",IF(I969="","",IF(OR(ISTEXT(I969),ISTEXT(H969)),"",I969/H969)),IF(OR(ISTEXT(L969),ISTEXT(H969)),"",L969/H969)))</f>
        <v/>
      </c>
      <c r="N969" s="547" t="n"/>
      <c r="P969">
        <f>IF($D$940="","",$D$940)</f>
        <v/>
      </c>
    </row>
    <row r="970" ht="13.35" customHeight="1" s="162">
      <c r="B970" s="546" t="n"/>
      <c r="C970" s="546" t="n"/>
      <c r="D970" s="546" t="n"/>
      <c r="E970" s="546" t="n"/>
      <c r="F970" s="555" t="n"/>
      <c r="G970" s="555" t="n"/>
      <c r="H970" s="556" t="n"/>
      <c r="I970" s="556" t="n"/>
      <c r="J970" s="555" t="n"/>
      <c r="K970" s="549" t="n"/>
      <c r="L970" s="556" t="n"/>
      <c r="M970" s="548">
        <f>IF(OR(H970="",H970=0),"",IF(L970="",IF(I970="","",IF(OR(ISTEXT(I970),ISTEXT(H970)),"",I970/H970)),IF(OR(ISTEXT(L970),ISTEXT(H970)),"",L970/H970)))</f>
        <v/>
      </c>
      <c r="N970" s="547" t="n"/>
      <c r="P970">
        <f>IF($D$940="","",$D$940)</f>
        <v/>
      </c>
    </row>
    <row r="971" ht="13.35" customHeight="1" s="162">
      <c r="B971" s="546" t="n"/>
      <c r="C971" s="546" t="n"/>
      <c r="D971" s="546" t="n"/>
      <c r="E971" s="546" t="n"/>
      <c r="F971" s="555" t="n"/>
      <c r="G971" s="555" t="n"/>
      <c r="H971" s="556" t="n"/>
      <c r="I971" s="556" t="n"/>
      <c r="J971" s="555" t="n"/>
      <c r="K971" s="549" t="n"/>
      <c r="L971" s="556" t="n"/>
      <c r="M971" s="548">
        <f>IF(OR(H971="",H971=0),"",IF(L971="",IF(I971="","",IF(OR(ISTEXT(I971),ISTEXT(H971)),"",I971/H971)),IF(OR(ISTEXT(L971),ISTEXT(H971)),"",L971/H971)))</f>
        <v/>
      </c>
      <c r="N971" s="547" t="n"/>
      <c r="P971">
        <f>IF($D$940="","",$D$940)</f>
        <v/>
      </c>
    </row>
    <row r="972" ht="13.35" customHeight="1" s="162">
      <c r="B972" s="546" t="n"/>
      <c r="C972" s="546" t="n"/>
      <c r="D972" s="546" t="n"/>
      <c r="E972" s="546" t="n"/>
      <c r="F972" s="555" t="n"/>
      <c r="G972" s="555" t="n"/>
      <c r="H972" s="556" t="n"/>
      <c r="I972" s="556" t="n"/>
      <c r="J972" s="555" t="n"/>
      <c r="K972" s="549" t="n"/>
      <c r="L972" s="556" t="n"/>
      <c r="M972" s="548">
        <f>IF(OR(H972="",H972=0),"",IF(L972="",IF(I972="","",IF(OR(ISTEXT(I972),ISTEXT(H972)),"",I972/H972)),IF(OR(ISTEXT(L972),ISTEXT(H972)),"",L972/H972)))</f>
        <v/>
      </c>
      <c r="N972" s="547" t="n"/>
      <c r="P972">
        <f>IF($D$940="","",$D$940)</f>
        <v/>
      </c>
    </row>
    <row r="973" ht="13.35" customHeight="1" s="162">
      <c r="B973" s="546" t="n"/>
      <c r="C973" s="546" t="n"/>
      <c r="D973" s="546" t="n"/>
      <c r="E973" s="546" t="n"/>
      <c r="F973" s="555" t="n"/>
      <c r="G973" s="555" t="n"/>
      <c r="H973" s="556" t="n"/>
      <c r="I973" s="556" t="n"/>
      <c r="J973" s="555" t="n"/>
      <c r="K973" s="549" t="n"/>
      <c r="L973" s="556" t="n"/>
      <c r="M973" s="548">
        <f>IF(OR(H973="",H973=0),"",IF(L973="",IF(I973="","",IF(OR(ISTEXT(I973),ISTEXT(H973)),"",I973/H973)),IF(OR(ISTEXT(L973),ISTEXT(H973)),"",L973/H973)))</f>
        <v/>
      </c>
      <c r="N973" s="547" t="n"/>
      <c r="P973">
        <f>IF($D$940="","",$D$940)</f>
        <v/>
      </c>
    </row>
    <row r="974" ht="13.35" customHeight="1" s="162">
      <c r="B974" s="546" t="n"/>
      <c r="C974" s="546" t="n"/>
      <c r="D974" s="546" t="n"/>
      <c r="E974" s="546" t="n"/>
      <c r="F974" s="555" t="n"/>
      <c r="G974" s="555" t="n"/>
      <c r="H974" s="556" t="n"/>
      <c r="I974" s="556" t="n"/>
      <c r="J974" s="555" t="n"/>
      <c r="K974" s="549" t="n"/>
      <c r="L974" s="556" t="n"/>
      <c r="M974" s="548">
        <f>IF(OR(H974="",H974=0),"",IF(L974="",IF(I974="","",IF(OR(ISTEXT(I974),ISTEXT(H974)),"",I974/H974)),IF(OR(ISTEXT(L974),ISTEXT(H974)),"",L974/H974)))</f>
        <v/>
      </c>
      <c r="N974" s="547" t="n"/>
      <c r="P974">
        <f>IF($D$940="","",$D$940)</f>
        <v/>
      </c>
    </row>
    <row r="975" ht="13.35" customHeight="1" s="162">
      <c r="B975" s="546" t="n"/>
      <c r="C975" s="546" t="n"/>
      <c r="D975" s="546" t="n"/>
      <c r="E975" s="546" t="n"/>
      <c r="F975" s="555" t="n"/>
      <c r="G975" s="555" t="n"/>
      <c r="H975" s="556" t="n"/>
      <c r="I975" s="556" t="n"/>
      <c r="J975" s="555" t="n"/>
      <c r="K975" s="549" t="n"/>
      <c r="L975" s="556" t="n"/>
      <c r="M975" s="548">
        <f>IF(OR(H975="",H975=0),"",IF(L975="",IF(I975="","",IF(OR(ISTEXT(I975),ISTEXT(H975)),"",I975/H975)),IF(OR(ISTEXT(L975),ISTEXT(H975)),"",L975/H975)))</f>
        <v/>
      </c>
      <c r="N975" s="547" t="n"/>
      <c r="P975">
        <f>IF($D$940="","",$D$940)</f>
        <v/>
      </c>
    </row>
    <row r="976" ht="13.35" customHeight="1" s="162">
      <c r="B976" s="546" t="n"/>
      <c r="C976" s="546" t="n"/>
      <c r="D976" s="546" t="n"/>
      <c r="E976" s="546" t="n"/>
      <c r="F976" s="555" t="n"/>
      <c r="G976" s="555" t="n"/>
      <c r="H976" s="556" t="n"/>
      <c r="I976" s="556" t="n"/>
      <c r="J976" s="555" t="n"/>
      <c r="K976" s="549" t="n"/>
      <c r="L976" s="556" t="n"/>
      <c r="M976" s="548">
        <f>IF(OR(H976="",H976=0),"",IF(L976="",IF(I976="","",IF(OR(ISTEXT(I976),ISTEXT(H976)),"",I976/H976)),IF(OR(ISTEXT(L976),ISTEXT(H976)),"",L976/H976)))</f>
        <v/>
      </c>
      <c r="N976" s="547" t="n"/>
      <c r="P976">
        <f>IF($D$940="","",$D$940)</f>
        <v/>
      </c>
    </row>
    <row r="977" ht="13.35" customHeight="1" s="162">
      <c r="B977" s="546" t="n"/>
      <c r="C977" s="546" t="n"/>
      <c r="D977" s="546" t="n"/>
      <c r="E977" s="546" t="n"/>
      <c r="F977" s="555" t="n"/>
      <c r="G977" s="555" t="n"/>
      <c r="H977" s="556" t="n"/>
      <c r="I977" s="556" t="n"/>
      <c r="J977" s="555" t="n"/>
      <c r="K977" s="549" t="n"/>
      <c r="L977" s="556" t="n"/>
      <c r="M977" s="548">
        <f>IF(OR(H977="",H977=0),"",IF(L977="",IF(I977="","",IF(OR(ISTEXT(I977),ISTEXT(H977)),"",I977/H977)),IF(OR(ISTEXT(L977),ISTEXT(H977)),"",L977/H977)))</f>
        <v/>
      </c>
      <c r="N977" s="547" t="n"/>
      <c r="P977">
        <f>IF($D$940="","",$D$940)</f>
        <v/>
      </c>
    </row>
    <row r="978" ht="13.35" customHeight="1" s="162">
      <c r="B978" s="546" t="n"/>
      <c r="C978" s="546" t="n"/>
      <c r="D978" s="546" t="n"/>
      <c r="E978" s="546" t="n"/>
      <c r="F978" s="555" t="n"/>
      <c r="G978" s="555" t="n"/>
      <c r="H978" s="556" t="n"/>
      <c r="I978" s="556" t="n"/>
      <c r="J978" s="555" t="n"/>
      <c r="K978" s="549" t="n"/>
      <c r="L978" s="556" t="n"/>
      <c r="M978" s="548">
        <f>IF(OR(H978="",H978=0),"",IF(L978="",IF(I978="","",IF(OR(ISTEXT(I978),ISTEXT(H978)),"",I978/H978)),IF(OR(ISTEXT(L978),ISTEXT(H978)),"",L978/H978)))</f>
        <v/>
      </c>
      <c r="N978" s="547" t="n"/>
      <c r="P978">
        <f>IF($D$940="","",$D$940)</f>
        <v/>
      </c>
    </row>
    <row r="979" ht="13.35" customHeight="1" s="162">
      <c r="B979" s="546" t="n"/>
      <c r="C979" s="546" t="n"/>
      <c r="D979" s="546" t="n"/>
      <c r="E979" s="546" t="n"/>
      <c r="F979" s="555" t="n"/>
      <c r="G979" s="555" t="n"/>
      <c r="H979" s="556" t="n"/>
      <c r="I979" s="556" t="n"/>
      <c r="J979" s="555" t="n"/>
      <c r="K979" s="549" t="n"/>
      <c r="L979" s="556" t="n"/>
      <c r="M979" s="548">
        <f>IF(OR(H979="",H979=0),"",IF(L979="",IF(I979="","",IF(OR(ISTEXT(I979),ISTEXT(H979)),"",I979/H979)),IF(OR(ISTEXT(L979),ISTEXT(H979)),"",L979/H979)))</f>
        <v/>
      </c>
      <c r="N979" s="547" t="n"/>
      <c r="P979">
        <f>IF($D$940="","",$D$940)</f>
        <v/>
      </c>
    </row>
    <row r="980" ht="13.35" customHeight="1" s="162">
      <c r="B980" s="546" t="n"/>
      <c r="C980" s="546" t="n"/>
      <c r="D980" s="546" t="n"/>
      <c r="E980" s="546" t="n"/>
      <c r="F980" s="555" t="n"/>
      <c r="G980" s="555" t="n"/>
      <c r="H980" s="556" t="n"/>
      <c r="I980" s="556" t="n"/>
      <c r="J980" s="555" t="n"/>
      <c r="K980" s="549" t="n"/>
      <c r="L980" s="556" t="n"/>
      <c r="M980" s="548">
        <f>IF(OR(H980="",H980=0),"",IF(L980="",IF(I980="","",IF(OR(ISTEXT(I980),ISTEXT(H980)),"",I980/H980)),IF(OR(ISTEXT(L980),ISTEXT(H980)),"",L980/H980)))</f>
        <v/>
      </c>
      <c r="N980" s="547" t="n"/>
      <c r="P980">
        <f>IF($D$940="","",$D$940)</f>
        <v/>
      </c>
    </row>
    <row r="981" ht="13.35" customHeight="1" s="162">
      <c r="B981" s="546" t="n"/>
      <c r="C981" s="546" t="n"/>
      <c r="D981" s="546" t="n"/>
      <c r="E981" s="546" t="n"/>
      <c r="F981" s="555" t="n"/>
      <c r="G981" s="555" t="n"/>
      <c r="H981" s="556" t="n"/>
      <c r="I981" s="556" t="n"/>
      <c r="J981" s="555" t="n"/>
      <c r="K981" s="549" t="n"/>
      <c r="L981" s="556" t="n"/>
      <c r="M981" s="548">
        <f>IF(OR(H981="",H981=0),"",IF(L981="",IF(I981="","",IF(OR(ISTEXT(I981),ISTEXT(H981)),"",I981/H981)),IF(OR(ISTEXT(L981),ISTEXT(H981)),"",L981/H981)))</f>
        <v/>
      </c>
      <c r="N981" s="547" t="n"/>
      <c r="P981">
        <f>IF($D$940="","",$D$940)</f>
        <v/>
      </c>
    </row>
    <row r="982" ht="13.35" customHeight="1" s="162">
      <c r="B982" s="546" t="n"/>
      <c r="C982" s="546" t="n"/>
      <c r="D982" s="546" t="n"/>
      <c r="E982" s="546" t="n"/>
      <c r="F982" s="555" t="n"/>
      <c r="G982" s="555" t="n"/>
      <c r="H982" s="556" t="n"/>
      <c r="I982" s="556" t="n"/>
      <c r="J982" s="555" t="n"/>
      <c r="K982" s="549" t="n"/>
      <c r="L982" s="556" t="n"/>
      <c r="M982" s="548">
        <f>IF(OR(H982="",H982=0),"",IF(L982="",IF(I982="","",IF(OR(ISTEXT(I982),ISTEXT(H982)),"",I982/H982)),IF(OR(ISTEXT(L982),ISTEXT(H982)),"",L982/H982)))</f>
        <v/>
      </c>
      <c r="N982" s="547" t="n"/>
      <c r="P982">
        <f>IF($D$940="","",$D$940)</f>
        <v/>
      </c>
    </row>
    <row r="983" ht="13.35" customHeight="1" s="162">
      <c r="B983" s="546" t="n"/>
      <c r="C983" s="546" t="n"/>
      <c r="D983" s="546" t="n"/>
      <c r="E983" s="546" t="n"/>
      <c r="F983" s="555" t="n"/>
      <c r="G983" s="555" t="n"/>
      <c r="H983" s="556" t="n"/>
      <c r="I983" s="556" t="n"/>
      <c r="J983" s="555" t="n"/>
      <c r="K983" s="549" t="n"/>
      <c r="L983" s="556" t="n"/>
      <c r="M983" s="548">
        <f>IF(OR(H983="",H983=0),"",IF(L983="",IF(I983="","",IF(OR(ISTEXT(I983),ISTEXT(H983)),"",I983/H983)),IF(OR(ISTEXT(L983),ISTEXT(H983)),"",L983/H983)))</f>
        <v/>
      </c>
      <c r="N983" s="547" t="n"/>
      <c r="P983">
        <f>IF($D$940="","",$D$940)</f>
        <v/>
      </c>
    </row>
    <row r="984" ht="13.35" customHeight="1" s="162">
      <c r="B984" s="557" t="inlineStr">
        <is>
          <t>Total</t>
        </is>
      </c>
      <c r="C984" s="400" t="n"/>
      <c r="D984" s="400" t="n"/>
      <c r="E984" s="400" t="n"/>
      <c r="F984" s="400" t="n"/>
      <c r="G984" s="401" t="n"/>
      <c r="H984" s="556">
        <f>IF(SUM(H946:H983)=0,"",SUM(H946:H983))</f>
        <v/>
      </c>
      <c r="I984" s="556">
        <f>IF(SUM(I946:I983)=0,"",SUM(I946:I983))</f>
        <v/>
      </c>
      <c r="J984" s="199" t="n"/>
      <c r="K984" s="401" t="n"/>
      <c r="L984" s="556">
        <f>IF(SUM(L946:L983)=0,"",SUM(L946:L983))</f>
        <v/>
      </c>
      <c r="M984" s="548">
        <f>IF(OR(H984="",H984=0),"",IF(L984="",IF(I984="","",I984/H984),L984/H984))</f>
        <v/>
      </c>
      <c r="N984" s="547">
        <f>IF(COUNTA(N946:N983)=0,"",COUNTA(N946:N983))</f>
        <v/>
      </c>
    </row>
    <row r="985" ht="13.35" customHeight="1" s="162">
      <c r="B985" s="550" t="inlineStr">
        <is>
          <t>Type: F = fixed orifice, A = adjustable orifice (flow from the manufacturer's chart at the setting and ΔP), S = self-adjusting (flow from the valve tag, ΔP within its range). WO = wide open.</t>
        </is>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4" t="n"/>
      <c r="N987" s="173" t="n"/>
    </row>
    <row r="988" ht="13.35" customHeight="1" s="162">
      <c r="B988" s="154" t="n"/>
      <c r="C988" s="174" t="n"/>
      <c r="D988" s="174" t="n"/>
      <c r="E988" s="174" t="n"/>
      <c r="F988" s="174" t="n"/>
      <c r="G988" s="174" t="n"/>
      <c r="H988" s="174" t="n"/>
      <c r="I988" s="174" t="n"/>
      <c r="J988" s="174" t="n"/>
      <c r="K988" s="174" t="n"/>
      <c r="L988" s="174" t="n"/>
      <c r="M988" s="174" t="n"/>
      <c r="N988" s="173" t="n"/>
    </row>
    <row r="989" ht="13.35" customHeight="1" s="162">
      <c r="B989" s="154" t="n"/>
      <c r="C989" s="174" t="n"/>
      <c r="D989" s="174" t="n"/>
      <c r="E989" s="174" t="n"/>
      <c r="F989" s="174" t="n"/>
      <c r="G989" s="174" t="n"/>
      <c r="H989" s="174" t="n"/>
      <c r="I989" s="174" t="n"/>
      <c r="J989" s="174" t="n"/>
      <c r="K989" s="174" t="n"/>
      <c r="L989" s="174" t="n"/>
      <c r="M989" s="174" t="n"/>
      <c r="N989" s="173" t="n"/>
    </row>
    <row r="990" ht="13.35" customHeight="1" s="162"/>
    <row r="991" ht="13.35" customHeight="1" s="162"/>
    <row r="992" ht="13.35" customHeight="1" s="162">
      <c r="B992" s="200" t="inlineStr">
        <is>
          <t>System</t>
        </is>
      </c>
      <c r="C992" s="403" t="n"/>
      <c r="D992" s="209" t="n"/>
      <c r="E992" s="418" t="n"/>
      <c r="F992" s="403" t="n"/>
      <c r="G992" s="200" t="inlineStr">
        <is>
          <t>Service</t>
        </is>
      </c>
      <c r="H992" s="403" t="n"/>
      <c r="I992" s="210" t="n"/>
      <c r="J992" s="418" t="n"/>
      <c r="K992" s="418" t="n"/>
      <c r="L992" s="418" t="n"/>
      <c r="M992" s="418" t="n"/>
      <c r="N992" s="403" t="n"/>
    </row>
    <row r="993" ht="13.35" customHeight="1" s="162">
      <c r="B993" s="422" t="n"/>
      <c r="C993" s="423" t="n"/>
      <c r="D993" s="422" t="n"/>
      <c r="E993" s="424" t="n"/>
      <c r="F993" s="423" t="n"/>
      <c r="G993" s="422" t="n"/>
      <c r="H993" s="423" t="n"/>
      <c r="I993" s="422" t="n"/>
      <c r="J993" s="424" t="n"/>
      <c r="K993" s="424" t="n"/>
      <c r="L993" s="424" t="n"/>
      <c r="M993" s="424" t="n"/>
      <c r="N993" s="423" t="n"/>
    </row>
    <row r="994" ht="13.35" customHeight="1" s="162">
      <c r="B994" s="554" t="inlineStr">
        <is>
          <t>Pump(s)</t>
        </is>
      </c>
      <c r="C994" s="401" t="n"/>
      <c r="D994" s="204" t="n"/>
      <c r="E994" s="401" t="n"/>
      <c r="F994" s="554" t="inlineStr">
        <is>
          <t>Instrument</t>
        </is>
      </c>
      <c r="G994" s="401" t="n"/>
      <c r="H994" s="546" t="n"/>
      <c r="I994" s="400" t="n"/>
      <c r="J994" s="400" t="n"/>
      <c r="K994" s="401" t="n"/>
      <c r="L994" s="554" t="inlineStr">
        <is>
          <t>ΔP in</t>
        </is>
      </c>
      <c r="M994" s="555" t="n"/>
      <c r="N994" s="401" t="n"/>
    </row>
    <row r="995" ht="13.35" customHeight="1" s="162">
      <c r="B995" s="554" t="inlineStr">
        <is>
          <t>Method</t>
        </is>
      </c>
      <c r="C995" s="401" t="n"/>
      <c r="D995" s="546" t="n"/>
      <c r="E995" s="401" t="n"/>
      <c r="F995" s="554" t="inlineStr">
        <is>
          <t>Memory stops set / valves marked</t>
        </is>
      </c>
      <c r="G995" s="400" t="n"/>
      <c r="H995" s="400" t="n"/>
      <c r="I995" s="400" t="n"/>
      <c r="J995" s="400" t="n"/>
      <c r="K995" s="401" t="n"/>
      <c r="L995" s="555" t="n"/>
      <c r="M995" s="400" t="n"/>
      <c r="N995" s="401" t="n"/>
    </row>
    <row r="996" ht="13.35" customHeight="1" s="162">
      <c r="B996" s="542" t="inlineStr">
        <is>
          <t>No.</t>
        </is>
      </c>
      <c r="C996" s="542" t="inlineStr">
        <is>
          <t>Valve</t>
        </is>
      </c>
      <c r="D996" s="542" t="inlineStr">
        <is>
          <t>Serves</t>
        </is>
      </c>
      <c r="E996" s="542" t="inlineStr">
        <is>
          <t>Make / Model</t>
        </is>
      </c>
      <c r="F996" s="542" t="inlineStr">
        <is>
          <t>Size</t>
        </is>
      </c>
      <c r="G996" s="542" t="inlineStr">
        <is>
          <t>Type</t>
        </is>
      </c>
      <c r="H996" s="542" t="inlineStr">
        <is>
          <t>Design GPM</t>
        </is>
      </c>
      <c r="I996" s="542" t="inlineStr">
        <is>
          <t>Initial GPM</t>
        </is>
      </c>
      <c r="J996" s="543" t="inlineStr">
        <is>
          <t>Final</t>
        </is>
      </c>
      <c r="K996" s="400" t="n"/>
      <c r="L996" s="401" t="n"/>
      <c r="M996" s="542" t="inlineStr">
        <is>
          <t>%</t>
        </is>
      </c>
      <c r="N996" s="542" t="inlineStr">
        <is>
          <t>WO</t>
        </is>
      </c>
    </row>
    <row r="997" ht="13.35" customHeight="1" s="162">
      <c r="B997" s="544" t="n"/>
      <c r="C997" s="544" t="n"/>
      <c r="D997" s="544" t="n"/>
      <c r="E997" s="544" t="n"/>
      <c r="F997" s="544" t="n"/>
      <c r="G997" s="544" t="n"/>
      <c r="H997" s="544" t="n"/>
      <c r="I997" s="544" t="n"/>
      <c r="J997" s="545" t="inlineStr">
        <is>
          <t>Setting</t>
        </is>
      </c>
      <c r="K997" s="545" t="inlineStr">
        <is>
          <t>ΔP</t>
        </is>
      </c>
      <c r="L997" s="545" t="inlineStr">
        <is>
          <t>GPM</t>
        </is>
      </c>
      <c r="M997" s="544" t="n"/>
      <c r="N997" s="544" t="n"/>
    </row>
    <row r="998" ht="13.35" customHeight="1" s="162">
      <c r="B998" s="546" t="n"/>
      <c r="C998" s="546" t="n"/>
      <c r="D998" s="546" t="n"/>
      <c r="E998" s="546" t="n"/>
      <c r="F998" s="555" t="n"/>
      <c r="G998" s="555" t="n"/>
      <c r="H998" s="556" t="n"/>
      <c r="I998" s="556" t="n"/>
      <c r="J998" s="555" t="n"/>
      <c r="K998" s="549" t="n"/>
      <c r="L998" s="556" t="n"/>
      <c r="M998" s="548">
        <f>IF(OR(H998="",H998=0),"",IF(L998="",IF(I998="","",IF(OR(ISTEXT(I998),ISTEXT(H998)),"",I998/H998)),IF(OR(ISTEXT(L998),ISTEXT(H998)),"",L998/H998)))</f>
        <v/>
      </c>
      <c r="N998" s="547" t="n"/>
      <c r="P998">
        <f>IF($D$992="","",$D$992)</f>
        <v/>
      </c>
    </row>
    <row r="999" ht="13.35" customHeight="1" s="162">
      <c r="B999" s="546" t="n"/>
      <c r="C999" s="546" t="n"/>
      <c r="D999" s="546" t="n"/>
      <c r="E999" s="546" t="n"/>
      <c r="F999" s="555" t="n"/>
      <c r="G999" s="555" t="n"/>
      <c r="H999" s="556" t="n"/>
      <c r="I999" s="556" t="n"/>
      <c r="J999" s="555" t="n"/>
      <c r="K999" s="549" t="n"/>
      <c r="L999" s="556" t="n"/>
      <c r="M999" s="548">
        <f>IF(OR(H999="",H999=0),"",IF(L999="",IF(I999="","",IF(OR(ISTEXT(I999),ISTEXT(H999)),"",I999/H999)),IF(OR(ISTEXT(L999),ISTEXT(H999)),"",L999/H999)))</f>
        <v/>
      </c>
      <c r="N999" s="547" t="n"/>
      <c r="P999">
        <f>IF($D$992="","",$D$992)</f>
        <v/>
      </c>
    </row>
    <row r="1000" ht="13.35" customHeight="1" s="162">
      <c r="B1000" s="546" t="n"/>
      <c r="C1000" s="546" t="n"/>
      <c r="D1000" s="546" t="n"/>
      <c r="E1000" s="546" t="n"/>
      <c r="F1000" s="555" t="n"/>
      <c r="G1000" s="555" t="n"/>
      <c r="H1000" s="556" t="n"/>
      <c r="I1000" s="556" t="n"/>
      <c r="J1000" s="555" t="n"/>
      <c r="K1000" s="549" t="n"/>
      <c r="L1000" s="556" t="n"/>
      <c r="M1000" s="548">
        <f>IF(OR(H1000="",H1000=0),"",IF(L1000="",IF(I1000="","",IF(OR(ISTEXT(I1000),ISTEXT(H1000)),"",I1000/H1000)),IF(OR(ISTEXT(L1000),ISTEXT(H1000)),"",L1000/H1000)))</f>
        <v/>
      </c>
      <c r="N1000" s="547" t="n"/>
      <c r="P1000">
        <f>IF($D$992="","",$D$992)</f>
        <v/>
      </c>
    </row>
    <row r="1001" ht="13.35" customHeight="1" s="162">
      <c r="B1001" s="546" t="n"/>
      <c r="C1001" s="546" t="n"/>
      <c r="D1001" s="546" t="n"/>
      <c r="E1001" s="546" t="n"/>
      <c r="F1001" s="555" t="n"/>
      <c r="G1001" s="555" t="n"/>
      <c r="H1001" s="556" t="n"/>
      <c r="I1001" s="556" t="n"/>
      <c r="J1001" s="555" t="n"/>
      <c r="K1001" s="549" t="n"/>
      <c r="L1001" s="556" t="n"/>
      <c r="M1001" s="548">
        <f>IF(OR(H1001="",H1001=0),"",IF(L1001="",IF(I1001="","",IF(OR(ISTEXT(I1001),ISTEXT(H1001)),"",I1001/H1001)),IF(OR(ISTEXT(L1001),ISTEXT(H1001)),"",L1001/H1001)))</f>
        <v/>
      </c>
      <c r="N1001" s="547" t="n"/>
      <c r="P1001">
        <f>IF($D$992="","",$D$992)</f>
        <v/>
      </c>
    </row>
    <row r="1002" ht="13.35" customHeight="1" s="162">
      <c r="B1002" s="546" t="n"/>
      <c r="C1002" s="546" t="n"/>
      <c r="D1002" s="546" t="n"/>
      <c r="E1002" s="546" t="n"/>
      <c r="F1002" s="555" t="n"/>
      <c r="G1002" s="555" t="n"/>
      <c r="H1002" s="556" t="n"/>
      <c r="I1002" s="556" t="n"/>
      <c r="J1002" s="555" t="n"/>
      <c r="K1002" s="549" t="n"/>
      <c r="L1002" s="556" t="n"/>
      <c r="M1002" s="548">
        <f>IF(OR(H1002="",H1002=0),"",IF(L1002="",IF(I1002="","",IF(OR(ISTEXT(I1002),ISTEXT(H1002)),"",I1002/H1002)),IF(OR(ISTEXT(L1002),ISTEXT(H1002)),"",L1002/H1002)))</f>
        <v/>
      </c>
      <c r="N1002" s="547" t="n"/>
      <c r="P1002">
        <f>IF($D$992="","",$D$992)</f>
        <v/>
      </c>
    </row>
    <row r="1003" ht="13.35" customHeight="1" s="162">
      <c r="B1003" s="546" t="n"/>
      <c r="C1003" s="546" t="n"/>
      <c r="D1003" s="546" t="n"/>
      <c r="E1003" s="546" t="n"/>
      <c r="F1003" s="555" t="n"/>
      <c r="G1003" s="555" t="n"/>
      <c r="H1003" s="556" t="n"/>
      <c r="I1003" s="556" t="n"/>
      <c r="J1003" s="555" t="n"/>
      <c r="K1003" s="549" t="n"/>
      <c r="L1003" s="556" t="n"/>
      <c r="M1003" s="548">
        <f>IF(OR(H1003="",H1003=0),"",IF(L1003="",IF(I1003="","",IF(OR(ISTEXT(I1003),ISTEXT(H1003)),"",I1003/H1003)),IF(OR(ISTEXT(L1003),ISTEXT(H1003)),"",L1003/H1003)))</f>
        <v/>
      </c>
      <c r="N1003" s="547" t="n"/>
      <c r="P1003">
        <f>IF($D$992="","",$D$992)</f>
        <v/>
      </c>
    </row>
    <row r="1004" ht="13.35" customHeight="1" s="162">
      <c r="B1004" s="546" t="n"/>
      <c r="C1004" s="546" t="n"/>
      <c r="D1004" s="546" t="n"/>
      <c r="E1004" s="546" t="n"/>
      <c r="F1004" s="555" t="n"/>
      <c r="G1004" s="555" t="n"/>
      <c r="H1004" s="556" t="n"/>
      <c r="I1004" s="556" t="n"/>
      <c r="J1004" s="555" t="n"/>
      <c r="K1004" s="549" t="n"/>
      <c r="L1004" s="556" t="n"/>
      <c r="M1004" s="548">
        <f>IF(OR(H1004="",H1004=0),"",IF(L1004="",IF(I1004="","",IF(OR(ISTEXT(I1004),ISTEXT(H1004)),"",I1004/H1004)),IF(OR(ISTEXT(L1004),ISTEXT(H1004)),"",L1004/H1004)))</f>
        <v/>
      </c>
      <c r="N1004" s="547" t="n"/>
      <c r="P1004">
        <f>IF($D$992="","",$D$992)</f>
        <v/>
      </c>
    </row>
    <row r="1005" ht="13.35" customHeight="1" s="162">
      <c r="B1005" s="546" t="n"/>
      <c r="C1005" s="546" t="n"/>
      <c r="D1005" s="546" t="n"/>
      <c r="E1005" s="546" t="n"/>
      <c r="F1005" s="555" t="n"/>
      <c r="G1005" s="555" t="n"/>
      <c r="H1005" s="556" t="n"/>
      <c r="I1005" s="556" t="n"/>
      <c r="J1005" s="555" t="n"/>
      <c r="K1005" s="549" t="n"/>
      <c r="L1005" s="556" t="n"/>
      <c r="M1005" s="548">
        <f>IF(OR(H1005="",H1005=0),"",IF(L1005="",IF(I1005="","",IF(OR(ISTEXT(I1005),ISTEXT(H1005)),"",I1005/H1005)),IF(OR(ISTEXT(L1005),ISTEXT(H1005)),"",L1005/H1005)))</f>
        <v/>
      </c>
      <c r="N1005" s="547" t="n"/>
      <c r="P1005">
        <f>IF($D$992="","",$D$992)</f>
        <v/>
      </c>
    </row>
    <row r="1006" ht="13.35" customHeight="1" s="162">
      <c r="B1006" s="546" t="n"/>
      <c r="C1006" s="546" t="n"/>
      <c r="D1006" s="546" t="n"/>
      <c r="E1006" s="546" t="n"/>
      <c r="F1006" s="555" t="n"/>
      <c r="G1006" s="555" t="n"/>
      <c r="H1006" s="556" t="n"/>
      <c r="I1006" s="556" t="n"/>
      <c r="J1006" s="555" t="n"/>
      <c r="K1006" s="549" t="n"/>
      <c r="L1006" s="556" t="n"/>
      <c r="M1006" s="548">
        <f>IF(OR(H1006="",H1006=0),"",IF(L1006="",IF(I1006="","",IF(OR(ISTEXT(I1006),ISTEXT(H1006)),"",I1006/H1006)),IF(OR(ISTEXT(L1006),ISTEXT(H1006)),"",L1006/H1006)))</f>
        <v/>
      </c>
      <c r="N1006" s="547" t="n"/>
      <c r="P1006">
        <f>IF($D$992="","",$D$992)</f>
        <v/>
      </c>
    </row>
    <row r="1007" ht="13.35" customHeight="1" s="162">
      <c r="B1007" s="546" t="n"/>
      <c r="C1007" s="546" t="n"/>
      <c r="D1007" s="546" t="n"/>
      <c r="E1007" s="546" t="n"/>
      <c r="F1007" s="555" t="n"/>
      <c r="G1007" s="555" t="n"/>
      <c r="H1007" s="556" t="n"/>
      <c r="I1007" s="556" t="n"/>
      <c r="J1007" s="555" t="n"/>
      <c r="K1007" s="549" t="n"/>
      <c r="L1007" s="556" t="n"/>
      <c r="M1007" s="548">
        <f>IF(OR(H1007="",H1007=0),"",IF(L1007="",IF(I1007="","",IF(OR(ISTEXT(I1007),ISTEXT(H1007)),"",I1007/H1007)),IF(OR(ISTEXT(L1007),ISTEXT(H1007)),"",L1007/H1007)))</f>
        <v/>
      </c>
      <c r="N1007" s="547" t="n"/>
      <c r="P1007">
        <f>IF($D$992="","",$D$992)</f>
        <v/>
      </c>
    </row>
    <row r="1008" ht="13.35" customHeight="1" s="162">
      <c r="B1008" s="546" t="n"/>
      <c r="C1008" s="546" t="n"/>
      <c r="D1008" s="546" t="n"/>
      <c r="E1008" s="546" t="n"/>
      <c r="F1008" s="555" t="n"/>
      <c r="G1008" s="555" t="n"/>
      <c r="H1008" s="556" t="n"/>
      <c r="I1008" s="556" t="n"/>
      <c r="J1008" s="555" t="n"/>
      <c r="K1008" s="549" t="n"/>
      <c r="L1008" s="556" t="n"/>
      <c r="M1008" s="548">
        <f>IF(OR(H1008="",H1008=0),"",IF(L1008="",IF(I1008="","",IF(OR(ISTEXT(I1008),ISTEXT(H1008)),"",I1008/H1008)),IF(OR(ISTEXT(L1008),ISTEXT(H1008)),"",L1008/H1008)))</f>
        <v/>
      </c>
      <c r="N1008" s="547" t="n"/>
      <c r="P1008">
        <f>IF($D$992="","",$D$992)</f>
        <v/>
      </c>
    </row>
    <row r="1009" ht="13.35" customHeight="1" s="162">
      <c r="B1009" s="546" t="n"/>
      <c r="C1009" s="546" t="n"/>
      <c r="D1009" s="546" t="n"/>
      <c r="E1009" s="546" t="n"/>
      <c r="F1009" s="555" t="n"/>
      <c r="G1009" s="555" t="n"/>
      <c r="H1009" s="556" t="n"/>
      <c r="I1009" s="556" t="n"/>
      <c r="J1009" s="555" t="n"/>
      <c r="K1009" s="549" t="n"/>
      <c r="L1009" s="556" t="n"/>
      <c r="M1009" s="548">
        <f>IF(OR(H1009="",H1009=0),"",IF(L1009="",IF(I1009="","",IF(OR(ISTEXT(I1009),ISTEXT(H1009)),"",I1009/H1009)),IF(OR(ISTEXT(L1009),ISTEXT(H1009)),"",L1009/H1009)))</f>
        <v/>
      </c>
      <c r="N1009" s="547" t="n"/>
      <c r="P1009">
        <f>IF($D$992="","",$D$992)</f>
        <v/>
      </c>
    </row>
    <row r="1010" ht="13.35" customHeight="1" s="162">
      <c r="B1010" s="546" t="n"/>
      <c r="C1010" s="546" t="n"/>
      <c r="D1010" s="546" t="n"/>
      <c r="E1010" s="546" t="n"/>
      <c r="F1010" s="555" t="n"/>
      <c r="G1010" s="555" t="n"/>
      <c r="H1010" s="556" t="n"/>
      <c r="I1010" s="556" t="n"/>
      <c r="J1010" s="555" t="n"/>
      <c r="K1010" s="549" t="n"/>
      <c r="L1010" s="556" t="n"/>
      <c r="M1010" s="548">
        <f>IF(OR(H1010="",H1010=0),"",IF(L1010="",IF(I1010="","",IF(OR(ISTEXT(I1010),ISTEXT(H1010)),"",I1010/H1010)),IF(OR(ISTEXT(L1010),ISTEXT(H1010)),"",L1010/H1010)))</f>
        <v/>
      </c>
      <c r="N1010" s="547" t="n"/>
      <c r="P1010">
        <f>IF($D$992="","",$D$992)</f>
        <v/>
      </c>
    </row>
    <row r="1011" ht="13.35" customHeight="1" s="162">
      <c r="B1011" s="546" t="n"/>
      <c r="C1011" s="546" t="n"/>
      <c r="D1011" s="546" t="n"/>
      <c r="E1011" s="546" t="n"/>
      <c r="F1011" s="555" t="n"/>
      <c r="G1011" s="555" t="n"/>
      <c r="H1011" s="556" t="n"/>
      <c r="I1011" s="556" t="n"/>
      <c r="J1011" s="555" t="n"/>
      <c r="K1011" s="549" t="n"/>
      <c r="L1011" s="556" t="n"/>
      <c r="M1011" s="548">
        <f>IF(OR(H1011="",H1011=0),"",IF(L1011="",IF(I1011="","",IF(OR(ISTEXT(I1011),ISTEXT(H1011)),"",I1011/H1011)),IF(OR(ISTEXT(L1011),ISTEXT(H1011)),"",L1011/H1011)))</f>
        <v/>
      </c>
      <c r="N1011" s="547" t="n"/>
      <c r="P1011">
        <f>IF($D$992="","",$D$992)</f>
        <v/>
      </c>
    </row>
    <row r="1012" ht="13.35" customHeight="1" s="162">
      <c r="B1012" s="546" t="n"/>
      <c r="C1012" s="546" t="n"/>
      <c r="D1012" s="546" t="n"/>
      <c r="E1012" s="546" t="n"/>
      <c r="F1012" s="555" t="n"/>
      <c r="G1012" s="555" t="n"/>
      <c r="H1012" s="556" t="n"/>
      <c r="I1012" s="556" t="n"/>
      <c r="J1012" s="555" t="n"/>
      <c r="K1012" s="549" t="n"/>
      <c r="L1012" s="556" t="n"/>
      <c r="M1012" s="548">
        <f>IF(OR(H1012="",H1012=0),"",IF(L1012="",IF(I1012="","",IF(OR(ISTEXT(I1012),ISTEXT(H1012)),"",I1012/H1012)),IF(OR(ISTEXT(L1012),ISTEXT(H1012)),"",L1012/H1012)))</f>
        <v/>
      </c>
      <c r="N1012" s="547" t="n"/>
      <c r="P1012">
        <f>IF($D$992="","",$D$992)</f>
        <v/>
      </c>
    </row>
    <row r="1013" ht="13.35" customHeight="1" s="162">
      <c r="B1013" s="546" t="n"/>
      <c r="C1013" s="546" t="n"/>
      <c r="D1013" s="546" t="n"/>
      <c r="E1013" s="546" t="n"/>
      <c r="F1013" s="555" t="n"/>
      <c r="G1013" s="555" t="n"/>
      <c r="H1013" s="556" t="n"/>
      <c r="I1013" s="556" t="n"/>
      <c r="J1013" s="555" t="n"/>
      <c r="K1013" s="549" t="n"/>
      <c r="L1013" s="556" t="n"/>
      <c r="M1013" s="548">
        <f>IF(OR(H1013="",H1013=0),"",IF(L1013="",IF(I1013="","",IF(OR(ISTEXT(I1013),ISTEXT(H1013)),"",I1013/H1013)),IF(OR(ISTEXT(L1013),ISTEXT(H1013)),"",L1013/H1013)))</f>
        <v/>
      </c>
      <c r="N1013" s="547" t="n"/>
      <c r="P1013">
        <f>IF($D$992="","",$D$992)</f>
        <v/>
      </c>
    </row>
    <row r="1014" ht="13.35" customHeight="1" s="162">
      <c r="B1014" s="546" t="n"/>
      <c r="C1014" s="546" t="n"/>
      <c r="D1014" s="546" t="n"/>
      <c r="E1014" s="546" t="n"/>
      <c r="F1014" s="555" t="n"/>
      <c r="G1014" s="555" t="n"/>
      <c r="H1014" s="556" t="n"/>
      <c r="I1014" s="556" t="n"/>
      <c r="J1014" s="555" t="n"/>
      <c r="K1014" s="549" t="n"/>
      <c r="L1014" s="556" t="n"/>
      <c r="M1014" s="548">
        <f>IF(OR(H1014="",H1014=0),"",IF(L1014="",IF(I1014="","",IF(OR(ISTEXT(I1014),ISTEXT(H1014)),"",I1014/H1014)),IF(OR(ISTEXT(L1014),ISTEXT(H1014)),"",L1014/H1014)))</f>
        <v/>
      </c>
      <c r="N1014" s="547" t="n"/>
      <c r="P1014">
        <f>IF($D$992="","",$D$992)</f>
        <v/>
      </c>
    </row>
    <row r="1015" ht="13.35" customHeight="1" s="162">
      <c r="B1015" s="546" t="n"/>
      <c r="C1015" s="546" t="n"/>
      <c r="D1015" s="546" t="n"/>
      <c r="E1015" s="546" t="n"/>
      <c r="F1015" s="555" t="n"/>
      <c r="G1015" s="555" t="n"/>
      <c r="H1015" s="556" t="n"/>
      <c r="I1015" s="556" t="n"/>
      <c r="J1015" s="555" t="n"/>
      <c r="K1015" s="549" t="n"/>
      <c r="L1015" s="556" t="n"/>
      <c r="M1015" s="548">
        <f>IF(OR(H1015="",H1015=0),"",IF(L1015="",IF(I1015="","",IF(OR(ISTEXT(I1015),ISTEXT(H1015)),"",I1015/H1015)),IF(OR(ISTEXT(L1015),ISTEXT(H1015)),"",L1015/H1015)))</f>
        <v/>
      </c>
      <c r="N1015" s="547" t="n"/>
      <c r="P1015">
        <f>IF($D$992="","",$D$992)</f>
        <v/>
      </c>
    </row>
    <row r="1016" ht="13.35" customHeight="1" s="162">
      <c r="B1016" s="546" t="n"/>
      <c r="C1016" s="546" t="n"/>
      <c r="D1016" s="546" t="n"/>
      <c r="E1016" s="546" t="n"/>
      <c r="F1016" s="555" t="n"/>
      <c r="G1016" s="555" t="n"/>
      <c r="H1016" s="556" t="n"/>
      <c r="I1016" s="556" t="n"/>
      <c r="J1016" s="555" t="n"/>
      <c r="K1016" s="549" t="n"/>
      <c r="L1016" s="556" t="n"/>
      <c r="M1016" s="548">
        <f>IF(OR(H1016="",H1016=0),"",IF(L1016="",IF(I1016="","",IF(OR(ISTEXT(I1016),ISTEXT(H1016)),"",I1016/H1016)),IF(OR(ISTEXT(L1016),ISTEXT(H1016)),"",L1016/H1016)))</f>
        <v/>
      </c>
      <c r="N1016" s="547" t="n"/>
      <c r="P1016">
        <f>IF($D$992="","",$D$992)</f>
        <v/>
      </c>
    </row>
    <row r="1017" ht="13.35" customHeight="1" s="162">
      <c r="B1017" s="546" t="n"/>
      <c r="C1017" s="546" t="n"/>
      <c r="D1017" s="546" t="n"/>
      <c r="E1017" s="546" t="n"/>
      <c r="F1017" s="555" t="n"/>
      <c r="G1017" s="555" t="n"/>
      <c r="H1017" s="556" t="n"/>
      <c r="I1017" s="556" t="n"/>
      <c r="J1017" s="555" t="n"/>
      <c r="K1017" s="549" t="n"/>
      <c r="L1017" s="556" t="n"/>
      <c r="M1017" s="548">
        <f>IF(OR(H1017="",H1017=0),"",IF(L1017="",IF(I1017="","",IF(OR(ISTEXT(I1017),ISTEXT(H1017)),"",I1017/H1017)),IF(OR(ISTEXT(L1017),ISTEXT(H1017)),"",L1017/H1017)))</f>
        <v/>
      </c>
      <c r="N1017" s="547" t="n"/>
      <c r="P1017">
        <f>IF($D$992="","",$D$992)</f>
        <v/>
      </c>
    </row>
    <row r="1018" ht="13.35" customHeight="1" s="162">
      <c r="B1018" s="546" t="n"/>
      <c r="C1018" s="546" t="n"/>
      <c r="D1018" s="546" t="n"/>
      <c r="E1018" s="546" t="n"/>
      <c r="F1018" s="555" t="n"/>
      <c r="G1018" s="555" t="n"/>
      <c r="H1018" s="556" t="n"/>
      <c r="I1018" s="556" t="n"/>
      <c r="J1018" s="555" t="n"/>
      <c r="K1018" s="549" t="n"/>
      <c r="L1018" s="556" t="n"/>
      <c r="M1018" s="548">
        <f>IF(OR(H1018="",H1018=0),"",IF(L1018="",IF(I1018="","",IF(OR(ISTEXT(I1018),ISTEXT(H1018)),"",I1018/H1018)),IF(OR(ISTEXT(L1018),ISTEXT(H1018)),"",L1018/H1018)))</f>
        <v/>
      </c>
      <c r="N1018" s="547" t="n"/>
      <c r="P1018">
        <f>IF($D$992="","",$D$992)</f>
        <v/>
      </c>
    </row>
    <row r="1019" ht="13.35" customHeight="1" s="162">
      <c r="B1019" s="546" t="n"/>
      <c r="C1019" s="546" t="n"/>
      <c r="D1019" s="546" t="n"/>
      <c r="E1019" s="546" t="n"/>
      <c r="F1019" s="555" t="n"/>
      <c r="G1019" s="555" t="n"/>
      <c r="H1019" s="556" t="n"/>
      <c r="I1019" s="556" t="n"/>
      <c r="J1019" s="555" t="n"/>
      <c r="K1019" s="549" t="n"/>
      <c r="L1019" s="556" t="n"/>
      <c r="M1019" s="548">
        <f>IF(OR(H1019="",H1019=0),"",IF(L1019="",IF(I1019="","",IF(OR(ISTEXT(I1019),ISTEXT(H1019)),"",I1019/H1019)),IF(OR(ISTEXT(L1019),ISTEXT(H1019)),"",L1019/H1019)))</f>
        <v/>
      </c>
      <c r="N1019" s="547" t="n"/>
      <c r="P1019">
        <f>IF($D$992="","",$D$992)</f>
        <v/>
      </c>
    </row>
    <row r="1020" ht="13.35" customHeight="1" s="162">
      <c r="B1020" s="546" t="n"/>
      <c r="C1020" s="546" t="n"/>
      <c r="D1020" s="546" t="n"/>
      <c r="E1020" s="546" t="n"/>
      <c r="F1020" s="555" t="n"/>
      <c r="G1020" s="555" t="n"/>
      <c r="H1020" s="556" t="n"/>
      <c r="I1020" s="556" t="n"/>
      <c r="J1020" s="555" t="n"/>
      <c r="K1020" s="549" t="n"/>
      <c r="L1020" s="556" t="n"/>
      <c r="M1020" s="548">
        <f>IF(OR(H1020="",H1020=0),"",IF(L1020="",IF(I1020="","",IF(OR(ISTEXT(I1020),ISTEXT(H1020)),"",I1020/H1020)),IF(OR(ISTEXT(L1020),ISTEXT(H1020)),"",L1020/H1020)))</f>
        <v/>
      </c>
      <c r="N1020" s="547" t="n"/>
      <c r="P1020">
        <f>IF($D$992="","",$D$992)</f>
        <v/>
      </c>
    </row>
    <row r="1021" ht="13.35" customHeight="1" s="162">
      <c r="B1021" s="546" t="n"/>
      <c r="C1021" s="546" t="n"/>
      <c r="D1021" s="546" t="n"/>
      <c r="E1021" s="546" t="n"/>
      <c r="F1021" s="555" t="n"/>
      <c r="G1021" s="555" t="n"/>
      <c r="H1021" s="556" t="n"/>
      <c r="I1021" s="556" t="n"/>
      <c r="J1021" s="555" t="n"/>
      <c r="K1021" s="549" t="n"/>
      <c r="L1021" s="556" t="n"/>
      <c r="M1021" s="548">
        <f>IF(OR(H1021="",H1021=0),"",IF(L1021="",IF(I1021="","",IF(OR(ISTEXT(I1021),ISTEXT(H1021)),"",I1021/H1021)),IF(OR(ISTEXT(L1021),ISTEXT(H1021)),"",L1021/H1021)))</f>
        <v/>
      </c>
      <c r="N1021" s="547" t="n"/>
      <c r="P1021">
        <f>IF($D$992="","",$D$992)</f>
        <v/>
      </c>
    </row>
    <row r="1022" ht="13.35" customHeight="1" s="162">
      <c r="B1022" s="546" t="n"/>
      <c r="C1022" s="546" t="n"/>
      <c r="D1022" s="546" t="n"/>
      <c r="E1022" s="546" t="n"/>
      <c r="F1022" s="555" t="n"/>
      <c r="G1022" s="555" t="n"/>
      <c r="H1022" s="556" t="n"/>
      <c r="I1022" s="556" t="n"/>
      <c r="J1022" s="555" t="n"/>
      <c r="K1022" s="549" t="n"/>
      <c r="L1022" s="556" t="n"/>
      <c r="M1022" s="548">
        <f>IF(OR(H1022="",H1022=0),"",IF(L1022="",IF(I1022="","",IF(OR(ISTEXT(I1022),ISTEXT(H1022)),"",I1022/H1022)),IF(OR(ISTEXT(L1022),ISTEXT(H1022)),"",L1022/H1022)))</f>
        <v/>
      </c>
      <c r="N1022" s="547" t="n"/>
      <c r="P1022">
        <f>IF($D$992="","",$D$992)</f>
        <v/>
      </c>
    </row>
    <row r="1023" ht="13.35" customHeight="1" s="162">
      <c r="B1023" s="546" t="n"/>
      <c r="C1023" s="546" t="n"/>
      <c r="D1023" s="546" t="n"/>
      <c r="E1023" s="546" t="n"/>
      <c r="F1023" s="555" t="n"/>
      <c r="G1023" s="555" t="n"/>
      <c r="H1023" s="556" t="n"/>
      <c r="I1023" s="556" t="n"/>
      <c r="J1023" s="555" t="n"/>
      <c r="K1023" s="549" t="n"/>
      <c r="L1023" s="556" t="n"/>
      <c r="M1023" s="548">
        <f>IF(OR(H1023="",H1023=0),"",IF(L1023="",IF(I1023="","",IF(OR(ISTEXT(I1023),ISTEXT(H1023)),"",I1023/H1023)),IF(OR(ISTEXT(L1023),ISTEXT(H1023)),"",L1023/H1023)))</f>
        <v/>
      </c>
      <c r="N1023" s="547" t="n"/>
      <c r="P1023">
        <f>IF($D$992="","",$D$992)</f>
        <v/>
      </c>
    </row>
    <row r="1024" ht="13.35" customHeight="1" s="162">
      <c r="B1024" s="546" t="n"/>
      <c r="C1024" s="546" t="n"/>
      <c r="D1024" s="546" t="n"/>
      <c r="E1024" s="546" t="n"/>
      <c r="F1024" s="555" t="n"/>
      <c r="G1024" s="555" t="n"/>
      <c r="H1024" s="556" t="n"/>
      <c r="I1024" s="556" t="n"/>
      <c r="J1024" s="555" t="n"/>
      <c r="K1024" s="549" t="n"/>
      <c r="L1024" s="556" t="n"/>
      <c r="M1024" s="548">
        <f>IF(OR(H1024="",H1024=0),"",IF(L1024="",IF(I1024="","",IF(OR(ISTEXT(I1024),ISTEXT(H1024)),"",I1024/H1024)),IF(OR(ISTEXT(L1024),ISTEXT(H1024)),"",L1024/H1024)))</f>
        <v/>
      </c>
      <c r="N1024" s="547" t="n"/>
      <c r="P1024">
        <f>IF($D$992="","",$D$992)</f>
        <v/>
      </c>
    </row>
    <row r="1025" ht="13.35" customHeight="1" s="162">
      <c r="B1025" s="546" t="n"/>
      <c r="C1025" s="546" t="n"/>
      <c r="D1025" s="546" t="n"/>
      <c r="E1025" s="546" t="n"/>
      <c r="F1025" s="555" t="n"/>
      <c r="G1025" s="555" t="n"/>
      <c r="H1025" s="556" t="n"/>
      <c r="I1025" s="556" t="n"/>
      <c r="J1025" s="555" t="n"/>
      <c r="K1025" s="549" t="n"/>
      <c r="L1025" s="556" t="n"/>
      <c r="M1025" s="548">
        <f>IF(OR(H1025="",H1025=0),"",IF(L1025="",IF(I1025="","",IF(OR(ISTEXT(I1025),ISTEXT(H1025)),"",I1025/H1025)),IF(OR(ISTEXT(L1025),ISTEXT(H1025)),"",L1025/H1025)))</f>
        <v/>
      </c>
      <c r="N1025" s="547" t="n"/>
      <c r="P1025">
        <f>IF($D$992="","",$D$992)</f>
        <v/>
      </c>
    </row>
    <row r="1026" ht="13.35" customHeight="1" s="162">
      <c r="B1026" s="546" t="n"/>
      <c r="C1026" s="546" t="n"/>
      <c r="D1026" s="546" t="n"/>
      <c r="E1026" s="546" t="n"/>
      <c r="F1026" s="555" t="n"/>
      <c r="G1026" s="555" t="n"/>
      <c r="H1026" s="556" t="n"/>
      <c r="I1026" s="556" t="n"/>
      <c r="J1026" s="555" t="n"/>
      <c r="K1026" s="549" t="n"/>
      <c r="L1026" s="556" t="n"/>
      <c r="M1026" s="548">
        <f>IF(OR(H1026="",H1026=0),"",IF(L1026="",IF(I1026="","",IF(OR(ISTEXT(I1026),ISTEXT(H1026)),"",I1026/H1026)),IF(OR(ISTEXT(L1026),ISTEXT(H1026)),"",L1026/H1026)))</f>
        <v/>
      </c>
      <c r="N1026" s="547" t="n"/>
      <c r="P1026">
        <f>IF($D$992="","",$D$992)</f>
        <v/>
      </c>
    </row>
    <row r="1027" ht="13.35" customHeight="1" s="162">
      <c r="B1027" s="546" t="n"/>
      <c r="C1027" s="546" t="n"/>
      <c r="D1027" s="546" t="n"/>
      <c r="E1027" s="546" t="n"/>
      <c r="F1027" s="555" t="n"/>
      <c r="G1027" s="555" t="n"/>
      <c r="H1027" s="556" t="n"/>
      <c r="I1027" s="556" t="n"/>
      <c r="J1027" s="555" t="n"/>
      <c r="K1027" s="549" t="n"/>
      <c r="L1027" s="556" t="n"/>
      <c r="M1027" s="548">
        <f>IF(OR(H1027="",H1027=0),"",IF(L1027="",IF(I1027="","",IF(OR(ISTEXT(I1027),ISTEXT(H1027)),"",I1027/H1027)),IF(OR(ISTEXT(L1027),ISTEXT(H1027)),"",L1027/H1027)))</f>
        <v/>
      </c>
      <c r="N1027" s="547" t="n"/>
      <c r="P1027">
        <f>IF($D$992="","",$D$992)</f>
        <v/>
      </c>
    </row>
    <row r="1028" ht="13.35" customHeight="1" s="162">
      <c r="B1028" s="546" t="n"/>
      <c r="C1028" s="546" t="n"/>
      <c r="D1028" s="546" t="n"/>
      <c r="E1028" s="546" t="n"/>
      <c r="F1028" s="555" t="n"/>
      <c r="G1028" s="555" t="n"/>
      <c r="H1028" s="556" t="n"/>
      <c r="I1028" s="556" t="n"/>
      <c r="J1028" s="555" t="n"/>
      <c r="K1028" s="549" t="n"/>
      <c r="L1028" s="556" t="n"/>
      <c r="M1028" s="548">
        <f>IF(OR(H1028="",H1028=0),"",IF(L1028="",IF(I1028="","",IF(OR(ISTEXT(I1028),ISTEXT(H1028)),"",I1028/H1028)),IF(OR(ISTEXT(L1028),ISTEXT(H1028)),"",L1028/H1028)))</f>
        <v/>
      </c>
      <c r="N1028" s="547" t="n"/>
      <c r="P1028">
        <f>IF($D$992="","",$D$992)</f>
        <v/>
      </c>
    </row>
    <row r="1029" ht="13.35" customHeight="1" s="162">
      <c r="B1029" s="546" t="n"/>
      <c r="C1029" s="546" t="n"/>
      <c r="D1029" s="546" t="n"/>
      <c r="E1029" s="546" t="n"/>
      <c r="F1029" s="555" t="n"/>
      <c r="G1029" s="555" t="n"/>
      <c r="H1029" s="556" t="n"/>
      <c r="I1029" s="556" t="n"/>
      <c r="J1029" s="555" t="n"/>
      <c r="K1029" s="549" t="n"/>
      <c r="L1029" s="556" t="n"/>
      <c r="M1029" s="548">
        <f>IF(OR(H1029="",H1029=0),"",IF(L1029="",IF(I1029="","",IF(OR(ISTEXT(I1029),ISTEXT(H1029)),"",I1029/H1029)),IF(OR(ISTEXT(L1029),ISTEXT(H1029)),"",L1029/H1029)))</f>
        <v/>
      </c>
      <c r="N1029" s="547" t="n"/>
      <c r="P1029">
        <f>IF($D$992="","",$D$992)</f>
        <v/>
      </c>
    </row>
    <row r="1030" ht="13.35" customHeight="1" s="162">
      <c r="B1030" s="546" t="n"/>
      <c r="C1030" s="546" t="n"/>
      <c r="D1030" s="546" t="n"/>
      <c r="E1030" s="546" t="n"/>
      <c r="F1030" s="555" t="n"/>
      <c r="G1030" s="555" t="n"/>
      <c r="H1030" s="556" t="n"/>
      <c r="I1030" s="556" t="n"/>
      <c r="J1030" s="555" t="n"/>
      <c r="K1030" s="549" t="n"/>
      <c r="L1030" s="556" t="n"/>
      <c r="M1030" s="548">
        <f>IF(OR(H1030="",H1030=0),"",IF(L1030="",IF(I1030="","",IF(OR(ISTEXT(I1030),ISTEXT(H1030)),"",I1030/H1030)),IF(OR(ISTEXT(L1030),ISTEXT(H1030)),"",L1030/H1030)))</f>
        <v/>
      </c>
      <c r="N1030" s="547" t="n"/>
      <c r="P1030">
        <f>IF($D$992="","",$D$992)</f>
        <v/>
      </c>
    </row>
    <row r="1031" ht="13.35" customHeight="1" s="162">
      <c r="B1031" s="546" t="n"/>
      <c r="C1031" s="546" t="n"/>
      <c r="D1031" s="546" t="n"/>
      <c r="E1031" s="546" t="n"/>
      <c r="F1031" s="555" t="n"/>
      <c r="G1031" s="555" t="n"/>
      <c r="H1031" s="556" t="n"/>
      <c r="I1031" s="556" t="n"/>
      <c r="J1031" s="555" t="n"/>
      <c r="K1031" s="549" t="n"/>
      <c r="L1031" s="556" t="n"/>
      <c r="M1031" s="548">
        <f>IF(OR(H1031="",H1031=0),"",IF(L1031="",IF(I1031="","",IF(OR(ISTEXT(I1031),ISTEXT(H1031)),"",I1031/H1031)),IF(OR(ISTEXT(L1031),ISTEXT(H1031)),"",L1031/H1031)))</f>
        <v/>
      </c>
      <c r="N1031" s="547" t="n"/>
      <c r="P1031">
        <f>IF($D$992="","",$D$992)</f>
        <v/>
      </c>
    </row>
    <row r="1032" ht="13.35" customHeight="1" s="162">
      <c r="B1032" s="546" t="n"/>
      <c r="C1032" s="546" t="n"/>
      <c r="D1032" s="546" t="n"/>
      <c r="E1032" s="546" t="n"/>
      <c r="F1032" s="555" t="n"/>
      <c r="G1032" s="555" t="n"/>
      <c r="H1032" s="556" t="n"/>
      <c r="I1032" s="556" t="n"/>
      <c r="J1032" s="555" t="n"/>
      <c r="K1032" s="549" t="n"/>
      <c r="L1032" s="556" t="n"/>
      <c r="M1032" s="548">
        <f>IF(OR(H1032="",H1032=0),"",IF(L1032="",IF(I1032="","",IF(OR(ISTEXT(I1032),ISTEXT(H1032)),"",I1032/H1032)),IF(OR(ISTEXT(L1032),ISTEXT(H1032)),"",L1032/H1032)))</f>
        <v/>
      </c>
      <c r="N1032" s="547" t="n"/>
      <c r="P1032">
        <f>IF($D$992="","",$D$992)</f>
        <v/>
      </c>
    </row>
    <row r="1033" ht="13.35" customHeight="1" s="162">
      <c r="B1033" s="546" t="n"/>
      <c r="C1033" s="546" t="n"/>
      <c r="D1033" s="546" t="n"/>
      <c r="E1033" s="546" t="n"/>
      <c r="F1033" s="555" t="n"/>
      <c r="G1033" s="555" t="n"/>
      <c r="H1033" s="556" t="n"/>
      <c r="I1033" s="556" t="n"/>
      <c r="J1033" s="555" t="n"/>
      <c r="K1033" s="549" t="n"/>
      <c r="L1033" s="556" t="n"/>
      <c r="M1033" s="548">
        <f>IF(OR(H1033="",H1033=0),"",IF(L1033="",IF(I1033="","",IF(OR(ISTEXT(I1033),ISTEXT(H1033)),"",I1033/H1033)),IF(OR(ISTEXT(L1033),ISTEXT(H1033)),"",L1033/H1033)))</f>
        <v/>
      </c>
      <c r="N1033" s="547" t="n"/>
      <c r="P1033">
        <f>IF($D$992="","",$D$992)</f>
        <v/>
      </c>
    </row>
    <row r="1034" ht="13.35" customHeight="1" s="162">
      <c r="B1034" s="546" t="n"/>
      <c r="C1034" s="546" t="n"/>
      <c r="D1034" s="546" t="n"/>
      <c r="E1034" s="546" t="n"/>
      <c r="F1034" s="555" t="n"/>
      <c r="G1034" s="555" t="n"/>
      <c r="H1034" s="556" t="n"/>
      <c r="I1034" s="556" t="n"/>
      <c r="J1034" s="555" t="n"/>
      <c r="K1034" s="549" t="n"/>
      <c r="L1034" s="556" t="n"/>
      <c r="M1034" s="548">
        <f>IF(OR(H1034="",H1034=0),"",IF(L1034="",IF(I1034="","",IF(OR(ISTEXT(I1034),ISTEXT(H1034)),"",I1034/H1034)),IF(OR(ISTEXT(L1034),ISTEXT(H1034)),"",L1034/H1034)))</f>
        <v/>
      </c>
      <c r="N1034" s="547" t="n"/>
      <c r="P1034">
        <f>IF($D$992="","",$D$992)</f>
        <v/>
      </c>
    </row>
    <row r="1035" ht="13.35" customHeight="1" s="162">
      <c r="B1035" s="546" t="n"/>
      <c r="C1035" s="546" t="n"/>
      <c r="D1035" s="546" t="n"/>
      <c r="E1035" s="546" t="n"/>
      <c r="F1035" s="555" t="n"/>
      <c r="G1035" s="555" t="n"/>
      <c r="H1035" s="556" t="n"/>
      <c r="I1035" s="556" t="n"/>
      <c r="J1035" s="555" t="n"/>
      <c r="K1035" s="549" t="n"/>
      <c r="L1035" s="556" t="n"/>
      <c r="M1035" s="548">
        <f>IF(OR(H1035="",H1035=0),"",IF(L1035="",IF(I1035="","",IF(OR(ISTEXT(I1035),ISTEXT(H1035)),"",I1035/H1035)),IF(OR(ISTEXT(L1035),ISTEXT(H1035)),"",L1035/H1035)))</f>
        <v/>
      </c>
      <c r="N1035" s="547" t="n"/>
      <c r="P1035">
        <f>IF($D$992="","",$D$992)</f>
        <v/>
      </c>
    </row>
    <row r="1036" ht="13.35" customHeight="1" s="162">
      <c r="B1036" s="557" t="inlineStr">
        <is>
          <t>Total</t>
        </is>
      </c>
      <c r="C1036" s="400" t="n"/>
      <c r="D1036" s="400" t="n"/>
      <c r="E1036" s="400" t="n"/>
      <c r="F1036" s="400" t="n"/>
      <c r="G1036" s="401" t="n"/>
      <c r="H1036" s="556">
        <f>IF(SUM(H998:H1035)=0,"",SUM(H998:H1035))</f>
        <v/>
      </c>
      <c r="I1036" s="556">
        <f>IF(SUM(I998:I1035)=0,"",SUM(I998:I1035))</f>
        <v/>
      </c>
      <c r="J1036" s="199" t="n"/>
      <c r="K1036" s="401" t="n"/>
      <c r="L1036" s="556">
        <f>IF(SUM(L998:L1035)=0,"",SUM(L998:L1035))</f>
        <v/>
      </c>
      <c r="M1036" s="548">
        <f>IF(OR(H1036="",H1036=0),"",IF(L1036="",IF(I1036="","",I1036/H1036),L1036/H1036))</f>
        <v/>
      </c>
      <c r="N1036" s="547">
        <f>IF(COUNTA(N998:N1035)=0,"",COUNTA(N998:N1035))</f>
        <v/>
      </c>
    </row>
    <row r="1037" ht="13.35" customHeight="1" s="162">
      <c r="B1037" s="550" t="inlineStr">
        <is>
          <t>Type: F = fixed orifice, A = adjustable orifice (flow from the manufacturer's chart at the setting and ΔP), S = self-adjusting (flow from the valve tag, ΔP within its range). WO = wide open.</t>
        </is>
      </c>
    </row>
    <row r="1038" ht="13.35" customHeight="1" s="162"/>
    <row r="1039" ht="13.35" customHeight="1" s="162">
      <c r="B1039" s="188" t="inlineStr">
        <is>
          <t>Remarks</t>
        </is>
      </c>
      <c r="C1039" s="173" t="n"/>
      <c r="D1039" s="154" t="n"/>
      <c r="E1039" s="174" t="n"/>
      <c r="F1039" s="174" t="n"/>
      <c r="G1039" s="174" t="n"/>
      <c r="H1039" s="174" t="n"/>
      <c r="I1039" s="174" t="n"/>
      <c r="J1039" s="174" t="n"/>
      <c r="K1039" s="174" t="n"/>
      <c r="L1039" s="174" t="n"/>
      <c r="M1039" s="174" t="n"/>
      <c r="N1039" s="173" t="n"/>
    </row>
    <row r="1040" ht="13.35" customHeight="1" s="162">
      <c r="B1040" s="154" t="n"/>
      <c r="C1040" s="174" t="n"/>
      <c r="D1040" s="174" t="n"/>
      <c r="E1040" s="174" t="n"/>
      <c r="F1040" s="174" t="n"/>
      <c r="G1040" s="174" t="n"/>
      <c r="H1040" s="174" t="n"/>
      <c r="I1040" s="174" t="n"/>
      <c r="J1040" s="174" t="n"/>
      <c r="K1040" s="174" t="n"/>
      <c r="L1040" s="174" t="n"/>
      <c r="M1040" s="174" t="n"/>
      <c r="N1040" s="173" t="n"/>
    </row>
    <row r="1041" ht="13.35" customHeight="1" s="162">
      <c r="B1041" s="154" t="n"/>
      <c r="C1041" s="174" t="n"/>
      <c r="D1041" s="174" t="n"/>
      <c r="E1041" s="174" t="n"/>
      <c r="F1041" s="174" t="n"/>
      <c r="G1041" s="174" t="n"/>
      <c r="H1041" s="174" t="n"/>
      <c r="I1041" s="174" t="n"/>
      <c r="J1041" s="174" t="n"/>
      <c r="K1041" s="174" t="n"/>
      <c r="L1041" s="174" t="n"/>
      <c r="M1041" s="174" t="n"/>
      <c r="N1041" s="173" t="n"/>
    </row>
    <row r="1042" ht="13.35" customHeight="1" s="162"/>
    <row r="1043" ht="13.35" customHeight="1" s="162"/>
    <row r="1044" ht="13.35" customHeight="1" s="162">
      <c r="B1044" s="200" t="inlineStr">
        <is>
          <t>System</t>
        </is>
      </c>
      <c r="C1044" s="403" t="n"/>
      <c r="D1044" s="209" t="n"/>
      <c r="E1044" s="418" t="n"/>
      <c r="F1044" s="403" t="n"/>
      <c r="G1044" s="200" t="inlineStr">
        <is>
          <t>Service</t>
        </is>
      </c>
      <c r="H1044" s="403" t="n"/>
      <c r="I1044" s="210" t="n"/>
      <c r="J1044" s="418" t="n"/>
      <c r="K1044" s="418" t="n"/>
      <c r="L1044" s="418" t="n"/>
      <c r="M1044" s="418" t="n"/>
      <c r="N1044" s="403" t="n"/>
    </row>
    <row r="1045" ht="13.35" customHeight="1" s="162">
      <c r="B1045" s="422" t="n"/>
      <c r="C1045" s="423" t="n"/>
      <c r="D1045" s="422" t="n"/>
      <c r="E1045" s="424" t="n"/>
      <c r="F1045" s="423" t="n"/>
      <c r="G1045" s="422" t="n"/>
      <c r="H1045" s="423" t="n"/>
      <c r="I1045" s="422" t="n"/>
      <c r="J1045" s="424" t="n"/>
      <c r="K1045" s="424" t="n"/>
      <c r="L1045" s="424" t="n"/>
      <c r="M1045" s="424" t="n"/>
      <c r="N1045" s="423" t="n"/>
    </row>
    <row r="1046" ht="13.35" customHeight="1" s="162">
      <c r="B1046" s="554" t="inlineStr">
        <is>
          <t>Pump(s)</t>
        </is>
      </c>
      <c r="C1046" s="401" t="n"/>
      <c r="D1046" s="204" t="n"/>
      <c r="E1046" s="401" t="n"/>
      <c r="F1046" s="554" t="inlineStr">
        <is>
          <t>Instrument</t>
        </is>
      </c>
      <c r="G1046" s="401" t="n"/>
      <c r="H1046" s="546" t="n"/>
      <c r="I1046" s="400" t="n"/>
      <c r="J1046" s="400" t="n"/>
      <c r="K1046" s="401" t="n"/>
      <c r="L1046" s="554" t="inlineStr">
        <is>
          <t>ΔP in</t>
        </is>
      </c>
      <c r="M1046" s="555" t="n"/>
      <c r="N1046" s="401" t="n"/>
    </row>
    <row r="1047" ht="13.35" customHeight="1" s="162">
      <c r="B1047" s="554" t="inlineStr">
        <is>
          <t>Method</t>
        </is>
      </c>
      <c r="C1047" s="401" t="n"/>
      <c r="D1047" s="546" t="n"/>
      <c r="E1047" s="401" t="n"/>
      <c r="F1047" s="554" t="inlineStr">
        <is>
          <t>Memory stops set / valves marked</t>
        </is>
      </c>
      <c r="G1047" s="400" t="n"/>
      <c r="H1047" s="400" t="n"/>
      <c r="I1047" s="400" t="n"/>
      <c r="J1047" s="400" t="n"/>
      <c r="K1047" s="401" t="n"/>
      <c r="L1047" s="555" t="n"/>
      <c r="M1047" s="400" t="n"/>
      <c r="N1047" s="401" t="n"/>
    </row>
    <row r="1048" ht="13.35" customHeight="1" s="162">
      <c r="B1048" s="542" t="inlineStr">
        <is>
          <t>No.</t>
        </is>
      </c>
      <c r="C1048" s="542" t="inlineStr">
        <is>
          <t>Valve</t>
        </is>
      </c>
      <c r="D1048" s="542" t="inlineStr">
        <is>
          <t>Serves</t>
        </is>
      </c>
      <c r="E1048" s="542" t="inlineStr">
        <is>
          <t>Make / Model</t>
        </is>
      </c>
      <c r="F1048" s="542" t="inlineStr">
        <is>
          <t>Size</t>
        </is>
      </c>
      <c r="G1048" s="542" t="inlineStr">
        <is>
          <t>Type</t>
        </is>
      </c>
      <c r="H1048" s="542" t="inlineStr">
        <is>
          <t>Design GPM</t>
        </is>
      </c>
      <c r="I1048" s="542" t="inlineStr">
        <is>
          <t>Initial GPM</t>
        </is>
      </c>
      <c r="J1048" s="543" t="inlineStr">
        <is>
          <t>Final</t>
        </is>
      </c>
      <c r="K1048" s="400" t="n"/>
      <c r="L1048" s="401" t="n"/>
      <c r="M1048" s="542" t="inlineStr">
        <is>
          <t>%</t>
        </is>
      </c>
      <c r="N1048" s="542" t="inlineStr">
        <is>
          <t>WO</t>
        </is>
      </c>
    </row>
    <row r="1049" ht="13.35" customHeight="1" s="162">
      <c r="B1049" s="544" t="n"/>
      <c r="C1049" s="544" t="n"/>
      <c r="D1049" s="544" t="n"/>
      <c r="E1049" s="544" t="n"/>
      <c r="F1049" s="544" t="n"/>
      <c r="G1049" s="544" t="n"/>
      <c r="H1049" s="544" t="n"/>
      <c r="I1049" s="544" t="n"/>
      <c r="J1049" s="545" t="inlineStr">
        <is>
          <t>Setting</t>
        </is>
      </c>
      <c r="K1049" s="545" t="inlineStr">
        <is>
          <t>ΔP</t>
        </is>
      </c>
      <c r="L1049" s="545" t="inlineStr">
        <is>
          <t>GPM</t>
        </is>
      </c>
      <c r="M1049" s="544" t="n"/>
      <c r="N1049" s="544" t="n"/>
    </row>
    <row r="1050" ht="13.35" customHeight="1" s="162">
      <c r="B1050" s="546" t="n"/>
      <c r="C1050" s="546" t="n"/>
      <c r="D1050" s="546" t="n"/>
      <c r="E1050" s="546" t="n"/>
      <c r="F1050" s="555" t="n"/>
      <c r="G1050" s="555" t="n"/>
      <c r="H1050" s="556" t="n"/>
      <c r="I1050" s="556" t="n"/>
      <c r="J1050" s="555" t="n"/>
      <c r="K1050" s="549" t="n"/>
      <c r="L1050" s="556" t="n"/>
      <c r="M1050" s="548">
        <f>IF(OR(H1050="",H1050=0),"",IF(L1050="",IF(I1050="","",IF(OR(ISTEXT(I1050),ISTEXT(H1050)),"",I1050/H1050)),IF(OR(ISTEXT(L1050),ISTEXT(H1050)),"",L1050/H1050)))</f>
        <v/>
      </c>
      <c r="N1050" s="547" t="n"/>
      <c r="P1050">
        <f>IF($D$1044="","",$D$1044)</f>
        <v/>
      </c>
    </row>
    <row r="1051" ht="13.35" customHeight="1" s="162">
      <c r="B1051" s="546" t="n"/>
      <c r="C1051" s="546" t="n"/>
      <c r="D1051" s="546" t="n"/>
      <c r="E1051" s="546" t="n"/>
      <c r="F1051" s="555" t="n"/>
      <c r="G1051" s="555" t="n"/>
      <c r="H1051" s="556" t="n"/>
      <c r="I1051" s="556" t="n"/>
      <c r="J1051" s="555" t="n"/>
      <c r="K1051" s="549" t="n"/>
      <c r="L1051" s="556" t="n"/>
      <c r="M1051" s="548">
        <f>IF(OR(H1051="",H1051=0),"",IF(L1051="",IF(I1051="","",IF(OR(ISTEXT(I1051),ISTEXT(H1051)),"",I1051/H1051)),IF(OR(ISTEXT(L1051),ISTEXT(H1051)),"",L1051/H1051)))</f>
        <v/>
      </c>
      <c r="N1051" s="547" t="n"/>
      <c r="P1051">
        <f>IF($D$1044="","",$D$1044)</f>
        <v/>
      </c>
    </row>
    <row r="1052" ht="13.35" customHeight="1" s="162">
      <c r="B1052" s="546" t="n"/>
      <c r="C1052" s="546" t="n"/>
      <c r="D1052" s="546" t="n"/>
      <c r="E1052" s="546" t="n"/>
      <c r="F1052" s="555" t="n"/>
      <c r="G1052" s="555" t="n"/>
      <c r="H1052" s="556" t="n"/>
      <c r="I1052" s="556" t="n"/>
      <c r="J1052" s="555" t="n"/>
      <c r="K1052" s="549" t="n"/>
      <c r="L1052" s="556" t="n"/>
      <c r="M1052" s="548">
        <f>IF(OR(H1052="",H1052=0),"",IF(L1052="",IF(I1052="","",IF(OR(ISTEXT(I1052),ISTEXT(H1052)),"",I1052/H1052)),IF(OR(ISTEXT(L1052),ISTEXT(H1052)),"",L1052/H1052)))</f>
        <v/>
      </c>
      <c r="N1052" s="547" t="n"/>
      <c r="P1052">
        <f>IF($D$1044="","",$D$1044)</f>
        <v/>
      </c>
    </row>
    <row r="1053" ht="13.35" customHeight="1" s="162">
      <c r="B1053" s="546" t="n"/>
      <c r="C1053" s="546" t="n"/>
      <c r="D1053" s="546" t="n"/>
      <c r="E1053" s="546" t="n"/>
      <c r="F1053" s="555" t="n"/>
      <c r="G1053" s="555" t="n"/>
      <c r="H1053" s="556" t="n"/>
      <c r="I1053" s="556" t="n"/>
      <c r="J1053" s="555" t="n"/>
      <c r="K1053" s="549" t="n"/>
      <c r="L1053" s="556" t="n"/>
      <c r="M1053" s="548">
        <f>IF(OR(H1053="",H1053=0),"",IF(L1053="",IF(I1053="","",IF(OR(ISTEXT(I1053),ISTEXT(H1053)),"",I1053/H1053)),IF(OR(ISTEXT(L1053),ISTEXT(H1053)),"",L1053/H1053)))</f>
        <v/>
      </c>
      <c r="N1053" s="547" t="n"/>
      <c r="P1053">
        <f>IF($D$1044="","",$D$1044)</f>
        <v/>
      </c>
    </row>
    <row r="1054" ht="13.35" customHeight="1" s="162">
      <c r="B1054" s="546" t="n"/>
      <c r="C1054" s="546" t="n"/>
      <c r="D1054" s="546" t="n"/>
      <c r="E1054" s="546" t="n"/>
      <c r="F1054" s="555" t="n"/>
      <c r="G1054" s="555" t="n"/>
      <c r="H1054" s="556" t="n"/>
      <c r="I1054" s="556" t="n"/>
      <c r="J1054" s="555" t="n"/>
      <c r="K1054" s="549" t="n"/>
      <c r="L1054" s="556" t="n"/>
      <c r="M1054" s="548">
        <f>IF(OR(H1054="",H1054=0),"",IF(L1054="",IF(I1054="","",IF(OR(ISTEXT(I1054),ISTEXT(H1054)),"",I1054/H1054)),IF(OR(ISTEXT(L1054),ISTEXT(H1054)),"",L1054/H1054)))</f>
        <v/>
      </c>
      <c r="N1054" s="547" t="n"/>
      <c r="P1054">
        <f>IF($D$1044="","",$D$1044)</f>
        <v/>
      </c>
    </row>
    <row r="1055" ht="13.35" customHeight="1" s="162">
      <c r="B1055" s="546" t="n"/>
      <c r="C1055" s="546" t="n"/>
      <c r="D1055" s="546" t="n"/>
      <c r="E1055" s="546" t="n"/>
      <c r="F1055" s="555" t="n"/>
      <c r="G1055" s="555" t="n"/>
      <c r="H1055" s="556" t="n"/>
      <c r="I1055" s="556" t="n"/>
      <c r="J1055" s="555" t="n"/>
      <c r="K1055" s="549" t="n"/>
      <c r="L1055" s="556" t="n"/>
      <c r="M1055" s="548">
        <f>IF(OR(H1055="",H1055=0),"",IF(L1055="",IF(I1055="","",IF(OR(ISTEXT(I1055),ISTEXT(H1055)),"",I1055/H1055)),IF(OR(ISTEXT(L1055),ISTEXT(H1055)),"",L1055/H1055)))</f>
        <v/>
      </c>
      <c r="N1055" s="547" t="n"/>
      <c r="P1055">
        <f>IF($D$1044="","",$D$1044)</f>
        <v/>
      </c>
    </row>
    <row r="1056" ht="13.35" customHeight="1" s="162">
      <c r="B1056" s="546" t="n"/>
      <c r="C1056" s="546" t="n"/>
      <c r="D1056" s="546" t="n"/>
      <c r="E1056" s="546" t="n"/>
      <c r="F1056" s="555" t="n"/>
      <c r="G1056" s="555" t="n"/>
      <c r="H1056" s="556" t="n"/>
      <c r="I1056" s="556" t="n"/>
      <c r="J1056" s="555" t="n"/>
      <c r="K1056" s="549" t="n"/>
      <c r="L1056" s="556" t="n"/>
      <c r="M1056" s="548">
        <f>IF(OR(H1056="",H1056=0),"",IF(L1056="",IF(I1056="","",IF(OR(ISTEXT(I1056),ISTEXT(H1056)),"",I1056/H1056)),IF(OR(ISTEXT(L1056),ISTEXT(H1056)),"",L1056/H1056)))</f>
        <v/>
      </c>
      <c r="N1056" s="547" t="n"/>
      <c r="P1056">
        <f>IF($D$1044="","",$D$1044)</f>
        <v/>
      </c>
    </row>
    <row r="1057" ht="13.35" customHeight="1" s="162">
      <c r="B1057" s="546" t="n"/>
      <c r="C1057" s="546" t="n"/>
      <c r="D1057" s="546" t="n"/>
      <c r="E1057" s="546" t="n"/>
      <c r="F1057" s="555" t="n"/>
      <c r="G1057" s="555" t="n"/>
      <c r="H1057" s="556" t="n"/>
      <c r="I1057" s="556" t="n"/>
      <c r="J1057" s="555" t="n"/>
      <c r="K1057" s="549" t="n"/>
      <c r="L1057" s="556" t="n"/>
      <c r="M1057" s="548">
        <f>IF(OR(H1057="",H1057=0),"",IF(L1057="",IF(I1057="","",IF(OR(ISTEXT(I1057),ISTEXT(H1057)),"",I1057/H1057)),IF(OR(ISTEXT(L1057),ISTEXT(H1057)),"",L1057/H1057)))</f>
        <v/>
      </c>
      <c r="N1057" s="547" t="n"/>
      <c r="P1057">
        <f>IF($D$1044="","",$D$1044)</f>
        <v/>
      </c>
    </row>
    <row r="1058" ht="13.35" customHeight="1" s="162">
      <c r="B1058" s="546" t="n"/>
      <c r="C1058" s="546" t="n"/>
      <c r="D1058" s="546" t="n"/>
      <c r="E1058" s="546" t="n"/>
      <c r="F1058" s="555" t="n"/>
      <c r="G1058" s="555" t="n"/>
      <c r="H1058" s="556" t="n"/>
      <c r="I1058" s="556" t="n"/>
      <c r="J1058" s="555" t="n"/>
      <c r="K1058" s="549" t="n"/>
      <c r="L1058" s="556" t="n"/>
      <c r="M1058" s="548">
        <f>IF(OR(H1058="",H1058=0),"",IF(L1058="",IF(I1058="","",IF(OR(ISTEXT(I1058),ISTEXT(H1058)),"",I1058/H1058)),IF(OR(ISTEXT(L1058),ISTEXT(H1058)),"",L1058/H1058)))</f>
        <v/>
      </c>
      <c r="N1058" s="547" t="n"/>
      <c r="P1058">
        <f>IF($D$1044="","",$D$1044)</f>
        <v/>
      </c>
    </row>
    <row r="1059" ht="13.35" customHeight="1" s="162">
      <c r="B1059" s="546" t="n"/>
      <c r="C1059" s="546" t="n"/>
      <c r="D1059" s="546" t="n"/>
      <c r="E1059" s="546" t="n"/>
      <c r="F1059" s="555" t="n"/>
      <c r="G1059" s="555" t="n"/>
      <c r="H1059" s="556" t="n"/>
      <c r="I1059" s="556" t="n"/>
      <c r="J1059" s="555" t="n"/>
      <c r="K1059" s="549" t="n"/>
      <c r="L1059" s="556" t="n"/>
      <c r="M1059" s="548">
        <f>IF(OR(H1059="",H1059=0),"",IF(L1059="",IF(I1059="","",IF(OR(ISTEXT(I1059),ISTEXT(H1059)),"",I1059/H1059)),IF(OR(ISTEXT(L1059),ISTEXT(H1059)),"",L1059/H1059)))</f>
        <v/>
      </c>
      <c r="N1059" s="547" t="n"/>
      <c r="P1059">
        <f>IF($D$1044="","",$D$1044)</f>
        <v/>
      </c>
    </row>
    <row r="1060" ht="13.35" customHeight="1" s="162">
      <c r="B1060" s="546" t="n"/>
      <c r="C1060" s="546" t="n"/>
      <c r="D1060" s="546" t="n"/>
      <c r="E1060" s="546" t="n"/>
      <c r="F1060" s="555" t="n"/>
      <c r="G1060" s="555" t="n"/>
      <c r="H1060" s="556" t="n"/>
      <c r="I1060" s="556" t="n"/>
      <c r="J1060" s="555" t="n"/>
      <c r="K1060" s="549" t="n"/>
      <c r="L1060" s="556" t="n"/>
      <c r="M1060" s="548">
        <f>IF(OR(H1060="",H1060=0),"",IF(L1060="",IF(I1060="","",IF(OR(ISTEXT(I1060),ISTEXT(H1060)),"",I1060/H1060)),IF(OR(ISTEXT(L1060),ISTEXT(H1060)),"",L1060/H1060)))</f>
        <v/>
      </c>
      <c r="N1060" s="547" t="n"/>
      <c r="P1060">
        <f>IF($D$1044="","",$D$1044)</f>
        <v/>
      </c>
    </row>
    <row r="1061" ht="13.35" customHeight="1" s="162">
      <c r="B1061" s="546" t="n"/>
      <c r="C1061" s="546" t="n"/>
      <c r="D1061" s="546" t="n"/>
      <c r="E1061" s="546" t="n"/>
      <c r="F1061" s="555" t="n"/>
      <c r="G1061" s="555" t="n"/>
      <c r="H1061" s="556" t="n"/>
      <c r="I1061" s="556" t="n"/>
      <c r="J1061" s="555" t="n"/>
      <c r="K1061" s="549" t="n"/>
      <c r="L1061" s="556" t="n"/>
      <c r="M1061" s="548">
        <f>IF(OR(H1061="",H1061=0),"",IF(L1061="",IF(I1061="","",IF(OR(ISTEXT(I1061),ISTEXT(H1061)),"",I1061/H1061)),IF(OR(ISTEXT(L1061),ISTEXT(H1061)),"",L1061/H1061)))</f>
        <v/>
      </c>
      <c r="N1061" s="547" t="n"/>
      <c r="P1061">
        <f>IF($D$1044="","",$D$1044)</f>
        <v/>
      </c>
    </row>
    <row r="1062" ht="13.35" customHeight="1" s="162">
      <c r="B1062" s="546" t="n"/>
      <c r="C1062" s="546" t="n"/>
      <c r="D1062" s="546" t="n"/>
      <c r="E1062" s="546" t="n"/>
      <c r="F1062" s="555" t="n"/>
      <c r="G1062" s="555" t="n"/>
      <c r="H1062" s="556" t="n"/>
      <c r="I1062" s="556" t="n"/>
      <c r="J1062" s="555" t="n"/>
      <c r="K1062" s="549" t="n"/>
      <c r="L1062" s="556" t="n"/>
      <c r="M1062" s="548">
        <f>IF(OR(H1062="",H1062=0),"",IF(L1062="",IF(I1062="","",IF(OR(ISTEXT(I1062),ISTEXT(H1062)),"",I1062/H1062)),IF(OR(ISTEXT(L1062),ISTEXT(H1062)),"",L1062/H1062)))</f>
        <v/>
      </c>
      <c r="N1062" s="547" t="n"/>
      <c r="P1062">
        <f>IF($D$1044="","",$D$1044)</f>
        <v/>
      </c>
    </row>
    <row r="1063" ht="13.35" customHeight="1" s="162">
      <c r="B1063" s="546" t="n"/>
      <c r="C1063" s="546" t="n"/>
      <c r="D1063" s="546" t="n"/>
      <c r="E1063" s="546" t="n"/>
      <c r="F1063" s="555" t="n"/>
      <c r="G1063" s="555" t="n"/>
      <c r="H1063" s="556" t="n"/>
      <c r="I1063" s="556" t="n"/>
      <c r="J1063" s="555" t="n"/>
      <c r="K1063" s="549" t="n"/>
      <c r="L1063" s="556" t="n"/>
      <c r="M1063" s="548">
        <f>IF(OR(H1063="",H1063=0),"",IF(L1063="",IF(I1063="","",IF(OR(ISTEXT(I1063),ISTEXT(H1063)),"",I1063/H1063)),IF(OR(ISTEXT(L1063),ISTEXT(H1063)),"",L1063/H1063)))</f>
        <v/>
      </c>
      <c r="N1063" s="547" t="n"/>
      <c r="P1063">
        <f>IF($D$1044="","",$D$1044)</f>
        <v/>
      </c>
    </row>
    <row r="1064" ht="13.35" customHeight="1" s="162">
      <c r="B1064" s="546" t="n"/>
      <c r="C1064" s="546" t="n"/>
      <c r="D1064" s="546" t="n"/>
      <c r="E1064" s="546" t="n"/>
      <c r="F1064" s="555" t="n"/>
      <c r="G1064" s="555" t="n"/>
      <c r="H1064" s="556" t="n"/>
      <c r="I1064" s="556" t="n"/>
      <c r="J1064" s="555" t="n"/>
      <c r="K1064" s="549" t="n"/>
      <c r="L1064" s="556" t="n"/>
      <c r="M1064" s="548">
        <f>IF(OR(H1064="",H1064=0),"",IF(L1064="",IF(I1064="","",IF(OR(ISTEXT(I1064),ISTEXT(H1064)),"",I1064/H1064)),IF(OR(ISTEXT(L1064),ISTEXT(H1064)),"",L1064/H1064)))</f>
        <v/>
      </c>
      <c r="N1064" s="547" t="n"/>
      <c r="P1064">
        <f>IF($D$1044="","",$D$1044)</f>
        <v/>
      </c>
    </row>
    <row r="1065" ht="13.35" customHeight="1" s="162">
      <c r="B1065" s="546" t="n"/>
      <c r="C1065" s="546" t="n"/>
      <c r="D1065" s="546" t="n"/>
      <c r="E1065" s="546" t="n"/>
      <c r="F1065" s="555" t="n"/>
      <c r="G1065" s="555" t="n"/>
      <c r="H1065" s="556" t="n"/>
      <c r="I1065" s="556" t="n"/>
      <c r="J1065" s="555" t="n"/>
      <c r="K1065" s="549" t="n"/>
      <c r="L1065" s="556" t="n"/>
      <c r="M1065" s="548">
        <f>IF(OR(H1065="",H1065=0),"",IF(L1065="",IF(I1065="","",IF(OR(ISTEXT(I1065),ISTEXT(H1065)),"",I1065/H1065)),IF(OR(ISTEXT(L1065),ISTEXT(H1065)),"",L1065/H1065)))</f>
        <v/>
      </c>
      <c r="N1065" s="547" t="n"/>
      <c r="P1065">
        <f>IF($D$1044="","",$D$1044)</f>
        <v/>
      </c>
    </row>
    <row r="1066" ht="13.35" customHeight="1" s="162">
      <c r="B1066" s="546" t="n"/>
      <c r="C1066" s="546" t="n"/>
      <c r="D1066" s="546" t="n"/>
      <c r="E1066" s="546" t="n"/>
      <c r="F1066" s="555" t="n"/>
      <c r="G1066" s="555" t="n"/>
      <c r="H1066" s="556" t="n"/>
      <c r="I1066" s="556" t="n"/>
      <c r="J1066" s="555" t="n"/>
      <c r="K1066" s="549" t="n"/>
      <c r="L1066" s="556" t="n"/>
      <c r="M1066" s="548">
        <f>IF(OR(H1066="",H1066=0),"",IF(L1066="",IF(I1066="","",IF(OR(ISTEXT(I1066),ISTEXT(H1066)),"",I1066/H1066)),IF(OR(ISTEXT(L1066),ISTEXT(H1066)),"",L1066/H1066)))</f>
        <v/>
      </c>
      <c r="N1066" s="547" t="n"/>
      <c r="P1066">
        <f>IF($D$1044="","",$D$1044)</f>
        <v/>
      </c>
    </row>
    <row r="1067" ht="13.35" customHeight="1" s="162">
      <c r="B1067" s="546" t="n"/>
      <c r="C1067" s="546" t="n"/>
      <c r="D1067" s="546" t="n"/>
      <c r="E1067" s="546" t="n"/>
      <c r="F1067" s="555" t="n"/>
      <c r="G1067" s="555" t="n"/>
      <c r="H1067" s="556" t="n"/>
      <c r="I1067" s="556" t="n"/>
      <c r="J1067" s="555" t="n"/>
      <c r="K1067" s="549" t="n"/>
      <c r="L1067" s="556" t="n"/>
      <c r="M1067" s="548">
        <f>IF(OR(H1067="",H1067=0),"",IF(L1067="",IF(I1067="","",IF(OR(ISTEXT(I1067),ISTEXT(H1067)),"",I1067/H1067)),IF(OR(ISTEXT(L1067),ISTEXT(H1067)),"",L1067/H1067)))</f>
        <v/>
      </c>
      <c r="N1067" s="547" t="n"/>
      <c r="P1067">
        <f>IF($D$1044="","",$D$1044)</f>
        <v/>
      </c>
    </row>
    <row r="1068" ht="13.35" customHeight="1" s="162">
      <c r="B1068" s="546" t="n"/>
      <c r="C1068" s="546" t="n"/>
      <c r="D1068" s="546" t="n"/>
      <c r="E1068" s="546" t="n"/>
      <c r="F1068" s="555" t="n"/>
      <c r="G1068" s="555" t="n"/>
      <c r="H1068" s="556" t="n"/>
      <c r="I1068" s="556" t="n"/>
      <c r="J1068" s="555" t="n"/>
      <c r="K1068" s="549" t="n"/>
      <c r="L1068" s="556" t="n"/>
      <c r="M1068" s="548">
        <f>IF(OR(H1068="",H1068=0),"",IF(L1068="",IF(I1068="","",IF(OR(ISTEXT(I1068),ISTEXT(H1068)),"",I1068/H1068)),IF(OR(ISTEXT(L1068),ISTEXT(H1068)),"",L1068/H1068)))</f>
        <v/>
      </c>
      <c r="N1068" s="547" t="n"/>
      <c r="P1068">
        <f>IF($D$1044="","",$D$1044)</f>
        <v/>
      </c>
    </row>
    <row r="1069" ht="13.35" customHeight="1" s="162">
      <c r="B1069" s="546" t="n"/>
      <c r="C1069" s="546" t="n"/>
      <c r="D1069" s="546" t="n"/>
      <c r="E1069" s="546" t="n"/>
      <c r="F1069" s="555" t="n"/>
      <c r="G1069" s="555" t="n"/>
      <c r="H1069" s="556" t="n"/>
      <c r="I1069" s="556" t="n"/>
      <c r="J1069" s="555" t="n"/>
      <c r="K1069" s="549" t="n"/>
      <c r="L1069" s="556" t="n"/>
      <c r="M1069" s="548">
        <f>IF(OR(H1069="",H1069=0),"",IF(L1069="",IF(I1069="","",IF(OR(ISTEXT(I1069),ISTEXT(H1069)),"",I1069/H1069)),IF(OR(ISTEXT(L1069),ISTEXT(H1069)),"",L1069/H1069)))</f>
        <v/>
      </c>
      <c r="N1069" s="547" t="n"/>
      <c r="P1069">
        <f>IF($D$1044="","",$D$1044)</f>
        <v/>
      </c>
    </row>
    <row r="1070" ht="13.35" customHeight="1" s="162">
      <c r="B1070" s="546" t="n"/>
      <c r="C1070" s="546" t="n"/>
      <c r="D1070" s="546" t="n"/>
      <c r="E1070" s="546" t="n"/>
      <c r="F1070" s="555" t="n"/>
      <c r="G1070" s="555" t="n"/>
      <c r="H1070" s="556" t="n"/>
      <c r="I1070" s="556" t="n"/>
      <c r="J1070" s="555" t="n"/>
      <c r="K1070" s="549" t="n"/>
      <c r="L1070" s="556" t="n"/>
      <c r="M1070" s="548">
        <f>IF(OR(H1070="",H1070=0),"",IF(L1070="",IF(I1070="","",IF(OR(ISTEXT(I1070),ISTEXT(H1070)),"",I1070/H1070)),IF(OR(ISTEXT(L1070),ISTEXT(H1070)),"",L1070/H1070)))</f>
        <v/>
      </c>
      <c r="N1070" s="547" t="n"/>
      <c r="P1070">
        <f>IF($D$1044="","",$D$1044)</f>
        <v/>
      </c>
    </row>
    <row r="1071" ht="13.35" customHeight="1" s="162">
      <c r="B1071" s="546" t="n"/>
      <c r="C1071" s="546" t="n"/>
      <c r="D1071" s="546" t="n"/>
      <c r="E1071" s="546" t="n"/>
      <c r="F1071" s="555" t="n"/>
      <c r="G1071" s="555" t="n"/>
      <c r="H1071" s="556" t="n"/>
      <c r="I1071" s="556" t="n"/>
      <c r="J1071" s="555" t="n"/>
      <c r="K1071" s="549" t="n"/>
      <c r="L1071" s="556" t="n"/>
      <c r="M1071" s="548">
        <f>IF(OR(H1071="",H1071=0),"",IF(L1071="",IF(I1071="","",IF(OR(ISTEXT(I1071),ISTEXT(H1071)),"",I1071/H1071)),IF(OR(ISTEXT(L1071),ISTEXT(H1071)),"",L1071/H1071)))</f>
        <v/>
      </c>
      <c r="N1071" s="547" t="n"/>
      <c r="P1071">
        <f>IF($D$1044="","",$D$1044)</f>
        <v/>
      </c>
    </row>
    <row r="1072" ht="13.35" customHeight="1" s="162">
      <c r="B1072" s="546" t="n"/>
      <c r="C1072" s="546" t="n"/>
      <c r="D1072" s="546" t="n"/>
      <c r="E1072" s="546" t="n"/>
      <c r="F1072" s="555" t="n"/>
      <c r="G1072" s="555" t="n"/>
      <c r="H1072" s="556" t="n"/>
      <c r="I1072" s="556" t="n"/>
      <c r="J1072" s="555" t="n"/>
      <c r="K1072" s="549" t="n"/>
      <c r="L1072" s="556" t="n"/>
      <c r="M1072" s="548">
        <f>IF(OR(H1072="",H1072=0),"",IF(L1072="",IF(I1072="","",IF(OR(ISTEXT(I1072),ISTEXT(H1072)),"",I1072/H1072)),IF(OR(ISTEXT(L1072),ISTEXT(H1072)),"",L1072/H1072)))</f>
        <v/>
      </c>
      <c r="N1072" s="547" t="n"/>
      <c r="P1072">
        <f>IF($D$1044="","",$D$1044)</f>
        <v/>
      </c>
    </row>
    <row r="1073" ht="13.35" customHeight="1" s="162">
      <c r="B1073" s="546" t="n"/>
      <c r="C1073" s="546" t="n"/>
      <c r="D1073" s="546" t="n"/>
      <c r="E1073" s="546" t="n"/>
      <c r="F1073" s="555" t="n"/>
      <c r="G1073" s="555" t="n"/>
      <c r="H1073" s="556" t="n"/>
      <c r="I1073" s="556" t="n"/>
      <c r="J1073" s="555" t="n"/>
      <c r="K1073" s="549" t="n"/>
      <c r="L1073" s="556" t="n"/>
      <c r="M1073" s="548">
        <f>IF(OR(H1073="",H1073=0),"",IF(L1073="",IF(I1073="","",IF(OR(ISTEXT(I1073),ISTEXT(H1073)),"",I1073/H1073)),IF(OR(ISTEXT(L1073),ISTEXT(H1073)),"",L1073/H1073)))</f>
        <v/>
      </c>
      <c r="N1073" s="547" t="n"/>
      <c r="P1073">
        <f>IF($D$1044="","",$D$1044)</f>
        <v/>
      </c>
    </row>
    <row r="1074" ht="13.35" customHeight="1" s="162">
      <c r="B1074" s="546" t="n"/>
      <c r="C1074" s="546" t="n"/>
      <c r="D1074" s="546" t="n"/>
      <c r="E1074" s="546" t="n"/>
      <c r="F1074" s="555" t="n"/>
      <c r="G1074" s="555" t="n"/>
      <c r="H1074" s="556" t="n"/>
      <c r="I1074" s="556" t="n"/>
      <c r="J1074" s="555" t="n"/>
      <c r="K1074" s="549" t="n"/>
      <c r="L1074" s="556" t="n"/>
      <c r="M1074" s="548">
        <f>IF(OR(H1074="",H1074=0),"",IF(L1074="",IF(I1074="","",IF(OR(ISTEXT(I1074),ISTEXT(H1074)),"",I1074/H1074)),IF(OR(ISTEXT(L1074),ISTEXT(H1074)),"",L1074/H1074)))</f>
        <v/>
      </c>
      <c r="N1074" s="547" t="n"/>
      <c r="P1074">
        <f>IF($D$1044="","",$D$1044)</f>
        <v/>
      </c>
    </row>
    <row r="1075" ht="13.35" customHeight="1" s="162">
      <c r="B1075" s="546" t="n"/>
      <c r="C1075" s="546" t="n"/>
      <c r="D1075" s="546" t="n"/>
      <c r="E1075" s="546" t="n"/>
      <c r="F1075" s="555" t="n"/>
      <c r="G1075" s="555" t="n"/>
      <c r="H1075" s="556" t="n"/>
      <c r="I1075" s="556" t="n"/>
      <c r="J1075" s="555" t="n"/>
      <c r="K1075" s="549" t="n"/>
      <c r="L1075" s="556" t="n"/>
      <c r="M1075" s="548">
        <f>IF(OR(H1075="",H1075=0),"",IF(L1075="",IF(I1075="","",IF(OR(ISTEXT(I1075),ISTEXT(H1075)),"",I1075/H1075)),IF(OR(ISTEXT(L1075),ISTEXT(H1075)),"",L1075/H1075)))</f>
        <v/>
      </c>
      <c r="N1075" s="547" t="n"/>
      <c r="P1075">
        <f>IF($D$1044="","",$D$1044)</f>
        <v/>
      </c>
    </row>
    <row r="1076" ht="13.35" customHeight="1" s="162">
      <c r="B1076" s="546" t="n"/>
      <c r="C1076" s="546" t="n"/>
      <c r="D1076" s="546" t="n"/>
      <c r="E1076" s="546" t="n"/>
      <c r="F1076" s="555" t="n"/>
      <c r="G1076" s="555" t="n"/>
      <c r="H1076" s="556" t="n"/>
      <c r="I1076" s="556" t="n"/>
      <c r="J1076" s="555" t="n"/>
      <c r="K1076" s="549" t="n"/>
      <c r="L1076" s="556" t="n"/>
      <c r="M1076" s="548">
        <f>IF(OR(H1076="",H1076=0),"",IF(L1076="",IF(I1076="","",IF(OR(ISTEXT(I1076),ISTEXT(H1076)),"",I1076/H1076)),IF(OR(ISTEXT(L1076),ISTEXT(H1076)),"",L1076/H1076)))</f>
        <v/>
      </c>
      <c r="N1076" s="547" t="n"/>
      <c r="P1076">
        <f>IF($D$1044="","",$D$1044)</f>
        <v/>
      </c>
    </row>
    <row r="1077" ht="13.35" customHeight="1" s="162">
      <c r="B1077" s="546" t="n"/>
      <c r="C1077" s="546" t="n"/>
      <c r="D1077" s="546" t="n"/>
      <c r="E1077" s="546" t="n"/>
      <c r="F1077" s="555" t="n"/>
      <c r="G1077" s="555" t="n"/>
      <c r="H1077" s="556" t="n"/>
      <c r="I1077" s="556" t="n"/>
      <c r="J1077" s="555" t="n"/>
      <c r="K1077" s="549" t="n"/>
      <c r="L1077" s="556" t="n"/>
      <c r="M1077" s="548">
        <f>IF(OR(H1077="",H1077=0),"",IF(L1077="",IF(I1077="","",IF(OR(ISTEXT(I1077),ISTEXT(H1077)),"",I1077/H1077)),IF(OR(ISTEXT(L1077),ISTEXT(H1077)),"",L1077/H1077)))</f>
        <v/>
      </c>
      <c r="N1077" s="547" t="n"/>
      <c r="P1077">
        <f>IF($D$1044="","",$D$1044)</f>
        <v/>
      </c>
    </row>
    <row r="1078" ht="13.35" customHeight="1" s="162">
      <c r="B1078" s="546" t="n"/>
      <c r="C1078" s="546" t="n"/>
      <c r="D1078" s="546" t="n"/>
      <c r="E1078" s="546" t="n"/>
      <c r="F1078" s="555" t="n"/>
      <c r="G1078" s="555" t="n"/>
      <c r="H1078" s="556" t="n"/>
      <c r="I1078" s="556" t="n"/>
      <c r="J1078" s="555" t="n"/>
      <c r="K1078" s="549" t="n"/>
      <c r="L1078" s="556" t="n"/>
      <c r="M1078" s="548">
        <f>IF(OR(H1078="",H1078=0),"",IF(L1078="",IF(I1078="","",IF(OR(ISTEXT(I1078),ISTEXT(H1078)),"",I1078/H1078)),IF(OR(ISTEXT(L1078),ISTEXT(H1078)),"",L1078/H1078)))</f>
        <v/>
      </c>
      <c r="N1078" s="547" t="n"/>
      <c r="P1078">
        <f>IF($D$1044="","",$D$1044)</f>
        <v/>
      </c>
    </row>
    <row r="1079" ht="13.35" customHeight="1" s="162">
      <c r="B1079" s="546" t="n"/>
      <c r="C1079" s="546" t="n"/>
      <c r="D1079" s="546" t="n"/>
      <c r="E1079" s="546" t="n"/>
      <c r="F1079" s="555" t="n"/>
      <c r="G1079" s="555" t="n"/>
      <c r="H1079" s="556" t="n"/>
      <c r="I1079" s="556" t="n"/>
      <c r="J1079" s="555" t="n"/>
      <c r="K1079" s="549" t="n"/>
      <c r="L1079" s="556" t="n"/>
      <c r="M1079" s="548">
        <f>IF(OR(H1079="",H1079=0),"",IF(L1079="",IF(I1079="","",IF(OR(ISTEXT(I1079),ISTEXT(H1079)),"",I1079/H1079)),IF(OR(ISTEXT(L1079),ISTEXT(H1079)),"",L1079/H1079)))</f>
        <v/>
      </c>
      <c r="N1079" s="547" t="n"/>
      <c r="P1079">
        <f>IF($D$1044="","",$D$1044)</f>
        <v/>
      </c>
    </row>
    <row r="1080" ht="13.35" customHeight="1" s="162">
      <c r="B1080" s="546" t="n"/>
      <c r="C1080" s="546" t="n"/>
      <c r="D1080" s="546" t="n"/>
      <c r="E1080" s="546" t="n"/>
      <c r="F1080" s="555" t="n"/>
      <c r="G1080" s="555" t="n"/>
      <c r="H1080" s="556" t="n"/>
      <c r="I1080" s="556" t="n"/>
      <c r="J1080" s="555" t="n"/>
      <c r="K1080" s="549" t="n"/>
      <c r="L1080" s="556" t="n"/>
      <c r="M1080" s="548">
        <f>IF(OR(H1080="",H1080=0),"",IF(L1080="",IF(I1080="","",IF(OR(ISTEXT(I1080),ISTEXT(H1080)),"",I1080/H1080)),IF(OR(ISTEXT(L1080),ISTEXT(H1080)),"",L1080/H1080)))</f>
        <v/>
      </c>
      <c r="N1080" s="547" t="n"/>
      <c r="P1080">
        <f>IF($D$1044="","",$D$1044)</f>
        <v/>
      </c>
    </row>
    <row r="1081" ht="13.35" customHeight="1" s="162">
      <c r="B1081" s="546" t="n"/>
      <c r="C1081" s="546" t="n"/>
      <c r="D1081" s="546" t="n"/>
      <c r="E1081" s="546" t="n"/>
      <c r="F1081" s="555" t="n"/>
      <c r="G1081" s="555" t="n"/>
      <c r="H1081" s="556" t="n"/>
      <c r="I1081" s="556" t="n"/>
      <c r="J1081" s="555" t="n"/>
      <c r="K1081" s="549" t="n"/>
      <c r="L1081" s="556" t="n"/>
      <c r="M1081" s="548">
        <f>IF(OR(H1081="",H1081=0),"",IF(L1081="",IF(I1081="","",IF(OR(ISTEXT(I1081),ISTEXT(H1081)),"",I1081/H1081)),IF(OR(ISTEXT(L1081),ISTEXT(H1081)),"",L1081/H1081)))</f>
        <v/>
      </c>
      <c r="N1081" s="547" t="n"/>
      <c r="P1081">
        <f>IF($D$1044="","",$D$1044)</f>
        <v/>
      </c>
    </row>
    <row r="1082" ht="13.35" customHeight="1" s="162">
      <c r="B1082" s="546" t="n"/>
      <c r="C1082" s="546" t="n"/>
      <c r="D1082" s="546" t="n"/>
      <c r="E1082" s="546" t="n"/>
      <c r="F1082" s="555" t="n"/>
      <c r="G1082" s="555" t="n"/>
      <c r="H1082" s="556" t="n"/>
      <c r="I1082" s="556" t="n"/>
      <c r="J1082" s="555" t="n"/>
      <c r="K1082" s="549" t="n"/>
      <c r="L1082" s="556" t="n"/>
      <c r="M1082" s="548">
        <f>IF(OR(H1082="",H1082=0),"",IF(L1082="",IF(I1082="","",IF(OR(ISTEXT(I1082),ISTEXT(H1082)),"",I1082/H1082)),IF(OR(ISTEXT(L1082),ISTEXT(H1082)),"",L1082/H1082)))</f>
        <v/>
      </c>
      <c r="N1082" s="547" t="n"/>
      <c r="P1082">
        <f>IF($D$1044="","",$D$1044)</f>
        <v/>
      </c>
    </row>
    <row r="1083" ht="13.35" customHeight="1" s="162">
      <c r="B1083" s="546" t="n"/>
      <c r="C1083" s="546" t="n"/>
      <c r="D1083" s="546" t="n"/>
      <c r="E1083" s="546" t="n"/>
      <c r="F1083" s="555" t="n"/>
      <c r="G1083" s="555" t="n"/>
      <c r="H1083" s="556" t="n"/>
      <c r="I1083" s="556" t="n"/>
      <c r="J1083" s="555" t="n"/>
      <c r="K1083" s="549" t="n"/>
      <c r="L1083" s="556" t="n"/>
      <c r="M1083" s="548">
        <f>IF(OR(H1083="",H1083=0),"",IF(L1083="",IF(I1083="","",IF(OR(ISTEXT(I1083),ISTEXT(H1083)),"",I1083/H1083)),IF(OR(ISTEXT(L1083),ISTEXT(H1083)),"",L1083/H1083)))</f>
        <v/>
      </c>
      <c r="N1083" s="547" t="n"/>
      <c r="P1083">
        <f>IF($D$1044="","",$D$1044)</f>
        <v/>
      </c>
    </row>
    <row r="1084" ht="13.35" customHeight="1" s="162">
      <c r="B1084" s="546" t="n"/>
      <c r="C1084" s="546" t="n"/>
      <c r="D1084" s="546" t="n"/>
      <c r="E1084" s="546" t="n"/>
      <c r="F1084" s="555" t="n"/>
      <c r="G1084" s="555" t="n"/>
      <c r="H1084" s="556" t="n"/>
      <c r="I1084" s="556" t="n"/>
      <c r="J1084" s="555" t="n"/>
      <c r="K1084" s="549" t="n"/>
      <c r="L1084" s="556" t="n"/>
      <c r="M1084" s="548">
        <f>IF(OR(H1084="",H1084=0),"",IF(L1084="",IF(I1084="","",IF(OR(ISTEXT(I1084),ISTEXT(H1084)),"",I1084/H1084)),IF(OR(ISTEXT(L1084),ISTEXT(H1084)),"",L1084/H1084)))</f>
        <v/>
      </c>
      <c r="N1084" s="547" t="n"/>
      <c r="P1084">
        <f>IF($D$1044="","",$D$1044)</f>
        <v/>
      </c>
    </row>
    <row r="1085" ht="13.35" customHeight="1" s="162">
      <c r="B1085" s="546" t="n"/>
      <c r="C1085" s="546" t="n"/>
      <c r="D1085" s="546" t="n"/>
      <c r="E1085" s="546" t="n"/>
      <c r="F1085" s="555" t="n"/>
      <c r="G1085" s="555" t="n"/>
      <c r="H1085" s="556" t="n"/>
      <c r="I1085" s="556" t="n"/>
      <c r="J1085" s="555" t="n"/>
      <c r="K1085" s="549" t="n"/>
      <c r="L1085" s="556" t="n"/>
      <c r="M1085" s="548">
        <f>IF(OR(H1085="",H1085=0),"",IF(L1085="",IF(I1085="","",IF(OR(ISTEXT(I1085),ISTEXT(H1085)),"",I1085/H1085)),IF(OR(ISTEXT(L1085),ISTEXT(H1085)),"",L1085/H1085)))</f>
        <v/>
      </c>
      <c r="N1085" s="547" t="n"/>
      <c r="P1085">
        <f>IF($D$1044="","",$D$1044)</f>
        <v/>
      </c>
    </row>
    <row r="1086" ht="13.35" customHeight="1" s="162">
      <c r="B1086" s="546" t="n"/>
      <c r="C1086" s="546" t="n"/>
      <c r="D1086" s="546" t="n"/>
      <c r="E1086" s="546" t="n"/>
      <c r="F1086" s="555" t="n"/>
      <c r="G1086" s="555" t="n"/>
      <c r="H1086" s="556" t="n"/>
      <c r="I1086" s="556" t="n"/>
      <c r="J1086" s="555" t="n"/>
      <c r="K1086" s="549" t="n"/>
      <c r="L1086" s="556" t="n"/>
      <c r="M1086" s="548">
        <f>IF(OR(H1086="",H1086=0),"",IF(L1086="",IF(I1086="","",IF(OR(ISTEXT(I1086),ISTEXT(H1086)),"",I1086/H1086)),IF(OR(ISTEXT(L1086),ISTEXT(H1086)),"",L1086/H1086)))</f>
        <v/>
      </c>
      <c r="N1086" s="547" t="n"/>
      <c r="P1086">
        <f>IF($D$1044="","",$D$1044)</f>
        <v/>
      </c>
    </row>
    <row r="1087" ht="13.35" customHeight="1" s="162">
      <c r="B1087" s="546" t="n"/>
      <c r="C1087" s="546" t="n"/>
      <c r="D1087" s="546" t="n"/>
      <c r="E1087" s="546" t="n"/>
      <c r="F1087" s="555" t="n"/>
      <c r="G1087" s="555" t="n"/>
      <c r="H1087" s="556" t="n"/>
      <c r="I1087" s="556" t="n"/>
      <c r="J1087" s="555" t="n"/>
      <c r="K1087" s="549" t="n"/>
      <c r="L1087" s="556" t="n"/>
      <c r="M1087" s="548">
        <f>IF(OR(H1087="",H1087=0),"",IF(L1087="",IF(I1087="","",IF(OR(ISTEXT(I1087),ISTEXT(H1087)),"",I1087/H1087)),IF(OR(ISTEXT(L1087),ISTEXT(H1087)),"",L1087/H1087)))</f>
        <v/>
      </c>
      <c r="N1087" s="547" t="n"/>
      <c r="P1087">
        <f>IF($D$1044="","",$D$1044)</f>
        <v/>
      </c>
    </row>
    <row r="1088" ht="13.35" customHeight="1" s="162">
      <c r="B1088" s="557" t="inlineStr">
        <is>
          <t>Total</t>
        </is>
      </c>
      <c r="C1088" s="400" t="n"/>
      <c r="D1088" s="400" t="n"/>
      <c r="E1088" s="400" t="n"/>
      <c r="F1088" s="400" t="n"/>
      <c r="G1088" s="401" t="n"/>
      <c r="H1088" s="556">
        <f>IF(SUM(H1050:H1087)=0,"",SUM(H1050:H1087))</f>
        <v/>
      </c>
      <c r="I1088" s="556">
        <f>IF(SUM(I1050:I1087)=0,"",SUM(I1050:I1087))</f>
        <v/>
      </c>
      <c r="J1088" s="199" t="n"/>
      <c r="K1088" s="401" t="n"/>
      <c r="L1088" s="556">
        <f>IF(SUM(L1050:L1087)=0,"",SUM(L1050:L1087))</f>
        <v/>
      </c>
      <c r="M1088" s="548">
        <f>IF(OR(H1088="",H1088=0),"",IF(L1088="",IF(I1088="","",I1088/H1088),L1088/H1088))</f>
        <v/>
      </c>
      <c r="N1088" s="547">
        <f>IF(COUNTA(N1050:N1087)=0,"",COUNTA(N1050:N1087))</f>
        <v/>
      </c>
    </row>
    <row r="1089" ht="13.35" customHeight="1" s="162">
      <c r="B1089" s="550" t="inlineStr">
        <is>
          <t>Type: F = fixed orifice, A = adjustable orifice (flow from the manufacturer's chart at the setting and ΔP), S = self-adjusting (flow from the valve tag, ΔP within its range). WO = wide open.</t>
        </is>
      </c>
    </row>
    <row r="1090" ht="13.35" customHeight="1" s="162"/>
    <row r="1091" ht="13.35" customHeight="1" s="162">
      <c r="B1091" s="188" t="inlineStr">
        <is>
          <t>Remarks</t>
        </is>
      </c>
      <c r="C1091" s="173" t="n"/>
      <c r="D1091" s="154" t="n"/>
      <c r="E1091" s="174" t="n"/>
      <c r="F1091" s="174" t="n"/>
      <c r="G1091" s="174" t="n"/>
      <c r="H1091" s="174" t="n"/>
      <c r="I1091" s="174" t="n"/>
      <c r="J1091" s="174" t="n"/>
      <c r="K1091" s="174" t="n"/>
      <c r="L1091" s="174" t="n"/>
      <c r="M1091" s="174" t="n"/>
      <c r="N1091" s="173" t="n"/>
    </row>
    <row r="1092" ht="13.35" customHeight="1" s="162">
      <c r="B1092" s="154" t="n"/>
      <c r="C1092" s="174" t="n"/>
      <c r="D1092" s="174" t="n"/>
      <c r="E1092" s="174" t="n"/>
      <c r="F1092" s="174" t="n"/>
      <c r="G1092" s="174" t="n"/>
      <c r="H1092" s="174" t="n"/>
      <c r="I1092" s="174" t="n"/>
      <c r="J1092" s="174" t="n"/>
      <c r="K1092" s="174" t="n"/>
      <c r="L1092" s="174" t="n"/>
      <c r="M1092" s="174" t="n"/>
      <c r="N1092" s="173" t="n"/>
    </row>
    <row r="1093" ht="13.35" customHeight="1" s="162">
      <c r="B1093" s="154" t="n"/>
      <c r="C1093" s="174" t="n"/>
      <c r="D1093" s="174" t="n"/>
      <c r="E1093" s="174" t="n"/>
      <c r="F1093" s="174" t="n"/>
      <c r="G1093" s="174" t="n"/>
      <c r="H1093" s="174" t="n"/>
      <c r="I1093" s="174" t="n"/>
      <c r="J1093" s="174" t="n"/>
      <c r="K1093" s="174" t="n"/>
      <c r="L1093" s="174" t="n"/>
      <c r="M1093" s="174" t="n"/>
      <c r="N1093" s="173" t="n"/>
    </row>
    <row r="1094" ht="13.35" customHeight="1" s="162"/>
    <row r="1095" ht="13.35" customHeight="1" s="162"/>
    <row r="1096" ht="13.35" customHeight="1" s="162">
      <c r="B1096" s="200" t="inlineStr">
        <is>
          <t>System</t>
        </is>
      </c>
      <c r="C1096" s="403" t="n"/>
      <c r="D1096" s="209" t="n"/>
      <c r="E1096" s="418" t="n"/>
      <c r="F1096" s="403" t="n"/>
      <c r="G1096" s="200" t="inlineStr">
        <is>
          <t>Service</t>
        </is>
      </c>
      <c r="H1096" s="403" t="n"/>
      <c r="I1096" s="210" t="n"/>
      <c r="J1096" s="418" t="n"/>
      <c r="K1096" s="418" t="n"/>
      <c r="L1096" s="418" t="n"/>
      <c r="M1096" s="418" t="n"/>
      <c r="N1096" s="403" t="n"/>
    </row>
    <row r="1097" ht="13.35" customHeight="1" s="162">
      <c r="B1097" s="422" t="n"/>
      <c r="C1097" s="423" t="n"/>
      <c r="D1097" s="422" t="n"/>
      <c r="E1097" s="424" t="n"/>
      <c r="F1097" s="423" t="n"/>
      <c r="G1097" s="422" t="n"/>
      <c r="H1097" s="423" t="n"/>
      <c r="I1097" s="422" t="n"/>
      <c r="J1097" s="424" t="n"/>
      <c r="K1097" s="424" t="n"/>
      <c r="L1097" s="424" t="n"/>
      <c r="M1097" s="424" t="n"/>
      <c r="N1097" s="423" t="n"/>
    </row>
    <row r="1098" ht="13.35" customHeight="1" s="162">
      <c r="B1098" s="554" t="inlineStr">
        <is>
          <t>Pump(s)</t>
        </is>
      </c>
      <c r="C1098" s="401" t="n"/>
      <c r="D1098" s="204" t="n"/>
      <c r="E1098" s="401" t="n"/>
      <c r="F1098" s="554" t="inlineStr">
        <is>
          <t>Instrument</t>
        </is>
      </c>
      <c r="G1098" s="401" t="n"/>
      <c r="H1098" s="546" t="n"/>
      <c r="I1098" s="400" t="n"/>
      <c r="J1098" s="400" t="n"/>
      <c r="K1098" s="401" t="n"/>
      <c r="L1098" s="554" t="inlineStr">
        <is>
          <t>ΔP in</t>
        </is>
      </c>
      <c r="M1098" s="555" t="n"/>
      <c r="N1098" s="401" t="n"/>
    </row>
    <row r="1099" ht="13.35" customHeight="1" s="162">
      <c r="B1099" s="554" t="inlineStr">
        <is>
          <t>Method</t>
        </is>
      </c>
      <c r="C1099" s="401" t="n"/>
      <c r="D1099" s="546" t="n"/>
      <c r="E1099" s="401" t="n"/>
      <c r="F1099" s="554" t="inlineStr">
        <is>
          <t>Memory stops set / valves marked</t>
        </is>
      </c>
      <c r="G1099" s="400" t="n"/>
      <c r="H1099" s="400" t="n"/>
      <c r="I1099" s="400" t="n"/>
      <c r="J1099" s="400" t="n"/>
      <c r="K1099" s="401" t="n"/>
      <c r="L1099" s="555" t="n"/>
      <c r="M1099" s="400" t="n"/>
      <c r="N1099" s="401" t="n"/>
    </row>
    <row r="1100" ht="13.35" customHeight="1" s="162">
      <c r="B1100" s="542" t="inlineStr">
        <is>
          <t>No.</t>
        </is>
      </c>
      <c r="C1100" s="542" t="inlineStr">
        <is>
          <t>Valve</t>
        </is>
      </c>
      <c r="D1100" s="542" t="inlineStr">
        <is>
          <t>Serves</t>
        </is>
      </c>
      <c r="E1100" s="542" t="inlineStr">
        <is>
          <t>Make / Model</t>
        </is>
      </c>
      <c r="F1100" s="542" t="inlineStr">
        <is>
          <t>Size</t>
        </is>
      </c>
      <c r="G1100" s="542" t="inlineStr">
        <is>
          <t>Type</t>
        </is>
      </c>
      <c r="H1100" s="542" t="inlineStr">
        <is>
          <t>Design GPM</t>
        </is>
      </c>
      <c r="I1100" s="542" t="inlineStr">
        <is>
          <t>Initial GPM</t>
        </is>
      </c>
      <c r="J1100" s="543" t="inlineStr">
        <is>
          <t>Final</t>
        </is>
      </c>
      <c r="K1100" s="400" t="n"/>
      <c r="L1100" s="401" t="n"/>
      <c r="M1100" s="542" t="inlineStr">
        <is>
          <t>%</t>
        </is>
      </c>
      <c r="N1100" s="542" t="inlineStr">
        <is>
          <t>WO</t>
        </is>
      </c>
    </row>
    <row r="1101" ht="13.35" customHeight="1" s="162">
      <c r="B1101" s="544" t="n"/>
      <c r="C1101" s="544" t="n"/>
      <c r="D1101" s="544" t="n"/>
      <c r="E1101" s="544" t="n"/>
      <c r="F1101" s="544" t="n"/>
      <c r="G1101" s="544" t="n"/>
      <c r="H1101" s="544" t="n"/>
      <c r="I1101" s="544" t="n"/>
      <c r="J1101" s="545" t="inlineStr">
        <is>
          <t>Setting</t>
        </is>
      </c>
      <c r="K1101" s="545" t="inlineStr">
        <is>
          <t>ΔP</t>
        </is>
      </c>
      <c r="L1101" s="545" t="inlineStr">
        <is>
          <t>GPM</t>
        </is>
      </c>
      <c r="M1101" s="544" t="n"/>
      <c r="N1101" s="544" t="n"/>
    </row>
    <row r="1102" ht="13.35" customHeight="1" s="162">
      <c r="B1102" s="546" t="n"/>
      <c r="C1102" s="546" t="n"/>
      <c r="D1102" s="546" t="n"/>
      <c r="E1102" s="546" t="n"/>
      <c r="F1102" s="555" t="n"/>
      <c r="G1102" s="555" t="n"/>
      <c r="H1102" s="556" t="n"/>
      <c r="I1102" s="556" t="n"/>
      <c r="J1102" s="555" t="n"/>
      <c r="K1102" s="549" t="n"/>
      <c r="L1102" s="556" t="n"/>
      <c r="M1102" s="548">
        <f>IF(OR(H1102="",H1102=0),"",IF(L1102="",IF(I1102="","",IF(OR(ISTEXT(I1102),ISTEXT(H1102)),"",I1102/H1102)),IF(OR(ISTEXT(L1102),ISTEXT(H1102)),"",L1102/H1102)))</f>
        <v/>
      </c>
      <c r="N1102" s="547" t="n"/>
      <c r="P1102">
        <f>IF($D$1096="","",$D$1096)</f>
        <v/>
      </c>
    </row>
    <row r="1103" ht="13.35" customHeight="1" s="162">
      <c r="B1103" s="546" t="n"/>
      <c r="C1103" s="546" t="n"/>
      <c r="D1103" s="546" t="n"/>
      <c r="E1103" s="546" t="n"/>
      <c r="F1103" s="555" t="n"/>
      <c r="G1103" s="555" t="n"/>
      <c r="H1103" s="556" t="n"/>
      <c r="I1103" s="556" t="n"/>
      <c r="J1103" s="555" t="n"/>
      <c r="K1103" s="549" t="n"/>
      <c r="L1103" s="556" t="n"/>
      <c r="M1103" s="548">
        <f>IF(OR(H1103="",H1103=0),"",IF(L1103="",IF(I1103="","",IF(OR(ISTEXT(I1103),ISTEXT(H1103)),"",I1103/H1103)),IF(OR(ISTEXT(L1103),ISTEXT(H1103)),"",L1103/H1103)))</f>
        <v/>
      </c>
      <c r="N1103" s="547" t="n"/>
      <c r="P1103">
        <f>IF($D$1096="","",$D$1096)</f>
        <v/>
      </c>
    </row>
    <row r="1104" ht="13.35" customHeight="1" s="162">
      <c r="B1104" s="546" t="n"/>
      <c r="C1104" s="546" t="n"/>
      <c r="D1104" s="546" t="n"/>
      <c r="E1104" s="546" t="n"/>
      <c r="F1104" s="555" t="n"/>
      <c r="G1104" s="555" t="n"/>
      <c r="H1104" s="556" t="n"/>
      <c r="I1104" s="556" t="n"/>
      <c r="J1104" s="555" t="n"/>
      <c r="K1104" s="549" t="n"/>
      <c r="L1104" s="556" t="n"/>
      <c r="M1104" s="548">
        <f>IF(OR(H1104="",H1104=0),"",IF(L1104="",IF(I1104="","",IF(OR(ISTEXT(I1104),ISTEXT(H1104)),"",I1104/H1104)),IF(OR(ISTEXT(L1104),ISTEXT(H1104)),"",L1104/H1104)))</f>
        <v/>
      </c>
      <c r="N1104" s="547" t="n"/>
      <c r="P1104">
        <f>IF($D$1096="","",$D$1096)</f>
        <v/>
      </c>
    </row>
    <row r="1105" ht="13.35" customHeight="1" s="162">
      <c r="B1105" s="546" t="n"/>
      <c r="C1105" s="546" t="n"/>
      <c r="D1105" s="546" t="n"/>
      <c r="E1105" s="546" t="n"/>
      <c r="F1105" s="555" t="n"/>
      <c r="G1105" s="555" t="n"/>
      <c r="H1105" s="556" t="n"/>
      <c r="I1105" s="556" t="n"/>
      <c r="J1105" s="555" t="n"/>
      <c r="K1105" s="549" t="n"/>
      <c r="L1105" s="556" t="n"/>
      <c r="M1105" s="548">
        <f>IF(OR(H1105="",H1105=0),"",IF(L1105="",IF(I1105="","",IF(OR(ISTEXT(I1105),ISTEXT(H1105)),"",I1105/H1105)),IF(OR(ISTEXT(L1105),ISTEXT(H1105)),"",L1105/H1105)))</f>
        <v/>
      </c>
      <c r="N1105" s="547" t="n"/>
      <c r="P1105">
        <f>IF($D$1096="","",$D$1096)</f>
        <v/>
      </c>
    </row>
    <row r="1106" ht="13.35" customHeight="1" s="162">
      <c r="B1106" s="546" t="n"/>
      <c r="C1106" s="546" t="n"/>
      <c r="D1106" s="546" t="n"/>
      <c r="E1106" s="546" t="n"/>
      <c r="F1106" s="555" t="n"/>
      <c r="G1106" s="555" t="n"/>
      <c r="H1106" s="556" t="n"/>
      <c r="I1106" s="556" t="n"/>
      <c r="J1106" s="555" t="n"/>
      <c r="K1106" s="549" t="n"/>
      <c r="L1106" s="556" t="n"/>
      <c r="M1106" s="548">
        <f>IF(OR(H1106="",H1106=0),"",IF(L1106="",IF(I1106="","",IF(OR(ISTEXT(I1106),ISTEXT(H1106)),"",I1106/H1106)),IF(OR(ISTEXT(L1106),ISTEXT(H1106)),"",L1106/H1106)))</f>
        <v/>
      </c>
      <c r="N1106" s="547" t="n"/>
      <c r="P1106">
        <f>IF($D$1096="","",$D$1096)</f>
        <v/>
      </c>
    </row>
    <row r="1107" ht="13.35" customHeight="1" s="162">
      <c r="B1107" s="546" t="n"/>
      <c r="C1107" s="546" t="n"/>
      <c r="D1107" s="546" t="n"/>
      <c r="E1107" s="546" t="n"/>
      <c r="F1107" s="555" t="n"/>
      <c r="G1107" s="555" t="n"/>
      <c r="H1107" s="556" t="n"/>
      <c r="I1107" s="556" t="n"/>
      <c r="J1107" s="555" t="n"/>
      <c r="K1107" s="549" t="n"/>
      <c r="L1107" s="556" t="n"/>
      <c r="M1107" s="548">
        <f>IF(OR(H1107="",H1107=0),"",IF(L1107="",IF(I1107="","",IF(OR(ISTEXT(I1107),ISTEXT(H1107)),"",I1107/H1107)),IF(OR(ISTEXT(L1107),ISTEXT(H1107)),"",L1107/H1107)))</f>
        <v/>
      </c>
      <c r="N1107" s="547" t="n"/>
      <c r="P1107">
        <f>IF($D$1096="","",$D$1096)</f>
        <v/>
      </c>
    </row>
    <row r="1108" ht="13.35" customHeight="1" s="162">
      <c r="B1108" s="546" t="n"/>
      <c r="C1108" s="546" t="n"/>
      <c r="D1108" s="546" t="n"/>
      <c r="E1108" s="546" t="n"/>
      <c r="F1108" s="555" t="n"/>
      <c r="G1108" s="555" t="n"/>
      <c r="H1108" s="556" t="n"/>
      <c r="I1108" s="556" t="n"/>
      <c r="J1108" s="555" t="n"/>
      <c r="K1108" s="549" t="n"/>
      <c r="L1108" s="556" t="n"/>
      <c r="M1108" s="548">
        <f>IF(OR(H1108="",H1108=0),"",IF(L1108="",IF(I1108="","",IF(OR(ISTEXT(I1108),ISTEXT(H1108)),"",I1108/H1108)),IF(OR(ISTEXT(L1108),ISTEXT(H1108)),"",L1108/H1108)))</f>
        <v/>
      </c>
      <c r="N1108" s="547" t="n"/>
      <c r="P1108">
        <f>IF($D$1096="","",$D$1096)</f>
        <v/>
      </c>
    </row>
    <row r="1109" ht="13.35" customHeight="1" s="162">
      <c r="B1109" s="546" t="n"/>
      <c r="C1109" s="546" t="n"/>
      <c r="D1109" s="546" t="n"/>
      <c r="E1109" s="546" t="n"/>
      <c r="F1109" s="555" t="n"/>
      <c r="G1109" s="555" t="n"/>
      <c r="H1109" s="556" t="n"/>
      <c r="I1109" s="556" t="n"/>
      <c r="J1109" s="555" t="n"/>
      <c r="K1109" s="549" t="n"/>
      <c r="L1109" s="556" t="n"/>
      <c r="M1109" s="548">
        <f>IF(OR(H1109="",H1109=0),"",IF(L1109="",IF(I1109="","",IF(OR(ISTEXT(I1109),ISTEXT(H1109)),"",I1109/H1109)),IF(OR(ISTEXT(L1109),ISTEXT(H1109)),"",L1109/H1109)))</f>
        <v/>
      </c>
      <c r="N1109" s="547" t="n"/>
      <c r="P1109">
        <f>IF($D$1096="","",$D$1096)</f>
        <v/>
      </c>
    </row>
    <row r="1110" ht="13.35" customHeight="1" s="162">
      <c r="B1110" s="546" t="n"/>
      <c r="C1110" s="546" t="n"/>
      <c r="D1110" s="546" t="n"/>
      <c r="E1110" s="546" t="n"/>
      <c r="F1110" s="555" t="n"/>
      <c r="G1110" s="555" t="n"/>
      <c r="H1110" s="556" t="n"/>
      <c r="I1110" s="556" t="n"/>
      <c r="J1110" s="555" t="n"/>
      <c r="K1110" s="549" t="n"/>
      <c r="L1110" s="556" t="n"/>
      <c r="M1110" s="548">
        <f>IF(OR(H1110="",H1110=0),"",IF(L1110="",IF(I1110="","",IF(OR(ISTEXT(I1110),ISTEXT(H1110)),"",I1110/H1110)),IF(OR(ISTEXT(L1110),ISTEXT(H1110)),"",L1110/H1110)))</f>
        <v/>
      </c>
      <c r="N1110" s="547" t="n"/>
      <c r="P1110">
        <f>IF($D$1096="","",$D$1096)</f>
        <v/>
      </c>
    </row>
    <row r="1111" ht="13.35" customHeight="1" s="162">
      <c r="B1111" s="546" t="n"/>
      <c r="C1111" s="546" t="n"/>
      <c r="D1111" s="546" t="n"/>
      <c r="E1111" s="546" t="n"/>
      <c r="F1111" s="555" t="n"/>
      <c r="G1111" s="555" t="n"/>
      <c r="H1111" s="556" t="n"/>
      <c r="I1111" s="556" t="n"/>
      <c r="J1111" s="555" t="n"/>
      <c r="K1111" s="549" t="n"/>
      <c r="L1111" s="556" t="n"/>
      <c r="M1111" s="548">
        <f>IF(OR(H1111="",H1111=0),"",IF(L1111="",IF(I1111="","",IF(OR(ISTEXT(I1111),ISTEXT(H1111)),"",I1111/H1111)),IF(OR(ISTEXT(L1111),ISTEXT(H1111)),"",L1111/H1111)))</f>
        <v/>
      </c>
      <c r="N1111" s="547" t="n"/>
      <c r="P1111">
        <f>IF($D$1096="","",$D$1096)</f>
        <v/>
      </c>
    </row>
    <row r="1112" ht="13.35" customHeight="1" s="162">
      <c r="B1112" s="546" t="n"/>
      <c r="C1112" s="546" t="n"/>
      <c r="D1112" s="546" t="n"/>
      <c r="E1112" s="546" t="n"/>
      <c r="F1112" s="555" t="n"/>
      <c r="G1112" s="555" t="n"/>
      <c r="H1112" s="556" t="n"/>
      <c r="I1112" s="556" t="n"/>
      <c r="J1112" s="555" t="n"/>
      <c r="K1112" s="549" t="n"/>
      <c r="L1112" s="556" t="n"/>
      <c r="M1112" s="548">
        <f>IF(OR(H1112="",H1112=0),"",IF(L1112="",IF(I1112="","",IF(OR(ISTEXT(I1112),ISTEXT(H1112)),"",I1112/H1112)),IF(OR(ISTEXT(L1112),ISTEXT(H1112)),"",L1112/H1112)))</f>
        <v/>
      </c>
      <c r="N1112" s="547" t="n"/>
      <c r="P1112">
        <f>IF($D$1096="","",$D$1096)</f>
        <v/>
      </c>
    </row>
    <row r="1113" ht="13.35" customHeight="1" s="162">
      <c r="B1113" s="546" t="n"/>
      <c r="C1113" s="546" t="n"/>
      <c r="D1113" s="546" t="n"/>
      <c r="E1113" s="546" t="n"/>
      <c r="F1113" s="555" t="n"/>
      <c r="G1113" s="555" t="n"/>
      <c r="H1113" s="556" t="n"/>
      <c r="I1113" s="556" t="n"/>
      <c r="J1113" s="555" t="n"/>
      <c r="K1113" s="549" t="n"/>
      <c r="L1113" s="556" t="n"/>
      <c r="M1113" s="548">
        <f>IF(OR(H1113="",H1113=0),"",IF(L1113="",IF(I1113="","",IF(OR(ISTEXT(I1113),ISTEXT(H1113)),"",I1113/H1113)),IF(OR(ISTEXT(L1113),ISTEXT(H1113)),"",L1113/H1113)))</f>
        <v/>
      </c>
      <c r="N1113" s="547" t="n"/>
      <c r="P1113">
        <f>IF($D$1096="","",$D$1096)</f>
        <v/>
      </c>
    </row>
    <row r="1114" ht="13.35" customHeight="1" s="162">
      <c r="B1114" s="546" t="n"/>
      <c r="C1114" s="546" t="n"/>
      <c r="D1114" s="546" t="n"/>
      <c r="E1114" s="546" t="n"/>
      <c r="F1114" s="555" t="n"/>
      <c r="G1114" s="555" t="n"/>
      <c r="H1114" s="556" t="n"/>
      <c r="I1114" s="556" t="n"/>
      <c r="J1114" s="555" t="n"/>
      <c r="K1114" s="549" t="n"/>
      <c r="L1114" s="556" t="n"/>
      <c r="M1114" s="548">
        <f>IF(OR(H1114="",H1114=0),"",IF(L1114="",IF(I1114="","",IF(OR(ISTEXT(I1114),ISTEXT(H1114)),"",I1114/H1114)),IF(OR(ISTEXT(L1114),ISTEXT(H1114)),"",L1114/H1114)))</f>
        <v/>
      </c>
      <c r="N1114" s="547" t="n"/>
      <c r="P1114">
        <f>IF($D$1096="","",$D$1096)</f>
        <v/>
      </c>
    </row>
    <row r="1115" ht="13.35" customHeight="1" s="162">
      <c r="B1115" s="546" t="n"/>
      <c r="C1115" s="546" t="n"/>
      <c r="D1115" s="546" t="n"/>
      <c r="E1115" s="546" t="n"/>
      <c r="F1115" s="555" t="n"/>
      <c r="G1115" s="555" t="n"/>
      <c r="H1115" s="556" t="n"/>
      <c r="I1115" s="556" t="n"/>
      <c r="J1115" s="555" t="n"/>
      <c r="K1115" s="549" t="n"/>
      <c r="L1115" s="556" t="n"/>
      <c r="M1115" s="548">
        <f>IF(OR(H1115="",H1115=0),"",IF(L1115="",IF(I1115="","",IF(OR(ISTEXT(I1115),ISTEXT(H1115)),"",I1115/H1115)),IF(OR(ISTEXT(L1115),ISTEXT(H1115)),"",L1115/H1115)))</f>
        <v/>
      </c>
      <c r="N1115" s="547" t="n"/>
      <c r="P1115">
        <f>IF($D$1096="","",$D$1096)</f>
        <v/>
      </c>
    </row>
    <row r="1116" ht="13.35" customHeight="1" s="162">
      <c r="B1116" s="546" t="n"/>
      <c r="C1116" s="546" t="n"/>
      <c r="D1116" s="546" t="n"/>
      <c r="E1116" s="546" t="n"/>
      <c r="F1116" s="555" t="n"/>
      <c r="G1116" s="555" t="n"/>
      <c r="H1116" s="556" t="n"/>
      <c r="I1116" s="556" t="n"/>
      <c r="J1116" s="555" t="n"/>
      <c r="K1116" s="549" t="n"/>
      <c r="L1116" s="556" t="n"/>
      <c r="M1116" s="548">
        <f>IF(OR(H1116="",H1116=0),"",IF(L1116="",IF(I1116="","",IF(OR(ISTEXT(I1116),ISTEXT(H1116)),"",I1116/H1116)),IF(OR(ISTEXT(L1116),ISTEXT(H1116)),"",L1116/H1116)))</f>
        <v/>
      </c>
      <c r="N1116" s="547" t="n"/>
      <c r="P1116">
        <f>IF($D$1096="","",$D$1096)</f>
        <v/>
      </c>
    </row>
    <row r="1117" ht="13.35" customHeight="1" s="162">
      <c r="B1117" s="546" t="n"/>
      <c r="C1117" s="546" t="n"/>
      <c r="D1117" s="546" t="n"/>
      <c r="E1117" s="546" t="n"/>
      <c r="F1117" s="555" t="n"/>
      <c r="G1117" s="555" t="n"/>
      <c r="H1117" s="556" t="n"/>
      <c r="I1117" s="556" t="n"/>
      <c r="J1117" s="555" t="n"/>
      <c r="K1117" s="549" t="n"/>
      <c r="L1117" s="556" t="n"/>
      <c r="M1117" s="548">
        <f>IF(OR(H1117="",H1117=0),"",IF(L1117="",IF(I1117="","",IF(OR(ISTEXT(I1117),ISTEXT(H1117)),"",I1117/H1117)),IF(OR(ISTEXT(L1117),ISTEXT(H1117)),"",L1117/H1117)))</f>
        <v/>
      </c>
      <c r="N1117" s="547" t="n"/>
      <c r="P1117">
        <f>IF($D$1096="","",$D$1096)</f>
        <v/>
      </c>
    </row>
    <row r="1118" ht="13.35" customHeight="1" s="162">
      <c r="B1118" s="546" t="n"/>
      <c r="C1118" s="546" t="n"/>
      <c r="D1118" s="546" t="n"/>
      <c r="E1118" s="546" t="n"/>
      <c r="F1118" s="555" t="n"/>
      <c r="G1118" s="555" t="n"/>
      <c r="H1118" s="556" t="n"/>
      <c r="I1118" s="556" t="n"/>
      <c r="J1118" s="555" t="n"/>
      <c r="K1118" s="549" t="n"/>
      <c r="L1118" s="556" t="n"/>
      <c r="M1118" s="548">
        <f>IF(OR(H1118="",H1118=0),"",IF(L1118="",IF(I1118="","",IF(OR(ISTEXT(I1118),ISTEXT(H1118)),"",I1118/H1118)),IF(OR(ISTEXT(L1118),ISTEXT(H1118)),"",L1118/H1118)))</f>
        <v/>
      </c>
      <c r="N1118" s="547" t="n"/>
      <c r="P1118">
        <f>IF($D$1096="","",$D$1096)</f>
        <v/>
      </c>
    </row>
    <row r="1119" ht="13.35" customHeight="1" s="162">
      <c r="B1119" s="546" t="n"/>
      <c r="C1119" s="546" t="n"/>
      <c r="D1119" s="546" t="n"/>
      <c r="E1119" s="546" t="n"/>
      <c r="F1119" s="555" t="n"/>
      <c r="G1119" s="555" t="n"/>
      <c r="H1119" s="556" t="n"/>
      <c r="I1119" s="556" t="n"/>
      <c r="J1119" s="555" t="n"/>
      <c r="K1119" s="549" t="n"/>
      <c r="L1119" s="556" t="n"/>
      <c r="M1119" s="548">
        <f>IF(OR(H1119="",H1119=0),"",IF(L1119="",IF(I1119="","",IF(OR(ISTEXT(I1119),ISTEXT(H1119)),"",I1119/H1119)),IF(OR(ISTEXT(L1119),ISTEXT(H1119)),"",L1119/H1119)))</f>
        <v/>
      </c>
      <c r="N1119" s="547" t="n"/>
      <c r="P1119">
        <f>IF($D$1096="","",$D$1096)</f>
        <v/>
      </c>
    </row>
    <row r="1120" ht="13.35" customHeight="1" s="162">
      <c r="B1120" s="546" t="n"/>
      <c r="C1120" s="546" t="n"/>
      <c r="D1120" s="546" t="n"/>
      <c r="E1120" s="546" t="n"/>
      <c r="F1120" s="555" t="n"/>
      <c r="G1120" s="555" t="n"/>
      <c r="H1120" s="556" t="n"/>
      <c r="I1120" s="556" t="n"/>
      <c r="J1120" s="555" t="n"/>
      <c r="K1120" s="549" t="n"/>
      <c r="L1120" s="556" t="n"/>
      <c r="M1120" s="548">
        <f>IF(OR(H1120="",H1120=0),"",IF(L1120="",IF(I1120="","",IF(OR(ISTEXT(I1120),ISTEXT(H1120)),"",I1120/H1120)),IF(OR(ISTEXT(L1120),ISTEXT(H1120)),"",L1120/H1120)))</f>
        <v/>
      </c>
      <c r="N1120" s="547" t="n"/>
      <c r="P1120">
        <f>IF($D$1096="","",$D$1096)</f>
        <v/>
      </c>
    </row>
    <row r="1121" ht="13.35" customHeight="1" s="162">
      <c r="B1121" s="546" t="n"/>
      <c r="C1121" s="546" t="n"/>
      <c r="D1121" s="546" t="n"/>
      <c r="E1121" s="546" t="n"/>
      <c r="F1121" s="555" t="n"/>
      <c r="G1121" s="555" t="n"/>
      <c r="H1121" s="556" t="n"/>
      <c r="I1121" s="556" t="n"/>
      <c r="J1121" s="555" t="n"/>
      <c r="K1121" s="549" t="n"/>
      <c r="L1121" s="556" t="n"/>
      <c r="M1121" s="548">
        <f>IF(OR(H1121="",H1121=0),"",IF(L1121="",IF(I1121="","",IF(OR(ISTEXT(I1121),ISTEXT(H1121)),"",I1121/H1121)),IF(OR(ISTEXT(L1121),ISTEXT(H1121)),"",L1121/H1121)))</f>
        <v/>
      </c>
      <c r="N1121" s="547" t="n"/>
      <c r="P1121">
        <f>IF($D$1096="","",$D$1096)</f>
        <v/>
      </c>
    </row>
    <row r="1122" ht="13.35" customHeight="1" s="162">
      <c r="B1122" s="546" t="n"/>
      <c r="C1122" s="546" t="n"/>
      <c r="D1122" s="546" t="n"/>
      <c r="E1122" s="546" t="n"/>
      <c r="F1122" s="555" t="n"/>
      <c r="G1122" s="555" t="n"/>
      <c r="H1122" s="556" t="n"/>
      <c r="I1122" s="556" t="n"/>
      <c r="J1122" s="555" t="n"/>
      <c r="K1122" s="549" t="n"/>
      <c r="L1122" s="556" t="n"/>
      <c r="M1122" s="548">
        <f>IF(OR(H1122="",H1122=0),"",IF(L1122="",IF(I1122="","",IF(OR(ISTEXT(I1122),ISTEXT(H1122)),"",I1122/H1122)),IF(OR(ISTEXT(L1122),ISTEXT(H1122)),"",L1122/H1122)))</f>
        <v/>
      </c>
      <c r="N1122" s="547" t="n"/>
      <c r="P1122">
        <f>IF($D$1096="","",$D$1096)</f>
        <v/>
      </c>
    </row>
    <row r="1123" ht="13.35" customHeight="1" s="162">
      <c r="B1123" s="546" t="n"/>
      <c r="C1123" s="546" t="n"/>
      <c r="D1123" s="546" t="n"/>
      <c r="E1123" s="546" t="n"/>
      <c r="F1123" s="555" t="n"/>
      <c r="G1123" s="555" t="n"/>
      <c r="H1123" s="556" t="n"/>
      <c r="I1123" s="556" t="n"/>
      <c r="J1123" s="555" t="n"/>
      <c r="K1123" s="549" t="n"/>
      <c r="L1123" s="556" t="n"/>
      <c r="M1123" s="548">
        <f>IF(OR(H1123="",H1123=0),"",IF(L1123="",IF(I1123="","",IF(OR(ISTEXT(I1123),ISTEXT(H1123)),"",I1123/H1123)),IF(OR(ISTEXT(L1123),ISTEXT(H1123)),"",L1123/H1123)))</f>
        <v/>
      </c>
      <c r="N1123" s="547" t="n"/>
      <c r="P1123">
        <f>IF($D$1096="","",$D$1096)</f>
        <v/>
      </c>
    </row>
    <row r="1124" ht="13.35" customHeight="1" s="162">
      <c r="B1124" s="546" t="n"/>
      <c r="C1124" s="546" t="n"/>
      <c r="D1124" s="546" t="n"/>
      <c r="E1124" s="546" t="n"/>
      <c r="F1124" s="555" t="n"/>
      <c r="G1124" s="555" t="n"/>
      <c r="H1124" s="556" t="n"/>
      <c r="I1124" s="556" t="n"/>
      <c r="J1124" s="555" t="n"/>
      <c r="K1124" s="549" t="n"/>
      <c r="L1124" s="556" t="n"/>
      <c r="M1124" s="548">
        <f>IF(OR(H1124="",H1124=0),"",IF(L1124="",IF(I1124="","",IF(OR(ISTEXT(I1124),ISTEXT(H1124)),"",I1124/H1124)),IF(OR(ISTEXT(L1124),ISTEXT(H1124)),"",L1124/H1124)))</f>
        <v/>
      </c>
      <c r="N1124" s="547" t="n"/>
      <c r="P1124">
        <f>IF($D$1096="","",$D$1096)</f>
        <v/>
      </c>
    </row>
    <row r="1125" ht="13.35" customHeight="1" s="162">
      <c r="B1125" s="546" t="n"/>
      <c r="C1125" s="546" t="n"/>
      <c r="D1125" s="546" t="n"/>
      <c r="E1125" s="546" t="n"/>
      <c r="F1125" s="555" t="n"/>
      <c r="G1125" s="555" t="n"/>
      <c r="H1125" s="556" t="n"/>
      <c r="I1125" s="556" t="n"/>
      <c r="J1125" s="555" t="n"/>
      <c r="K1125" s="549" t="n"/>
      <c r="L1125" s="556" t="n"/>
      <c r="M1125" s="548">
        <f>IF(OR(H1125="",H1125=0),"",IF(L1125="",IF(I1125="","",IF(OR(ISTEXT(I1125),ISTEXT(H1125)),"",I1125/H1125)),IF(OR(ISTEXT(L1125),ISTEXT(H1125)),"",L1125/H1125)))</f>
        <v/>
      </c>
      <c r="N1125" s="547" t="n"/>
      <c r="P1125">
        <f>IF($D$1096="","",$D$1096)</f>
        <v/>
      </c>
    </row>
    <row r="1126" ht="13.35" customHeight="1" s="162">
      <c r="B1126" s="546" t="n"/>
      <c r="C1126" s="546" t="n"/>
      <c r="D1126" s="546" t="n"/>
      <c r="E1126" s="546" t="n"/>
      <c r="F1126" s="555" t="n"/>
      <c r="G1126" s="555" t="n"/>
      <c r="H1126" s="556" t="n"/>
      <c r="I1126" s="556" t="n"/>
      <c r="J1126" s="555" t="n"/>
      <c r="K1126" s="549" t="n"/>
      <c r="L1126" s="556" t="n"/>
      <c r="M1126" s="548">
        <f>IF(OR(H1126="",H1126=0),"",IF(L1126="",IF(I1126="","",IF(OR(ISTEXT(I1126),ISTEXT(H1126)),"",I1126/H1126)),IF(OR(ISTEXT(L1126),ISTEXT(H1126)),"",L1126/H1126)))</f>
        <v/>
      </c>
      <c r="N1126" s="547" t="n"/>
      <c r="P1126">
        <f>IF($D$1096="","",$D$1096)</f>
        <v/>
      </c>
    </row>
    <row r="1127" ht="13.35" customHeight="1" s="162">
      <c r="B1127" s="546" t="n"/>
      <c r="C1127" s="546" t="n"/>
      <c r="D1127" s="546" t="n"/>
      <c r="E1127" s="546" t="n"/>
      <c r="F1127" s="555" t="n"/>
      <c r="G1127" s="555" t="n"/>
      <c r="H1127" s="556" t="n"/>
      <c r="I1127" s="556" t="n"/>
      <c r="J1127" s="555" t="n"/>
      <c r="K1127" s="549" t="n"/>
      <c r="L1127" s="556" t="n"/>
      <c r="M1127" s="548">
        <f>IF(OR(H1127="",H1127=0),"",IF(L1127="",IF(I1127="","",IF(OR(ISTEXT(I1127),ISTEXT(H1127)),"",I1127/H1127)),IF(OR(ISTEXT(L1127),ISTEXT(H1127)),"",L1127/H1127)))</f>
        <v/>
      </c>
      <c r="N1127" s="547" t="n"/>
      <c r="P1127">
        <f>IF($D$1096="","",$D$1096)</f>
        <v/>
      </c>
    </row>
    <row r="1128" ht="13.35" customHeight="1" s="162">
      <c r="B1128" s="546" t="n"/>
      <c r="C1128" s="546" t="n"/>
      <c r="D1128" s="546" t="n"/>
      <c r="E1128" s="546" t="n"/>
      <c r="F1128" s="555" t="n"/>
      <c r="G1128" s="555" t="n"/>
      <c r="H1128" s="556" t="n"/>
      <c r="I1128" s="556" t="n"/>
      <c r="J1128" s="555" t="n"/>
      <c r="K1128" s="549" t="n"/>
      <c r="L1128" s="556" t="n"/>
      <c r="M1128" s="548">
        <f>IF(OR(H1128="",H1128=0),"",IF(L1128="",IF(I1128="","",IF(OR(ISTEXT(I1128),ISTEXT(H1128)),"",I1128/H1128)),IF(OR(ISTEXT(L1128),ISTEXT(H1128)),"",L1128/H1128)))</f>
        <v/>
      </c>
      <c r="N1128" s="547" t="n"/>
      <c r="P1128">
        <f>IF($D$1096="","",$D$1096)</f>
        <v/>
      </c>
    </row>
    <row r="1129" ht="13.35" customHeight="1" s="162">
      <c r="B1129" s="546" t="n"/>
      <c r="C1129" s="546" t="n"/>
      <c r="D1129" s="546" t="n"/>
      <c r="E1129" s="546" t="n"/>
      <c r="F1129" s="555" t="n"/>
      <c r="G1129" s="555" t="n"/>
      <c r="H1129" s="556" t="n"/>
      <c r="I1129" s="556" t="n"/>
      <c r="J1129" s="555" t="n"/>
      <c r="K1129" s="549" t="n"/>
      <c r="L1129" s="556" t="n"/>
      <c r="M1129" s="548">
        <f>IF(OR(H1129="",H1129=0),"",IF(L1129="",IF(I1129="","",IF(OR(ISTEXT(I1129),ISTEXT(H1129)),"",I1129/H1129)),IF(OR(ISTEXT(L1129),ISTEXT(H1129)),"",L1129/H1129)))</f>
        <v/>
      </c>
      <c r="N1129" s="547" t="n"/>
      <c r="P1129">
        <f>IF($D$1096="","",$D$1096)</f>
        <v/>
      </c>
    </row>
    <row r="1130" ht="13.35" customHeight="1" s="162">
      <c r="B1130" s="546" t="n"/>
      <c r="C1130" s="546" t="n"/>
      <c r="D1130" s="546" t="n"/>
      <c r="E1130" s="546" t="n"/>
      <c r="F1130" s="555" t="n"/>
      <c r="G1130" s="555" t="n"/>
      <c r="H1130" s="556" t="n"/>
      <c r="I1130" s="556" t="n"/>
      <c r="J1130" s="555" t="n"/>
      <c r="K1130" s="549" t="n"/>
      <c r="L1130" s="556" t="n"/>
      <c r="M1130" s="548">
        <f>IF(OR(H1130="",H1130=0),"",IF(L1130="",IF(I1130="","",IF(OR(ISTEXT(I1130),ISTEXT(H1130)),"",I1130/H1130)),IF(OR(ISTEXT(L1130),ISTEXT(H1130)),"",L1130/H1130)))</f>
        <v/>
      </c>
      <c r="N1130" s="547" t="n"/>
      <c r="P1130">
        <f>IF($D$1096="","",$D$1096)</f>
        <v/>
      </c>
    </row>
    <row r="1131" ht="13.35" customHeight="1" s="162">
      <c r="B1131" s="546" t="n"/>
      <c r="C1131" s="546" t="n"/>
      <c r="D1131" s="546" t="n"/>
      <c r="E1131" s="546" t="n"/>
      <c r="F1131" s="555" t="n"/>
      <c r="G1131" s="555" t="n"/>
      <c r="H1131" s="556" t="n"/>
      <c r="I1131" s="556" t="n"/>
      <c r="J1131" s="555" t="n"/>
      <c r="K1131" s="549" t="n"/>
      <c r="L1131" s="556" t="n"/>
      <c r="M1131" s="548">
        <f>IF(OR(H1131="",H1131=0),"",IF(L1131="",IF(I1131="","",IF(OR(ISTEXT(I1131),ISTEXT(H1131)),"",I1131/H1131)),IF(OR(ISTEXT(L1131),ISTEXT(H1131)),"",L1131/H1131)))</f>
        <v/>
      </c>
      <c r="N1131" s="547" t="n"/>
      <c r="P1131">
        <f>IF($D$1096="","",$D$1096)</f>
        <v/>
      </c>
    </row>
    <row r="1132" ht="13.35" customHeight="1" s="162">
      <c r="B1132" s="546" t="n"/>
      <c r="C1132" s="546" t="n"/>
      <c r="D1132" s="546" t="n"/>
      <c r="E1132" s="546" t="n"/>
      <c r="F1132" s="555" t="n"/>
      <c r="G1132" s="555" t="n"/>
      <c r="H1132" s="556" t="n"/>
      <c r="I1132" s="556" t="n"/>
      <c r="J1132" s="555" t="n"/>
      <c r="K1132" s="549" t="n"/>
      <c r="L1132" s="556" t="n"/>
      <c r="M1132" s="548">
        <f>IF(OR(H1132="",H1132=0),"",IF(L1132="",IF(I1132="","",IF(OR(ISTEXT(I1132),ISTEXT(H1132)),"",I1132/H1132)),IF(OR(ISTEXT(L1132),ISTEXT(H1132)),"",L1132/H1132)))</f>
        <v/>
      </c>
      <c r="N1132" s="547" t="n"/>
      <c r="P1132">
        <f>IF($D$1096="","",$D$1096)</f>
        <v/>
      </c>
    </row>
    <row r="1133" ht="13.35" customHeight="1" s="162">
      <c r="B1133" s="546" t="n"/>
      <c r="C1133" s="546" t="n"/>
      <c r="D1133" s="546" t="n"/>
      <c r="E1133" s="546" t="n"/>
      <c r="F1133" s="555" t="n"/>
      <c r="G1133" s="555" t="n"/>
      <c r="H1133" s="556" t="n"/>
      <c r="I1133" s="556" t="n"/>
      <c r="J1133" s="555" t="n"/>
      <c r="K1133" s="549" t="n"/>
      <c r="L1133" s="556" t="n"/>
      <c r="M1133" s="548">
        <f>IF(OR(H1133="",H1133=0),"",IF(L1133="",IF(I1133="","",IF(OR(ISTEXT(I1133),ISTEXT(H1133)),"",I1133/H1133)),IF(OR(ISTEXT(L1133),ISTEXT(H1133)),"",L1133/H1133)))</f>
        <v/>
      </c>
      <c r="N1133" s="547" t="n"/>
      <c r="P1133">
        <f>IF($D$1096="","",$D$1096)</f>
        <v/>
      </c>
    </row>
    <row r="1134" ht="13.35" customHeight="1" s="162">
      <c r="B1134" s="546" t="n"/>
      <c r="C1134" s="546" t="n"/>
      <c r="D1134" s="546" t="n"/>
      <c r="E1134" s="546" t="n"/>
      <c r="F1134" s="555" t="n"/>
      <c r="G1134" s="555" t="n"/>
      <c r="H1134" s="556" t="n"/>
      <c r="I1134" s="556" t="n"/>
      <c r="J1134" s="555" t="n"/>
      <c r="K1134" s="549" t="n"/>
      <c r="L1134" s="556" t="n"/>
      <c r="M1134" s="548">
        <f>IF(OR(H1134="",H1134=0),"",IF(L1134="",IF(I1134="","",IF(OR(ISTEXT(I1134),ISTEXT(H1134)),"",I1134/H1134)),IF(OR(ISTEXT(L1134),ISTEXT(H1134)),"",L1134/H1134)))</f>
        <v/>
      </c>
      <c r="N1134" s="547" t="n"/>
      <c r="P1134">
        <f>IF($D$1096="","",$D$1096)</f>
        <v/>
      </c>
    </row>
    <row r="1135" ht="13.35" customHeight="1" s="162">
      <c r="B1135" s="546" t="n"/>
      <c r="C1135" s="546" t="n"/>
      <c r="D1135" s="546" t="n"/>
      <c r="E1135" s="546" t="n"/>
      <c r="F1135" s="555" t="n"/>
      <c r="G1135" s="555" t="n"/>
      <c r="H1135" s="556" t="n"/>
      <c r="I1135" s="556" t="n"/>
      <c r="J1135" s="555" t="n"/>
      <c r="K1135" s="549" t="n"/>
      <c r="L1135" s="556" t="n"/>
      <c r="M1135" s="548">
        <f>IF(OR(H1135="",H1135=0),"",IF(L1135="",IF(I1135="","",IF(OR(ISTEXT(I1135),ISTEXT(H1135)),"",I1135/H1135)),IF(OR(ISTEXT(L1135),ISTEXT(H1135)),"",L1135/H1135)))</f>
        <v/>
      </c>
      <c r="N1135" s="547" t="n"/>
      <c r="P1135">
        <f>IF($D$1096="","",$D$1096)</f>
        <v/>
      </c>
    </row>
    <row r="1136" ht="13.35" customHeight="1" s="162">
      <c r="B1136" s="546" t="n"/>
      <c r="C1136" s="546" t="n"/>
      <c r="D1136" s="546" t="n"/>
      <c r="E1136" s="546" t="n"/>
      <c r="F1136" s="555" t="n"/>
      <c r="G1136" s="555" t="n"/>
      <c r="H1136" s="556" t="n"/>
      <c r="I1136" s="556" t="n"/>
      <c r="J1136" s="555" t="n"/>
      <c r="K1136" s="549" t="n"/>
      <c r="L1136" s="556" t="n"/>
      <c r="M1136" s="548">
        <f>IF(OR(H1136="",H1136=0),"",IF(L1136="",IF(I1136="","",IF(OR(ISTEXT(I1136),ISTEXT(H1136)),"",I1136/H1136)),IF(OR(ISTEXT(L1136),ISTEXT(H1136)),"",L1136/H1136)))</f>
        <v/>
      </c>
      <c r="N1136" s="547" t="n"/>
      <c r="P1136">
        <f>IF($D$1096="","",$D$1096)</f>
        <v/>
      </c>
    </row>
    <row r="1137" ht="13.35" customHeight="1" s="162">
      <c r="B1137" s="546" t="n"/>
      <c r="C1137" s="546" t="n"/>
      <c r="D1137" s="546" t="n"/>
      <c r="E1137" s="546" t="n"/>
      <c r="F1137" s="555" t="n"/>
      <c r="G1137" s="555" t="n"/>
      <c r="H1137" s="556" t="n"/>
      <c r="I1137" s="556" t="n"/>
      <c r="J1137" s="555" t="n"/>
      <c r="K1137" s="549" t="n"/>
      <c r="L1137" s="556" t="n"/>
      <c r="M1137" s="548">
        <f>IF(OR(H1137="",H1137=0),"",IF(L1137="",IF(I1137="","",IF(OR(ISTEXT(I1137),ISTEXT(H1137)),"",I1137/H1137)),IF(OR(ISTEXT(L1137),ISTEXT(H1137)),"",L1137/H1137)))</f>
        <v/>
      </c>
      <c r="N1137" s="547" t="n"/>
      <c r="P1137">
        <f>IF($D$1096="","",$D$1096)</f>
        <v/>
      </c>
    </row>
    <row r="1138" ht="13.35" customHeight="1" s="162">
      <c r="B1138" s="546" t="n"/>
      <c r="C1138" s="546" t="n"/>
      <c r="D1138" s="546" t="n"/>
      <c r="E1138" s="546" t="n"/>
      <c r="F1138" s="555" t="n"/>
      <c r="G1138" s="555" t="n"/>
      <c r="H1138" s="556" t="n"/>
      <c r="I1138" s="556" t="n"/>
      <c r="J1138" s="555" t="n"/>
      <c r="K1138" s="549" t="n"/>
      <c r="L1138" s="556" t="n"/>
      <c r="M1138" s="548">
        <f>IF(OR(H1138="",H1138=0),"",IF(L1138="",IF(I1138="","",IF(OR(ISTEXT(I1138),ISTEXT(H1138)),"",I1138/H1138)),IF(OR(ISTEXT(L1138),ISTEXT(H1138)),"",L1138/H1138)))</f>
        <v/>
      </c>
      <c r="N1138" s="547" t="n"/>
      <c r="P1138">
        <f>IF($D$1096="","",$D$1096)</f>
        <v/>
      </c>
    </row>
    <row r="1139" ht="13.35" customHeight="1" s="162">
      <c r="B1139" s="546" t="n"/>
      <c r="C1139" s="546" t="n"/>
      <c r="D1139" s="546" t="n"/>
      <c r="E1139" s="546" t="n"/>
      <c r="F1139" s="555" t="n"/>
      <c r="G1139" s="555" t="n"/>
      <c r="H1139" s="556" t="n"/>
      <c r="I1139" s="556" t="n"/>
      <c r="J1139" s="555" t="n"/>
      <c r="K1139" s="549" t="n"/>
      <c r="L1139" s="556" t="n"/>
      <c r="M1139" s="548">
        <f>IF(OR(H1139="",H1139=0),"",IF(L1139="",IF(I1139="","",IF(OR(ISTEXT(I1139),ISTEXT(H1139)),"",I1139/H1139)),IF(OR(ISTEXT(L1139),ISTEXT(H1139)),"",L1139/H1139)))</f>
        <v/>
      </c>
      <c r="N1139" s="547" t="n"/>
      <c r="P1139">
        <f>IF($D$1096="","",$D$1096)</f>
        <v/>
      </c>
    </row>
    <row r="1140" ht="13.35" customHeight="1" s="162">
      <c r="B1140" s="557" t="inlineStr">
        <is>
          <t>Total</t>
        </is>
      </c>
      <c r="C1140" s="400" t="n"/>
      <c r="D1140" s="400" t="n"/>
      <c r="E1140" s="400" t="n"/>
      <c r="F1140" s="400" t="n"/>
      <c r="G1140" s="401" t="n"/>
      <c r="H1140" s="556">
        <f>IF(SUM(H1102:H1139)=0,"",SUM(H1102:H1139))</f>
        <v/>
      </c>
      <c r="I1140" s="556">
        <f>IF(SUM(I1102:I1139)=0,"",SUM(I1102:I1139))</f>
        <v/>
      </c>
      <c r="J1140" s="199" t="n"/>
      <c r="K1140" s="401" t="n"/>
      <c r="L1140" s="556">
        <f>IF(SUM(L1102:L1139)=0,"",SUM(L1102:L1139))</f>
        <v/>
      </c>
      <c r="M1140" s="548">
        <f>IF(OR(H1140="",H1140=0),"",IF(L1140="",IF(I1140="","",I1140/H1140),L1140/H1140))</f>
        <v/>
      </c>
      <c r="N1140" s="547">
        <f>IF(COUNTA(N1102:N1139)=0,"",COUNTA(N1102:N1139))</f>
        <v/>
      </c>
    </row>
    <row r="1141" ht="13.35" customHeight="1" s="162">
      <c r="B1141" s="550" t="inlineStr">
        <is>
          <t>Type: F = fixed orifice, A = adjustable orifice (flow from the manufacturer's chart at the setting and ΔP), S = self-adjusting (flow from the valve tag, ΔP within its range). WO = wide open.</t>
        </is>
      </c>
    </row>
    <row r="1142" ht="13.35" customHeight="1" s="162"/>
    <row r="1143" ht="13.35" customHeight="1" s="162">
      <c r="B1143" s="188" t="inlineStr">
        <is>
          <t>Remarks</t>
        </is>
      </c>
      <c r="C1143" s="173" t="n"/>
      <c r="D1143" s="154" t="n"/>
      <c r="E1143" s="174" t="n"/>
      <c r="F1143" s="174" t="n"/>
      <c r="G1143" s="174" t="n"/>
      <c r="H1143" s="174" t="n"/>
      <c r="I1143" s="174" t="n"/>
      <c r="J1143" s="174" t="n"/>
      <c r="K1143" s="174" t="n"/>
      <c r="L1143" s="174" t="n"/>
      <c r="M1143" s="174" t="n"/>
      <c r="N1143" s="173" t="n"/>
    </row>
    <row r="1144" ht="13.35" customHeight="1" s="162">
      <c r="B1144" s="154" t="n"/>
      <c r="C1144" s="174" t="n"/>
      <c r="D1144" s="174" t="n"/>
      <c r="E1144" s="174" t="n"/>
      <c r="F1144" s="174" t="n"/>
      <c r="G1144" s="174" t="n"/>
      <c r="H1144" s="174" t="n"/>
      <c r="I1144" s="174" t="n"/>
      <c r="J1144" s="174" t="n"/>
      <c r="K1144" s="174" t="n"/>
      <c r="L1144" s="174" t="n"/>
      <c r="M1144" s="174" t="n"/>
      <c r="N1144" s="173" t="n"/>
    </row>
    <row r="1145" ht="13.35" customHeight="1" s="162">
      <c r="B1145" s="154" t="n"/>
      <c r="C1145" s="174" t="n"/>
      <c r="D1145" s="174" t="n"/>
      <c r="E1145" s="174" t="n"/>
      <c r="F1145" s="174" t="n"/>
      <c r="G1145" s="174" t="n"/>
      <c r="H1145" s="174" t="n"/>
      <c r="I1145" s="174" t="n"/>
      <c r="J1145" s="174" t="n"/>
      <c r="K1145" s="174" t="n"/>
      <c r="L1145" s="174" t="n"/>
      <c r="M1145" s="174" t="n"/>
      <c r="N1145" s="173" t="n"/>
    </row>
    <row r="1146" ht="13.35" customHeight="1" s="162"/>
    <row r="1147" ht="13.35" customHeight="1" s="162"/>
    <row r="1148" ht="13.35" customHeight="1" s="162">
      <c r="B1148" s="200" t="inlineStr">
        <is>
          <t>System</t>
        </is>
      </c>
      <c r="C1148" s="403" t="n"/>
      <c r="D1148" s="209" t="n"/>
      <c r="E1148" s="418" t="n"/>
      <c r="F1148" s="403" t="n"/>
      <c r="G1148" s="200" t="inlineStr">
        <is>
          <t>Service</t>
        </is>
      </c>
      <c r="H1148" s="403" t="n"/>
      <c r="I1148" s="210" t="n"/>
      <c r="J1148" s="418" t="n"/>
      <c r="K1148" s="418" t="n"/>
      <c r="L1148" s="418" t="n"/>
      <c r="M1148" s="418" t="n"/>
      <c r="N1148" s="403" t="n"/>
    </row>
    <row r="1149" ht="13.35" customHeight="1" s="162">
      <c r="B1149" s="422" t="n"/>
      <c r="C1149" s="423" t="n"/>
      <c r="D1149" s="422" t="n"/>
      <c r="E1149" s="424" t="n"/>
      <c r="F1149" s="423" t="n"/>
      <c r="G1149" s="422" t="n"/>
      <c r="H1149" s="423" t="n"/>
      <c r="I1149" s="422" t="n"/>
      <c r="J1149" s="424" t="n"/>
      <c r="K1149" s="424" t="n"/>
      <c r="L1149" s="424" t="n"/>
      <c r="M1149" s="424" t="n"/>
      <c r="N1149" s="423" t="n"/>
    </row>
    <row r="1150" ht="13.35" customHeight="1" s="162">
      <c r="B1150" s="554" t="inlineStr">
        <is>
          <t>Pump(s)</t>
        </is>
      </c>
      <c r="C1150" s="401" t="n"/>
      <c r="D1150" s="204" t="n"/>
      <c r="E1150" s="401" t="n"/>
      <c r="F1150" s="554" t="inlineStr">
        <is>
          <t>Instrument</t>
        </is>
      </c>
      <c r="G1150" s="401" t="n"/>
      <c r="H1150" s="546" t="n"/>
      <c r="I1150" s="400" t="n"/>
      <c r="J1150" s="400" t="n"/>
      <c r="K1150" s="401" t="n"/>
      <c r="L1150" s="554" t="inlineStr">
        <is>
          <t>ΔP in</t>
        </is>
      </c>
      <c r="M1150" s="555" t="n"/>
      <c r="N1150" s="401" t="n"/>
    </row>
    <row r="1151" ht="13.35" customHeight="1" s="162">
      <c r="B1151" s="554" t="inlineStr">
        <is>
          <t>Method</t>
        </is>
      </c>
      <c r="C1151" s="401" t="n"/>
      <c r="D1151" s="546" t="n"/>
      <c r="E1151" s="401" t="n"/>
      <c r="F1151" s="554" t="inlineStr">
        <is>
          <t>Memory stops set / valves marked</t>
        </is>
      </c>
      <c r="G1151" s="400" t="n"/>
      <c r="H1151" s="400" t="n"/>
      <c r="I1151" s="400" t="n"/>
      <c r="J1151" s="400" t="n"/>
      <c r="K1151" s="401" t="n"/>
      <c r="L1151" s="555" t="n"/>
      <c r="M1151" s="400" t="n"/>
      <c r="N1151" s="401" t="n"/>
    </row>
    <row r="1152" ht="13.35" customHeight="1" s="162">
      <c r="B1152" s="542" t="inlineStr">
        <is>
          <t>No.</t>
        </is>
      </c>
      <c r="C1152" s="542" t="inlineStr">
        <is>
          <t>Valve</t>
        </is>
      </c>
      <c r="D1152" s="542" t="inlineStr">
        <is>
          <t>Serves</t>
        </is>
      </c>
      <c r="E1152" s="542" t="inlineStr">
        <is>
          <t>Make / Model</t>
        </is>
      </c>
      <c r="F1152" s="542" t="inlineStr">
        <is>
          <t>Size</t>
        </is>
      </c>
      <c r="G1152" s="542" t="inlineStr">
        <is>
          <t>Type</t>
        </is>
      </c>
      <c r="H1152" s="542" t="inlineStr">
        <is>
          <t>Design GPM</t>
        </is>
      </c>
      <c r="I1152" s="542" t="inlineStr">
        <is>
          <t>Initial GPM</t>
        </is>
      </c>
      <c r="J1152" s="543" t="inlineStr">
        <is>
          <t>Final</t>
        </is>
      </c>
      <c r="K1152" s="400" t="n"/>
      <c r="L1152" s="401" t="n"/>
      <c r="M1152" s="542" t="inlineStr">
        <is>
          <t>%</t>
        </is>
      </c>
      <c r="N1152" s="542" t="inlineStr">
        <is>
          <t>WO</t>
        </is>
      </c>
    </row>
    <row r="1153" ht="13.35" customHeight="1" s="162">
      <c r="B1153" s="544" t="n"/>
      <c r="C1153" s="544" t="n"/>
      <c r="D1153" s="544" t="n"/>
      <c r="E1153" s="544" t="n"/>
      <c r="F1153" s="544" t="n"/>
      <c r="G1153" s="544" t="n"/>
      <c r="H1153" s="544" t="n"/>
      <c r="I1153" s="544" t="n"/>
      <c r="J1153" s="545" t="inlineStr">
        <is>
          <t>Setting</t>
        </is>
      </c>
      <c r="K1153" s="545" t="inlineStr">
        <is>
          <t>ΔP</t>
        </is>
      </c>
      <c r="L1153" s="545" t="inlineStr">
        <is>
          <t>GPM</t>
        </is>
      </c>
      <c r="M1153" s="544" t="n"/>
      <c r="N1153" s="544" t="n"/>
    </row>
    <row r="1154" ht="13.35" customHeight="1" s="162">
      <c r="B1154" s="546" t="n"/>
      <c r="C1154" s="546" t="n"/>
      <c r="D1154" s="546" t="n"/>
      <c r="E1154" s="546" t="n"/>
      <c r="F1154" s="555" t="n"/>
      <c r="G1154" s="555" t="n"/>
      <c r="H1154" s="556" t="n"/>
      <c r="I1154" s="556" t="n"/>
      <c r="J1154" s="555" t="n"/>
      <c r="K1154" s="549" t="n"/>
      <c r="L1154" s="556" t="n"/>
      <c r="M1154" s="548">
        <f>IF(OR(H1154="",H1154=0),"",IF(L1154="",IF(I1154="","",IF(OR(ISTEXT(I1154),ISTEXT(H1154)),"",I1154/H1154)),IF(OR(ISTEXT(L1154),ISTEXT(H1154)),"",L1154/H1154)))</f>
        <v/>
      </c>
      <c r="N1154" s="547" t="n"/>
      <c r="P1154">
        <f>IF($D$1148="","",$D$1148)</f>
        <v/>
      </c>
    </row>
    <row r="1155" ht="13.35" customHeight="1" s="162">
      <c r="B1155" s="546" t="n"/>
      <c r="C1155" s="546" t="n"/>
      <c r="D1155" s="546" t="n"/>
      <c r="E1155" s="546" t="n"/>
      <c r="F1155" s="555" t="n"/>
      <c r="G1155" s="555" t="n"/>
      <c r="H1155" s="556" t="n"/>
      <c r="I1155" s="556" t="n"/>
      <c r="J1155" s="555" t="n"/>
      <c r="K1155" s="549" t="n"/>
      <c r="L1155" s="556" t="n"/>
      <c r="M1155" s="548">
        <f>IF(OR(H1155="",H1155=0),"",IF(L1155="",IF(I1155="","",IF(OR(ISTEXT(I1155),ISTEXT(H1155)),"",I1155/H1155)),IF(OR(ISTEXT(L1155),ISTEXT(H1155)),"",L1155/H1155)))</f>
        <v/>
      </c>
      <c r="N1155" s="547" t="n"/>
      <c r="P1155">
        <f>IF($D$1148="","",$D$1148)</f>
        <v/>
      </c>
    </row>
    <row r="1156" ht="13.35" customHeight="1" s="162">
      <c r="B1156" s="546" t="n"/>
      <c r="C1156" s="546" t="n"/>
      <c r="D1156" s="546" t="n"/>
      <c r="E1156" s="546" t="n"/>
      <c r="F1156" s="555" t="n"/>
      <c r="G1156" s="555" t="n"/>
      <c r="H1156" s="556" t="n"/>
      <c r="I1156" s="556" t="n"/>
      <c r="J1156" s="555" t="n"/>
      <c r="K1156" s="549" t="n"/>
      <c r="L1156" s="556" t="n"/>
      <c r="M1156" s="548">
        <f>IF(OR(H1156="",H1156=0),"",IF(L1156="",IF(I1156="","",IF(OR(ISTEXT(I1156),ISTEXT(H1156)),"",I1156/H1156)),IF(OR(ISTEXT(L1156),ISTEXT(H1156)),"",L1156/H1156)))</f>
        <v/>
      </c>
      <c r="N1156" s="547" t="n"/>
      <c r="P1156">
        <f>IF($D$1148="","",$D$1148)</f>
        <v/>
      </c>
    </row>
    <row r="1157" ht="13.35" customHeight="1" s="162">
      <c r="B1157" s="546" t="n"/>
      <c r="C1157" s="546" t="n"/>
      <c r="D1157" s="546" t="n"/>
      <c r="E1157" s="546" t="n"/>
      <c r="F1157" s="555" t="n"/>
      <c r="G1157" s="555" t="n"/>
      <c r="H1157" s="556" t="n"/>
      <c r="I1157" s="556" t="n"/>
      <c r="J1157" s="555" t="n"/>
      <c r="K1157" s="549" t="n"/>
      <c r="L1157" s="556" t="n"/>
      <c r="M1157" s="548">
        <f>IF(OR(H1157="",H1157=0),"",IF(L1157="",IF(I1157="","",IF(OR(ISTEXT(I1157),ISTEXT(H1157)),"",I1157/H1157)),IF(OR(ISTEXT(L1157),ISTEXT(H1157)),"",L1157/H1157)))</f>
        <v/>
      </c>
      <c r="N1157" s="547" t="n"/>
      <c r="P1157">
        <f>IF($D$1148="","",$D$1148)</f>
        <v/>
      </c>
    </row>
    <row r="1158" ht="13.35" customHeight="1" s="162">
      <c r="B1158" s="546" t="n"/>
      <c r="C1158" s="546" t="n"/>
      <c r="D1158" s="546" t="n"/>
      <c r="E1158" s="546" t="n"/>
      <c r="F1158" s="555" t="n"/>
      <c r="G1158" s="555" t="n"/>
      <c r="H1158" s="556" t="n"/>
      <c r="I1158" s="556" t="n"/>
      <c r="J1158" s="555" t="n"/>
      <c r="K1158" s="549" t="n"/>
      <c r="L1158" s="556" t="n"/>
      <c r="M1158" s="548">
        <f>IF(OR(H1158="",H1158=0),"",IF(L1158="",IF(I1158="","",IF(OR(ISTEXT(I1158),ISTEXT(H1158)),"",I1158/H1158)),IF(OR(ISTEXT(L1158),ISTEXT(H1158)),"",L1158/H1158)))</f>
        <v/>
      </c>
      <c r="N1158" s="547" t="n"/>
      <c r="P1158">
        <f>IF($D$1148="","",$D$1148)</f>
        <v/>
      </c>
    </row>
    <row r="1159" ht="13.35" customHeight="1" s="162">
      <c r="B1159" s="546" t="n"/>
      <c r="C1159" s="546" t="n"/>
      <c r="D1159" s="546" t="n"/>
      <c r="E1159" s="546" t="n"/>
      <c r="F1159" s="555" t="n"/>
      <c r="G1159" s="555" t="n"/>
      <c r="H1159" s="556" t="n"/>
      <c r="I1159" s="556" t="n"/>
      <c r="J1159" s="555" t="n"/>
      <c r="K1159" s="549" t="n"/>
      <c r="L1159" s="556" t="n"/>
      <c r="M1159" s="548">
        <f>IF(OR(H1159="",H1159=0),"",IF(L1159="",IF(I1159="","",IF(OR(ISTEXT(I1159),ISTEXT(H1159)),"",I1159/H1159)),IF(OR(ISTEXT(L1159),ISTEXT(H1159)),"",L1159/H1159)))</f>
        <v/>
      </c>
      <c r="N1159" s="547" t="n"/>
      <c r="P1159">
        <f>IF($D$1148="","",$D$1148)</f>
        <v/>
      </c>
    </row>
    <row r="1160" ht="13.35" customHeight="1" s="162">
      <c r="B1160" s="546" t="n"/>
      <c r="C1160" s="546" t="n"/>
      <c r="D1160" s="546" t="n"/>
      <c r="E1160" s="546" t="n"/>
      <c r="F1160" s="555" t="n"/>
      <c r="G1160" s="555" t="n"/>
      <c r="H1160" s="556" t="n"/>
      <c r="I1160" s="556" t="n"/>
      <c r="J1160" s="555" t="n"/>
      <c r="K1160" s="549" t="n"/>
      <c r="L1160" s="556" t="n"/>
      <c r="M1160" s="548">
        <f>IF(OR(H1160="",H1160=0),"",IF(L1160="",IF(I1160="","",IF(OR(ISTEXT(I1160),ISTEXT(H1160)),"",I1160/H1160)),IF(OR(ISTEXT(L1160),ISTEXT(H1160)),"",L1160/H1160)))</f>
        <v/>
      </c>
      <c r="N1160" s="547" t="n"/>
      <c r="P1160">
        <f>IF($D$1148="","",$D$1148)</f>
        <v/>
      </c>
    </row>
    <row r="1161" ht="13.35" customHeight="1" s="162">
      <c r="B1161" s="546" t="n"/>
      <c r="C1161" s="546" t="n"/>
      <c r="D1161" s="546" t="n"/>
      <c r="E1161" s="546" t="n"/>
      <c r="F1161" s="555" t="n"/>
      <c r="G1161" s="555" t="n"/>
      <c r="H1161" s="556" t="n"/>
      <c r="I1161" s="556" t="n"/>
      <c r="J1161" s="555" t="n"/>
      <c r="K1161" s="549" t="n"/>
      <c r="L1161" s="556" t="n"/>
      <c r="M1161" s="548">
        <f>IF(OR(H1161="",H1161=0),"",IF(L1161="",IF(I1161="","",IF(OR(ISTEXT(I1161),ISTEXT(H1161)),"",I1161/H1161)),IF(OR(ISTEXT(L1161),ISTEXT(H1161)),"",L1161/H1161)))</f>
        <v/>
      </c>
      <c r="N1161" s="547" t="n"/>
      <c r="P1161">
        <f>IF($D$1148="","",$D$1148)</f>
        <v/>
      </c>
    </row>
    <row r="1162" ht="13.35" customHeight="1" s="162">
      <c r="B1162" s="546" t="n"/>
      <c r="C1162" s="546" t="n"/>
      <c r="D1162" s="546" t="n"/>
      <c r="E1162" s="546" t="n"/>
      <c r="F1162" s="555" t="n"/>
      <c r="G1162" s="555" t="n"/>
      <c r="H1162" s="556" t="n"/>
      <c r="I1162" s="556" t="n"/>
      <c r="J1162" s="555" t="n"/>
      <c r="K1162" s="549" t="n"/>
      <c r="L1162" s="556" t="n"/>
      <c r="M1162" s="548">
        <f>IF(OR(H1162="",H1162=0),"",IF(L1162="",IF(I1162="","",IF(OR(ISTEXT(I1162),ISTEXT(H1162)),"",I1162/H1162)),IF(OR(ISTEXT(L1162),ISTEXT(H1162)),"",L1162/H1162)))</f>
        <v/>
      </c>
      <c r="N1162" s="547" t="n"/>
      <c r="P1162">
        <f>IF($D$1148="","",$D$1148)</f>
        <v/>
      </c>
    </row>
    <row r="1163" ht="13.35" customHeight="1" s="162">
      <c r="B1163" s="546" t="n"/>
      <c r="C1163" s="546" t="n"/>
      <c r="D1163" s="546" t="n"/>
      <c r="E1163" s="546" t="n"/>
      <c r="F1163" s="555" t="n"/>
      <c r="G1163" s="555" t="n"/>
      <c r="H1163" s="556" t="n"/>
      <c r="I1163" s="556" t="n"/>
      <c r="J1163" s="555" t="n"/>
      <c r="K1163" s="549" t="n"/>
      <c r="L1163" s="556" t="n"/>
      <c r="M1163" s="548">
        <f>IF(OR(H1163="",H1163=0),"",IF(L1163="",IF(I1163="","",IF(OR(ISTEXT(I1163),ISTEXT(H1163)),"",I1163/H1163)),IF(OR(ISTEXT(L1163),ISTEXT(H1163)),"",L1163/H1163)))</f>
        <v/>
      </c>
      <c r="N1163" s="547" t="n"/>
      <c r="P1163">
        <f>IF($D$1148="","",$D$1148)</f>
        <v/>
      </c>
    </row>
    <row r="1164" ht="13.35" customHeight="1" s="162">
      <c r="B1164" s="546" t="n"/>
      <c r="C1164" s="546" t="n"/>
      <c r="D1164" s="546" t="n"/>
      <c r="E1164" s="546" t="n"/>
      <c r="F1164" s="555" t="n"/>
      <c r="G1164" s="555" t="n"/>
      <c r="H1164" s="556" t="n"/>
      <c r="I1164" s="556" t="n"/>
      <c r="J1164" s="555" t="n"/>
      <c r="K1164" s="549" t="n"/>
      <c r="L1164" s="556" t="n"/>
      <c r="M1164" s="548">
        <f>IF(OR(H1164="",H1164=0),"",IF(L1164="",IF(I1164="","",IF(OR(ISTEXT(I1164),ISTEXT(H1164)),"",I1164/H1164)),IF(OR(ISTEXT(L1164),ISTEXT(H1164)),"",L1164/H1164)))</f>
        <v/>
      </c>
      <c r="N1164" s="547" t="n"/>
      <c r="P1164">
        <f>IF($D$1148="","",$D$1148)</f>
        <v/>
      </c>
    </row>
    <row r="1165" ht="13.35" customHeight="1" s="162">
      <c r="B1165" s="546" t="n"/>
      <c r="C1165" s="546" t="n"/>
      <c r="D1165" s="546" t="n"/>
      <c r="E1165" s="546" t="n"/>
      <c r="F1165" s="555" t="n"/>
      <c r="G1165" s="555" t="n"/>
      <c r="H1165" s="556" t="n"/>
      <c r="I1165" s="556" t="n"/>
      <c r="J1165" s="555" t="n"/>
      <c r="K1165" s="549" t="n"/>
      <c r="L1165" s="556" t="n"/>
      <c r="M1165" s="548">
        <f>IF(OR(H1165="",H1165=0),"",IF(L1165="",IF(I1165="","",IF(OR(ISTEXT(I1165),ISTEXT(H1165)),"",I1165/H1165)),IF(OR(ISTEXT(L1165),ISTEXT(H1165)),"",L1165/H1165)))</f>
        <v/>
      </c>
      <c r="N1165" s="547" t="n"/>
      <c r="P1165">
        <f>IF($D$1148="","",$D$1148)</f>
        <v/>
      </c>
    </row>
    <row r="1166" ht="13.35" customHeight="1" s="162">
      <c r="B1166" s="546" t="n"/>
      <c r="C1166" s="546" t="n"/>
      <c r="D1166" s="546" t="n"/>
      <c r="E1166" s="546" t="n"/>
      <c r="F1166" s="555" t="n"/>
      <c r="G1166" s="555" t="n"/>
      <c r="H1166" s="556" t="n"/>
      <c r="I1166" s="556" t="n"/>
      <c r="J1166" s="555" t="n"/>
      <c r="K1166" s="549" t="n"/>
      <c r="L1166" s="556" t="n"/>
      <c r="M1166" s="548">
        <f>IF(OR(H1166="",H1166=0),"",IF(L1166="",IF(I1166="","",IF(OR(ISTEXT(I1166),ISTEXT(H1166)),"",I1166/H1166)),IF(OR(ISTEXT(L1166),ISTEXT(H1166)),"",L1166/H1166)))</f>
        <v/>
      </c>
      <c r="N1166" s="547" t="n"/>
      <c r="P1166">
        <f>IF($D$1148="","",$D$1148)</f>
        <v/>
      </c>
    </row>
    <row r="1167" ht="13.35" customHeight="1" s="162">
      <c r="B1167" s="546" t="n"/>
      <c r="C1167" s="546" t="n"/>
      <c r="D1167" s="546" t="n"/>
      <c r="E1167" s="546" t="n"/>
      <c r="F1167" s="555" t="n"/>
      <c r="G1167" s="555" t="n"/>
      <c r="H1167" s="556" t="n"/>
      <c r="I1167" s="556" t="n"/>
      <c r="J1167" s="555" t="n"/>
      <c r="K1167" s="549" t="n"/>
      <c r="L1167" s="556" t="n"/>
      <c r="M1167" s="548">
        <f>IF(OR(H1167="",H1167=0),"",IF(L1167="",IF(I1167="","",IF(OR(ISTEXT(I1167),ISTEXT(H1167)),"",I1167/H1167)),IF(OR(ISTEXT(L1167),ISTEXT(H1167)),"",L1167/H1167)))</f>
        <v/>
      </c>
      <c r="N1167" s="547" t="n"/>
      <c r="P1167">
        <f>IF($D$1148="","",$D$1148)</f>
        <v/>
      </c>
    </row>
    <row r="1168" ht="13.35" customHeight="1" s="162">
      <c r="B1168" s="546" t="n"/>
      <c r="C1168" s="546" t="n"/>
      <c r="D1168" s="546" t="n"/>
      <c r="E1168" s="546" t="n"/>
      <c r="F1168" s="555" t="n"/>
      <c r="G1168" s="555" t="n"/>
      <c r="H1168" s="556" t="n"/>
      <c r="I1168" s="556" t="n"/>
      <c r="J1168" s="555" t="n"/>
      <c r="K1168" s="549" t="n"/>
      <c r="L1168" s="556" t="n"/>
      <c r="M1168" s="548">
        <f>IF(OR(H1168="",H1168=0),"",IF(L1168="",IF(I1168="","",IF(OR(ISTEXT(I1168),ISTEXT(H1168)),"",I1168/H1168)),IF(OR(ISTEXT(L1168),ISTEXT(H1168)),"",L1168/H1168)))</f>
        <v/>
      </c>
      <c r="N1168" s="547" t="n"/>
      <c r="P1168">
        <f>IF($D$1148="","",$D$1148)</f>
        <v/>
      </c>
    </row>
    <row r="1169" ht="13.35" customHeight="1" s="162">
      <c r="B1169" s="546" t="n"/>
      <c r="C1169" s="546" t="n"/>
      <c r="D1169" s="546" t="n"/>
      <c r="E1169" s="546" t="n"/>
      <c r="F1169" s="555" t="n"/>
      <c r="G1169" s="555" t="n"/>
      <c r="H1169" s="556" t="n"/>
      <c r="I1169" s="556" t="n"/>
      <c r="J1169" s="555" t="n"/>
      <c r="K1169" s="549" t="n"/>
      <c r="L1169" s="556" t="n"/>
      <c r="M1169" s="548">
        <f>IF(OR(H1169="",H1169=0),"",IF(L1169="",IF(I1169="","",IF(OR(ISTEXT(I1169),ISTEXT(H1169)),"",I1169/H1169)),IF(OR(ISTEXT(L1169),ISTEXT(H1169)),"",L1169/H1169)))</f>
        <v/>
      </c>
      <c r="N1169" s="547" t="n"/>
      <c r="P1169">
        <f>IF($D$1148="","",$D$1148)</f>
        <v/>
      </c>
    </row>
    <row r="1170" ht="13.35" customHeight="1" s="162">
      <c r="B1170" s="546" t="n"/>
      <c r="C1170" s="546" t="n"/>
      <c r="D1170" s="546" t="n"/>
      <c r="E1170" s="546" t="n"/>
      <c r="F1170" s="555" t="n"/>
      <c r="G1170" s="555" t="n"/>
      <c r="H1170" s="556" t="n"/>
      <c r="I1170" s="556" t="n"/>
      <c r="J1170" s="555" t="n"/>
      <c r="K1170" s="549" t="n"/>
      <c r="L1170" s="556" t="n"/>
      <c r="M1170" s="548">
        <f>IF(OR(H1170="",H1170=0),"",IF(L1170="",IF(I1170="","",IF(OR(ISTEXT(I1170),ISTEXT(H1170)),"",I1170/H1170)),IF(OR(ISTEXT(L1170),ISTEXT(H1170)),"",L1170/H1170)))</f>
        <v/>
      </c>
      <c r="N1170" s="547" t="n"/>
      <c r="P1170">
        <f>IF($D$1148="","",$D$1148)</f>
        <v/>
      </c>
    </row>
    <row r="1171" ht="13.35" customHeight="1" s="162">
      <c r="B1171" s="546" t="n"/>
      <c r="C1171" s="546" t="n"/>
      <c r="D1171" s="546" t="n"/>
      <c r="E1171" s="546" t="n"/>
      <c r="F1171" s="555" t="n"/>
      <c r="G1171" s="555" t="n"/>
      <c r="H1171" s="556" t="n"/>
      <c r="I1171" s="556" t="n"/>
      <c r="J1171" s="555" t="n"/>
      <c r="K1171" s="549" t="n"/>
      <c r="L1171" s="556" t="n"/>
      <c r="M1171" s="548">
        <f>IF(OR(H1171="",H1171=0),"",IF(L1171="",IF(I1171="","",IF(OR(ISTEXT(I1171),ISTEXT(H1171)),"",I1171/H1171)),IF(OR(ISTEXT(L1171),ISTEXT(H1171)),"",L1171/H1171)))</f>
        <v/>
      </c>
      <c r="N1171" s="547" t="n"/>
      <c r="P1171">
        <f>IF($D$1148="","",$D$1148)</f>
        <v/>
      </c>
    </row>
    <row r="1172" ht="13.35" customHeight="1" s="162">
      <c r="B1172" s="546" t="n"/>
      <c r="C1172" s="546" t="n"/>
      <c r="D1172" s="546" t="n"/>
      <c r="E1172" s="546" t="n"/>
      <c r="F1172" s="555" t="n"/>
      <c r="G1172" s="555" t="n"/>
      <c r="H1172" s="556" t="n"/>
      <c r="I1172" s="556" t="n"/>
      <c r="J1172" s="555" t="n"/>
      <c r="K1172" s="549" t="n"/>
      <c r="L1172" s="556" t="n"/>
      <c r="M1172" s="548">
        <f>IF(OR(H1172="",H1172=0),"",IF(L1172="",IF(I1172="","",IF(OR(ISTEXT(I1172),ISTEXT(H1172)),"",I1172/H1172)),IF(OR(ISTEXT(L1172),ISTEXT(H1172)),"",L1172/H1172)))</f>
        <v/>
      </c>
      <c r="N1172" s="547" t="n"/>
      <c r="P1172">
        <f>IF($D$1148="","",$D$1148)</f>
        <v/>
      </c>
    </row>
    <row r="1173" ht="13.35" customHeight="1" s="162">
      <c r="B1173" s="546" t="n"/>
      <c r="C1173" s="546" t="n"/>
      <c r="D1173" s="546" t="n"/>
      <c r="E1173" s="546" t="n"/>
      <c r="F1173" s="555" t="n"/>
      <c r="G1173" s="555" t="n"/>
      <c r="H1173" s="556" t="n"/>
      <c r="I1173" s="556" t="n"/>
      <c r="J1173" s="555" t="n"/>
      <c r="K1173" s="549" t="n"/>
      <c r="L1173" s="556" t="n"/>
      <c r="M1173" s="548">
        <f>IF(OR(H1173="",H1173=0),"",IF(L1173="",IF(I1173="","",IF(OR(ISTEXT(I1173),ISTEXT(H1173)),"",I1173/H1173)),IF(OR(ISTEXT(L1173),ISTEXT(H1173)),"",L1173/H1173)))</f>
        <v/>
      </c>
      <c r="N1173" s="547" t="n"/>
      <c r="P1173">
        <f>IF($D$1148="","",$D$1148)</f>
        <v/>
      </c>
    </row>
    <row r="1174" ht="13.35" customHeight="1" s="162">
      <c r="B1174" s="546" t="n"/>
      <c r="C1174" s="546" t="n"/>
      <c r="D1174" s="546" t="n"/>
      <c r="E1174" s="546" t="n"/>
      <c r="F1174" s="555" t="n"/>
      <c r="G1174" s="555" t="n"/>
      <c r="H1174" s="556" t="n"/>
      <c r="I1174" s="556" t="n"/>
      <c r="J1174" s="555" t="n"/>
      <c r="K1174" s="549" t="n"/>
      <c r="L1174" s="556" t="n"/>
      <c r="M1174" s="548">
        <f>IF(OR(H1174="",H1174=0),"",IF(L1174="",IF(I1174="","",IF(OR(ISTEXT(I1174),ISTEXT(H1174)),"",I1174/H1174)),IF(OR(ISTEXT(L1174),ISTEXT(H1174)),"",L1174/H1174)))</f>
        <v/>
      </c>
      <c r="N1174" s="547" t="n"/>
      <c r="P1174">
        <f>IF($D$1148="","",$D$1148)</f>
        <v/>
      </c>
    </row>
    <row r="1175" ht="13.35" customHeight="1" s="162">
      <c r="B1175" s="546" t="n"/>
      <c r="C1175" s="546" t="n"/>
      <c r="D1175" s="546" t="n"/>
      <c r="E1175" s="546" t="n"/>
      <c r="F1175" s="555" t="n"/>
      <c r="G1175" s="555" t="n"/>
      <c r="H1175" s="556" t="n"/>
      <c r="I1175" s="556" t="n"/>
      <c r="J1175" s="555" t="n"/>
      <c r="K1175" s="549" t="n"/>
      <c r="L1175" s="556" t="n"/>
      <c r="M1175" s="548">
        <f>IF(OR(H1175="",H1175=0),"",IF(L1175="",IF(I1175="","",IF(OR(ISTEXT(I1175),ISTEXT(H1175)),"",I1175/H1175)),IF(OR(ISTEXT(L1175),ISTEXT(H1175)),"",L1175/H1175)))</f>
        <v/>
      </c>
      <c r="N1175" s="547" t="n"/>
      <c r="P1175">
        <f>IF($D$1148="","",$D$1148)</f>
        <v/>
      </c>
    </row>
    <row r="1176" ht="13.35" customHeight="1" s="162">
      <c r="B1176" s="546" t="n"/>
      <c r="C1176" s="546" t="n"/>
      <c r="D1176" s="546" t="n"/>
      <c r="E1176" s="546" t="n"/>
      <c r="F1176" s="555" t="n"/>
      <c r="G1176" s="555" t="n"/>
      <c r="H1176" s="556" t="n"/>
      <c r="I1176" s="556" t="n"/>
      <c r="J1176" s="555" t="n"/>
      <c r="K1176" s="549" t="n"/>
      <c r="L1176" s="556" t="n"/>
      <c r="M1176" s="548">
        <f>IF(OR(H1176="",H1176=0),"",IF(L1176="",IF(I1176="","",IF(OR(ISTEXT(I1176),ISTEXT(H1176)),"",I1176/H1176)),IF(OR(ISTEXT(L1176),ISTEXT(H1176)),"",L1176/H1176)))</f>
        <v/>
      </c>
      <c r="N1176" s="547" t="n"/>
      <c r="P1176">
        <f>IF($D$1148="","",$D$1148)</f>
        <v/>
      </c>
    </row>
    <row r="1177" ht="13.35" customHeight="1" s="162">
      <c r="B1177" s="546" t="n"/>
      <c r="C1177" s="546" t="n"/>
      <c r="D1177" s="546" t="n"/>
      <c r="E1177" s="546" t="n"/>
      <c r="F1177" s="555" t="n"/>
      <c r="G1177" s="555" t="n"/>
      <c r="H1177" s="556" t="n"/>
      <c r="I1177" s="556" t="n"/>
      <c r="J1177" s="555" t="n"/>
      <c r="K1177" s="549" t="n"/>
      <c r="L1177" s="556" t="n"/>
      <c r="M1177" s="548">
        <f>IF(OR(H1177="",H1177=0),"",IF(L1177="",IF(I1177="","",IF(OR(ISTEXT(I1177),ISTEXT(H1177)),"",I1177/H1177)),IF(OR(ISTEXT(L1177),ISTEXT(H1177)),"",L1177/H1177)))</f>
        <v/>
      </c>
      <c r="N1177" s="547" t="n"/>
      <c r="P1177">
        <f>IF($D$1148="","",$D$1148)</f>
        <v/>
      </c>
    </row>
    <row r="1178" ht="13.35" customHeight="1" s="162">
      <c r="B1178" s="546" t="n"/>
      <c r="C1178" s="546" t="n"/>
      <c r="D1178" s="546" t="n"/>
      <c r="E1178" s="546" t="n"/>
      <c r="F1178" s="555" t="n"/>
      <c r="G1178" s="555" t="n"/>
      <c r="H1178" s="556" t="n"/>
      <c r="I1178" s="556" t="n"/>
      <c r="J1178" s="555" t="n"/>
      <c r="K1178" s="549" t="n"/>
      <c r="L1178" s="556" t="n"/>
      <c r="M1178" s="548">
        <f>IF(OR(H1178="",H1178=0),"",IF(L1178="",IF(I1178="","",IF(OR(ISTEXT(I1178),ISTEXT(H1178)),"",I1178/H1178)),IF(OR(ISTEXT(L1178),ISTEXT(H1178)),"",L1178/H1178)))</f>
        <v/>
      </c>
      <c r="N1178" s="547" t="n"/>
      <c r="P1178">
        <f>IF($D$1148="","",$D$1148)</f>
        <v/>
      </c>
    </row>
    <row r="1179" ht="13.35" customHeight="1" s="162">
      <c r="B1179" s="546" t="n"/>
      <c r="C1179" s="546" t="n"/>
      <c r="D1179" s="546" t="n"/>
      <c r="E1179" s="546" t="n"/>
      <c r="F1179" s="555" t="n"/>
      <c r="G1179" s="555" t="n"/>
      <c r="H1179" s="556" t="n"/>
      <c r="I1179" s="556" t="n"/>
      <c r="J1179" s="555" t="n"/>
      <c r="K1179" s="549" t="n"/>
      <c r="L1179" s="556" t="n"/>
      <c r="M1179" s="548">
        <f>IF(OR(H1179="",H1179=0),"",IF(L1179="",IF(I1179="","",IF(OR(ISTEXT(I1179),ISTEXT(H1179)),"",I1179/H1179)),IF(OR(ISTEXT(L1179),ISTEXT(H1179)),"",L1179/H1179)))</f>
        <v/>
      </c>
      <c r="N1179" s="547" t="n"/>
      <c r="P1179">
        <f>IF($D$1148="","",$D$1148)</f>
        <v/>
      </c>
    </row>
    <row r="1180" ht="13.35" customHeight="1" s="162">
      <c r="B1180" s="546" t="n"/>
      <c r="C1180" s="546" t="n"/>
      <c r="D1180" s="546" t="n"/>
      <c r="E1180" s="546" t="n"/>
      <c r="F1180" s="555" t="n"/>
      <c r="G1180" s="555" t="n"/>
      <c r="H1180" s="556" t="n"/>
      <c r="I1180" s="556" t="n"/>
      <c r="J1180" s="555" t="n"/>
      <c r="K1180" s="549" t="n"/>
      <c r="L1180" s="556" t="n"/>
      <c r="M1180" s="548">
        <f>IF(OR(H1180="",H1180=0),"",IF(L1180="",IF(I1180="","",IF(OR(ISTEXT(I1180),ISTEXT(H1180)),"",I1180/H1180)),IF(OR(ISTEXT(L1180),ISTEXT(H1180)),"",L1180/H1180)))</f>
        <v/>
      </c>
      <c r="N1180" s="547" t="n"/>
      <c r="P1180">
        <f>IF($D$1148="","",$D$1148)</f>
        <v/>
      </c>
    </row>
    <row r="1181" ht="13.35" customHeight="1" s="162">
      <c r="B1181" s="546" t="n"/>
      <c r="C1181" s="546" t="n"/>
      <c r="D1181" s="546" t="n"/>
      <c r="E1181" s="546" t="n"/>
      <c r="F1181" s="555" t="n"/>
      <c r="G1181" s="555" t="n"/>
      <c r="H1181" s="556" t="n"/>
      <c r="I1181" s="556" t="n"/>
      <c r="J1181" s="555" t="n"/>
      <c r="K1181" s="549" t="n"/>
      <c r="L1181" s="556" t="n"/>
      <c r="M1181" s="548">
        <f>IF(OR(H1181="",H1181=0),"",IF(L1181="",IF(I1181="","",IF(OR(ISTEXT(I1181),ISTEXT(H1181)),"",I1181/H1181)),IF(OR(ISTEXT(L1181),ISTEXT(H1181)),"",L1181/H1181)))</f>
        <v/>
      </c>
      <c r="N1181" s="547" t="n"/>
      <c r="P1181">
        <f>IF($D$1148="","",$D$1148)</f>
        <v/>
      </c>
    </row>
    <row r="1182" ht="13.35" customHeight="1" s="162">
      <c r="B1182" s="546" t="n"/>
      <c r="C1182" s="546" t="n"/>
      <c r="D1182" s="546" t="n"/>
      <c r="E1182" s="546" t="n"/>
      <c r="F1182" s="555" t="n"/>
      <c r="G1182" s="555" t="n"/>
      <c r="H1182" s="556" t="n"/>
      <c r="I1182" s="556" t="n"/>
      <c r="J1182" s="555" t="n"/>
      <c r="K1182" s="549" t="n"/>
      <c r="L1182" s="556" t="n"/>
      <c r="M1182" s="548">
        <f>IF(OR(H1182="",H1182=0),"",IF(L1182="",IF(I1182="","",IF(OR(ISTEXT(I1182),ISTEXT(H1182)),"",I1182/H1182)),IF(OR(ISTEXT(L1182),ISTEXT(H1182)),"",L1182/H1182)))</f>
        <v/>
      </c>
      <c r="N1182" s="547" t="n"/>
      <c r="P1182">
        <f>IF($D$1148="","",$D$1148)</f>
        <v/>
      </c>
    </row>
    <row r="1183" ht="13.35" customHeight="1" s="162">
      <c r="B1183" s="546" t="n"/>
      <c r="C1183" s="546" t="n"/>
      <c r="D1183" s="546" t="n"/>
      <c r="E1183" s="546" t="n"/>
      <c r="F1183" s="555" t="n"/>
      <c r="G1183" s="555" t="n"/>
      <c r="H1183" s="556" t="n"/>
      <c r="I1183" s="556" t="n"/>
      <c r="J1183" s="555" t="n"/>
      <c r="K1183" s="549" t="n"/>
      <c r="L1183" s="556" t="n"/>
      <c r="M1183" s="548">
        <f>IF(OR(H1183="",H1183=0),"",IF(L1183="",IF(I1183="","",IF(OR(ISTEXT(I1183),ISTEXT(H1183)),"",I1183/H1183)),IF(OR(ISTEXT(L1183),ISTEXT(H1183)),"",L1183/H1183)))</f>
        <v/>
      </c>
      <c r="N1183" s="547" t="n"/>
      <c r="P1183">
        <f>IF($D$1148="","",$D$1148)</f>
        <v/>
      </c>
    </row>
    <row r="1184" ht="13.35" customHeight="1" s="162">
      <c r="B1184" s="546" t="n"/>
      <c r="C1184" s="546" t="n"/>
      <c r="D1184" s="546" t="n"/>
      <c r="E1184" s="546" t="n"/>
      <c r="F1184" s="555" t="n"/>
      <c r="G1184" s="555" t="n"/>
      <c r="H1184" s="556" t="n"/>
      <c r="I1184" s="556" t="n"/>
      <c r="J1184" s="555" t="n"/>
      <c r="K1184" s="549" t="n"/>
      <c r="L1184" s="556" t="n"/>
      <c r="M1184" s="548">
        <f>IF(OR(H1184="",H1184=0),"",IF(L1184="",IF(I1184="","",IF(OR(ISTEXT(I1184),ISTEXT(H1184)),"",I1184/H1184)),IF(OR(ISTEXT(L1184),ISTEXT(H1184)),"",L1184/H1184)))</f>
        <v/>
      </c>
      <c r="N1184" s="547" t="n"/>
      <c r="P1184">
        <f>IF($D$1148="","",$D$1148)</f>
        <v/>
      </c>
    </row>
    <row r="1185" ht="13.35" customHeight="1" s="162">
      <c r="B1185" s="546" t="n"/>
      <c r="C1185" s="546" t="n"/>
      <c r="D1185" s="546" t="n"/>
      <c r="E1185" s="546" t="n"/>
      <c r="F1185" s="555" t="n"/>
      <c r="G1185" s="555" t="n"/>
      <c r="H1185" s="556" t="n"/>
      <c r="I1185" s="556" t="n"/>
      <c r="J1185" s="555" t="n"/>
      <c r="K1185" s="549" t="n"/>
      <c r="L1185" s="556" t="n"/>
      <c r="M1185" s="548">
        <f>IF(OR(H1185="",H1185=0),"",IF(L1185="",IF(I1185="","",IF(OR(ISTEXT(I1185),ISTEXT(H1185)),"",I1185/H1185)),IF(OR(ISTEXT(L1185),ISTEXT(H1185)),"",L1185/H1185)))</f>
        <v/>
      </c>
      <c r="N1185" s="547" t="n"/>
      <c r="P1185">
        <f>IF($D$1148="","",$D$1148)</f>
        <v/>
      </c>
    </row>
    <row r="1186" ht="13.35" customHeight="1" s="162">
      <c r="B1186" s="546" t="n"/>
      <c r="C1186" s="546" t="n"/>
      <c r="D1186" s="546" t="n"/>
      <c r="E1186" s="546" t="n"/>
      <c r="F1186" s="555" t="n"/>
      <c r="G1186" s="555" t="n"/>
      <c r="H1186" s="556" t="n"/>
      <c r="I1186" s="556" t="n"/>
      <c r="J1186" s="555" t="n"/>
      <c r="K1186" s="549" t="n"/>
      <c r="L1186" s="556" t="n"/>
      <c r="M1186" s="548">
        <f>IF(OR(H1186="",H1186=0),"",IF(L1186="",IF(I1186="","",IF(OR(ISTEXT(I1186),ISTEXT(H1186)),"",I1186/H1186)),IF(OR(ISTEXT(L1186),ISTEXT(H1186)),"",L1186/H1186)))</f>
        <v/>
      </c>
      <c r="N1186" s="547" t="n"/>
      <c r="P1186">
        <f>IF($D$1148="","",$D$1148)</f>
        <v/>
      </c>
    </row>
    <row r="1187" ht="13.35" customHeight="1" s="162">
      <c r="B1187" s="546" t="n"/>
      <c r="C1187" s="546" t="n"/>
      <c r="D1187" s="546" t="n"/>
      <c r="E1187" s="546" t="n"/>
      <c r="F1187" s="555" t="n"/>
      <c r="G1187" s="555" t="n"/>
      <c r="H1187" s="556" t="n"/>
      <c r="I1187" s="556" t="n"/>
      <c r="J1187" s="555" t="n"/>
      <c r="K1187" s="549" t="n"/>
      <c r="L1187" s="556" t="n"/>
      <c r="M1187" s="548">
        <f>IF(OR(H1187="",H1187=0),"",IF(L1187="",IF(I1187="","",IF(OR(ISTEXT(I1187),ISTEXT(H1187)),"",I1187/H1187)),IF(OR(ISTEXT(L1187),ISTEXT(H1187)),"",L1187/H1187)))</f>
        <v/>
      </c>
      <c r="N1187" s="547" t="n"/>
      <c r="P1187">
        <f>IF($D$1148="","",$D$1148)</f>
        <v/>
      </c>
    </row>
    <row r="1188" ht="13.35" customHeight="1" s="162">
      <c r="B1188" s="546" t="n"/>
      <c r="C1188" s="546" t="n"/>
      <c r="D1188" s="546" t="n"/>
      <c r="E1188" s="546" t="n"/>
      <c r="F1188" s="555" t="n"/>
      <c r="G1188" s="555" t="n"/>
      <c r="H1188" s="556" t="n"/>
      <c r="I1188" s="556" t="n"/>
      <c r="J1188" s="555" t="n"/>
      <c r="K1188" s="549" t="n"/>
      <c r="L1188" s="556" t="n"/>
      <c r="M1188" s="548">
        <f>IF(OR(H1188="",H1188=0),"",IF(L1188="",IF(I1188="","",IF(OR(ISTEXT(I1188),ISTEXT(H1188)),"",I1188/H1188)),IF(OR(ISTEXT(L1188),ISTEXT(H1188)),"",L1188/H1188)))</f>
        <v/>
      </c>
      <c r="N1188" s="547" t="n"/>
      <c r="P1188">
        <f>IF($D$1148="","",$D$1148)</f>
        <v/>
      </c>
    </row>
    <row r="1189" ht="13.35" customHeight="1" s="162">
      <c r="B1189" s="546" t="n"/>
      <c r="C1189" s="546" t="n"/>
      <c r="D1189" s="546" t="n"/>
      <c r="E1189" s="546" t="n"/>
      <c r="F1189" s="555" t="n"/>
      <c r="G1189" s="555" t="n"/>
      <c r="H1189" s="556" t="n"/>
      <c r="I1189" s="556" t="n"/>
      <c r="J1189" s="555" t="n"/>
      <c r="K1189" s="549" t="n"/>
      <c r="L1189" s="556" t="n"/>
      <c r="M1189" s="548">
        <f>IF(OR(H1189="",H1189=0),"",IF(L1189="",IF(I1189="","",IF(OR(ISTEXT(I1189),ISTEXT(H1189)),"",I1189/H1189)),IF(OR(ISTEXT(L1189),ISTEXT(H1189)),"",L1189/H1189)))</f>
        <v/>
      </c>
      <c r="N1189" s="547" t="n"/>
      <c r="P1189">
        <f>IF($D$1148="","",$D$1148)</f>
        <v/>
      </c>
    </row>
    <row r="1190" ht="13.35" customHeight="1" s="162">
      <c r="B1190" s="546" t="n"/>
      <c r="C1190" s="546" t="n"/>
      <c r="D1190" s="546" t="n"/>
      <c r="E1190" s="546" t="n"/>
      <c r="F1190" s="555" t="n"/>
      <c r="G1190" s="555" t="n"/>
      <c r="H1190" s="556" t="n"/>
      <c r="I1190" s="556" t="n"/>
      <c r="J1190" s="555" t="n"/>
      <c r="K1190" s="549" t="n"/>
      <c r="L1190" s="556" t="n"/>
      <c r="M1190" s="548">
        <f>IF(OR(H1190="",H1190=0),"",IF(L1190="",IF(I1190="","",IF(OR(ISTEXT(I1190),ISTEXT(H1190)),"",I1190/H1190)),IF(OR(ISTEXT(L1190),ISTEXT(H1190)),"",L1190/H1190)))</f>
        <v/>
      </c>
      <c r="N1190" s="547" t="n"/>
      <c r="P1190">
        <f>IF($D$1148="","",$D$1148)</f>
        <v/>
      </c>
    </row>
    <row r="1191" ht="13.35" customHeight="1" s="162">
      <c r="B1191" s="546" t="n"/>
      <c r="C1191" s="546" t="n"/>
      <c r="D1191" s="546" t="n"/>
      <c r="E1191" s="546" t="n"/>
      <c r="F1191" s="555" t="n"/>
      <c r="G1191" s="555" t="n"/>
      <c r="H1191" s="556" t="n"/>
      <c r="I1191" s="556" t="n"/>
      <c r="J1191" s="555" t="n"/>
      <c r="K1191" s="549" t="n"/>
      <c r="L1191" s="556" t="n"/>
      <c r="M1191" s="548">
        <f>IF(OR(H1191="",H1191=0),"",IF(L1191="",IF(I1191="","",IF(OR(ISTEXT(I1191),ISTEXT(H1191)),"",I1191/H1191)),IF(OR(ISTEXT(L1191),ISTEXT(H1191)),"",L1191/H1191)))</f>
        <v/>
      </c>
      <c r="N1191" s="547" t="n"/>
      <c r="P1191">
        <f>IF($D$1148="","",$D$1148)</f>
        <v/>
      </c>
    </row>
    <row r="1192" ht="13.35" customHeight="1" s="162">
      <c r="B1192" s="557" t="inlineStr">
        <is>
          <t>Total</t>
        </is>
      </c>
      <c r="C1192" s="400" t="n"/>
      <c r="D1192" s="400" t="n"/>
      <c r="E1192" s="400" t="n"/>
      <c r="F1192" s="400" t="n"/>
      <c r="G1192" s="401" t="n"/>
      <c r="H1192" s="556">
        <f>IF(SUM(H1154:H1191)=0,"",SUM(H1154:H1191))</f>
        <v/>
      </c>
      <c r="I1192" s="556">
        <f>IF(SUM(I1154:I1191)=0,"",SUM(I1154:I1191))</f>
        <v/>
      </c>
      <c r="J1192" s="199" t="n"/>
      <c r="K1192" s="401" t="n"/>
      <c r="L1192" s="556">
        <f>IF(SUM(L1154:L1191)=0,"",SUM(L1154:L1191))</f>
        <v/>
      </c>
      <c r="M1192" s="548">
        <f>IF(OR(H1192="",H1192=0),"",IF(L1192="",IF(I1192="","",I1192/H1192),L1192/H1192))</f>
        <v/>
      </c>
      <c r="N1192" s="547">
        <f>IF(COUNTA(N1154:N1191)=0,"",COUNTA(N1154:N1191))</f>
        <v/>
      </c>
    </row>
    <row r="1193" ht="13.35" customHeight="1" s="162">
      <c r="B1193" s="550" t="inlineStr">
        <is>
          <t>Type: F = fixed orifice, A = adjustable orifice (flow from the manufacturer's chart at the setting and ΔP), S = self-adjusting (flow from the valve tag, ΔP within its range). WO = wide open.</t>
        </is>
      </c>
    </row>
    <row r="1194" ht="13.35" customHeight="1" s="162"/>
    <row r="1195" ht="13.35" customHeight="1" s="162">
      <c r="B1195" s="188" t="inlineStr">
        <is>
          <t>Remarks</t>
        </is>
      </c>
      <c r="C1195" s="173" t="n"/>
      <c r="D1195" s="154" t="n"/>
      <c r="E1195" s="174" t="n"/>
      <c r="F1195" s="174" t="n"/>
      <c r="G1195" s="174" t="n"/>
      <c r="H1195" s="174" t="n"/>
      <c r="I1195" s="174" t="n"/>
      <c r="J1195" s="174" t="n"/>
      <c r="K1195" s="174" t="n"/>
      <c r="L1195" s="174" t="n"/>
      <c r="M1195" s="174" t="n"/>
      <c r="N1195" s="173" t="n"/>
    </row>
    <row r="1196" ht="13.35" customHeight="1" s="162">
      <c r="B1196" s="154" t="n"/>
      <c r="C1196" s="174" t="n"/>
      <c r="D1196" s="174" t="n"/>
      <c r="E1196" s="174" t="n"/>
      <c r="F1196" s="174" t="n"/>
      <c r="G1196" s="174" t="n"/>
      <c r="H1196" s="174" t="n"/>
      <c r="I1196" s="174" t="n"/>
      <c r="J1196" s="174" t="n"/>
      <c r="K1196" s="174" t="n"/>
      <c r="L1196" s="174" t="n"/>
      <c r="M1196" s="174" t="n"/>
      <c r="N1196" s="173" t="n"/>
    </row>
    <row r="1197" ht="13.35" customHeight="1" s="162">
      <c r="B1197" s="154" t="n"/>
      <c r="C1197" s="174" t="n"/>
      <c r="D1197" s="174" t="n"/>
      <c r="E1197" s="174" t="n"/>
      <c r="F1197" s="174" t="n"/>
      <c r="G1197" s="174" t="n"/>
      <c r="H1197" s="174" t="n"/>
      <c r="I1197" s="174" t="n"/>
      <c r="J1197" s="174" t="n"/>
      <c r="K1197" s="174" t="n"/>
      <c r="L1197" s="174" t="n"/>
      <c r="M1197" s="174" t="n"/>
      <c r="N1197" s="173" t="n"/>
    </row>
    <row r="1198" ht="13.35" customHeight="1" s="162"/>
    <row r="1199" ht="13.35" customHeight="1" s="162"/>
    <row r="1200" ht="13.35" customHeight="1" s="162">
      <c r="B1200" s="200" t="inlineStr">
        <is>
          <t>System</t>
        </is>
      </c>
      <c r="C1200" s="403" t="n"/>
      <c r="D1200" s="209" t="n"/>
      <c r="E1200" s="418" t="n"/>
      <c r="F1200" s="403" t="n"/>
      <c r="G1200" s="200" t="inlineStr">
        <is>
          <t>Service</t>
        </is>
      </c>
      <c r="H1200" s="403" t="n"/>
      <c r="I1200" s="210" t="n"/>
      <c r="J1200" s="418" t="n"/>
      <c r="K1200" s="418" t="n"/>
      <c r="L1200" s="418" t="n"/>
      <c r="M1200" s="418" t="n"/>
      <c r="N1200" s="403" t="n"/>
    </row>
    <row r="1201" ht="13.35" customHeight="1" s="162">
      <c r="B1201" s="422" t="n"/>
      <c r="C1201" s="423" t="n"/>
      <c r="D1201" s="422" t="n"/>
      <c r="E1201" s="424" t="n"/>
      <c r="F1201" s="423" t="n"/>
      <c r="G1201" s="422" t="n"/>
      <c r="H1201" s="423" t="n"/>
      <c r="I1201" s="422" t="n"/>
      <c r="J1201" s="424" t="n"/>
      <c r="K1201" s="424" t="n"/>
      <c r="L1201" s="424" t="n"/>
      <c r="M1201" s="424" t="n"/>
      <c r="N1201" s="423" t="n"/>
    </row>
    <row r="1202" ht="13.35" customHeight="1" s="162">
      <c r="B1202" s="554" t="inlineStr">
        <is>
          <t>Pump(s)</t>
        </is>
      </c>
      <c r="C1202" s="401" t="n"/>
      <c r="D1202" s="204" t="n"/>
      <c r="E1202" s="401" t="n"/>
      <c r="F1202" s="554" t="inlineStr">
        <is>
          <t>Instrument</t>
        </is>
      </c>
      <c r="G1202" s="401" t="n"/>
      <c r="H1202" s="546" t="n"/>
      <c r="I1202" s="400" t="n"/>
      <c r="J1202" s="400" t="n"/>
      <c r="K1202" s="401" t="n"/>
      <c r="L1202" s="554" t="inlineStr">
        <is>
          <t>ΔP in</t>
        </is>
      </c>
      <c r="M1202" s="555" t="n"/>
      <c r="N1202" s="401" t="n"/>
    </row>
    <row r="1203" ht="13.35" customHeight="1" s="162">
      <c r="B1203" s="554" t="inlineStr">
        <is>
          <t>Method</t>
        </is>
      </c>
      <c r="C1203" s="401" t="n"/>
      <c r="D1203" s="546" t="n"/>
      <c r="E1203" s="401" t="n"/>
      <c r="F1203" s="554" t="inlineStr">
        <is>
          <t>Memory stops set / valves marked</t>
        </is>
      </c>
      <c r="G1203" s="400" t="n"/>
      <c r="H1203" s="400" t="n"/>
      <c r="I1203" s="400" t="n"/>
      <c r="J1203" s="400" t="n"/>
      <c r="K1203" s="401" t="n"/>
      <c r="L1203" s="555" t="n"/>
      <c r="M1203" s="400" t="n"/>
      <c r="N1203" s="401" t="n"/>
    </row>
    <row r="1204" ht="13.35" customHeight="1" s="162">
      <c r="B1204" s="542" t="inlineStr">
        <is>
          <t>No.</t>
        </is>
      </c>
      <c r="C1204" s="542" t="inlineStr">
        <is>
          <t>Valve</t>
        </is>
      </c>
      <c r="D1204" s="542" t="inlineStr">
        <is>
          <t>Serves</t>
        </is>
      </c>
      <c r="E1204" s="542" t="inlineStr">
        <is>
          <t>Make / Model</t>
        </is>
      </c>
      <c r="F1204" s="542" t="inlineStr">
        <is>
          <t>Size</t>
        </is>
      </c>
      <c r="G1204" s="542" t="inlineStr">
        <is>
          <t>Type</t>
        </is>
      </c>
      <c r="H1204" s="542" t="inlineStr">
        <is>
          <t>Design GPM</t>
        </is>
      </c>
      <c r="I1204" s="542" t="inlineStr">
        <is>
          <t>Initial GPM</t>
        </is>
      </c>
      <c r="J1204" s="543" t="inlineStr">
        <is>
          <t>Final</t>
        </is>
      </c>
      <c r="K1204" s="400" t="n"/>
      <c r="L1204" s="401" t="n"/>
      <c r="M1204" s="542" t="inlineStr">
        <is>
          <t>%</t>
        </is>
      </c>
      <c r="N1204" s="542" t="inlineStr">
        <is>
          <t>WO</t>
        </is>
      </c>
    </row>
    <row r="1205" ht="13.35" customHeight="1" s="162">
      <c r="B1205" s="544" t="n"/>
      <c r="C1205" s="544" t="n"/>
      <c r="D1205" s="544" t="n"/>
      <c r="E1205" s="544" t="n"/>
      <c r="F1205" s="544" t="n"/>
      <c r="G1205" s="544" t="n"/>
      <c r="H1205" s="544" t="n"/>
      <c r="I1205" s="544" t="n"/>
      <c r="J1205" s="545" t="inlineStr">
        <is>
          <t>Setting</t>
        </is>
      </c>
      <c r="K1205" s="545" t="inlineStr">
        <is>
          <t>ΔP</t>
        </is>
      </c>
      <c r="L1205" s="545" t="inlineStr">
        <is>
          <t>GPM</t>
        </is>
      </c>
      <c r="M1205" s="544" t="n"/>
      <c r="N1205" s="544" t="n"/>
    </row>
    <row r="1206" ht="13.35" customHeight="1" s="162">
      <c r="B1206" s="546" t="n"/>
      <c r="C1206" s="546" t="n"/>
      <c r="D1206" s="546" t="n"/>
      <c r="E1206" s="546" t="n"/>
      <c r="F1206" s="555" t="n"/>
      <c r="G1206" s="555" t="n"/>
      <c r="H1206" s="556" t="n"/>
      <c r="I1206" s="556" t="n"/>
      <c r="J1206" s="555" t="n"/>
      <c r="K1206" s="549" t="n"/>
      <c r="L1206" s="556" t="n"/>
      <c r="M1206" s="548">
        <f>IF(OR(H1206="",H1206=0),"",IF(L1206="",IF(I1206="","",IF(OR(ISTEXT(I1206),ISTEXT(H1206)),"",I1206/H1206)),IF(OR(ISTEXT(L1206),ISTEXT(H1206)),"",L1206/H1206)))</f>
        <v/>
      </c>
      <c r="N1206" s="547" t="n"/>
      <c r="P1206">
        <f>IF($D$1200="","",$D$1200)</f>
        <v/>
      </c>
    </row>
    <row r="1207" ht="13.35" customHeight="1" s="162">
      <c r="B1207" s="546" t="n"/>
      <c r="C1207" s="546" t="n"/>
      <c r="D1207" s="546" t="n"/>
      <c r="E1207" s="546" t="n"/>
      <c r="F1207" s="555" t="n"/>
      <c r="G1207" s="555" t="n"/>
      <c r="H1207" s="556" t="n"/>
      <c r="I1207" s="556" t="n"/>
      <c r="J1207" s="555" t="n"/>
      <c r="K1207" s="549" t="n"/>
      <c r="L1207" s="556" t="n"/>
      <c r="M1207" s="548">
        <f>IF(OR(H1207="",H1207=0),"",IF(L1207="",IF(I1207="","",IF(OR(ISTEXT(I1207),ISTEXT(H1207)),"",I1207/H1207)),IF(OR(ISTEXT(L1207),ISTEXT(H1207)),"",L1207/H1207)))</f>
        <v/>
      </c>
      <c r="N1207" s="547" t="n"/>
      <c r="P1207">
        <f>IF($D$1200="","",$D$1200)</f>
        <v/>
      </c>
    </row>
    <row r="1208" ht="13.35" customHeight="1" s="162">
      <c r="B1208" s="546" t="n"/>
      <c r="C1208" s="546" t="n"/>
      <c r="D1208" s="546" t="n"/>
      <c r="E1208" s="546" t="n"/>
      <c r="F1208" s="555" t="n"/>
      <c r="G1208" s="555" t="n"/>
      <c r="H1208" s="556" t="n"/>
      <c r="I1208" s="556" t="n"/>
      <c r="J1208" s="555" t="n"/>
      <c r="K1208" s="549" t="n"/>
      <c r="L1208" s="556" t="n"/>
      <c r="M1208" s="548">
        <f>IF(OR(H1208="",H1208=0),"",IF(L1208="",IF(I1208="","",IF(OR(ISTEXT(I1208),ISTEXT(H1208)),"",I1208/H1208)),IF(OR(ISTEXT(L1208),ISTEXT(H1208)),"",L1208/H1208)))</f>
        <v/>
      </c>
      <c r="N1208" s="547" t="n"/>
      <c r="P1208">
        <f>IF($D$1200="","",$D$1200)</f>
        <v/>
      </c>
    </row>
    <row r="1209" ht="13.35" customHeight="1" s="162">
      <c r="B1209" s="546" t="n"/>
      <c r="C1209" s="546" t="n"/>
      <c r="D1209" s="546" t="n"/>
      <c r="E1209" s="546" t="n"/>
      <c r="F1209" s="555" t="n"/>
      <c r="G1209" s="555" t="n"/>
      <c r="H1209" s="556" t="n"/>
      <c r="I1209" s="556" t="n"/>
      <c r="J1209" s="555" t="n"/>
      <c r="K1209" s="549" t="n"/>
      <c r="L1209" s="556" t="n"/>
      <c r="M1209" s="548">
        <f>IF(OR(H1209="",H1209=0),"",IF(L1209="",IF(I1209="","",IF(OR(ISTEXT(I1209),ISTEXT(H1209)),"",I1209/H1209)),IF(OR(ISTEXT(L1209),ISTEXT(H1209)),"",L1209/H1209)))</f>
        <v/>
      </c>
      <c r="N1209" s="547" t="n"/>
      <c r="P1209">
        <f>IF($D$1200="","",$D$1200)</f>
        <v/>
      </c>
    </row>
    <row r="1210" ht="13.35" customHeight="1" s="162">
      <c r="B1210" s="546" t="n"/>
      <c r="C1210" s="546" t="n"/>
      <c r="D1210" s="546" t="n"/>
      <c r="E1210" s="546" t="n"/>
      <c r="F1210" s="555" t="n"/>
      <c r="G1210" s="555" t="n"/>
      <c r="H1210" s="556" t="n"/>
      <c r="I1210" s="556" t="n"/>
      <c r="J1210" s="555" t="n"/>
      <c r="K1210" s="549" t="n"/>
      <c r="L1210" s="556" t="n"/>
      <c r="M1210" s="548">
        <f>IF(OR(H1210="",H1210=0),"",IF(L1210="",IF(I1210="","",IF(OR(ISTEXT(I1210),ISTEXT(H1210)),"",I1210/H1210)),IF(OR(ISTEXT(L1210),ISTEXT(H1210)),"",L1210/H1210)))</f>
        <v/>
      </c>
      <c r="N1210" s="547" t="n"/>
      <c r="P1210">
        <f>IF($D$1200="","",$D$1200)</f>
        <v/>
      </c>
    </row>
    <row r="1211" ht="13.35" customHeight="1" s="162">
      <c r="B1211" s="546" t="n"/>
      <c r="C1211" s="546" t="n"/>
      <c r="D1211" s="546" t="n"/>
      <c r="E1211" s="546" t="n"/>
      <c r="F1211" s="555" t="n"/>
      <c r="G1211" s="555" t="n"/>
      <c r="H1211" s="556" t="n"/>
      <c r="I1211" s="556" t="n"/>
      <c r="J1211" s="555" t="n"/>
      <c r="K1211" s="549" t="n"/>
      <c r="L1211" s="556" t="n"/>
      <c r="M1211" s="548">
        <f>IF(OR(H1211="",H1211=0),"",IF(L1211="",IF(I1211="","",IF(OR(ISTEXT(I1211),ISTEXT(H1211)),"",I1211/H1211)),IF(OR(ISTEXT(L1211),ISTEXT(H1211)),"",L1211/H1211)))</f>
        <v/>
      </c>
      <c r="N1211" s="547" t="n"/>
      <c r="P1211">
        <f>IF($D$1200="","",$D$1200)</f>
        <v/>
      </c>
    </row>
    <row r="1212" ht="13.35" customHeight="1" s="162">
      <c r="B1212" s="546" t="n"/>
      <c r="C1212" s="546" t="n"/>
      <c r="D1212" s="546" t="n"/>
      <c r="E1212" s="546" t="n"/>
      <c r="F1212" s="555" t="n"/>
      <c r="G1212" s="555" t="n"/>
      <c r="H1212" s="556" t="n"/>
      <c r="I1212" s="556" t="n"/>
      <c r="J1212" s="555" t="n"/>
      <c r="K1212" s="549" t="n"/>
      <c r="L1212" s="556" t="n"/>
      <c r="M1212" s="548">
        <f>IF(OR(H1212="",H1212=0),"",IF(L1212="",IF(I1212="","",IF(OR(ISTEXT(I1212),ISTEXT(H1212)),"",I1212/H1212)),IF(OR(ISTEXT(L1212),ISTEXT(H1212)),"",L1212/H1212)))</f>
        <v/>
      </c>
      <c r="N1212" s="547" t="n"/>
      <c r="P1212">
        <f>IF($D$1200="","",$D$1200)</f>
        <v/>
      </c>
    </row>
    <row r="1213" ht="13.35" customHeight="1" s="162">
      <c r="B1213" s="546" t="n"/>
      <c r="C1213" s="546" t="n"/>
      <c r="D1213" s="546" t="n"/>
      <c r="E1213" s="546" t="n"/>
      <c r="F1213" s="555" t="n"/>
      <c r="G1213" s="555" t="n"/>
      <c r="H1213" s="556" t="n"/>
      <c r="I1213" s="556" t="n"/>
      <c r="J1213" s="555" t="n"/>
      <c r="K1213" s="549" t="n"/>
      <c r="L1213" s="556" t="n"/>
      <c r="M1213" s="548">
        <f>IF(OR(H1213="",H1213=0),"",IF(L1213="",IF(I1213="","",IF(OR(ISTEXT(I1213),ISTEXT(H1213)),"",I1213/H1213)),IF(OR(ISTEXT(L1213),ISTEXT(H1213)),"",L1213/H1213)))</f>
        <v/>
      </c>
      <c r="N1213" s="547" t="n"/>
      <c r="P1213">
        <f>IF($D$1200="","",$D$1200)</f>
        <v/>
      </c>
    </row>
    <row r="1214" ht="13.35" customHeight="1" s="162">
      <c r="B1214" s="546" t="n"/>
      <c r="C1214" s="546" t="n"/>
      <c r="D1214" s="546" t="n"/>
      <c r="E1214" s="546" t="n"/>
      <c r="F1214" s="555" t="n"/>
      <c r="G1214" s="555" t="n"/>
      <c r="H1214" s="556" t="n"/>
      <c r="I1214" s="556" t="n"/>
      <c r="J1214" s="555" t="n"/>
      <c r="K1214" s="549" t="n"/>
      <c r="L1214" s="556" t="n"/>
      <c r="M1214" s="548">
        <f>IF(OR(H1214="",H1214=0),"",IF(L1214="",IF(I1214="","",IF(OR(ISTEXT(I1214),ISTEXT(H1214)),"",I1214/H1214)),IF(OR(ISTEXT(L1214),ISTEXT(H1214)),"",L1214/H1214)))</f>
        <v/>
      </c>
      <c r="N1214" s="547" t="n"/>
      <c r="P1214">
        <f>IF($D$1200="","",$D$1200)</f>
        <v/>
      </c>
    </row>
    <row r="1215" ht="13.35" customHeight="1" s="162">
      <c r="B1215" s="546" t="n"/>
      <c r="C1215" s="546" t="n"/>
      <c r="D1215" s="546" t="n"/>
      <c r="E1215" s="546" t="n"/>
      <c r="F1215" s="555" t="n"/>
      <c r="G1215" s="555" t="n"/>
      <c r="H1215" s="556" t="n"/>
      <c r="I1215" s="556" t="n"/>
      <c r="J1215" s="555" t="n"/>
      <c r="K1215" s="549" t="n"/>
      <c r="L1215" s="556" t="n"/>
      <c r="M1215" s="548">
        <f>IF(OR(H1215="",H1215=0),"",IF(L1215="",IF(I1215="","",IF(OR(ISTEXT(I1215),ISTEXT(H1215)),"",I1215/H1215)),IF(OR(ISTEXT(L1215),ISTEXT(H1215)),"",L1215/H1215)))</f>
        <v/>
      </c>
      <c r="N1215" s="547" t="n"/>
      <c r="P1215">
        <f>IF($D$1200="","",$D$1200)</f>
        <v/>
      </c>
    </row>
    <row r="1216" ht="13.35" customHeight="1" s="162">
      <c r="B1216" s="546" t="n"/>
      <c r="C1216" s="546" t="n"/>
      <c r="D1216" s="546" t="n"/>
      <c r="E1216" s="546" t="n"/>
      <c r="F1216" s="555" t="n"/>
      <c r="G1216" s="555" t="n"/>
      <c r="H1216" s="556" t="n"/>
      <c r="I1216" s="556" t="n"/>
      <c r="J1216" s="555" t="n"/>
      <c r="K1216" s="549" t="n"/>
      <c r="L1216" s="556" t="n"/>
      <c r="M1216" s="548">
        <f>IF(OR(H1216="",H1216=0),"",IF(L1216="",IF(I1216="","",IF(OR(ISTEXT(I1216),ISTEXT(H1216)),"",I1216/H1216)),IF(OR(ISTEXT(L1216),ISTEXT(H1216)),"",L1216/H1216)))</f>
        <v/>
      </c>
      <c r="N1216" s="547" t="n"/>
      <c r="P1216">
        <f>IF($D$1200="","",$D$1200)</f>
        <v/>
      </c>
    </row>
    <row r="1217" ht="13.35" customHeight="1" s="162">
      <c r="B1217" s="546" t="n"/>
      <c r="C1217" s="546" t="n"/>
      <c r="D1217" s="546" t="n"/>
      <c r="E1217" s="546" t="n"/>
      <c r="F1217" s="555" t="n"/>
      <c r="G1217" s="555" t="n"/>
      <c r="H1217" s="556" t="n"/>
      <c r="I1217" s="556" t="n"/>
      <c r="J1217" s="555" t="n"/>
      <c r="K1217" s="549" t="n"/>
      <c r="L1217" s="556" t="n"/>
      <c r="M1217" s="548">
        <f>IF(OR(H1217="",H1217=0),"",IF(L1217="",IF(I1217="","",IF(OR(ISTEXT(I1217),ISTEXT(H1217)),"",I1217/H1217)),IF(OR(ISTEXT(L1217),ISTEXT(H1217)),"",L1217/H1217)))</f>
        <v/>
      </c>
      <c r="N1217" s="547" t="n"/>
      <c r="P1217">
        <f>IF($D$1200="","",$D$1200)</f>
        <v/>
      </c>
    </row>
    <row r="1218" ht="13.35" customHeight="1" s="162">
      <c r="B1218" s="546" t="n"/>
      <c r="C1218" s="546" t="n"/>
      <c r="D1218" s="546" t="n"/>
      <c r="E1218" s="546" t="n"/>
      <c r="F1218" s="555" t="n"/>
      <c r="G1218" s="555" t="n"/>
      <c r="H1218" s="556" t="n"/>
      <c r="I1218" s="556" t="n"/>
      <c r="J1218" s="555" t="n"/>
      <c r="K1218" s="549" t="n"/>
      <c r="L1218" s="556" t="n"/>
      <c r="M1218" s="548">
        <f>IF(OR(H1218="",H1218=0),"",IF(L1218="",IF(I1218="","",IF(OR(ISTEXT(I1218),ISTEXT(H1218)),"",I1218/H1218)),IF(OR(ISTEXT(L1218),ISTEXT(H1218)),"",L1218/H1218)))</f>
        <v/>
      </c>
      <c r="N1218" s="547" t="n"/>
      <c r="P1218">
        <f>IF($D$1200="","",$D$1200)</f>
        <v/>
      </c>
    </row>
    <row r="1219" ht="13.35" customHeight="1" s="162">
      <c r="B1219" s="546" t="n"/>
      <c r="C1219" s="546" t="n"/>
      <c r="D1219" s="546" t="n"/>
      <c r="E1219" s="546" t="n"/>
      <c r="F1219" s="555" t="n"/>
      <c r="G1219" s="555" t="n"/>
      <c r="H1219" s="556" t="n"/>
      <c r="I1219" s="556" t="n"/>
      <c r="J1219" s="555" t="n"/>
      <c r="K1219" s="549" t="n"/>
      <c r="L1219" s="556" t="n"/>
      <c r="M1219" s="548">
        <f>IF(OR(H1219="",H1219=0),"",IF(L1219="",IF(I1219="","",IF(OR(ISTEXT(I1219),ISTEXT(H1219)),"",I1219/H1219)),IF(OR(ISTEXT(L1219),ISTEXT(H1219)),"",L1219/H1219)))</f>
        <v/>
      </c>
      <c r="N1219" s="547" t="n"/>
      <c r="P1219">
        <f>IF($D$1200="","",$D$1200)</f>
        <v/>
      </c>
    </row>
    <row r="1220" ht="13.35" customHeight="1" s="162">
      <c r="B1220" s="546" t="n"/>
      <c r="C1220" s="546" t="n"/>
      <c r="D1220" s="546" t="n"/>
      <c r="E1220" s="546" t="n"/>
      <c r="F1220" s="555" t="n"/>
      <c r="G1220" s="555" t="n"/>
      <c r="H1220" s="556" t="n"/>
      <c r="I1220" s="556" t="n"/>
      <c r="J1220" s="555" t="n"/>
      <c r="K1220" s="549" t="n"/>
      <c r="L1220" s="556" t="n"/>
      <c r="M1220" s="548">
        <f>IF(OR(H1220="",H1220=0),"",IF(L1220="",IF(I1220="","",IF(OR(ISTEXT(I1220),ISTEXT(H1220)),"",I1220/H1220)),IF(OR(ISTEXT(L1220),ISTEXT(H1220)),"",L1220/H1220)))</f>
        <v/>
      </c>
      <c r="N1220" s="547" t="n"/>
      <c r="P1220">
        <f>IF($D$1200="","",$D$1200)</f>
        <v/>
      </c>
    </row>
    <row r="1221" ht="13.35" customHeight="1" s="162">
      <c r="B1221" s="546" t="n"/>
      <c r="C1221" s="546" t="n"/>
      <c r="D1221" s="546" t="n"/>
      <c r="E1221" s="546" t="n"/>
      <c r="F1221" s="555" t="n"/>
      <c r="G1221" s="555" t="n"/>
      <c r="H1221" s="556" t="n"/>
      <c r="I1221" s="556" t="n"/>
      <c r="J1221" s="555" t="n"/>
      <c r="K1221" s="549" t="n"/>
      <c r="L1221" s="556" t="n"/>
      <c r="M1221" s="548">
        <f>IF(OR(H1221="",H1221=0),"",IF(L1221="",IF(I1221="","",IF(OR(ISTEXT(I1221),ISTEXT(H1221)),"",I1221/H1221)),IF(OR(ISTEXT(L1221),ISTEXT(H1221)),"",L1221/H1221)))</f>
        <v/>
      </c>
      <c r="N1221" s="547" t="n"/>
      <c r="P1221">
        <f>IF($D$1200="","",$D$1200)</f>
        <v/>
      </c>
    </row>
    <row r="1222" ht="13.35" customHeight="1" s="162">
      <c r="B1222" s="546" t="n"/>
      <c r="C1222" s="546" t="n"/>
      <c r="D1222" s="546" t="n"/>
      <c r="E1222" s="546" t="n"/>
      <c r="F1222" s="555" t="n"/>
      <c r="G1222" s="555" t="n"/>
      <c r="H1222" s="556" t="n"/>
      <c r="I1222" s="556" t="n"/>
      <c r="J1222" s="555" t="n"/>
      <c r="K1222" s="549" t="n"/>
      <c r="L1222" s="556" t="n"/>
      <c r="M1222" s="548">
        <f>IF(OR(H1222="",H1222=0),"",IF(L1222="",IF(I1222="","",IF(OR(ISTEXT(I1222),ISTEXT(H1222)),"",I1222/H1222)),IF(OR(ISTEXT(L1222),ISTEXT(H1222)),"",L1222/H1222)))</f>
        <v/>
      </c>
      <c r="N1222" s="547" t="n"/>
      <c r="P1222">
        <f>IF($D$1200="","",$D$1200)</f>
        <v/>
      </c>
    </row>
    <row r="1223" ht="13.35" customHeight="1" s="162">
      <c r="B1223" s="546" t="n"/>
      <c r="C1223" s="546" t="n"/>
      <c r="D1223" s="546" t="n"/>
      <c r="E1223" s="546" t="n"/>
      <c r="F1223" s="555" t="n"/>
      <c r="G1223" s="555" t="n"/>
      <c r="H1223" s="556" t="n"/>
      <c r="I1223" s="556" t="n"/>
      <c r="J1223" s="555" t="n"/>
      <c r="K1223" s="549" t="n"/>
      <c r="L1223" s="556" t="n"/>
      <c r="M1223" s="548">
        <f>IF(OR(H1223="",H1223=0),"",IF(L1223="",IF(I1223="","",IF(OR(ISTEXT(I1223),ISTEXT(H1223)),"",I1223/H1223)),IF(OR(ISTEXT(L1223),ISTEXT(H1223)),"",L1223/H1223)))</f>
        <v/>
      </c>
      <c r="N1223" s="547" t="n"/>
      <c r="P1223">
        <f>IF($D$1200="","",$D$1200)</f>
        <v/>
      </c>
    </row>
    <row r="1224" ht="13.35" customHeight="1" s="162">
      <c r="B1224" s="546" t="n"/>
      <c r="C1224" s="546" t="n"/>
      <c r="D1224" s="546" t="n"/>
      <c r="E1224" s="546" t="n"/>
      <c r="F1224" s="555" t="n"/>
      <c r="G1224" s="555" t="n"/>
      <c r="H1224" s="556" t="n"/>
      <c r="I1224" s="556" t="n"/>
      <c r="J1224" s="555" t="n"/>
      <c r="K1224" s="549" t="n"/>
      <c r="L1224" s="556" t="n"/>
      <c r="M1224" s="548">
        <f>IF(OR(H1224="",H1224=0),"",IF(L1224="",IF(I1224="","",IF(OR(ISTEXT(I1224),ISTEXT(H1224)),"",I1224/H1224)),IF(OR(ISTEXT(L1224),ISTEXT(H1224)),"",L1224/H1224)))</f>
        <v/>
      </c>
      <c r="N1224" s="547" t="n"/>
      <c r="P1224">
        <f>IF($D$1200="","",$D$1200)</f>
        <v/>
      </c>
    </row>
    <row r="1225" ht="13.35" customHeight="1" s="162">
      <c r="B1225" s="546" t="n"/>
      <c r="C1225" s="546" t="n"/>
      <c r="D1225" s="546" t="n"/>
      <c r="E1225" s="546" t="n"/>
      <c r="F1225" s="555" t="n"/>
      <c r="G1225" s="555" t="n"/>
      <c r="H1225" s="556" t="n"/>
      <c r="I1225" s="556" t="n"/>
      <c r="J1225" s="555" t="n"/>
      <c r="K1225" s="549" t="n"/>
      <c r="L1225" s="556" t="n"/>
      <c r="M1225" s="548">
        <f>IF(OR(H1225="",H1225=0),"",IF(L1225="",IF(I1225="","",IF(OR(ISTEXT(I1225),ISTEXT(H1225)),"",I1225/H1225)),IF(OR(ISTEXT(L1225),ISTEXT(H1225)),"",L1225/H1225)))</f>
        <v/>
      </c>
      <c r="N1225" s="547" t="n"/>
      <c r="P1225">
        <f>IF($D$1200="","",$D$1200)</f>
        <v/>
      </c>
    </row>
    <row r="1226" ht="13.35" customHeight="1" s="162">
      <c r="B1226" s="546" t="n"/>
      <c r="C1226" s="546" t="n"/>
      <c r="D1226" s="546" t="n"/>
      <c r="E1226" s="546" t="n"/>
      <c r="F1226" s="555" t="n"/>
      <c r="G1226" s="555" t="n"/>
      <c r="H1226" s="556" t="n"/>
      <c r="I1226" s="556" t="n"/>
      <c r="J1226" s="555" t="n"/>
      <c r="K1226" s="549" t="n"/>
      <c r="L1226" s="556" t="n"/>
      <c r="M1226" s="548">
        <f>IF(OR(H1226="",H1226=0),"",IF(L1226="",IF(I1226="","",IF(OR(ISTEXT(I1226),ISTEXT(H1226)),"",I1226/H1226)),IF(OR(ISTEXT(L1226),ISTEXT(H1226)),"",L1226/H1226)))</f>
        <v/>
      </c>
      <c r="N1226" s="547" t="n"/>
      <c r="P1226">
        <f>IF($D$1200="","",$D$1200)</f>
        <v/>
      </c>
    </row>
    <row r="1227" ht="13.35" customHeight="1" s="162">
      <c r="B1227" s="546" t="n"/>
      <c r="C1227" s="546" t="n"/>
      <c r="D1227" s="546" t="n"/>
      <c r="E1227" s="546" t="n"/>
      <c r="F1227" s="555" t="n"/>
      <c r="G1227" s="555" t="n"/>
      <c r="H1227" s="556" t="n"/>
      <c r="I1227" s="556" t="n"/>
      <c r="J1227" s="555" t="n"/>
      <c r="K1227" s="549" t="n"/>
      <c r="L1227" s="556" t="n"/>
      <c r="M1227" s="548">
        <f>IF(OR(H1227="",H1227=0),"",IF(L1227="",IF(I1227="","",IF(OR(ISTEXT(I1227),ISTEXT(H1227)),"",I1227/H1227)),IF(OR(ISTEXT(L1227),ISTEXT(H1227)),"",L1227/H1227)))</f>
        <v/>
      </c>
      <c r="N1227" s="547" t="n"/>
      <c r="P1227">
        <f>IF($D$1200="","",$D$1200)</f>
        <v/>
      </c>
    </row>
    <row r="1228" ht="13.35" customHeight="1" s="162">
      <c r="B1228" s="546" t="n"/>
      <c r="C1228" s="546" t="n"/>
      <c r="D1228" s="546" t="n"/>
      <c r="E1228" s="546" t="n"/>
      <c r="F1228" s="555" t="n"/>
      <c r="G1228" s="555" t="n"/>
      <c r="H1228" s="556" t="n"/>
      <c r="I1228" s="556" t="n"/>
      <c r="J1228" s="555" t="n"/>
      <c r="K1228" s="549" t="n"/>
      <c r="L1228" s="556" t="n"/>
      <c r="M1228" s="548">
        <f>IF(OR(H1228="",H1228=0),"",IF(L1228="",IF(I1228="","",IF(OR(ISTEXT(I1228),ISTEXT(H1228)),"",I1228/H1228)),IF(OR(ISTEXT(L1228),ISTEXT(H1228)),"",L1228/H1228)))</f>
        <v/>
      </c>
      <c r="N1228" s="547" t="n"/>
      <c r="P1228">
        <f>IF($D$1200="","",$D$1200)</f>
        <v/>
      </c>
    </row>
    <row r="1229" ht="13.35" customHeight="1" s="162">
      <c r="B1229" s="546" t="n"/>
      <c r="C1229" s="546" t="n"/>
      <c r="D1229" s="546" t="n"/>
      <c r="E1229" s="546" t="n"/>
      <c r="F1229" s="555" t="n"/>
      <c r="G1229" s="555" t="n"/>
      <c r="H1229" s="556" t="n"/>
      <c r="I1229" s="556" t="n"/>
      <c r="J1229" s="555" t="n"/>
      <c r="K1229" s="549" t="n"/>
      <c r="L1229" s="556" t="n"/>
      <c r="M1229" s="548">
        <f>IF(OR(H1229="",H1229=0),"",IF(L1229="",IF(I1229="","",IF(OR(ISTEXT(I1229),ISTEXT(H1229)),"",I1229/H1229)),IF(OR(ISTEXT(L1229),ISTEXT(H1229)),"",L1229/H1229)))</f>
        <v/>
      </c>
      <c r="N1229" s="547" t="n"/>
      <c r="P1229">
        <f>IF($D$1200="","",$D$1200)</f>
        <v/>
      </c>
    </row>
    <row r="1230" ht="13.35" customHeight="1" s="162">
      <c r="B1230" s="546" t="n"/>
      <c r="C1230" s="546" t="n"/>
      <c r="D1230" s="546" t="n"/>
      <c r="E1230" s="546" t="n"/>
      <c r="F1230" s="555" t="n"/>
      <c r="G1230" s="555" t="n"/>
      <c r="H1230" s="556" t="n"/>
      <c r="I1230" s="556" t="n"/>
      <c r="J1230" s="555" t="n"/>
      <c r="K1230" s="549" t="n"/>
      <c r="L1230" s="556" t="n"/>
      <c r="M1230" s="548">
        <f>IF(OR(H1230="",H1230=0),"",IF(L1230="",IF(I1230="","",IF(OR(ISTEXT(I1230),ISTEXT(H1230)),"",I1230/H1230)),IF(OR(ISTEXT(L1230),ISTEXT(H1230)),"",L1230/H1230)))</f>
        <v/>
      </c>
      <c r="N1230" s="547" t="n"/>
      <c r="P1230">
        <f>IF($D$1200="","",$D$1200)</f>
        <v/>
      </c>
    </row>
    <row r="1231" ht="13.35" customHeight="1" s="162">
      <c r="B1231" s="546" t="n"/>
      <c r="C1231" s="546" t="n"/>
      <c r="D1231" s="546" t="n"/>
      <c r="E1231" s="546" t="n"/>
      <c r="F1231" s="555" t="n"/>
      <c r="G1231" s="555" t="n"/>
      <c r="H1231" s="556" t="n"/>
      <c r="I1231" s="556" t="n"/>
      <c r="J1231" s="555" t="n"/>
      <c r="K1231" s="549" t="n"/>
      <c r="L1231" s="556" t="n"/>
      <c r="M1231" s="548">
        <f>IF(OR(H1231="",H1231=0),"",IF(L1231="",IF(I1231="","",IF(OR(ISTEXT(I1231),ISTEXT(H1231)),"",I1231/H1231)),IF(OR(ISTEXT(L1231),ISTEXT(H1231)),"",L1231/H1231)))</f>
        <v/>
      </c>
      <c r="N1231" s="547" t="n"/>
      <c r="P1231">
        <f>IF($D$1200="","",$D$1200)</f>
        <v/>
      </c>
    </row>
    <row r="1232" ht="13.35" customHeight="1" s="162">
      <c r="B1232" s="546" t="n"/>
      <c r="C1232" s="546" t="n"/>
      <c r="D1232" s="546" t="n"/>
      <c r="E1232" s="546" t="n"/>
      <c r="F1232" s="555" t="n"/>
      <c r="G1232" s="555" t="n"/>
      <c r="H1232" s="556" t="n"/>
      <c r="I1232" s="556" t="n"/>
      <c r="J1232" s="555" t="n"/>
      <c r="K1232" s="549" t="n"/>
      <c r="L1232" s="556" t="n"/>
      <c r="M1232" s="548">
        <f>IF(OR(H1232="",H1232=0),"",IF(L1232="",IF(I1232="","",IF(OR(ISTEXT(I1232),ISTEXT(H1232)),"",I1232/H1232)),IF(OR(ISTEXT(L1232),ISTEXT(H1232)),"",L1232/H1232)))</f>
        <v/>
      </c>
      <c r="N1232" s="547" t="n"/>
      <c r="P1232">
        <f>IF($D$1200="","",$D$1200)</f>
        <v/>
      </c>
    </row>
    <row r="1233" ht="13.35" customHeight="1" s="162">
      <c r="B1233" s="546" t="n"/>
      <c r="C1233" s="546" t="n"/>
      <c r="D1233" s="546" t="n"/>
      <c r="E1233" s="546" t="n"/>
      <c r="F1233" s="555" t="n"/>
      <c r="G1233" s="555" t="n"/>
      <c r="H1233" s="556" t="n"/>
      <c r="I1233" s="556" t="n"/>
      <c r="J1233" s="555" t="n"/>
      <c r="K1233" s="549" t="n"/>
      <c r="L1233" s="556" t="n"/>
      <c r="M1233" s="548">
        <f>IF(OR(H1233="",H1233=0),"",IF(L1233="",IF(I1233="","",IF(OR(ISTEXT(I1233),ISTEXT(H1233)),"",I1233/H1233)),IF(OR(ISTEXT(L1233),ISTEXT(H1233)),"",L1233/H1233)))</f>
        <v/>
      </c>
      <c r="N1233" s="547" t="n"/>
      <c r="P1233">
        <f>IF($D$1200="","",$D$1200)</f>
        <v/>
      </c>
    </row>
    <row r="1234" ht="13.35" customHeight="1" s="162">
      <c r="B1234" s="546" t="n"/>
      <c r="C1234" s="546" t="n"/>
      <c r="D1234" s="546" t="n"/>
      <c r="E1234" s="546" t="n"/>
      <c r="F1234" s="555" t="n"/>
      <c r="G1234" s="555" t="n"/>
      <c r="H1234" s="556" t="n"/>
      <c r="I1234" s="556" t="n"/>
      <c r="J1234" s="555" t="n"/>
      <c r="K1234" s="549" t="n"/>
      <c r="L1234" s="556" t="n"/>
      <c r="M1234" s="548">
        <f>IF(OR(H1234="",H1234=0),"",IF(L1234="",IF(I1234="","",IF(OR(ISTEXT(I1234),ISTEXT(H1234)),"",I1234/H1234)),IF(OR(ISTEXT(L1234),ISTEXT(H1234)),"",L1234/H1234)))</f>
        <v/>
      </c>
      <c r="N1234" s="547" t="n"/>
      <c r="P1234">
        <f>IF($D$1200="","",$D$1200)</f>
        <v/>
      </c>
    </row>
    <row r="1235" ht="13.35" customHeight="1" s="162">
      <c r="B1235" s="546" t="n"/>
      <c r="C1235" s="546" t="n"/>
      <c r="D1235" s="546" t="n"/>
      <c r="E1235" s="546" t="n"/>
      <c r="F1235" s="555" t="n"/>
      <c r="G1235" s="555" t="n"/>
      <c r="H1235" s="556" t="n"/>
      <c r="I1235" s="556" t="n"/>
      <c r="J1235" s="555" t="n"/>
      <c r="K1235" s="549" t="n"/>
      <c r="L1235" s="556" t="n"/>
      <c r="M1235" s="548">
        <f>IF(OR(H1235="",H1235=0),"",IF(L1235="",IF(I1235="","",IF(OR(ISTEXT(I1235),ISTEXT(H1235)),"",I1235/H1235)),IF(OR(ISTEXT(L1235),ISTEXT(H1235)),"",L1235/H1235)))</f>
        <v/>
      </c>
      <c r="N1235" s="547" t="n"/>
      <c r="P1235">
        <f>IF($D$1200="","",$D$1200)</f>
        <v/>
      </c>
    </row>
    <row r="1236" ht="13.35" customHeight="1" s="162">
      <c r="B1236" s="546" t="n"/>
      <c r="C1236" s="546" t="n"/>
      <c r="D1236" s="546" t="n"/>
      <c r="E1236" s="546" t="n"/>
      <c r="F1236" s="555" t="n"/>
      <c r="G1236" s="555" t="n"/>
      <c r="H1236" s="556" t="n"/>
      <c r="I1236" s="556" t="n"/>
      <c r="J1236" s="555" t="n"/>
      <c r="K1236" s="549" t="n"/>
      <c r="L1236" s="556" t="n"/>
      <c r="M1236" s="548">
        <f>IF(OR(H1236="",H1236=0),"",IF(L1236="",IF(I1236="","",IF(OR(ISTEXT(I1236),ISTEXT(H1236)),"",I1236/H1236)),IF(OR(ISTEXT(L1236),ISTEXT(H1236)),"",L1236/H1236)))</f>
        <v/>
      </c>
      <c r="N1236" s="547" t="n"/>
      <c r="P1236">
        <f>IF($D$1200="","",$D$1200)</f>
        <v/>
      </c>
    </row>
    <row r="1237" ht="13.35" customHeight="1" s="162">
      <c r="B1237" s="546" t="n"/>
      <c r="C1237" s="546" t="n"/>
      <c r="D1237" s="546" t="n"/>
      <c r="E1237" s="546" t="n"/>
      <c r="F1237" s="555" t="n"/>
      <c r="G1237" s="555" t="n"/>
      <c r="H1237" s="556" t="n"/>
      <c r="I1237" s="556" t="n"/>
      <c r="J1237" s="555" t="n"/>
      <c r="K1237" s="549" t="n"/>
      <c r="L1237" s="556" t="n"/>
      <c r="M1237" s="548">
        <f>IF(OR(H1237="",H1237=0),"",IF(L1237="",IF(I1237="","",IF(OR(ISTEXT(I1237),ISTEXT(H1237)),"",I1237/H1237)),IF(OR(ISTEXT(L1237),ISTEXT(H1237)),"",L1237/H1237)))</f>
        <v/>
      </c>
      <c r="N1237" s="547" t="n"/>
      <c r="P1237">
        <f>IF($D$1200="","",$D$1200)</f>
        <v/>
      </c>
    </row>
    <row r="1238" ht="13.35" customHeight="1" s="162">
      <c r="B1238" s="546" t="n"/>
      <c r="C1238" s="546" t="n"/>
      <c r="D1238" s="546" t="n"/>
      <c r="E1238" s="546" t="n"/>
      <c r="F1238" s="555" t="n"/>
      <c r="G1238" s="555" t="n"/>
      <c r="H1238" s="556" t="n"/>
      <c r="I1238" s="556" t="n"/>
      <c r="J1238" s="555" t="n"/>
      <c r="K1238" s="549" t="n"/>
      <c r="L1238" s="556" t="n"/>
      <c r="M1238" s="548">
        <f>IF(OR(H1238="",H1238=0),"",IF(L1238="",IF(I1238="","",IF(OR(ISTEXT(I1238),ISTEXT(H1238)),"",I1238/H1238)),IF(OR(ISTEXT(L1238),ISTEXT(H1238)),"",L1238/H1238)))</f>
        <v/>
      </c>
      <c r="N1238" s="547" t="n"/>
      <c r="P1238">
        <f>IF($D$1200="","",$D$1200)</f>
        <v/>
      </c>
    </row>
    <row r="1239" ht="13.35" customHeight="1" s="162">
      <c r="B1239" s="546" t="n"/>
      <c r="C1239" s="546" t="n"/>
      <c r="D1239" s="546" t="n"/>
      <c r="E1239" s="546" t="n"/>
      <c r="F1239" s="555" t="n"/>
      <c r="G1239" s="555" t="n"/>
      <c r="H1239" s="556" t="n"/>
      <c r="I1239" s="556" t="n"/>
      <c r="J1239" s="555" t="n"/>
      <c r="K1239" s="549" t="n"/>
      <c r="L1239" s="556" t="n"/>
      <c r="M1239" s="548">
        <f>IF(OR(H1239="",H1239=0),"",IF(L1239="",IF(I1239="","",IF(OR(ISTEXT(I1239),ISTEXT(H1239)),"",I1239/H1239)),IF(OR(ISTEXT(L1239),ISTEXT(H1239)),"",L1239/H1239)))</f>
        <v/>
      </c>
      <c r="N1239" s="547" t="n"/>
      <c r="P1239">
        <f>IF($D$1200="","",$D$1200)</f>
        <v/>
      </c>
    </row>
    <row r="1240" ht="13.35" customHeight="1" s="162">
      <c r="B1240" s="546" t="n"/>
      <c r="C1240" s="546" t="n"/>
      <c r="D1240" s="546" t="n"/>
      <c r="E1240" s="546" t="n"/>
      <c r="F1240" s="555" t="n"/>
      <c r="G1240" s="555" t="n"/>
      <c r="H1240" s="556" t="n"/>
      <c r="I1240" s="556" t="n"/>
      <c r="J1240" s="555" t="n"/>
      <c r="K1240" s="549" t="n"/>
      <c r="L1240" s="556" t="n"/>
      <c r="M1240" s="548">
        <f>IF(OR(H1240="",H1240=0),"",IF(L1240="",IF(I1240="","",IF(OR(ISTEXT(I1240),ISTEXT(H1240)),"",I1240/H1240)),IF(OR(ISTEXT(L1240),ISTEXT(H1240)),"",L1240/H1240)))</f>
        <v/>
      </c>
      <c r="N1240" s="547" t="n"/>
      <c r="P1240">
        <f>IF($D$1200="","",$D$1200)</f>
        <v/>
      </c>
    </row>
    <row r="1241" ht="13.35" customHeight="1" s="162">
      <c r="B1241" s="546" t="n"/>
      <c r="C1241" s="546" t="n"/>
      <c r="D1241" s="546" t="n"/>
      <c r="E1241" s="546" t="n"/>
      <c r="F1241" s="555" t="n"/>
      <c r="G1241" s="555" t="n"/>
      <c r="H1241" s="556" t="n"/>
      <c r="I1241" s="556" t="n"/>
      <c r="J1241" s="555" t="n"/>
      <c r="K1241" s="549" t="n"/>
      <c r="L1241" s="556" t="n"/>
      <c r="M1241" s="548">
        <f>IF(OR(H1241="",H1241=0),"",IF(L1241="",IF(I1241="","",IF(OR(ISTEXT(I1241),ISTEXT(H1241)),"",I1241/H1241)),IF(OR(ISTEXT(L1241),ISTEXT(H1241)),"",L1241/H1241)))</f>
        <v/>
      </c>
      <c r="N1241" s="547" t="n"/>
      <c r="P1241">
        <f>IF($D$1200="","",$D$1200)</f>
        <v/>
      </c>
    </row>
    <row r="1242" ht="13.35" customHeight="1" s="162">
      <c r="B1242" s="546" t="n"/>
      <c r="C1242" s="546" t="n"/>
      <c r="D1242" s="546" t="n"/>
      <c r="E1242" s="546" t="n"/>
      <c r="F1242" s="555" t="n"/>
      <c r="G1242" s="555" t="n"/>
      <c r="H1242" s="556" t="n"/>
      <c r="I1242" s="556" t="n"/>
      <c r="J1242" s="555" t="n"/>
      <c r="K1242" s="549" t="n"/>
      <c r="L1242" s="556" t="n"/>
      <c r="M1242" s="548">
        <f>IF(OR(H1242="",H1242=0),"",IF(L1242="",IF(I1242="","",IF(OR(ISTEXT(I1242),ISTEXT(H1242)),"",I1242/H1242)),IF(OR(ISTEXT(L1242),ISTEXT(H1242)),"",L1242/H1242)))</f>
        <v/>
      </c>
      <c r="N1242" s="547" t="n"/>
      <c r="P1242">
        <f>IF($D$1200="","",$D$1200)</f>
        <v/>
      </c>
    </row>
    <row r="1243" ht="13.35" customHeight="1" s="162">
      <c r="B1243" s="546" t="n"/>
      <c r="C1243" s="546" t="n"/>
      <c r="D1243" s="546" t="n"/>
      <c r="E1243" s="546" t="n"/>
      <c r="F1243" s="555" t="n"/>
      <c r="G1243" s="555" t="n"/>
      <c r="H1243" s="556" t="n"/>
      <c r="I1243" s="556" t="n"/>
      <c r="J1243" s="555" t="n"/>
      <c r="K1243" s="549" t="n"/>
      <c r="L1243" s="556" t="n"/>
      <c r="M1243" s="548">
        <f>IF(OR(H1243="",H1243=0),"",IF(L1243="",IF(I1243="","",IF(OR(ISTEXT(I1243),ISTEXT(H1243)),"",I1243/H1243)),IF(OR(ISTEXT(L1243),ISTEXT(H1243)),"",L1243/H1243)))</f>
        <v/>
      </c>
      <c r="N1243" s="547" t="n"/>
      <c r="P1243">
        <f>IF($D$1200="","",$D$1200)</f>
        <v/>
      </c>
    </row>
    <row r="1244" ht="13.35" customHeight="1" s="162">
      <c r="B1244" s="557" t="inlineStr">
        <is>
          <t>Total</t>
        </is>
      </c>
      <c r="C1244" s="400" t="n"/>
      <c r="D1244" s="400" t="n"/>
      <c r="E1244" s="400" t="n"/>
      <c r="F1244" s="400" t="n"/>
      <c r="G1244" s="401" t="n"/>
      <c r="H1244" s="556">
        <f>IF(SUM(H1206:H1243)=0,"",SUM(H1206:H1243))</f>
        <v/>
      </c>
      <c r="I1244" s="556">
        <f>IF(SUM(I1206:I1243)=0,"",SUM(I1206:I1243))</f>
        <v/>
      </c>
      <c r="J1244" s="199" t="n"/>
      <c r="K1244" s="401" t="n"/>
      <c r="L1244" s="556">
        <f>IF(SUM(L1206:L1243)=0,"",SUM(L1206:L1243))</f>
        <v/>
      </c>
      <c r="M1244" s="548">
        <f>IF(OR(H1244="",H1244=0),"",IF(L1244="",IF(I1244="","",I1244/H1244),L1244/H1244))</f>
        <v/>
      </c>
      <c r="N1244" s="547">
        <f>IF(COUNTA(N1206:N1243)=0,"",COUNTA(N1206:N1243))</f>
        <v/>
      </c>
    </row>
    <row r="1245" ht="13.35" customHeight="1" s="162">
      <c r="B1245" s="550" t="inlineStr">
        <is>
          <t>Type: F = fixed orifice, A = adjustable orifice (flow from the manufacturer's chart at the setting and ΔP), S = self-adjusting (flow from the valve tag, ΔP within its range). WO = wide open.</t>
        </is>
      </c>
    </row>
    <row r="1246" ht="13.35" customHeight="1" s="162"/>
    <row r="1247" ht="13.35" customHeight="1" s="162">
      <c r="B1247" s="188" t="inlineStr">
        <is>
          <t>Remarks</t>
        </is>
      </c>
      <c r="C1247" s="173" t="n"/>
      <c r="D1247" s="154" t="n"/>
      <c r="E1247" s="174" t="n"/>
      <c r="F1247" s="174" t="n"/>
      <c r="G1247" s="174" t="n"/>
      <c r="H1247" s="174" t="n"/>
      <c r="I1247" s="174" t="n"/>
      <c r="J1247" s="174" t="n"/>
      <c r="K1247" s="174" t="n"/>
      <c r="L1247" s="174" t="n"/>
      <c r="M1247" s="174" t="n"/>
      <c r="N1247" s="173" t="n"/>
    </row>
    <row r="1248" ht="13.35" customHeight="1" s="162">
      <c r="B1248" s="154" t="n"/>
      <c r="C1248" s="174" t="n"/>
      <c r="D1248" s="174" t="n"/>
      <c r="E1248" s="174" t="n"/>
      <c r="F1248" s="174" t="n"/>
      <c r="G1248" s="174" t="n"/>
      <c r="H1248" s="174" t="n"/>
      <c r="I1248" s="174" t="n"/>
      <c r="J1248" s="174" t="n"/>
      <c r="K1248" s="174" t="n"/>
      <c r="L1248" s="174" t="n"/>
      <c r="M1248" s="174" t="n"/>
      <c r="N1248" s="173" t="n"/>
    </row>
    <row r="1249" ht="13.35" customHeight="1" s="162">
      <c r="B1249" s="154" t="n"/>
      <c r="C1249" s="174" t="n"/>
      <c r="D1249" s="174" t="n"/>
      <c r="E1249" s="174" t="n"/>
      <c r="F1249" s="174" t="n"/>
      <c r="G1249" s="174" t="n"/>
      <c r="H1249" s="174" t="n"/>
      <c r="I1249" s="174" t="n"/>
      <c r="J1249" s="174" t="n"/>
      <c r="K1249" s="174" t="n"/>
      <c r="L1249" s="174" t="n"/>
      <c r="M1249" s="174" t="n"/>
      <c r="N1249" s="173" t="n"/>
    </row>
    <row r="1250" ht="13.35" customHeight="1" s="162"/>
    <row r="1251" ht="13.35" customHeight="1" s="162"/>
    <row r="1252" ht="13.35" customHeight="1" s="162">
      <c r="B1252" s="200" t="inlineStr">
        <is>
          <t>System</t>
        </is>
      </c>
      <c r="C1252" s="403" t="n"/>
      <c r="D1252" s="209" t="n"/>
      <c r="E1252" s="418" t="n"/>
      <c r="F1252" s="403" t="n"/>
      <c r="G1252" s="200" t="inlineStr">
        <is>
          <t>Service</t>
        </is>
      </c>
      <c r="H1252" s="403" t="n"/>
      <c r="I1252" s="210" t="n"/>
      <c r="J1252" s="418" t="n"/>
      <c r="K1252" s="418" t="n"/>
      <c r="L1252" s="418" t="n"/>
      <c r="M1252" s="418" t="n"/>
      <c r="N1252" s="403" t="n"/>
    </row>
    <row r="1253" ht="13.35" customHeight="1" s="162">
      <c r="B1253" s="422" t="n"/>
      <c r="C1253" s="423" t="n"/>
      <c r="D1253" s="422" t="n"/>
      <c r="E1253" s="424" t="n"/>
      <c r="F1253" s="423" t="n"/>
      <c r="G1253" s="422" t="n"/>
      <c r="H1253" s="423" t="n"/>
      <c r="I1253" s="422" t="n"/>
      <c r="J1253" s="424" t="n"/>
      <c r="K1253" s="424" t="n"/>
      <c r="L1253" s="424" t="n"/>
      <c r="M1253" s="424" t="n"/>
      <c r="N1253" s="423" t="n"/>
    </row>
    <row r="1254" ht="13.35" customHeight="1" s="162">
      <c r="B1254" s="554" t="inlineStr">
        <is>
          <t>Pump(s)</t>
        </is>
      </c>
      <c r="C1254" s="401" t="n"/>
      <c r="D1254" s="204" t="n"/>
      <c r="E1254" s="401" t="n"/>
      <c r="F1254" s="554" t="inlineStr">
        <is>
          <t>Instrument</t>
        </is>
      </c>
      <c r="G1254" s="401" t="n"/>
      <c r="H1254" s="546" t="n"/>
      <c r="I1254" s="400" t="n"/>
      <c r="J1254" s="400" t="n"/>
      <c r="K1254" s="401" t="n"/>
      <c r="L1254" s="554" t="inlineStr">
        <is>
          <t>ΔP in</t>
        </is>
      </c>
      <c r="M1254" s="555" t="n"/>
      <c r="N1254" s="401" t="n"/>
    </row>
    <row r="1255" ht="13.35" customHeight="1" s="162">
      <c r="B1255" s="554" t="inlineStr">
        <is>
          <t>Method</t>
        </is>
      </c>
      <c r="C1255" s="401" t="n"/>
      <c r="D1255" s="546" t="n"/>
      <c r="E1255" s="401" t="n"/>
      <c r="F1255" s="554" t="inlineStr">
        <is>
          <t>Memory stops set / valves marked</t>
        </is>
      </c>
      <c r="G1255" s="400" t="n"/>
      <c r="H1255" s="400" t="n"/>
      <c r="I1255" s="400" t="n"/>
      <c r="J1255" s="400" t="n"/>
      <c r="K1255" s="401" t="n"/>
      <c r="L1255" s="555" t="n"/>
      <c r="M1255" s="400" t="n"/>
      <c r="N1255" s="401" t="n"/>
    </row>
    <row r="1256" ht="13.35" customHeight="1" s="162">
      <c r="B1256" s="542" t="inlineStr">
        <is>
          <t>No.</t>
        </is>
      </c>
      <c r="C1256" s="542" t="inlineStr">
        <is>
          <t>Valve</t>
        </is>
      </c>
      <c r="D1256" s="542" t="inlineStr">
        <is>
          <t>Serves</t>
        </is>
      </c>
      <c r="E1256" s="542" t="inlineStr">
        <is>
          <t>Make / Model</t>
        </is>
      </c>
      <c r="F1256" s="542" t="inlineStr">
        <is>
          <t>Size</t>
        </is>
      </c>
      <c r="G1256" s="542" t="inlineStr">
        <is>
          <t>Type</t>
        </is>
      </c>
      <c r="H1256" s="542" t="inlineStr">
        <is>
          <t>Design GPM</t>
        </is>
      </c>
      <c r="I1256" s="542" t="inlineStr">
        <is>
          <t>Initial GPM</t>
        </is>
      </c>
      <c r="J1256" s="543" t="inlineStr">
        <is>
          <t>Final</t>
        </is>
      </c>
      <c r="K1256" s="400" t="n"/>
      <c r="L1256" s="401" t="n"/>
      <c r="M1256" s="542" t="inlineStr">
        <is>
          <t>%</t>
        </is>
      </c>
      <c r="N1256" s="542" t="inlineStr">
        <is>
          <t>WO</t>
        </is>
      </c>
    </row>
    <row r="1257" ht="13.35" customHeight="1" s="162">
      <c r="B1257" s="544" t="n"/>
      <c r="C1257" s="544" t="n"/>
      <c r="D1257" s="544" t="n"/>
      <c r="E1257" s="544" t="n"/>
      <c r="F1257" s="544" t="n"/>
      <c r="G1257" s="544" t="n"/>
      <c r="H1257" s="544" t="n"/>
      <c r="I1257" s="544" t="n"/>
      <c r="J1257" s="545" t="inlineStr">
        <is>
          <t>Setting</t>
        </is>
      </c>
      <c r="K1257" s="545" t="inlineStr">
        <is>
          <t>ΔP</t>
        </is>
      </c>
      <c r="L1257" s="545" t="inlineStr">
        <is>
          <t>GPM</t>
        </is>
      </c>
      <c r="M1257" s="544" t="n"/>
      <c r="N1257" s="544" t="n"/>
    </row>
    <row r="1258" ht="13.35" customHeight="1" s="162">
      <c r="B1258" s="546" t="n"/>
      <c r="C1258" s="546" t="n"/>
      <c r="D1258" s="546" t="n"/>
      <c r="E1258" s="546" t="n"/>
      <c r="F1258" s="555" t="n"/>
      <c r="G1258" s="555" t="n"/>
      <c r="H1258" s="556" t="n"/>
      <c r="I1258" s="556" t="n"/>
      <c r="J1258" s="555" t="n"/>
      <c r="K1258" s="549" t="n"/>
      <c r="L1258" s="556" t="n"/>
      <c r="M1258" s="548">
        <f>IF(OR(H1258="",H1258=0),"",IF(L1258="",IF(I1258="","",IF(OR(ISTEXT(I1258),ISTEXT(H1258)),"",I1258/H1258)),IF(OR(ISTEXT(L1258),ISTEXT(H1258)),"",L1258/H1258)))</f>
        <v/>
      </c>
      <c r="N1258" s="547" t="n"/>
      <c r="P1258">
        <f>IF($D$1252="","",$D$1252)</f>
        <v/>
      </c>
    </row>
    <row r="1259" ht="13.35" customHeight="1" s="162">
      <c r="B1259" s="546" t="n"/>
      <c r="C1259" s="546" t="n"/>
      <c r="D1259" s="546" t="n"/>
      <c r="E1259" s="546" t="n"/>
      <c r="F1259" s="555" t="n"/>
      <c r="G1259" s="555" t="n"/>
      <c r="H1259" s="556" t="n"/>
      <c r="I1259" s="556" t="n"/>
      <c r="J1259" s="555" t="n"/>
      <c r="K1259" s="549" t="n"/>
      <c r="L1259" s="556" t="n"/>
      <c r="M1259" s="548">
        <f>IF(OR(H1259="",H1259=0),"",IF(L1259="",IF(I1259="","",IF(OR(ISTEXT(I1259),ISTEXT(H1259)),"",I1259/H1259)),IF(OR(ISTEXT(L1259),ISTEXT(H1259)),"",L1259/H1259)))</f>
        <v/>
      </c>
      <c r="N1259" s="547" t="n"/>
      <c r="P1259">
        <f>IF($D$1252="","",$D$1252)</f>
        <v/>
      </c>
    </row>
    <row r="1260" ht="13.35" customHeight="1" s="162">
      <c r="B1260" s="546" t="n"/>
      <c r="C1260" s="546" t="n"/>
      <c r="D1260" s="546" t="n"/>
      <c r="E1260" s="546" t="n"/>
      <c r="F1260" s="555" t="n"/>
      <c r="G1260" s="555" t="n"/>
      <c r="H1260" s="556" t="n"/>
      <c r="I1260" s="556" t="n"/>
      <c r="J1260" s="555" t="n"/>
      <c r="K1260" s="549" t="n"/>
      <c r="L1260" s="556" t="n"/>
      <c r="M1260" s="548">
        <f>IF(OR(H1260="",H1260=0),"",IF(L1260="",IF(I1260="","",IF(OR(ISTEXT(I1260),ISTEXT(H1260)),"",I1260/H1260)),IF(OR(ISTEXT(L1260),ISTEXT(H1260)),"",L1260/H1260)))</f>
        <v/>
      </c>
      <c r="N1260" s="547" t="n"/>
      <c r="P1260">
        <f>IF($D$1252="","",$D$1252)</f>
        <v/>
      </c>
    </row>
    <row r="1261" ht="13.35" customHeight="1" s="162">
      <c r="B1261" s="546" t="n"/>
      <c r="C1261" s="546" t="n"/>
      <c r="D1261" s="546" t="n"/>
      <c r="E1261" s="546" t="n"/>
      <c r="F1261" s="555" t="n"/>
      <c r="G1261" s="555" t="n"/>
      <c r="H1261" s="556" t="n"/>
      <c r="I1261" s="556" t="n"/>
      <c r="J1261" s="555" t="n"/>
      <c r="K1261" s="549" t="n"/>
      <c r="L1261" s="556" t="n"/>
      <c r="M1261" s="548">
        <f>IF(OR(H1261="",H1261=0),"",IF(L1261="",IF(I1261="","",IF(OR(ISTEXT(I1261),ISTEXT(H1261)),"",I1261/H1261)),IF(OR(ISTEXT(L1261),ISTEXT(H1261)),"",L1261/H1261)))</f>
        <v/>
      </c>
      <c r="N1261" s="547" t="n"/>
      <c r="P1261">
        <f>IF($D$1252="","",$D$1252)</f>
        <v/>
      </c>
    </row>
    <row r="1262" ht="13.35" customHeight="1" s="162">
      <c r="B1262" s="546" t="n"/>
      <c r="C1262" s="546" t="n"/>
      <c r="D1262" s="546" t="n"/>
      <c r="E1262" s="546" t="n"/>
      <c r="F1262" s="555" t="n"/>
      <c r="G1262" s="555" t="n"/>
      <c r="H1262" s="556" t="n"/>
      <c r="I1262" s="556" t="n"/>
      <c r="J1262" s="555" t="n"/>
      <c r="K1262" s="549" t="n"/>
      <c r="L1262" s="556" t="n"/>
      <c r="M1262" s="548">
        <f>IF(OR(H1262="",H1262=0),"",IF(L1262="",IF(I1262="","",IF(OR(ISTEXT(I1262),ISTEXT(H1262)),"",I1262/H1262)),IF(OR(ISTEXT(L1262),ISTEXT(H1262)),"",L1262/H1262)))</f>
        <v/>
      </c>
      <c r="N1262" s="547" t="n"/>
      <c r="P1262">
        <f>IF($D$1252="","",$D$1252)</f>
        <v/>
      </c>
    </row>
    <row r="1263" ht="13.35" customHeight="1" s="162">
      <c r="B1263" s="546" t="n"/>
      <c r="C1263" s="546" t="n"/>
      <c r="D1263" s="546" t="n"/>
      <c r="E1263" s="546" t="n"/>
      <c r="F1263" s="555" t="n"/>
      <c r="G1263" s="555" t="n"/>
      <c r="H1263" s="556" t="n"/>
      <c r="I1263" s="556" t="n"/>
      <c r="J1263" s="555" t="n"/>
      <c r="K1263" s="549" t="n"/>
      <c r="L1263" s="556" t="n"/>
      <c r="M1263" s="548">
        <f>IF(OR(H1263="",H1263=0),"",IF(L1263="",IF(I1263="","",IF(OR(ISTEXT(I1263),ISTEXT(H1263)),"",I1263/H1263)),IF(OR(ISTEXT(L1263),ISTEXT(H1263)),"",L1263/H1263)))</f>
        <v/>
      </c>
      <c r="N1263" s="547" t="n"/>
      <c r="P1263">
        <f>IF($D$1252="","",$D$1252)</f>
        <v/>
      </c>
    </row>
    <row r="1264" ht="13.35" customHeight="1" s="162">
      <c r="B1264" s="546" t="n"/>
      <c r="C1264" s="546" t="n"/>
      <c r="D1264" s="546" t="n"/>
      <c r="E1264" s="546" t="n"/>
      <c r="F1264" s="555" t="n"/>
      <c r="G1264" s="555" t="n"/>
      <c r="H1264" s="556" t="n"/>
      <c r="I1264" s="556" t="n"/>
      <c r="J1264" s="555" t="n"/>
      <c r="K1264" s="549" t="n"/>
      <c r="L1264" s="556" t="n"/>
      <c r="M1264" s="548">
        <f>IF(OR(H1264="",H1264=0),"",IF(L1264="",IF(I1264="","",IF(OR(ISTEXT(I1264),ISTEXT(H1264)),"",I1264/H1264)),IF(OR(ISTEXT(L1264),ISTEXT(H1264)),"",L1264/H1264)))</f>
        <v/>
      </c>
      <c r="N1264" s="547" t="n"/>
      <c r="P1264">
        <f>IF($D$1252="","",$D$1252)</f>
        <v/>
      </c>
    </row>
    <row r="1265" ht="13.35" customHeight="1" s="162">
      <c r="B1265" s="546" t="n"/>
      <c r="C1265" s="546" t="n"/>
      <c r="D1265" s="546" t="n"/>
      <c r="E1265" s="546" t="n"/>
      <c r="F1265" s="555" t="n"/>
      <c r="G1265" s="555" t="n"/>
      <c r="H1265" s="556" t="n"/>
      <c r="I1265" s="556" t="n"/>
      <c r="J1265" s="555" t="n"/>
      <c r="K1265" s="549" t="n"/>
      <c r="L1265" s="556" t="n"/>
      <c r="M1265" s="548">
        <f>IF(OR(H1265="",H1265=0),"",IF(L1265="",IF(I1265="","",IF(OR(ISTEXT(I1265),ISTEXT(H1265)),"",I1265/H1265)),IF(OR(ISTEXT(L1265),ISTEXT(H1265)),"",L1265/H1265)))</f>
        <v/>
      </c>
      <c r="N1265" s="547" t="n"/>
      <c r="P1265">
        <f>IF($D$1252="","",$D$1252)</f>
        <v/>
      </c>
    </row>
    <row r="1266" ht="13.35" customHeight="1" s="162">
      <c r="B1266" s="546" t="n"/>
      <c r="C1266" s="546" t="n"/>
      <c r="D1266" s="546" t="n"/>
      <c r="E1266" s="546" t="n"/>
      <c r="F1266" s="555" t="n"/>
      <c r="G1266" s="555" t="n"/>
      <c r="H1266" s="556" t="n"/>
      <c r="I1266" s="556" t="n"/>
      <c r="J1266" s="555" t="n"/>
      <c r="K1266" s="549" t="n"/>
      <c r="L1266" s="556" t="n"/>
      <c r="M1266" s="548">
        <f>IF(OR(H1266="",H1266=0),"",IF(L1266="",IF(I1266="","",IF(OR(ISTEXT(I1266),ISTEXT(H1266)),"",I1266/H1266)),IF(OR(ISTEXT(L1266),ISTEXT(H1266)),"",L1266/H1266)))</f>
        <v/>
      </c>
      <c r="N1266" s="547" t="n"/>
      <c r="P1266">
        <f>IF($D$1252="","",$D$1252)</f>
        <v/>
      </c>
    </row>
    <row r="1267" ht="13.35" customHeight="1" s="162">
      <c r="B1267" s="546" t="n"/>
      <c r="C1267" s="546" t="n"/>
      <c r="D1267" s="546" t="n"/>
      <c r="E1267" s="546" t="n"/>
      <c r="F1267" s="555" t="n"/>
      <c r="G1267" s="555" t="n"/>
      <c r="H1267" s="556" t="n"/>
      <c r="I1267" s="556" t="n"/>
      <c r="J1267" s="555" t="n"/>
      <c r="K1267" s="549" t="n"/>
      <c r="L1267" s="556" t="n"/>
      <c r="M1267" s="548">
        <f>IF(OR(H1267="",H1267=0),"",IF(L1267="",IF(I1267="","",IF(OR(ISTEXT(I1267),ISTEXT(H1267)),"",I1267/H1267)),IF(OR(ISTEXT(L1267),ISTEXT(H1267)),"",L1267/H1267)))</f>
        <v/>
      </c>
      <c r="N1267" s="547" t="n"/>
      <c r="P1267">
        <f>IF($D$1252="","",$D$1252)</f>
        <v/>
      </c>
    </row>
    <row r="1268" ht="13.35" customHeight="1" s="162">
      <c r="B1268" s="546" t="n"/>
      <c r="C1268" s="546" t="n"/>
      <c r="D1268" s="546" t="n"/>
      <c r="E1268" s="546" t="n"/>
      <c r="F1268" s="555" t="n"/>
      <c r="G1268" s="555" t="n"/>
      <c r="H1268" s="556" t="n"/>
      <c r="I1268" s="556" t="n"/>
      <c r="J1268" s="555" t="n"/>
      <c r="K1268" s="549" t="n"/>
      <c r="L1268" s="556" t="n"/>
      <c r="M1268" s="548">
        <f>IF(OR(H1268="",H1268=0),"",IF(L1268="",IF(I1268="","",IF(OR(ISTEXT(I1268),ISTEXT(H1268)),"",I1268/H1268)),IF(OR(ISTEXT(L1268),ISTEXT(H1268)),"",L1268/H1268)))</f>
        <v/>
      </c>
      <c r="N1268" s="547" t="n"/>
      <c r="P1268">
        <f>IF($D$1252="","",$D$1252)</f>
        <v/>
      </c>
    </row>
    <row r="1269" ht="13.35" customHeight="1" s="162">
      <c r="B1269" s="546" t="n"/>
      <c r="C1269" s="546" t="n"/>
      <c r="D1269" s="546" t="n"/>
      <c r="E1269" s="546" t="n"/>
      <c r="F1269" s="555" t="n"/>
      <c r="G1269" s="555" t="n"/>
      <c r="H1269" s="556" t="n"/>
      <c r="I1269" s="556" t="n"/>
      <c r="J1269" s="555" t="n"/>
      <c r="K1269" s="549" t="n"/>
      <c r="L1269" s="556" t="n"/>
      <c r="M1269" s="548">
        <f>IF(OR(H1269="",H1269=0),"",IF(L1269="",IF(I1269="","",IF(OR(ISTEXT(I1269),ISTEXT(H1269)),"",I1269/H1269)),IF(OR(ISTEXT(L1269),ISTEXT(H1269)),"",L1269/H1269)))</f>
        <v/>
      </c>
      <c r="N1269" s="547" t="n"/>
      <c r="P1269">
        <f>IF($D$1252="","",$D$1252)</f>
        <v/>
      </c>
    </row>
    <row r="1270" ht="13.35" customHeight="1" s="162">
      <c r="B1270" s="546" t="n"/>
      <c r="C1270" s="546" t="n"/>
      <c r="D1270" s="546" t="n"/>
      <c r="E1270" s="546" t="n"/>
      <c r="F1270" s="555" t="n"/>
      <c r="G1270" s="555" t="n"/>
      <c r="H1270" s="556" t="n"/>
      <c r="I1270" s="556" t="n"/>
      <c r="J1270" s="555" t="n"/>
      <c r="K1270" s="549" t="n"/>
      <c r="L1270" s="556" t="n"/>
      <c r="M1270" s="548">
        <f>IF(OR(H1270="",H1270=0),"",IF(L1270="",IF(I1270="","",IF(OR(ISTEXT(I1270),ISTEXT(H1270)),"",I1270/H1270)),IF(OR(ISTEXT(L1270),ISTEXT(H1270)),"",L1270/H1270)))</f>
        <v/>
      </c>
      <c r="N1270" s="547" t="n"/>
      <c r="P1270">
        <f>IF($D$1252="","",$D$1252)</f>
        <v/>
      </c>
    </row>
    <row r="1271" ht="13.35" customHeight="1" s="162">
      <c r="B1271" s="546" t="n"/>
      <c r="C1271" s="546" t="n"/>
      <c r="D1271" s="546" t="n"/>
      <c r="E1271" s="546" t="n"/>
      <c r="F1271" s="555" t="n"/>
      <c r="G1271" s="555" t="n"/>
      <c r="H1271" s="556" t="n"/>
      <c r="I1271" s="556" t="n"/>
      <c r="J1271" s="555" t="n"/>
      <c r="K1271" s="549" t="n"/>
      <c r="L1271" s="556" t="n"/>
      <c r="M1271" s="548">
        <f>IF(OR(H1271="",H1271=0),"",IF(L1271="",IF(I1271="","",IF(OR(ISTEXT(I1271),ISTEXT(H1271)),"",I1271/H1271)),IF(OR(ISTEXT(L1271),ISTEXT(H1271)),"",L1271/H1271)))</f>
        <v/>
      </c>
      <c r="N1271" s="547" t="n"/>
      <c r="P1271">
        <f>IF($D$1252="","",$D$1252)</f>
        <v/>
      </c>
    </row>
    <row r="1272" ht="13.35" customHeight="1" s="162">
      <c r="B1272" s="546" t="n"/>
      <c r="C1272" s="546" t="n"/>
      <c r="D1272" s="546" t="n"/>
      <c r="E1272" s="546" t="n"/>
      <c r="F1272" s="555" t="n"/>
      <c r="G1272" s="555" t="n"/>
      <c r="H1272" s="556" t="n"/>
      <c r="I1272" s="556" t="n"/>
      <c r="J1272" s="555" t="n"/>
      <c r="K1272" s="549" t="n"/>
      <c r="L1272" s="556" t="n"/>
      <c r="M1272" s="548">
        <f>IF(OR(H1272="",H1272=0),"",IF(L1272="",IF(I1272="","",IF(OR(ISTEXT(I1272),ISTEXT(H1272)),"",I1272/H1272)),IF(OR(ISTEXT(L1272),ISTEXT(H1272)),"",L1272/H1272)))</f>
        <v/>
      </c>
      <c r="N1272" s="547" t="n"/>
      <c r="P1272">
        <f>IF($D$1252="","",$D$1252)</f>
        <v/>
      </c>
    </row>
    <row r="1273" ht="13.35" customHeight="1" s="162">
      <c r="B1273" s="546" t="n"/>
      <c r="C1273" s="546" t="n"/>
      <c r="D1273" s="546" t="n"/>
      <c r="E1273" s="546" t="n"/>
      <c r="F1273" s="555" t="n"/>
      <c r="G1273" s="555" t="n"/>
      <c r="H1273" s="556" t="n"/>
      <c r="I1273" s="556" t="n"/>
      <c r="J1273" s="555" t="n"/>
      <c r="K1273" s="549" t="n"/>
      <c r="L1273" s="556" t="n"/>
      <c r="M1273" s="548">
        <f>IF(OR(H1273="",H1273=0),"",IF(L1273="",IF(I1273="","",IF(OR(ISTEXT(I1273),ISTEXT(H1273)),"",I1273/H1273)),IF(OR(ISTEXT(L1273),ISTEXT(H1273)),"",L1273/H1273)))</f>
        <v/>
      </c>
      <c r="N1273" s="547" t="n"/>
      <c r="P1273">
        <f>IF($D$1252="","",$D$1252)</f>
        <v/>
      </c>
    </row>
    <row r="1274" ht="13.35" customHeight="1" s="162">
      <c r="B1274" s="546" t="n"/>
      <c r="C1274" s="546" t="n"/>
      <c r="D1274" s="546" t="n"/>
      <c r="E1274" s="546" t="n"/>
      <c r="F1274" s="555" t="n"/>
      <c r="G1274" s="555" t="n"/>
      <c r="H1274" s="556" t="n"/>
      <c r="I1274" s="556" t="n"/>
      <c r="J1274" s="555" t="n"/>
      <c r="K1274" s="549" t="n"/>
      <c r="L1274" s="556" t="n"/>
      <c r="M1274" s="548">
        <f>IF(OR(H1274="",H1274=0),"",IF(L1274="",IF(I1274="","",IF(OR(ISTEXT(I1274),ISTEXT(H1274)),"",I1274/H1274)),IF(OR(ISTEXT(L1274),ISTEXT(H1274)),"",L1274/H1274)))</f>
        <v/>
      </c>
      <c r="N1274" s="547" t="n"/>
      <c r="P1274">
        <f>IF($D$1252="","",$D$1252)</f>
        <v/>
      </c>
    </row>
    <row r="1275" ht="13.35" customHeight="1" s="162">
      <c r="B1275" s="546" t="n"/>
      <c r="C1275" s="546" t="n"/>
      <c r="D1275" s="546" t="n"/>
      <c r="E1275" s="546" t="n"/>
      <c r="F1275" s="555" t="n"/>
      <c r="G1275" s="555" t="n"/>
      <c r="H1275" s="556" t="n"/>
      <c r="I1275" s="556" t="n"/>
      <c r="J1275" s="555" t="n"/>
      <c r="K1275" s="549" t="n"/>
      <c r="L1275" s="556" t="n"/>
      <c r="M1275" s="548">
        <f>IF(OR(H1275="",H1275=0),"",IF(L1275="",IF(I1275="","",IF(OR(ISTEXT(I1275),ISTEXT(H1275)),"",I1275/H1275)),IF(OR(ISTEXT(L1275),ISTEXT(H1275)),"",L1275/H1275)))</f>
        <v/>
      </c>
      <c r="N1275" s="547" t="n"/>
      <c r="P1275">
        <f>IF($D$1252="","",$D$1252)</f>
        <v/>
      </c>
    </row>
    <row r="1276" ht="13.35" customHeight="1" s="162">
      <c r="B1276" s="546" t="n"/>
      <c r="C1276" s="546" t="n"/>
      <c r="D1276" s="546" t="n"/>
      <c r="E1276" s="546" t="n"/>
      <c r="F1276" s="555" t="n"/>
      <c r="G1276" s="555" t="n"/>
      <c r="H1276" s="556" t="n"/>
      <c r="I1276" s="556" t="n"/>
      <c r="J1276" s="555" t="n"/>
      <c r="K1276" s="549" t="n"/>
      <c r="L1276" s="556" t="n"/>
      <c r="M1276" s="548">
        <f>IF(OR(H1276="",H1276=0),"",IF(L1276="",IF(I1276="","",IF(OR(ISTEXT(I1276),ISTEXT(H1276)),"",I1276/H1276)),IF(OR(ISTEXT(L1276),ISTEXT(H1276)),"",L1276/H1276)))</f>
        <v/>
      </c>
      <c r="N1276" s="547" t="n"/>
      <c r="P1276">
        <f>IF($D$1252="","",$D$1252)</f>
        <v/>
      </c>
    </row>
    <row r="1277" ht="13.35" customHeight="1" s="162">
      <c r="B1277" s="546" t="n"/>
      <c r="C1277" s="546" t="n"/>
      <c r="D1277" s="546" t="n"/>
      <c r="E1277" s="546" t="n"/>
      <c r="F1277" s="555" t="n"/>
      <c r="G1277" s="555" t="n"/>
      <c r="H1277" s="556" t="n"/>
      <c r="I1277" s="556" t="n"/>
      <c r="J1277" s="555" t="n"/>
      <c r="K1277" s="549" t="n"/>
      <c r="L1277" s="556" t="n"/>
      <c r="M1277" s="548">
        <f>IF(OR(H1277="",H1277=0),"",IF(L1277="",IF(I1277="","",IF(OR(ISTEXT(I1277),ISTEXT(H1277)),"",I1277/H1277)),IF(OR(ISTEXT(L1277),ISTEXT(H1277)),"",L1277/H1277)))</f>
        <v/>
      </c>
      <c r="N1277" s="547" t="n"/>
      <c r="P1277">
        <f>IF($D$1252="","",$D$1252)</f>
        <v/>
      </c>
    </row>
    <row r="1278" ht="13.35" customHeight="1" s="162">
      <c r="B1278" s="546" t="n"/>
      <c r="C1278" s="546" t="n"/>
      <c r="D1278" s="546" t="n"/>
      <c r="E1278" s="546" t="n"/>
      <c r="F1278" s="555" t="n"/>
      <c r="G1278" s="555" t="n"/>
      <c r="H1278" s="556" t="n"/>
      <c r="I1278" s="556" t="n"/>
      <c r="J1278" s="555" t="n"/>
      <c r="K1278" s="549" t="n"/>
      <c r="L1278" s="556" t="n"/>
      <c r="M1278" s="548">
        <f>IF(OR(H1278="",H1278=0),"",IF(L1278="",IF(I1278="","",IF(OR(ISTEXT(I1278),ISTEXT(H1278)),"",I1278/H1278)),IF(OR(ISTEXT(L1278),ISTEXT(H1278)),"",L1278/H1278)))</f>
        <v/>
      </c>
      <c r="N1278" s="547" t="n"/>
      <c r="P1278">
        <f>IF($D$1252="","",$D$1252)</f>
        <v/>
      </c>
    </row>
    <row r="1279" ht="13.35" customHeight="1" s="162">
      <c r="B1279" s="546" t="n"/>
      <c r="C1279" s="546" t="n"/>
      <c r="D1279" s="546" t="n"/>
      <c r="E1279" s="546" t="n"/>
      <c r="F1279" s="555" t="n"/>
      <c r="G1279" s="555" t="n"/>
      <c r="H1279" s="556" t="n"/>
      <c r="I1279" s="556" t="n"/>
      <c r="J1279" s="555" t="n"/>
      <c r="K1279" s="549" t="n"/>
      <c r="L1279" s="556" t="n"/>
      <c r="M1279" s="548">
        <f>IF(OR(H1279="",H1279=0),"",IF(L1279="",IF(I1279="","",IF(OR(ISTEXT(I1279),ISTEXT(H1279)),"",I1279/H1279)),IF(OR(ISTEXT(L1279),ISTEXT(H1279)),"",L1279/H1279)))</f>
        <v/>
      </c>
      <c r="N1279" s="547" t="n"/>
      <c r="P1279">
        <f>IF($D$1252="","",$D$1252)</f>
        <v/>
      </c>
    </row>
    <row r="1280" ht="13.35" customHeight="1" s="162">
      <c r="B1280" s="546" t="n"/>
      <c r="C1280" s="546" t="n"/>
      <c r="D1280" s="546" t="n"/>
      <c r="E1280" s="546" t="n"/>
      <c r="F1280" s="555" t="n"/>
      <c r="G1280" s="555" t="n"/>
      <c r="H1280" s="556" t="n"/>
      <c r="I1280" s="556" t="n"/>
      <c r="J1280" s="555" t="n"/>
      <c r="K1280" s="549" t="n"/>
      <c r="L1280" s="556" t="n"/>
      <c r="M1280" s="548">
        <f>IF(OR(H1280="",H1280=0),"",IF(L1280="",IF(I1280="","",IF(OR(ISTEXT(I1280),ISTEXT(H1280)),"",I1280/H1280)),IF(OR(ISTEXT(L1280),ISTEXT(H1280)),"",L1280/H1280)))</f>
        <v/>
      </c>
      <c r="N1280" s="547" t="n"/>
      <c r="P1280">
        <f>IF($D$1252="","",$D$1252)</f>
        <v/>
      </c>
    </row>
    <row r="1281" ht="13.35" customHeight="1" s="162">
      <c r="B1281" s="546" t="n"/>
      <c r="C1281" s="546" t="n"/>
      <c r="D1281" s="546" t="n"/>
      <c r="E1281" s="546" t="n"/>
      <c r="F1281" s="555" t="n"/>
      <c r="G1281" s="555" t="n"/>
      <c r="H1281" s="556" t="n"/>
      <c r="I1281" s="556" t="n"/>
      <c r="J1281" s="555" t="n"/>
      <c r="K1281" s="549" t="n"/>
      <c r="L1281" s="556" t="n"/>
      <c r="M1281" s="548">
        <f>IF(OR(H1281="",H1281=0),"",IF(L1281="",IF(I1281="","",IF(OR(ISTEXT(I1281),ISTEXT(H1281)),"",I1281/H1281)),IF(OR(ISTEXT(L1281),ISTEXT(H1281)),"",L1281/H1281)))</f>
        <v/>
      </c>
      <c r="N1281" s="547" t="n"/>
      <c r="P1281">
        <f>IF($D$1252="","",$D$1252)</f>
        <v/>
      </c>
    </row>
    <row r="1282" ht="13.35" customHeight="1" s="162">
      <c r="B1282" s="546" t="n"/>
      <c r="C1282" s="546" t="n"/>
      <c r="D1282" s="546" t="n"/>
      <c r="E1282" s="546" t="n"/>
      <c r="F1282" s="555" t="n"/>
      <c r="G1282" s="555" t="n"/>
      <c r="H1282" s="556" t="n"/>
      <c r="I1282" s="556" t="n"/>
      <c r="J1282" s="555" t="n"/>
      <c r="K1282" s="549" t="n"/>
      <c r="L1282" s="556" t="n"/>
      <c r="M1282" s="548">
        <f>IF(OR(H1282="",H1282=0),"",IF(L1282="",IF(I1282="","",IF(OR(ISTEXT(I1282),ISTEXT(H1282)),"",I1282/H1282)),IF(OR(ISTEXT(L1282),ISTEXT(H1282)),"",L1282/H1282)))</f>
        <v/>
      </c>
      <c r="N1282" s="547" t="n"/>
      <c r="P1282">
        <f>IF($D$1252="","",$D$1252)</f>
        <v/>
      </c>
    </row>
    <row r="1283" ht="13.35" customHeight="1" s="162">
      <c r="B1283" s="546" t="n"/>
      <c r="C1283" s="546" t="n"/>
      <c r="D1283" s="546" t="n"/>
      <c r="E1283" s="546" t="n"/>
      <c r="F1283" s="555" t="n"/>
      <c r="G1283" s="555" t="n"/>
      <c r="H1283" s="556" t="n"/>
      <c r="I1283" s="556" t="n"/>
      <c r="J1283" s="555" t="n"/>
      <c r="K1283" s="549" t="n"/>
      <c r="L1283" s="556" t="n"/>
      <c r="M1283" s="548">
        <f>IF(OR(H1283="",H1283=0),"",IF(L1283="",IF(I1283="","",IF(OR(ISTEXT(I1283),ISTEXT(H1283)),"",I1283/H1283)),IF(OR(ISTEXT(L1283),ISTEXT(H1283)),"",L1283/H1283)))</f>
        <v/>
      </c>
      <c r="N1283" s="547" t="n"/>
      <c r="P1283">
        <f>IF($D$1252="","",$D$1252)</f>
        <v/>
      </c>
    </row>
    <row r="1284" ht="13.35" customHeight="1" s="162">
      <c r="B1284" s="546" t="n"/>
      <c r="C1284" s="546" t="n"/>
      <c r="D1284" s="546" t="n"/>
      <c r="E1284" s="546" t="n"/>
      <c r="F1284" s="555" t="n"/>
      <c r="G1284" s="555" t="n"/>
      <c r="H1284" s="556" t="n"/>
      <c r="I1284" s="556" t="n"/>
      <c r="J1284" s="555" t="n"/>
      <c r="K1284" s="549" t="n"/>
      <c r="L1284" s="556" t="n"/>
      <c r="M1284" s="548">
        <f>IF(OR(H1284="",H1284=0),"",IF(L1284="",IF(I1284="","",IF(OR(ISTEXT(I1284),ISTEXT(H1284)),"",I1284/H1284)),IF(OR(ISTEXT(L1284),ISTEXT(H1284)),"",L1284/H1284)))</f>
        <v/>
      </c>
      <c r="N1284" s="547" t="n"/>
      <c r="P1284">
        <f>IF($D$1252="","",$D$1252)</f>
        <v/>
      </c>
    </row>
    <row r="1285" ht="13.35" customHeight="1" s="162">
      <c r="B1285" s="546" t="n"/>
      <c r="C1285" s="546" t="n"/>
      <c r="D1285" s="546" t="n"/>
      <c r="E1285" s="546" t="n"/>
      <c r="F1285" s="555" t="n"/>
      <c r="G1285" s="555" t="n"/>
      <c r="H1285" s="556" t="n"/>
      <c r="I1285" s="556" t="n"/>
      <c r="J1285" s="555" t="n"/>
      <c r="K1285" s="549" t="n"/>
      <c r="L1285" s="556" t="n"/>
      <c r="M1285" s="548">
        <f>IF(OR(H1285="",H1285=0),"",IF(L1285="",IF(I1285="","",IF(OR(ISTEXT(I1285),ISTEXT(H1285)),"",I1285/H1285)),IF(OR(ISTEXT(L1285),ISTEXT(H1285)),"",L1285/H1285)))</f>
        <v/>
      </c>
      <c r="N1285" s="547" t="n"/>
      <c r="P1285">
        <f>IF($D$1252="","",$D$1252)</f>
        <v/>
      </c>
    </row>
    <row r="1286" ht="13.35" customHeight="1" s="162">
      <c r="B1286" s="546" t="n"/>
      <c r="C1286" s="546" t="n"/>
      <c r="D1286" s="546" t="n"/>
      <c r="E1286" s="546" t="n"/>
      <c r="F1286" s="555" t="n"/>
      <c r="G1286" s="555" t="n"/>
      <c r="H1286" s="556" t="n"/>
      <c r="I1286" s="556" t="n"/>
      <c r="J1286" s="555" t="n"/>
      <c r="K1286" s="549" t="n"/>
      <c r="L1286" s="556" t="n"/>
      <c r="M1286" s="548">
        <f>IF(OR(H1286="",H1286=0),"",IF(L1286="",IF(I1286="","",IF(OR(ISTEXT(I1286),ISTEXT(H1286)),"",I1286/H1286)),IF(OR(ISTEXT(L1286),ISTEXT(H1286)),"",L1286/H1286)))</f>
        <v/>
      </c>
      <c r="N1286" s="547" t="n"/>
      <c r="P1286">
        <f>IF($D$1252="","",$D$1252)</f>
        <v/>
      </c>
    </row>
    <row r="1287" ht="13.35" customHeight="1" s="162">
      <c r="B1287" s="546" t="n"/>
      <c r="C1287" s="546" t="n"/>
      <c r="D1287" s="546" t="n"/>
      <c r="E1287" s="546" t="n"/>
      <c r="F1287" s="555" t="n"/>
      <c r="G1287" s="555" t="n"/>
      <c r="H1287" s="556" t="n"/>
      <c r="I1287" s="556" t="n"/>
      <c r="J1287" s="555" t="n"/>
      <c r="K1287" s="549" t="n"/>
      <c r="L1287" s="556" t="n"/>
      <c r="M1287" s="548">
        <f>IF(OR(H1287="",H1287=0),"",IF(L1287="",IF(I1287="","",IF(OR(ISTEXT(I1287),ISTEXT(H1287)),"",I1287/H1287)),IF(OR(ISTEXT(L1287),ISTEXT(H1287)),"",L1287/H1287)))</f>
        <v/>
      </c>
      <c r="N1287" s="547" t="n"/>
      <c r="P1287">
        <f>IF($D$1252="","",$D$1252)</f>
        <v/>
      </c>
    </row>
    <row r="1288" ht="13.35" customHeight="1" s="162">
      <c r="B1288" s="546" t="n"/>
      <c r="C1288" s="546" t="n"/>
      <c r="D1288" s="546" t="n"/>
      <c r="E1288" s="546" t="n"/>
      <c r="F1288" s="555" t="n"/>
      <c r="G1288" s="555" t="n"/>
      <c r="H1288" s="556" t="n"/>
      <c r="I1288" s="556" t="n"/>
      <c r="J1288" s="555" t="n"/>
      <c r="K1288" s="549" t="n"/>
      <c r="L1288" s="556" t="n"/>
      <c r="M1288" s="548">
        <f>IF(OR(H1288="",H1288=0),"",IF(L1288="",IF(I1288="","",IF(OR(ISTEXT(I1288),ISTEXT(H1288)),"",I1288/H1288)),IF(OR(ISTEXT(L1288),ISTEXT(H1288)),"",L1288/H1288)))</f>
        <v/>
      </c>
      <c r="N1288" s="547" t="n"/>
      <c r="P1288">
        <f>IF($D$1252="","",$D$1252)</f>
        <v/>
      </c>
    </row>
    <row r="1289" ht="13.35" customHeight="1" s="162">
      <c r="B1289" s="546" t="n"/>
      <c r="C1289" s="546" t="n"/>
      <c r="D1289" s="546" t="n"/>
      <c r="E1289" s="546" t="n"/>
      <c r="F1289" s="555" t="n"/>
      <c r="G1289" s="555" t="n"/>
      <c r="H1289" s="556" t="n"/>
      <c r="I1289" s="556" t="n"/>
      <c r="J1289" s="555" t="n"/>
      <c r="K1289" s="549" t="n"/>
      <c r="L1289" s="556" t="n"/>
      <c r="M1289" s="548">
        <f>IF(OR(H1289="",H1289=0),"",IF(L1289="",IF(I1289="","",IF(OR(ISTEXT(I1289),ISTEXT(H1289)),"",I1289/H1289)),IF(OR(ISTEXT(L1289),ISTEXT(H1289)),"",L1289/H1289)))</f>
        <v/>
      </c>
      <c r="N1289" s="547" t="n"/>
      <c r="P1289">
        <f>IF($D$1252="","",$D$1252)</f>
        <v/>
      </c>
    </row>
    <row r="1290" ht="13.35" customHeight="1" s="162">
      <c r="B1290" s="546" t="n"/>
      <c r="C1290" s="546" t="n"/>
      <c r="D1290" s="546" t="n"/>
      <c r="E1290" s="546" t="n"/>
      <c r="F1290" s="555" t="n"/>
      <c r="G1290" s="555" t="n"/>
      <c r="H1290" s="556" t="n"/>
      <c r="I1290" s="556" t="n"/>
      <c r="J1290" s="555" t="n"/>
      <c r="K1290" s="549" t="n"/>
      <c r="L1290" s="556" t="n"/>
      <c r="M1290" s="548">
        <f>IF(OR(H1290="",H1290=0),"",IF(L1290="",IF(I1290="","",IF(OR(ISTEXT(I1290),ISTEXT(H1290)),"",I1290/H1290)),IF(OR(ISTEXT(L1290),ISTEXT(H1290)),"",L1290/H1290)))</f>
        <v/>
      </c>
      <c r="N1290" s="547" t="n"/>
      <c r="P1290">
        <f>IF($D$1252="","",$D$1252)</f>
        <v/>
      </c>
    </row>
    <row r="1291" ht="13.35" customHeight="1" s="162">
      <c r="B1291" s="546" t="n"/>
      <c r="C1291" s="546" t="n"/>
      <c r="D1291" s="546" t="n"/>
      <c r="E1291" s="546" t="n"/>
      <c r="F1291" s="555" t="n"/>
      <c r="G1291" s="555" t="n"/>
      <c r="H1291" s="556" t="n"/>
      <c r="I1291" s="556" t="n"/>
      <c r="J1291" s="555" t="n"/>
      <c r="K1291" s="549" t="n"/>
      <c r="L1291" s="556" t="n"/>
      <c r="M1291" s="548">
        <f>IF(OR(H1291="",H1291=0),"",IF(L1291="",IF(I1291="","",IF(OR(ISTEXT(I1291),ISTEXT(H1291)),"",I1291/H1291)),IF(OR(ISTEXT(L1291),ISTEXT(H1291)),"",L1291/H1291)))</f>
        <v/>
      </c>
      <c r="N1291" s="547" t="n"/>
      <c r="P1291">
        <f>IF($D$1252="","",$D$1252)</f>
        <v/>
      </c>
    </row>
    <row r="1292" ht="13.35" customHeight="1" s="162">
      <c r="B1292" s="546" t="n"/>
      <c r="C1292" s="546" t="n"/>
      <c r="D1292" s="546" t="n"/>
      <c r="E1292" s="546" t="n"/>
      <c r="F1292" s="555" t="n"/>
      <c r="G1292" s="555" t="n"/>
      <c r="H1292" s="556" t="n"/>
      <c r="I1292" s="556" t="n"/>
      <c r="J1292" s="555" t="n"/>
      <c r="K1292" s="549" t="n"/>
      <c r="L1292" s="556" t="n"/>
      <c r="M1292" s="548">
        <f>IF(OR(H1292="",H1292=0),"",IF(L1292="",IF(I1292="","",IF(OR(ISTEXT(I1292),ISTEXT(H1292)),"",I1292/H1292)),IF(OR(ISTEXT(L1292),ISTEXT(H1292)),"",L1292/H1292)))</f>
        <v/>
      </c>
      <c r="N1292" s="547" t="n"/>
      <c r="P1292">
        <f>IF($D$1252="","",$D$1252)</f>
        <v/>
      </c>
    </row>
    <row r="1293" ht="13.35" customHeight="1" s="162">
      <c r="B1293" s="546" t="n"/>
      <c r="C1293" s="546" t="n"/>
      <c r="D1293" s="546" t="n"/>
      <c r="E1293" s="546" t="n"/>
      <c r="F1293" s="555" t="n"/>
      <c r="G1293" s="555" t="n"/>
      <c r="H1293" s="556" t="n"/>
      <c r="I1293" s="556" t="n"/>
      <c r="J1293" s="555" t="n"/>
      <c r="K1293" s="549" t="n"/>
      <c r="L1293" s="556" t="n"/>
      <c r="M1293" s="548">
        <f>IF(OR(H1293="",H1293=0),"",IF(L1293="",IF(I1293="","",IF(OR(ISTEXT(I1293),ISTEXT(H1293)),"",I1293/H1293)),IF(OR(ISTEXT(L1293),ISTEXT(H1293)),"",L1293/H1293)))</f>
        <v/>
      </c>
      <c r="N1293" s="547" t="n"/>
      <c r="P1293">
        <f>IF($D$1252="","",$D$1252)</f>
        <v/>
      </c>
    </row>
    <row r="1294" ht="13.35" customHeight="1" s="162">
      <c r="B1294" s="546" t="n"/>
      <c r="C1294" s="546" t="n"/>
      <c r="D1294" s="546" t="n"/>
      <c r="E1294" s="546" t="n"/>
      <c r="F1294" s="555" t="n"/>
      <c r="G1294" s="555" t="n"/>
      <c r="H1294" s="556" t="n"/>
      <c r="I1294" s="556" t="n"/>
      <c r="J1294" s="555" t="n"/>
      <c r="K1294" s="549" t="n"/>
      <c r="L1294" s="556" t="n"/>
      <c r="M1294" s="548">
        <f>IF(OR(H1294="",H1294=0),"",IF(L1294="",IF(I1294="","",IF(OR(ISTEXT(I1294),ISTEXT(H1294)),"",I1294/H1294)),IF(OR(ISTEXT(L1294),ISTEXT(H1294)),"",L1294/H1294)))</f>
        <v/>
      </c>
      <c r="N1294" s="547" t="n"/>
      <c r="P1294">
        <f>IF($D$1252="","",$D$1252)</f>
        <v/>
      </c>
    </row>
    <row r="1295" ht="13.35" customHeight="1" s="162">
      <c r="B1295" s="546" t="n"/>
      <c r="C1295" s="546" t="n"/>
      <c r="D1295" s="546" t="n"/>
      <c r="E1295" s="546" t="n"/>
      <c r="F1295" s="555" t="n"/>
      <c r="G1295" s="555" t="n"/>
      <c r="H1295" s="556" t="n"/>
      <c r="I1295" s="556" t="n"/>
      <c r="J1295" s="555" t="n"/>
      <c r="K1295" s="549" t="n"/>
      <c r="L1295" s="556" t="n"/>
      <c r="M1295" s="548">
        <f>IF(OR(H1295="",H1295=0),"",IF(L1295="",IF(I1295="","",IF(OR(ISTEXT(I1295),ISTEXT(H1295)),"",I1295/H1295)),IF(OR(ISTEXT(L1295),ISTEXT(H1295)),"",L1295/H1295)))</f>
        <v/>
      </c>
      <c r="N1295" s="547" t="n"/>
      <c r="P1295">
        <f>IF($D$1252="","",$D$1252)</f>
        <v/>
      </c>
    </row>
    <row r="1296" ht="13.35" customHeight="1" s="162">
      <c r="B1296" s="557" t="inlineStr">
        <is>
          <t>Total</t>
        </is>
      </c>
      <c r="C1296" s="400" t="n"/>
      <c r="D1296" s="400" t="n"/>
      <c r="E1296" s="400" t="n"/>
      <c r="F1296" s="400" t="n"/>
      <c r="G1296" s="401" t="n"/>
      <c r="H1296" s="556">
        <f>IF(SUM(H1258:H1295)=0,"",SUM(H1258:H1295))</f>
        <v/>
      </c>
      <c r="I1296" s="556">
        <f>IF(SUM(I1258:I1295)=0,"",SUM(I1258:I1295))</f>
        <v/>
      </c>
      <c r="J1296" s="199" t="n"/>
      <c r="K1296" s="401" t="n"/>
      <c r="L1296" s="556">
        <f>IF(SUM(L1258:L1295)=0,"",SUM(L1258:L1295))</f>
        <v/>
      </c>
      <c r="M1296" s="548">
        <f>IF(OR(H1296="",H1296=0),"",IF(L1296="",IF(I1296="","",I1296/H1296),L1296/H1296))</f>
        <v/>
      </c>
      <c r="N1296" s="547">
        <f>IF(COUNTA(N1258:N1295)=0,"",COUNTA(N1258:N1295))</f>
        <v/>
      </c>
    </row>
    <row r="1297" ht="13.35" customHeight="1" s="162">
      <c r="B1297" s="550" t="inlineStr">
        <is>
          <t>Type: F = fixed orifice, A = adjustable orifice (flow from the manufacturer's chart at the setting and ΔP), S = self-adjusting (flow from the valve tag, ΔP within its range). WO = wide open.</t>
        </is>
      </c>
    </row>
    <row r="1298" ht="13.35" customHeight="1" s="162"/>
    <row r="1299" ht="13.35" customHeight="1" s="162">
      <c r="B1299" s="188" t="inlineStr">
        <is>
          <t>Remarks</t>
        </is>
      </c>
      <c r="C1299" s="173" t="n"/>
      <c r="D1299" s="154" t="n"/>
      <c r="E1299" s="174" t="n"/>
      <c r="F1299" s="174" t="n"/>
      <c r="G1299" s="174" t="n"/>
      <c r="H1299" s="174" t="n"/>
      <c r="I1299" s="174" t="n"/>
      <c r="J1299" s="174" t="n"/>
      <c r="K1299" s="174" t="n"/>
      <c r="L1299" s="174" t="n"/>
      <c r="M1299" s="174" t="n"/>
      <c r="N1299" s="173" t="n"/>
    </row>
    <row r="1300" ht="13.35" customHeight="1" s="162">
      <c r="B1300" s="154" t="n"/>
      <c r="C1300" s="174" t="n"/>
      <c r="D1300" s="174" t="n"/>
      <c r="E1300" s="174" t="n"/>
      <c r="F1300" s="174" t="n"/>
      <c r="G1300" s="174" t="n"/>
      <c r="H1300" s="174" t="n"/>
      <c r="I1300" s="174" t="n"/>
      <c r="J1300" s="174" t="n"/>
      <c r="K1300" s="174" t="n"/>
      <c r="L1300" s="174" t="n"/>
      <c r="M1300" s="174" t="n"/>
      <c r="N1300" s="173" t="n"/>
    </row>
    <row r="1301" ht="13.35" customHeight="1" s="162">
      <c r="B1301" s="154" t="n"/>
      <c r="C1301" s="174" t="n"/>
      <c r="D1301" s="174" t="n"/>
      <c r="E1301" s="174" t="n"/>
      <c r="F1301" s="174" t="n"/>
      <c r="G1301" s="174" t="n"/>
      <c r="H1301" s="174" t="n"/>
      <c r="I1301" s="174" t="n"/>
      <c r="J1301" s="174" t="n"/>
      <c r="K1301" s="174" t="n"/>
      <c r="L1301" s="174" t="n"/>
      <c r="M1301" s="174" t="n"/>
      <c r="N1301" s="173" t="n"/>
    </row>
    <row r="1302" ht="13.35" customHeight="1" s="162"/>
    <row r="1303" ht="13.35" customHeight="1" s="162"/>
  </sheetData>
  <mergeCells count="783">
    <mergeCell ref="C996:C997"/>
    <mergeCell ref="G268:G269"/>
    <mergeCell ref="D942:E942"/>
    <mergeCell ref="B677:N677"/>
    <mergeCell ref="I268:I269"/>
    <mergeCell ref="J464:K464"/>
    <mergeCell ref="F942:G942"/>
    <mergeCell ref="D423:E423"/>
    <mergeCell ref="G524:H525"/>
    <mergeCell ref="J1256:L1256"/>
    <mergeCell ref="B672:G672"/>
    <mergeCell ref="J672:K672"/>
    <mergeCell ref="B675:C675"/>
    <mergeCell ref="F1202:G1202"/>
    <mergeCell ref="L215:N215"/>
    <mergeCell ref="F995:K995"/>
    <mergeCell ref="M266:N266"/>
    <mergeCell ref="B673:N674"/>
    <mergeCell ref="B108:C109"/>
    <mergeCell ref="F1152:F1153"/>
    <mergeCell ref="B831:C831"/>
    <mergeCell ref="G528:G529"/>
    <mergeCell ref="I528:I529"/>
    <mergeCell ref="M164:M165"/>
    <mergeCell ref="B368:C369"/>
    <mergeCell ref="B1039:C1039"/>
    <mergeCell ref="G836:H837"/>
    <mergeCell ref="D7:E7"/>
    <mergeCell ref="C424:C425"/>
    <mergeCell ref="B363:C363"/>
    <mergeCell ref="G60:G61"/>
    <mergeCell ref="B1249:N1249"/>
    <mergeCell ref="I60:I61"/>
    <mergeCell ref="F579:K579"/>
    <mergeCell ref="D363:N363"/>
    <mergeCell ref="B1040:N1040"/>
    <mergeCell ref="D1299:N1299"/>
    <mergeCell ref="B257:N258"/>
    <mergeCell ref="I892:I893"/>
    <mergeCell ref="F630:G630"/>
    <mergeCell ref="F423:K423"/>
    <mergeCell ref="J1100:L1100"/>
    <mergeCell ref="H8:H9"/>
    <mergeCell ref="B1141:N1142"/>
    <mergeCell ref="C788:C789"/>
    <mergeCell ref="C1152:C1153"/>
    <mergeCell ref="E788:E789"/>
    <mergeCell ref="E1152:E1153"/>
    <mergeCell ref="N840:N841"/>
    <mergeCell ref="M1204:M1205"/>
    <mergeCell ref="F162:G162"/>
    <mergeCell ref="E1204:E1205"/>
    <mergeCell ref="B734:C734"/>
    <mergeCell ref="N1152:N1153"/>
    <mergeCell ref="B1255:C1255"/>
    <mergeCell ref="B2:C2"/>
    <mergeCell ref="B779:C779"/>
    <mergeCell ref="J528:L528"/>
    <mergeCell ref="G736:G737"/>
    <mergeCell ref="I736:I737"/>
    <mergeCell ref="D474:E474"/>
    <mergeCell ref="B209:N209"/>
    <mergeCell ref="F1255:K1255"/>
    <mergeCell ref="F474:G474"/>
    <mergeCell ref="D1039:N1039"/>
    <mergeCell ref="B933:N934"/>
    <mergeCell ref="L423:N423"/>
    <mergeCell ref="C580:C581"/>
    <mergeCell ref="I1200:N1201"/>
    <mergeCell ref="C632:C633"/>
    <mergeCell ref="M996:M997"/>
    <mergeCell ref="B49:N50"/>
    <mergeCell ref="B839:C839"/>
    <mergeCell ref="B832:N832"/>
    <mergeCell ref="D1143:N1143"/>
    <mergeCell ref="D1200:F1201"/>
    <mergeCell ref="N580:N581"/>
    <mergeCell ref="F838:G838"/>
    <mergeCell ref="B1047:C1047"/>
    <mergeCell ref="B1297:N1298"/>
    <mergeCell ref="J112:L112"/>
    <mergeCell ref="B268:B269"/>
    <mergeCell ref="D524:F525"/>
    <mergeCell ref="B1204:B1205"/>
    <mergeCell ref="J60:L60"/>
    <mergeCell ref="N788:N789"/>
    <mergeCell ref="B1203:C1203"/>
    <mergeCell ref="B1192:G1192"/>
    <mergeCell ref="D1203:E1203"/>
    <mergeCell ref="C216:C217"/>
    <mergeCell ref="F266:G266"/>
    <mergeCell ref="L735:N735"/>
    <mergeCell ref="N944:N945"/>
    <mergeCell ref="I836:N837"/>
    <mergeCell ref="I424:I425"/>
    <mergeCell ref="F1098:G1098"/>
    <mergeCell ref="F943:K943"/>
    <mergeCell ref="J476:L476"/>
    <mergeCell ref="D727:N727"/>
    <mergeCell ref="L943:N943"/>
    <mergeCell ref="B621:N622"/>
    <mergeCell ref="N164:N165"/>
    <mergeCell ref="F422:G422"/>
    <mergeCell ref="F215:K215"/>
    <mergeCell ref="I888:N889"/>
    <mergeCell ref="C320:C321"/>
    <mergeCell ref="D836:F837"/>
    <mergeCell ref="E320:E321"/>
    <mergeCell ref="B994:C994"/>
    <mergeCell ref="H60:H61"/>
    <mergeCell ref="B318:C318"/>
    <mergeCell ref="D316:F317"/>
    <mergeCell ref="M1150:N1150"/>
    <mergeCell ref="D214:E214"/>
    <mergeCell ref="B620:G620"/>
    <mergeCell ref="I8:I9"/>
    <mergeCell ref="E684:E685"/>
    <mergeCell ref="J8:L8"/>
    <mergeCell ref="B164:B165"/>
    <mergeCell ref="D164:D165"/>
    <mergeCell ref="I216:I217"/>
    <mergeCell ref="B264:C265"/>
    <mergeCell ref="F371:K371"/>
    <mergeCell ref="J1048:L1048"/>
    <mergeCell ref="M1254:N1254"/>
    <mergeCell ref="L2:N2"/>
    <mergeCell ref="L371:N371"/>
    <mergeCell ref="J984:K984"/>
    <mergeCell ref="B413:N414"/>
    <mergeCell ref="B1096:C1097"/>
    <mergeCell ref="B1140:G1140"/>
    <mergeCell ref="D1204:D1205"/>
    <mergeCell ref="G160:H161"/>
    <mergeCell ref="H110:K110"/>
    <mergeCell ref="F787:K787"/>
    <mergeCell ref="J892:L892"/>
    <mergeCell ref="I524:N525"/>
    <mergeCell ref="J2:K2"/>
    <mergeCell ref="B320:B321"/>
    <mergeCell ref="D628:F629"/>
    <mergeCell ref="B1195:C1195"/>
    <mergeCell ref="E112:E113"/>
    <mergeCell ref="H942:K942"/>
    <mergeCell ref="D1195:N1195"/>
    <mergeCell ref="M372:M373"/>
    <mergeCell ref="I732:N733"/>
    <mergeCell ref="B780:N780"/>
    <mergeCell ref="L3:N3"/>
    <mergeCell ref="B988:N988"/>
    <mergeCell ref="B777:N778"/>
    <mergeCell ref="H474:K474"/>
    <mergeCell ref="H736:H737"/>
    <mergeCell ref="F1151:K1151"/>
    <mergeCell ref="D992:F993"/>
    <mergeCell ref="G1256:G1257"/>
    <mergeCell ref="B475:C475"/>
    <mergeCell ref="D527:E527"/>
    <mergeCell ref="M110:N110"/>
    <mergeCell ref="B632:B633"/>
    <mergeCell ref="J412:K412"/>
    <mergeCell ref="D632:D633"/>
    <mergeCell ref="B568:G568"/>
    <mergeCell ref="B735:C735"/>
    <mergeCell ref="M942:N942"/>
    <mergeCell ref="D735:E735"/>
    <mergeCell ref="L1203:N1203"/>
    <mergeCell ref="I316:N317"/>
    <mergeCell ref="J684:L684"/>
    <mergeCell ref="B623:C623"/>
    <mergeCell ref="B984:G984"/>
    <mergeCell ref="D1098:E1098"/>
    <mergeCell ref="I1148:N1149"/>
    <mergeCell ref="I160:N161"/>
    <mergeCell ref="M214:N214"/>
    <mergeCell ref="B572:N572"/>
    <mergeCell ref="B56:C57"/>
    <mergeCell ref="H786:K786"/>
    <mergeCell ref="J880:K880"/>
    <mergeCell ref="F1100:F1101"/>
    <mergeCell ref="J840:L840"/>
    <mergeCell ref="M788:M789"/>
    <mergeCell ref="M1152:M1153"/>
    <mergeCell ref="H6:K6"/>
    <mergeCell ref="H268:H269"/>
    <mergeCell ref="B205:N206"/>
    <mergeCell ref="B1093:N1093"/>
    <mergeCell ref="I680:N681"/>
    <mergeCell ref="B1245:N1246"/>
    <mergeCell ref="B937:N937"/>
    <mergeCell ref="B1301:N1301"/>
    <mergeCell ref="F1256:F1257"/>
    <mergeCell ref="H1256:H1257"/>
    <mergeCell ref="E944:E945"/>
    <mergeCell ref="G944:G945"/>
    <mergeCell ref="D682:E682"/>
    <mergeCell ref="J204:K204"/>
    <mergeCell ref="B207:C207"/>
    <mergeCell ref="B163:C163"/>
    <mergeCell ref="F527:K527"/>
    <mergeCell ref="D1247:N1247"/>
    <mergeCell ref="B1152:B1153"/>
    <mergeCell ref="B412:G412"/>
    <mergeCell ref="D320:D321"/>
    <mergeCell ref="J1192:K1192"/>
    <mergeCell ref="F320:F321"/>
    <mergeCell ref="G472:H473"/>
    <mergeCell ref="J372:L372"/>
    <mergeCell ref="J308:K308"/>
    <mergeCell ref="B311:C311"/>
    <mergeCell ref="D528:D529"/>
    <mergeCell ref="B628:C629"/>
    <mergeCell ref="F528:F529"/>
    <mergeCell ref="L163:N163"/>
    <mergeCell ref="M580:M581"/>
    <mergeCell ref="D6:E6"/>
    <mergeCell ref="I108:N109"/>
    <mergeCell ref="D571:N571"/>
    <mergeCell ref="B1248:N1248"/>
    <mergeCell ref="D684:D685"/>
    <mergeCell ref="N1048:N1049"/>
    <mergeCell ref="G476:G477"/>
    <mergeCell ref="F684:F685"/>
    <mergeCell ref="F1048:F1049"/>
    <mergeCell ref="H684:H685"/>
    <mergeCell ref="H1048:H1049"/>
    <mergeCell ref="C164:C165"/>
    <mergeCell ref="D108:F109"/>
    <mergeCell ref="D472:F473"/>
    <mergeCell ref="C1204:C1205"/>
    <mergeCell ref="F1254:G1254"/>
    <mergeCell ref="B416:N416"/>
    <mergeCell ref="M944:M945"/>
    <mergeCell ref="B885:N885"/>
    <mergeCell ref="J620:K620"/>
    <mergeCell ref="B112:B113"/>
    <mergeCell ref="D112:D113"/>
    <mergeCell ref="F370:G370"/>
    <mergeCell ref="B676:N676"/>
    <mergeCell ref="B1150:C1150"/>
    <mergeCell ref="B100:G100"/>
    <mergeCell ref="I840:I841"/>
    <mergeCell ref="M474:N474"/>
    <mergeCell ref="B420:C421"/>
    <mergeCell ref="G940:H941"/>
    <mergeCell ref="J776:K776"/>
    <mergeCell ref="J1140:K1140"/>
    <mergeCell ref="B266:C266"/>
    <mergeCell ref="H266:K266"/>
    <mergeCell ref="B987:C987"/>
    <mergeCell ref="B787:C787"/>
    <mergeCell ref="D476:D477"/>
    <mergeCell ref="F476:F477"/>
    <mergeCell ref="D987:N987"/>
    <mergeCell ref="J736:L736"/>
    <mergeCell ref="B936:N936"/>
    <mergeCell ref="F59:K59"/>
    <mergeCell ref="F682:G682"/>
    <mergeCell ref="D311:N311"/>
    <mergeCell ref="J996:L996"/>
    <mergeCell ref="B469:N469"/>
    <mergeCell ref="F6:G6"/>
    <mergeCell ref="B465:N466"/>
    <mergeCell ref="C112:C113"/>
    <mergeCell ref="F214:G214"/>
    <mergeCell ref="C1100:C1101"/>
    <mergeCell ref="E1100:E1101"/>
    <mergeCell ref="G1100:G1101"/>
    <mergeCell ref="J568:K568"/>
    <mergeCell ref="D788:D789"/>
    <mergeCell ref="F1046:G1046"/>
    <mergeCell ref="F788:F789"/>
    <mergeCell ref="F891:K891"/>
    <mergeCell ref="B569:N570"/>
    <mergeCell ref="B776:G776"/>
    <mergeCell ref="B579:C579"/>
    <mergeCell ref="B4:C5"/>
    <mergeCell ref="B829:N830"/>
    <mergeCell ref="B942:C942"/>
    <mergeCell ref="D944:D945"/>
    <mergeCell ref="J100:K100"/>
    <mergeCell ref="B103:C103"/>
    <mergeCell ref="N320:N321"/>
    <mergeCell ref="B423:C423"/>
    <mergeCell ref="F892:F893"/>
    <mergeCell ref="F944:F945"/>
    <mergeCell ref="H892:H893"/>
    <mergeCell ref="D103:N103"/>
    <mergeCell ref="B1202:C1202"/>
    <mergeCell ref="D1148:F1149"/>
    <mergeCell ref="D1202:E1202"/>
    <mergeCell ref="D935:N935"/>
    <mergeCell ref="D683:E683"/>
    <mergeCell ref="H216:H217"/>
    <mergeCell ref="C528:C529"/>
    <mergeCell ref="E528:E529"/>
    <mergeCell ref="B417:N417"/>
    <mergeCell ref="G264:H265"/>
    <mergeCell ref="F319:K319"/>
    <mergeCell ref="F683:K683"/>
    <mergeCell ref="M422:N422"/>
    <mergeCell ref="B361:N362"/>
    <mergeCell ref="B526:C526"/>
    <mergeCell ref="B7:C7"/>
    <mergeCell ref="E1048:E1049"/>
    <mergeCell ref="E60:E61"/>
    <mergeCell ref="G1048:G1049"/>
    <mergeCell ref="B1252:C1253"/>
    <mergeCell ref="B464:G464"/>
    <mergeCell ref="B995:C995"/>
    <mergeCell ref="N112:N113"/>
    <mergeCell ref="B517:N518"/>
    <mergeCell ref="E892:E893"/>
    <mergeCell ref="G892:G893"/>
    <mergeCell ref="B58:C58"/>
    <mergeCell ref="D630:E630"/>
    <mergeCell ref="H1098:K1098"/>
    <mergeCell ref="F8:F9"/>
    <mergeCell ref="E216:E217"/>
    <mergeCell ref="J268:L268"/>
    <mergeCell ref="B890:C890"/>
    <mergeCell ref="D890:E890"/>
    <mergeCell ref="B1151:C1151"/>
    <mergeCell ref="D1151:E1151"/>
    <mergeCell ref="D779:N779"/>
    <mergeCell ref="F840:F841"/>
    <mergeCell ref="H840:H841"/>
    <mergeCell ref="B162:C162"/>
    <mergeCell ref="N1256:N1257"/>
    <mergeCell ref="D162:E162"/>
    <mergeCell ref="J424:L424"/>
    <mergeCell ref="D631:E631"/>
    <mergeCell ref="I632:I633"/>
    <mergeCell ref="D994:E994"/>
    <mergeCell ref="B836:C837"/>
    <mergeCell ref="B105:N105"/>
    <mergeCell ref="L1151:N1151"/>
    <mergeCell ref="I264:N265"/>
    <mergeCell ref="F1099:K1099"/>
    <mergeCell ref="J632:L632"/>
    <mergeCell ref="E476:E477"/>
    <mergeCell ref="H682:K682"/>
    <mergeCell ref="M1098:N1098"/>
    <mergeCell ref="B1044:C1045"/>
    <mergeCell ref="B1037:N1038"/>
    <mergeCell ref="B309:N310"/>
    <mergeCell ref="D264:F265"/>
    <mergeCell ref="M736:M737"/>
    <mergeCell ref="H890:K890"/>
    <mergeCell ref="M1100:M1101"/>
    <mergeCell ref="B1041:N1041"/>
    <mergeCell ref="B474:C474"/>
    <mergeCell ref="B943:C943"/>
    <mergeCell ref="B932:G932"/>
    <mergeCell ref="D943:E943"/>
    <mergeCell ref="B828:G828"/>
    <mergeCell ref="D2:I2"/>
    <mergeCell ref="G996:G997"/>
    <mergeCell ref="N684:N685"/>
    <mergeCell ref="I996:I997"/>
    <mergeCell ref="D1100:D1101"/>
    <mergeCell ref="B59:C59"/>
    <mergeCell ref="I164:I165"/>
    <mergeCell ref="B1299:C1299"/>
    <mergeCell ref="D467:N467"/>
    <mergeCell ref="J216:L216"/>
    <mergeCell ref="L683:N683"/>
    <mergeCell ref="B1088:G1088"/>
    <mergeCell ref="D111:E111"/>
    <mergeCell ref="G212:H213"/>
    <mergeCell ref="J1204:L1204"/>
    <mergeCell ref="I1152:I1153"/>
    <mergeCell ref="D838:E838"/>
    <mergeCell ref="B1296:G1296"/>
    <mergeCell ref="F268:F269"/>
    <mergeCell ref="M320:M321"/>
    <mergeCell ref="M890:N890"/>
    <mergeCell ref="L839:N839"/>
    <mergeCell ref="B781:N781"/>
    <mergeCell ref="F111:K111"/>
    <mergeCell ref="I212:N213"/>
    <mergeCell ref="M528:M529"/>
    <mergeCell ref="G216:G217"/>
    <mergeCell ref="B371:C371"/>
    <mergeCell ref="B1196:N1196"/>
    <mergeCell ref="D371:E371"/>
    <mergeCell ref="M6:N6"/>
    <mergeCell ref="B1098:C1098"/>
    <mergeCell ref="B727:C727"/>
    <mergeCell ref="G424:G425"/>
    <mergeCell ref="N476:N477"/>
    <mergeCell ref="M684:M685"/>
    <mergeCell ref="D259:N259"/>
    <mergeCell ref="D56:F57"/>
    <mergeCell ref="B422:C422"/>
    <mergeCell ref="B516:G516"/>
    <mergeCell ref="D422:E422"/>
    <mergeCell ref="B880:G880"/>
    <mergeCell ref="H372:H373"/>
    <mergeCell ref="G580:G581"/>
    <mergeCell ref="I580:I581"/>
    <mergeCell ref="B724:G724"/>
    <mergeCell ref="D60:D61"/>
    <mergeCell ref="F60:F61"/>
    <mergeCell ref="M112:M113"/>
    <mergeCell ref="L267:N267"/>
    <mergeCell ref="L631:N631"/>
    <mergeCell ref="B48:G48"/>
    <mergeCell ref="G888:H889"/>
    <mergeCell ref="D59:E59"/>
    <mergeCell ref="J724:K724"/>
    <mergeCell ref="B985:N986"/>
    <mergeCell ref="L475:N475"/>
    <mergeCell ref="B153:N154"/>
    <mergeCell ref="E8:E9"/>
    <mergeCell ref="J1088:K1088"/>
    <mergeCell ref="G8:G9"/>
    <mergeCell ref="I628:N629"/>
    <mergeCell ref="H214:K214"/>
    <mergeCell ref="M216:M217"/>
    <mergeCell ref="D732:F733"/>
    <mergeCell ref="G840:G841"/>
    <mergeCell ref="B215:C215"/>
    <mergeCell ref="M476:M477"/>
    <mergeCell ref="E1256:E1257"/>
    <mergeCell ref="B884:N884"/>
    <mergeCell ref="J152:K152"/>
    <mergeCell ref="B308:G308"/>
    <mergeCell ref="G1148:H1149"/>
    <mergeCell ref="M682:N682"/>
    <mergeCell ref="B360:G360"/>
    <mergeCell ref="G372:G373"/>
    <mergeCell ref="J360:K360"/>
    <mergeCell ref="I372:I373"/>
    <mergeCell ref="D3:I3"/>
    <mergeCell ref="G1200:H1201"/>
    <mergeCell ref="G420:H421"/>
    <mergeCell ref="L59:N59"/>
    <mergeCell ref="G680:H681"/>
    <mergeCell ref="H1202:K1202"/>
    <mergeCell ref="L111:N111"/>
    <mergeCell ref="F318:G318"/>
    <mergeCell ref="J516:K516"/>
    <mergeCell ref="B519:C519"/>
    <mergeCell ref="D736:D737"/>
    <mergeCell ref="D8:D9"/>
    <mergeCell ref="F736:F737"/>
    <mergeCell ref="N1100:N1101"/>
    <mergeCell ref="I56:N57"/>
    <mergeCell ref="D519:N519"/>
    <mergeCell ref="I420:N421"/>
    <mergeCell ref="D160:F161"/>
    <mergeCell ref="F996:F997"/>
    <mergeCell ref="H996:H997"/>
    <mergeCell ref="M1048:M1049"/>
    <mergeCell ref="B312:N312"/>
    <mergeCell ref="G684:G685"/>
    <mergeCell ref="B51:C51"/>
    <mergeCell ref="F112:F113"/>
    <mergeCell ref="M892:M893"/>
    <mergeCell ref="D51:N51"/>
    <mergeCell ref="B728:N728"/>
    <mergeCell ref="B1197:N1197"/>
    <mergeCell ref="B833:N833"/>
    <mergeCell ref="B152:G152"/>
    <mergeCell ref="D883:N883"/>
    <mergeCell ref="M1202:N1202"/>
    <mergeCell ref="J828:K828"/>
    <mergeCell ref="F578:G578"/>
    <mergeCell ref="B3:C3"/>
    <mergeCell ref="I788:I789"/>
    <mergeCell ref="G108:H109"/>
    <mergeCell ref="N528:N529"/>
    <mergeCell ref="D267:E267"/>
    <mergeCell ref="G368:H369"/>
    <mergeCell ref="F631:K631"/>
    <mergeCell ref="B1256:B1257"/>
    <mergeCell ref="D1256:D1257"/>
    <mergeCell ref="B1148:C1149"/>
    <mergeCell ref="F424:F425"/>
    <mergeCell ref="C944:C945"/>
    <mergeCell ref="E996:E997"/>
    <mergeCell ref="H162:K162"/>
    <mergeCell ref="H424:H425"/>
    <mergeCell ref="F839:K839"/>
    <mergeCell ref="D680:F681"/>
    <mergeCell ref="H994:K994"/>
    <mergeCell ref="B1144:N1144"/>
    <mergeCell ref="B156:N156"/>
    <mergeCell ref="B625:N625"/>
    <mergeCell ref="D675:N675"/>
    <mergeCell ref="C60:C61"/>
    <mergeCell ref="M630:N630"/>
    <mergeCell ref="M8:M9"/>
    <mergeCell ref="H788:H789"/>
    <mergeCell ref="C268:C269"/>
    <mergeCell ref="J3:K3"/>
    <mergeCell ref="B6:C6"/>
    <mergeCell ref="B684:B685"/>
    <mergeCell ref="B1048:B1049"/>
    <mergeCell ref="B527:C527"/>
    <mergeCell ref="D216:D217"/>
    <mergeCell ref="F216:F217"/>
    <mergeCell ref="F267:K267"/>
    <mergeCell ref="E424:E425"/>
    <mergeCell ref="I368:N369"/>
    <mergeCell ref="B1254:C1254"/>
    <mergeCell ref="J48:K48"/>
    <mergeCell ref="B992:C993"/>
    <mergeCell ref="G1044:H1045"/>
    <mergeCell ref="D1254:E1254"/>
    <mergeCell ref="B370:C370"/>
    <mergeCell ref="F372:F373"/>
    <mergeCell ref="H838:K838"/>
    <mergeCell ref="B891:C891"/>
    <mergeCell ref="D891:E891"/>
    <mergeCell ref="B313:N313"/>
    <mergeCell ref="F580:F581"/>
    <mergeCell ref="D1091:N1091"/>
    <mergeCell ref="B104:N104"/>
    <mergeCell ref="N996:N997"/>
    <mergeCell ref="C736:C737"/>
    <mergeCell ref="F786:G786"/>
    <mergeCell ref="E736:E737"/>
    <mergeCell ref="J164:L164"/>
    <mergeCell ref="D415:N415"/>
    <mergeCell ref="B476:B477"/>
    <mergeCell ref="F110:G110"/>
    <mergeCell ref="B576:C577"/>
    <mergeCell ref="B208:N208"/>
    <mergeCell ref="B682:C682"/>
    <mergeCell ref="N60:N61"/>
    <mergeCell ref="H422:K422"/>
    <mergeCell ref="L787:N787"/>
    <mergeCell ref="E268:E269"/>
    <mergeCell ref="B1143:C1143"/>
    <mergeCell ref="D940:F941"/>
    <mergeCell ref="G1204:G1205"/>
    <mergeCell ref="N892:N893"/>
    <mergeCell ref="I1044:N1045"/>
    <mergeCell ref="H630:K630"/>
    <mergeCell ref="B838:C838"/>
    <mergeCell ref="N216:N217"/>
    <mergeCell ref="B319:C319"/>
    <mergeCell ref="D212:F213"/>
    <mergeCell ref="D319:E319"/>
    <mergeCell ref="B683:C683"/>
    <mergeCell ref="H1152:H1153"/>
    <mergeCell ref="B1046:C1046"/>
    <mergeCell ref="B788:B789"/>
    <mergeCell ref="B157:N157"/>
    <mergeCell ref="D1044:F1045"/>
    <mergeCell ref="N424:N425"/>
    <mergeCell ref="D1046:E1046"/>
    <mergeCell ref="B520:N520"/>
    <mergeCell ref="L1047:N1047"/>
    <mergeCell ref="D207:N207"/>
    <mergeCell ref="M162:N162"/>
    <mergeCell ref="B989:N989"/>
    <mergeCell ref="D370:E370"/>
    <mergeCell ref="D839:E839"/>
    <mergeCell ref="D1048:D1049"/>
    <mergeCell ref="L1099:N1099"/>
    <mergeCell ref="M994:N994"/>
    <mergeCell ref="C1256:C1257"/>
    <mergeCell ref="H320:H321"/>
    <mergeCell ref="B944:B945"/>
    <mergeCell ref="B1036:G1036"/>
    <mergeCell ref="M60:M61"/>
    <mergeCell ref="L579:N579"/>
    <mergeCell ref="E632:E633"/>
    <mergeCell ref="B935:C935"/>
    <mergeCell ref="M526:N526"/>
    <mergeCell ref="B472:C473"/>
    <mergeCell ref="B101:N102"/>
    <mergeCell ref="B630:C630"/>
    <mergeCell ref="B259:C259"/>
    <mergeCell ref="J932:K932"/>
    <mergeCell ref="N736:N737"/>
    <mergeCell ref="N8:N9"/>
    <mergeCell ref="B111:C111"/>
    <mergeCell ref="H318:K318"/>
    <mergeCell ref="H580:H581"/>
    <mergeCell ref="G788:G789"/>
    <mergeCell ref="G1152:G1153"/>
    <mergeCell ref="I1204:I1205"/>
    <mergeCell ref="B267:C267"/>
    <mergeCell ref="B256:G256"/>
    <mergeCell ref="D734:E734"/>
    <mergeCell ref="G1096:H1097"/>
    <mergeCell ref="L891:N891"/>
    <mergeCell ref="C1048:C1049"/>
    <mergeCell ref="J1296:K1296"/>
    <mergeCell ref="N372:N373"/>
    <mergeCell ref="D4:F5"/>
    <mergeCell ref="D58:E58"/>
    <mergeCell ref="D1255:E1255"/>
    <mergeCell ref="F58:G58"/>
    <mergeCell ref="M838:N838"/>
    <mergeCell ref="B784:C785"/>
    <mergeCell ref="H944:H945"/>
    <mergeCell ref="B468:N468"/>
    <mergeCell ref="L7:N7"/>
    <mergeCell ref="M318:N318"/>
    <mergeCell ref="B840:B841"/>
    <mergeCell ref="D787:E787"/>
    <mergeCell ref="D840:D841"/>
    <mergeCell ref="B940:C941"/>
    <mergeCell ref="L1255:N1255"/>
    <mergeCell ref="D318:E318"/>
    <mergeCell ref="M632:M633"/>
    <mergeCell ref="B260:N260"/>
    <mergeCell ref="G632:G633"/>
    <mergeCell ref="B155:C155"/>
    <mergeCell ref="B1145:N1145"/>
    <mergeCell ref="L319:N319"/>
    <mergeCell ref="C476:C477"/>
    <mergeCell ref="D155:N155"/>
    <mergeCell ref="G784:H785"/>
    <mergeCell ref="D1047:E1047"/>
    <mergeCell ref="I1096:N1097"/>
    <mergeCell ref="D268:D269"/>
    <mergeCell ref="M268:M269"/>
    <mergeCell ref="F734:G734"/>
    <mergeCell ref="D215:E215"/>
    <mergeCell ref="B1193:N1194"/>
    <mergeCell ref="B1100:B1101"/>
    <mergeCell ref="I1256:I1257"/>
    <mergeCell ref="B467:C467"/>
    <mergeCell ref="M424:M425"/>
    <mergeCell ref="B1092:N1092"/>
    <mergeCell ref="B573:N573"/>
    <mergeCell ref="G320:G321"/>
    <mergeCell ref="I320:I321"/>
    <mergeCell ref="F994:G994"/>
    <mergeCell ref="H1254:K1254"/>
    <mergeCell ref="C892:C893"/>
    <mergeCell ref="J320:L320"/>
    <mergeCell ref="G628:H629"/>
    <mergeCell ref="F1047:K1047"/>
    <mergeCell ref="D831:N831"/>
    <mergeCell ref="B725:N726"/>
    <mergeCell ref="D526:E526"/>
    <mergeCell ref="F526:G526"/>
    <mergeCell ref="B364:N364"/>
    <mergeCell ref="I684:I685"/>
    <mergeCell ref="F1203:K1203"/>
    <mergeCell ref="F164:F165"/>
    <mergeCell ref="B631:C631"/>
    <mergeCell ref="H164:H165"/>
    <mergeCell ref="B881:N882"/>
    <mergeCell ref="B624:N624"/>
    <mergeCell ref="F1204:F1205"/>
    <mergeCell ref="G992:H993"/>
    <mergeCell ref="H1204:H1205"/>
    <mergeCell ref="E580:E581"/>
    <mergeCell ref="B60:B61"/>
    <mergeCell ref="G112:G113"/>
    <mergeCell ref="I112:I113"/>
    <mergeCell ref="B892:B893"/>
    <mergeCell ref="B261:N261"/>
    <mergeCell ref="G56:H57"/>
    <mergeCell ref="J788:L788"/>
    <mergeCell ref="J1152:L1152"/>
    <mergeCell ref="C8:C9"/>
    <mergeCell ref="B216:B217"/>
    <mergeCell ref="J256:K256"/>
    <mergeCell ref="B1200:C1201"/>
    <mergeCell ref="G1252:H1253"/>
    <mergeCell ref="G316:H317"/>
    <mergeCell ref="C840:C841"/>
    <mergeCell ref="E840:E841"/>
    <mergeCell ref="D475:E475"/>
    <mergeCell ref="I476:I477"/>
    <mergeCell ref="B524:C525"/>
    <mergeCell ref="G576:H577"/>
    <mergeCell ref="H1046:K1046"/>
    <mergeCell ref="M1256:M1257"/>
    <mergeCell ref="F632:F633"/>
    <mergeCell ref="H370:K370"/>
    <mergeCell ref="H632:H633"/>
    <mergeCell ref="B1091:C1091"/>
    <mergeCell ref="C372:C373"/>
    <mergeCell ref="D888:F889"/>
    <mergeCell ref="E372:E373"/>
    <mergeCell ref="N1204:N1205"/>
    <mergeCell ref="D623:N623"/>
    <mergeCell ref="B786:C786"/>
    <mergeCell ref="B1300:N1300"/>
    <mergeCell ref="B528:B529"/>
    <mergeCell ref="D1150:E1150"/>
    <mergeCell ref="F1150:G1150"/>
    <mergeCell ref="H1100:H1101"/>
    <mergeCell ref="J580:L580"/>
    <mergeCell ref="B736:B737"/>
    <mergeCell ref="B8:B9"/>
    <mergeCell ref="M1046:N1046"/>
    <mergeCell ref="L995:N995"/>
    <mergeCell ref="B214:C214"/>
    <mergeCell ref="B996:B997"/>
    <mergeCell ref="D996:D997"/>
    <mergeCell ref="G4:H5"/>
    <mergeCell ref="I1048:I1049"/>
    <mergeCell ref="C684:C685"/>
    <mergeCell ref="D892:D893"/>
    <mergeCell ref="I944:I945"/>
    <mergeCell ref="D420:F421"/>
    <mergeCell ref="F475:K475"/>
    <mergeCell ref="D163:E163"/>
    <mergeCell ref="B212:C213"/>
    <mergeCell ref="H734:K734"/>
    <mergeCell ref="J944:L944"/>
    <mergeCell ref="I576:N577"/>
    <mergeCell ref="B883:C883"/>
    <mergeCell ref="B1089:N1090"/>
    <mergeCell ref="D1152:D1153"/>
    <mergeCell ref="B365:N365"/>
    <mergeCell ref="F890:G890"/>
    <mergeCell ref="H1150:K1150"/>
    <mergeCell ref="H58:K58"/>
    <mergeCell ref="F735:K735"/>
    <mergeCell ref="B578:C578"/>
    <mergeCell ref="D578:E578"/>
    <mergeCell ref="D576:F577"/>
    <mergeCell ref="B52:N52"/>
    <mergeCell ref="H528:H529"/>
    <mergeCell ref="B1099:C1099"/>
    <mergeCell ref="B521:N521"/>
    <mergeCell ref="D1099:E1099"/>
    <mergeCell ref="D784:F785"/>
    <mergeCell ref="B1244:G1244"/>
    <mergeCell ref="B729:N729"/>
    <mergeCell ref="B424:B425"/>
    <mergeCell ref="D424:D425"/>
    <mergeCell ref="M734:N734"/>
    <mergeCell ref="E164:E165"/>
    <mergeCell ref="F7:K7"/>
    <mergeCell ref="B53:N53"/>
    <mergeCell ref="G164:G165"/>
    <mergeCell ref="M786:N786"/>
    <mergeCell ref="B732:C733"/>
    <mergeCell ref="I4:N5"/>
    <mergeCell ref="M58:N58"/>
    <mergeCell ref="B580:B581"/>
    <mergeCell ref="N268:N269"/>
    <mergeCell ref="D580:D581"/>
    <mergeCell ref="I992:N993"/>
    <mergeCell ref="H578:K578"/>
    <mergeCell ref="F163:K163"/>
    <mergeCell ref="H112:H113"/>
    <mergeCell ref="D1096:F1097"/>
    <mergeCell ref="B571:C571"/>
    <mergeCell ref="D368:F369"/>
    <mergeCell ref="B888:C889"/>
    <mergeCell ref="I1252:N1253"/>
    <mergeCell ref="M840:M841"/>
    <mergeCell ref="I472:N473"/>
    <mergeCell ref="D266:E266"/>
    <mergeCell ref="D1252:F1253"/>
    <mergeCell ref="N632:N633"/>
    <mergeCell ref="M370:N370"/>
    <mergeCell ref="B316:C317"/>
    <mergeCell ref="H476:H477"/>
    <mergeCell ref="J1036:K1036"/>
    <mergeCell ref="G732:H733"/>
    <mergeCell ref="D995:E995"/>
    <mergeCell ref="B204:G204"/>
    <mergeCell ref="B160:C161"/>
    <mergeCell ref="M578:N578"/>
    <mergeCell ref="L527:N527"/>
    <mergeCell ref="B372:B373"/>
    <mergeCell ref="J1244:K1244"/>
    <mergeCell ref="B1247:C1247"/>
    <mergeCell ref="D372:D373"/>
    <mergeCell ref="I784:N785"/>
    <mergeCell ref="B680:C681"/>
    <mergeCell ref="B415:C415"/>
    <mergeCell ref="I1100:I1101"/>
    <mergeCell ref="D786:E786"/>
    <mergeCell ref="I940:N941"/>
    <mergeCell ref="H526:K526"/>
    <mergeCell ref="B110:C110"/>
    <mergeCell ref="D110:E110"/>
    <mergeCell ref="D579:E579"/>
  </mergeCells>
  <dataValidations count="125">
    <dataValidation sqref="M6" showDropDown="0" showInputMessage="0" showErrorMessage="0" allowBlank="1" type="list">
      <formula1>DP.Units</formula1>
    </dataValidation>
    <dataValidation sqref="D7" showDropDown="0" showInputMessage="0" showErrorMessage="0" allowBlank="1" type="list">
      <formula1>Balance.Method</formula1>
    </dataValidation>
    <dataValidation sqref="L7" showDropDown="0" showInputMessage="0" showErrorMessage="0" allowBlank="1" type="list">
      <formula1>Yes.No</formula1>
    </dataValidation>
    <dataValidation sqref="G10:G47" showDropDown="0" showInputMessage="0" showErrorMessage="0" allowBlank="1" type="list">
      <formula1>Valve.Type</formula1>
    </dataValidation>
    <dataValidation sqref="N10:N47" showDropDown="0" showInputMessage="0" showErrorMessage="0" allowBlank="1" type="list">
      <formula1>Wide.Open</formula1>
    </dataValidation>
    <dataValidation sqref="M58" showDropDown="0" showInputMessage="0" showErrorMessage="0" allowBlank="1" type="list">
      <formula1>DP.Units</formula1>
    </dataValidation>
    <dataValidation sqref="D59" showDropDown="0" showInputMessage="0" showErrorMessage="0" allowBlank="1" type="list">
      <formula1>Balance.Method</formula1>
    </dataValidation>
    <dataValidation sqref="L59" showDropDown="0" showInputMessage="0" showErrorMessage="0" allowBlank="1" type="list">
      <formula1>Yes.No</formula1>
    </dataValidation>
    <dataValidation sqref="G62:G99" showDropDown="0" showInputMessage="0" showErrorMessage="0" allowBlank="1" type="list">
      <formula1>Valve.Type</formula1>
    </dataValidation>
    <dataValidation sqref="N62:N99" showDropDown="0" showInputMessage="0" showErrorMessage="0" allowBlank="1" type="list">
      <formula1>Wide.Open</formula1>
    </dataValidation>
    <dataValidation sqref="M110" showDropDown="0" showInputMessage="0" showErrorMessage="0" allowBlank="1" type="list">
      <formula1>DP.Units</formula1>
    </dataValidation>
    <dataValidation sqref="D111" showDropDown="0" showInputMessage="0" showErrorMessage="0" allowBlank="1" type="list">
      <formula1>Balance.Method</formula1>
    </dataValidation>
    <dataValidation sqref="L111" showDropDown="0" showInputMessage="0" showErrorMessage="0" allowBlank="1" type="list">
      <formula1>Yes.No</formula1>
    </dataValidation>
    <dataValidation sqref="G114:G151" showDropDown="0" showInputMessage="0" showErrorMessage="0" allowBlank="1" type="list">
      <formula1>Valve.Type</formula1>
    </dataValidation>
    <dataValidation sqref="N114:N151" showDropDown="0" showInputMessage="0" showErrorMessage="0" allowBlank="1" type="list">
      <formula1>Wide.Open</formula1>
    </dataValidation>
    <dataValidation sqref="M162" showDropDown="0" showInputMessage="0" showErrorMessage="0" allowBlank="1" type="list">
      <formula1>DP.Units</formula1>
    </dataValidation>
    <dataValidation sqref="D163" showDropDown="0" showInputMessage="0" showErrorMessage="0" allowBlank="1" type="list">
      <formula1>Balance.Method</formula1>
    </dataValidation>
    <dataValidation sqref="L163" showDropDown="0" showInputMessage="0" showErrorMessage="0" allowBlank="1" type="list">
      <formula1>Yes.No</formula1>
    </dataValidation>
    <dataValidation sqref="G166:G203" showDropDown="0" showInputMessage="0" showErrorMessage="0" allowBlank="1" type="list">
      <formula1>Valve.Type</formula1>
    </dataValidation>
    <dataValidation sqref="N166:N203" showDropDown="0" showInputMessage="0" showErrorMessage="0" allowBlank="1" type="list">
      <formula1>Wide.Open</formula1>
    </dataValidation>
    <dataValidation sqref="M214" showDropDown="0" showInputMessage="0" showErrorMessage="0" allowBlank="1" type="list">
      <formula1>DP.Units</formula1>
    </dataValidation>
    <dataValidation sqref="D215" showDropDown="0" showInputMessage="0" showErrorMessage="0" allowBlank="1" type="list">
      <formula1>Balance.Method</formula1>
    </dataValidation>
    <dataValidation sqref="L215" showDropDown="0" showInputMessage="0" showErrorMessage="0" allowBlank="1" type="list">
      <formula1>Yes.No</formula1>
    </dataValidation>
    <dataValidation sqref="G218:G255" showDropDown="0" showInputMessage="0" showErrorMessage="0" allowBlank="1" type="list">
      <formula1>Valve.Type</formula1>
    </dataValidation>
    <dataValidation sqref="N218:N255" showDropDown="0" showInputMessage="0" showErrorMessage="0" allowBlank="1" type="list">
      <formula1>Wide.Open</formula1>
    </dataValidation>
    <dataValidation sqref="M266" showDropDown="0" showInputMessage="0" showErrorMessage="0" allowBlank="1" type="list">
      <formula1>DP.Units</formula1>
    </dataValidation>
    <dataValidation sqref="D267" showDropDown="0" showInputMessage="0" showErrorMessage="0" allowBlank="1" type="list">
      <formula1>Balance.Method</formula1>
    </dataValidation>
    <dataValidation sqref="L267" showDropDown="0" showInputMessage="0" showErrorMessage="0" allowBlank="1" type="list">
      <formula1>Yes.No</formula1>
    </dataValidation>
    <dataValidation sqref="G270:G307" showDropDown="0" showInputMessage="0" showErrorMessage="0" allowBlank="1" type="list">
      <formula1>Valve.Type</formula1>
    </dataValidation>
    <dataValidation sqref="N270:N307" showDropDown="0" showInputMessage="0" showErrorMessage="0" allowBlank="1" type="list">
      <formula1>Wide.Open</formula1>
    </dataValidation>
    <dataValidation sqref="M318" showDropDown="0" showInputMessage="0" showErrorMessage="0" allowBlank="1" type="list">
      <formula1>DP.Units</formula1>
    </dataValidation>
    <dataValidation sqref="D319" showDropDown="0" showInputMessage="0" showErrorMessage="0" allowBlank="1" type="list">
      <formula1>Balance.Method</formula1>
    </dataValidation>
    <dataValidation sqref="L319" showDropDown="0" showInputMessage="0" showErrorMessage="0" allowBlank="1" type="list">
      <formula1>Yes.No</formula1>
    </dataValidation>
    <dataValidation sqref="G322:G359" showDropDown="0" showInputMessage="0" showErrorMessage="0" allowBlank="1" type="list">
      <formula1>Valve.Type</formula1>
    </dataValidation>
    <dataValidation sqref="N322:N359" showDropDown="0" showInputMessage="0" showErrorMessage="0" allowBlank="1" type="list">
      <formula1>Wide.Open</formula1>
    </dataValidation>
    <dataValidation sqref="M370" showDropDown="0" showInputMessage="0" showErrorMessage="0" allowBlank="1" type="list">
      <formula1>DP.Units</formula1>
    </dataValidation>
    <dataValidation sqref="D371" showDropDown="0" showInputMessage="0" showErrorMessage="0" allowBlank="1" type="list">
      <formula1>Balance.Method</formula1>
    </dataValidation>
    <dataValidation sqref="L371" showDropDown="0" showInputMessage="0" showErrorMessage="0" allowBlank="1" type="list">
      <formula1>Yes.No</formula1>
    </dataValidation>
    <dataValidation sqref="G374:G411" showDropDown="0" showInputMessage="0" showErrorMessage="0" allowBlank="1" type="list">
      <formula1>Valve.Type</formula1>
    </dataValidation>
    <dataValidation sqref="N374:N411" showDropDown="0" showInputMessage="0" showErrorMessage="0" allowBlank="1" type="list">
      <formula1>Wide.Open</formula1>
    </dataValidation>
    <dataValidation sqref="M422" showDropDown="0" showInputMessage="0" showErrorMessage="0" allowBlank="1" type="list">
      <formula1>DP.Units</formula1>
    </dataValidation>
    <dataValidation sqref="D423" showDropDown="0" showInputMessage="0" showErrorMessage="0" allowBlank="1" type="list">
      <formula1>Balance.Method</formula1>
    </dataValidation>
    <dataValidation sqref="L423" showDropDown="0" showInputMessage="0" showErrorMessage="0" allowBlank="1" type="list">
      <formula1>Yes.No</formula1>
    </dataValidation>
    <dataValidation sqref="G426:G463" showDropDown="0" showInputMessage="0" showErrorMessage="0" allowBlank="1" type="list">
      <formula1>Valve.Type</formula1>
    </dataValidation>
    <dataValidation sqref="N426:N463" showDropDown="0" showInputMessage="0" showErrorMessage="0" allowBlank="1" type="list">
      <formula1>Wide.Open</formula1>
    </dataValidation>
    <dataValidation sqref="M474" showDropDown="0" showInputMessage="0" showErrorMessage="0" allowBlank="1" type="list">
      <formula1>DP.Units</formula1>
    </dataValidation>
    <dataValidation sqref="D475" showDropDown="0" showInputMessage="0" showErrorMessage="0" allowBlank="1" type="list">
      <formula1>Balance.Method</formula1>
    </dataValidation>
    <dataValidation sqref="L475" showDropDown="0" showInputMessage="0" showErrorMessage="0" allowBlank="1" type="list">
      <formula1>Yes.No</formula1>
    </dataValidation>
    <dataValidation sqref="G478:G515" showDropDown="0" showInputMessage="0" showErrorMessage="0" allowBlank="1" type="list">
      <formula1>Valve.Type</formula1>
    </dataValidation>
    <dataValidation sqref="N478:N515" showDropDown="0" showInputMessage="0" showErrorMessage="0" allowBlank="1" type="list">
      <formula1>Wide.Open</formula1>
    </dataValidation>
    <dataValidation sqref="M526" showDropDown="0" showInputMessage="0" showErrorMessage="0" allowBlank="1" type="list">
      <formula1>DP.Units</formula1>
    </dataValidation>
    <dataValidation sqref="D527" showDropDown="0" showInputMessage="0" showErrorMessage="0" allowBlank="1" type="list">
      <formula1>Balance.Method</formula1>
    </dataValidation>
    <dataValidation sqref="L527" showDropDown="0" showInputMessage="0" showErrorMessage="0" allowBlank="1" type="list">
      <formula1>Yes.No</formula1>
    </dataValidation>
    <dataValidation sqref="G530:G567" showDropDown="0" showInputMessage="0" showErrorMessage="0" allowBlank="1" type="list">
      <formula1>Valve.Type</formula1>
    </dataValidation>
    <dataValidation sqref="N530:N567" showDropDown="0" showInputMessage="0" showErrorMessage="0" allowBlank="1" type="list">
      <formula1>Wide.Open</formula1>
    </dataValidation>
    <dataValidation sqref="M578" showDropDown="0" showInputMessage="0" showErrorMessage="0" allowBlank="1" type="list">
      <formula1>DP.Units</formula1>
    </dataValidation>
    <dataValidation sqref="D579" showDropDown="0" showInputMessage="0" showErrorMessage="0" allowBlank="1" type="list">
      <formula1>Balance.Method</formula1>
    </dataValidation>
    <dataValidation sqref="L579" showDropDown="0" showInputMessage="0" showErrorMessage="0" allowBlank="1" type="list">
      <formula1>Yes.No</formula1>
    </dataValidation>
    <dataValidation sqref="G582:G619" showDropDown="0" showInputMessage="0" showErrorMessage="0" allowBlank="1" type="list">
      <formula1>Valve.Type</formula1>
    </dataValidation>
    <dataValidation sqref="N582:N619" showDropDown="0" showInputMessage="0" showErrorMessage="0" allowBlank="1" type="list">
      <formula1>Wide.Open</formula1>
    </dataValidation>
    <dataValidation sqref="M630" showDropDown="0" showInputMessage="0" showErrorMessage="0" allowBlank="1" type="list">
      <formula1>DP.Units</formula1>
    </dataValidation>
    <dataValidation sqref="D631" showDropDown="0" showInputMessage="0" showErrorMessage="0" allowBlank="1" type="list">
      <formula1>Balance.Method</formula1>
    </dataValidation>
    <dataValidation sqref="L631" showDropDown="0" showInputMessage="0" showErrorMessage="0" allowBlank="1" type="list">
      <formula1>Yes.No</formula1>
    </dataValidation>
    <dataValidation sqref="G634:G671" showDropDown="0" showInputMessage="0" showErrorMessage="0" allowBlank="1" type="list">
      <formula1>Valve.Type</formula1>
    </dataValidation>
    <dataValidation sqref="N634:N671" showDropDown="0" showInputMessage="0" showErrorMessage="0" allowBlank="1" type="list">
      <formula1>Wide.Open</formula1>
    </dataValidation>
    <dataValidation sqref="M682" showDropDown="0" showInputMessage="0" showErrorMessage="0" allowBlank="1" type="list">
      <formula1>DP.Units</formula1>
    </dataValidation>
    <dataValidation sqref="D683" showDropDown="0" showInputMessage="0" showErrorMessage="0" allowBlank="1" type="list">
      <formula1>Balance.Method</formula1>
    </dataValidation>
    <dataValidation sqref="L683" showDropDown="0" showInputMessage="0" showErrorMessage="0" allowBlank="1" type="list">
      <formula1>Yes.No</formula1>
    </dataValidation>
    <dataValidation sqref="G686:G723" showDropDown="0" showInputMessage="0" showErrorMessage="0" allowBlank="1" type="list">
      <formula1>Valve.Type</formula1>
    </dataValidation>
    <dataValidation sqref="N686:N723" showDropDown="0" showInputMessage="0" showErrorMessage="0" allowBlank="1" type="list">
      <formula1>Wide.Open</formula1>
    </dataValidation>
    <dataValidation sqref="M734" showDropDown="0" showInputMessage="0" showErrorMessage="0" allowBlank="1" type="list">
      <formula1>DP.Units</formula1>
    </dataValidation>
    <dataValidation sqref="D735" showDropDown="0" showInputMessage="0" showErrorMessage="0" allowBlank="1" type="list">
      <formula1>Balance.Method</formula1>
    </dataValidation>
    <dataValidation sqref="L735" showDropDown="0" showInputMessage="0" showErrorMessage="0" allowBlank="1" type="list">
      <formula1>Yes.No</formula1>
    </dataValidation>
    <dataValidation sqref="G738:G775" showDropDown="0" showInputMessage="0" showErrorMessage="0" allowBlank="1" type="list">
      <formula1>Valve.Type</formula1>
    </dataValidation>
    <dataValidation sqref="N738:N775" showDropDown="0" showInputMessage="0" showErrorMessage="0" allowBlank="1" type="list">
      <formula1>Wide.Open</formula1>
    </dataValidation>
    <dataValidation sqref="M786" showDropDown="0" showInputMessage="0" showErrorMessage="0" allowBlank="1" type="list">
      <formula1>DP.Units</formula1>
    </dataValidation>
    <dataValidation sqref="D787" showDropDown="0" showInputMessage="0" showErrorMessage="0" allowBlank="1" type="list">
      <formula1>Balance.Method</formula1>
    </dataValidation>
    <dataValidation sqref="L787" showDropDown="0" showInputMessage="0" showErrorMessage="0" allowBlank="1" type="list">
      <formula1>Yes.No</formula1>
    </dataValidation>
    <dataValidation sqref="G790:G827" showDropDown="0" showInputMessage="0" showErrorMessage="0" allowBlank="1" type="list">
      <formula1>Valve.Type</formula1>
    </dataValidation>
    <dataValidation sqref="N790:N827" showDropDown="0" showInputMessage="0" showErrorMessage="0" allowBlank="1" type="list">
      <formula1>Wide.Open</formula1>
    </dataValidation>
    <dataValidation sqref="M838" showDropDown="0" showInputMessage="0" showErrorMessage="0" allowBlank="1" type="list">
      <formula1>DP.Units</formula1>
    </dataValidation>
    <dataValidation sqref="D839" showDropDown="0" showInputMessage="0" showErrorMessage="0" allowBlank="1" type="list">
      <formula1>Balance.Method</formula1>
    </dataValidation>
    <dataValidation sqref="L839" showDropDown="0" showInputMessage="0" showErrorMessage="0" allowBlank="1" type="list">
      <formula1>Yes.No</formula1>
    </dataValidation>
    <dataValidation sqref="G842:G879" showDropDown="0" showInputMessage="0" showErrorMessage="0" allowBlank="1" type="list">
      <formula1>Valve.Type</formula1>
    </dataValidation>
    <dataValidation sqref="N842:N879" showDropDown="0" showInputMessage="0" showErrorMessage="0" allowBlank="1" type="list">
      <formula1>Wide.Open</formula1>
    </dataValidation>
    <dataValidation sqref="M890" showDropDown="0" showInputMessage="0" showErrorMessage="0" allowBlank="1" type="list">
      <formula1>DP.Units</formula1>
    </dataValidation>
    <dataValidation sqref="D891" showDropDown="0" showInputMessage="0" showErrorMessage="0" allowBlank="1" type="list">
      <formula1>Balance.Method</formula1>
    </dataValidation>
    <dataValidation sqref="L891" showDropDown="0" showInputMessage="0" showErrorMessage="0" allowBlank="1" type="list">
      <formula1>Yes.No</formula1>
    </dataValidation>
    <dataValidation sqref="G894:G931" showDropDown="0" showInputMessage="0" showErrorMessage="0" allowBlank="1" type="list">
      <formula1>Valve.Type</formula1>
    </dataValidation>
    <dataValidation sqref="N894:N931" showDropDown="0" showInputMessage="0" showErrorMessage="0" allowBlank="1" type="list">
      <formula1>Wide.Open</formula1>
    </dataValidation>
    <dataValidation sqref="M942" showDropDown="0" showInputMessage="0" showErrorMessage="0" allowBlank="1" type="list">
      <formula1>DP.Units</formula1>
    </dataValidation>
    <dataValidation sqref="D943" showDropDown="0" showInputMessage="0" showErrorMessage="0" allowBlank="1" type="list">
      <formula1>Balance.Method</formula1>
    </dataValidation>
    <dataValidation sqref="L943" showDropDown="0" showInputMessage="0" showErrorMessage="0" allowBlank="1" type="list">
      <formula1>Yes.No</formula1>
    </dataValidation>
    <dataValidation sqref="G946:G983" showDropDown="0" showInputMessage="0" showErrorMessage="0" allowBlank="1" type="list">
      <formula1>Valve.Type</formula1>
    </dataValidation>
    <dataValidation sqref="N946:N983" showDropDown="0" showInputMessage="0" showErrorMessage="0" allowBlank="1" type="list">
      <formula1>Wide.Open</formula1>
    </dataValidation>
    <dataValidation sqref="M994" showDropDown="0" showInputMessage="0" showErrorMessage="0" allowBlank="1" type="list">
      <formula1>DP.Units</formula1>
    </dataValidation>
    <dataValidation sqref="D995" showDropDown="0" showInputMessage="0" showErrorMessage="0" allowBlank="1" type="list">
      <formula1>Balance.Method</formula1>
    </dataValidation>
    <dataValidation sqref="L995" showDropDown="0" showInputMessage="0" showErrorMessage="0" allowBlank="1" type="list">
      <formula1>Yes.No</formula1>
    </dataValidation>
    <dataValidation sqref="G998:G1035" showDropDown="0" showInputMessage="0" showErrorMessage="0" allowBlank="1" type="list">
      <formula1>Valve.Type</formula1>
    </dataValidation>
    <dataValidation sqref="N998:N1035" showDropDown="0" showInputMessage="0" showErrorMessage="0" allowBlank="1" type="list">
      <formula1>Wide.Open</formula1>
    </dataValidation>
    <dataValidation sqref="M1046" showDropDown="0" showInputMessage="0" showErrorMessage="0" allowBlank="1" type="list">
      <formula1>DP.Units</formula1>
    </dataValidation>
    <dataValidation sqref="D1047" showDropDown="0" showInputMessage="0" showErrorMessage="0" allowBlank="1" type="list">
      <formula1>Balance.Method</formula1>
    </dataValidation>
    <dataValidation sqref="L1047" showDropDown="0" showInputMessage="0" showErrorMessage="0" allowBlank="1" type="list">
      <formula1>Yes.No</formula1>
    </dataValidation>
    <dataValidation sqref="G1050:G1087" showDropDown="0" showInputMessage="0" showErrorMessage="0" allowBlank="1" type="list">
      <formula1>Valve.Type</formula1>
    </dataValidation>
    <dataValidation sqref="N1050:N1087" showDropDown="0" showInputMessage="0" showErrorMessage="0" allowBlank="1" type="list">
      <formula1>Wide.Open</formula1>
    </dataValidation>
    <dataValidation sqref="M1098" showDropDown="0" showInputMessage="0" showErrorMessage="0" allowBlank="1" type="list">
      <formula1>DP.Units</formula1>
    </dataValidation>
    <dataValidation sqref="D1099" showDropDown="0" showInputMessage="0" showErrorMessage="0" allowBlank="1" type="list">
      <formula1>Balance.Method</formula1>
    </dataValidation>
    <dataValidation sqref="L1099" showDropDown="0" showInputMessage="0" showErrorMessage="0" allowBlank="1" type="list">
      <formula1>Yes.No</formula1>
    </dataValidation>
    <dataValidation sqref="G1102:G1139" showDropDown="0" showInputMessage="0" showErrorMessage="0" allowBlank="1" type="list">
      <formula1>Valve.Type</formula1>
    </dataValidation>
    <dataValidation sqref="N1102:N1139" showDropDown="0" showInputMessage="0" showErrorMessage="0" allowBlank="1" type="list">
      <formula1>Wide.Open</formula1>
    </dataValidation>
    <dataValidation sqref="M1150" showDropDown="0" showInputMessage="0" showErrorMessage="0" allowBlank="1" type="list">
      <formula1>DP.Units</formula1>
    </dataValidation>
    <dataValidation sqref="D1151" showDropDown="0" showInputMessage="0" showErrorMessage="0" allowBlank="1" type="list">
      <formula1>Balance.Method</formula1>
    </dataValidation>
    <dataValidation sqref="L1151" showDropDown="0" showInputMessage="0" showErrorMessage="0" allowBlank="1" type="list">
      <formula1>Yes.No</formula1>
    </dataValidation>
    <dataValidation sqref="G1154:G1191" showDropDown="0" showInputMessage="0" showErrorMessage="0" allowBlank="1" type="list">
      <formula1>Valve.Type</formula1>
    </dataValidation>
    <dataValidation sqref="N1154:N1191" showDropDown="0" showInputMessage="0" showErrorMessage="0" allowBlank="1" type="list">
      <formula1>Wide.Open</formula1>
    </dataValidation>
    <dataValidation sqref="M1202" showDropDown="0" showInputMessage="0" showErrorMessage="0" allowBlank="1" type="list">
      <formula1>DP.Units</formula1>
    </dataValidation>
    <dataValidation sqref="D1203" showDropDown="0" showInputMessage="0" showErrorMessage="0" allowBlank="1" type="list">
      <formula1>Balance.Method</formula1>
    </dataValidation>
    <dataValidation sqref="L1203" showDropDown="0" showInputMessage="0" showErrorMessage="0" allowBlank="1" type="list">
      <formula1>Yes.No</formula1>
    </dataValidation>
    <dataValidation sqref="G1206:G1243" showDropDown="0" showInputMessage="0" showErrorMessage="0" allowBlank="1" type="list">
      <formula1>Valve.Type</formula1>
    </dataValidation>
    <dataValidation sqref="N1206:N1243" showDropDown="0" showInputMessage="0" showErrorMessage="0" allowBlank="1" type="list">
      <formula1>Wide.Open</formula1>
    </dataValidation>
    <dataValidation sqref="M1254" showDropDown="0" showInputMessage="0" showErrorMessage="0" allowBlank="1" type="list">
      <formula1>DP.Units</formula1>
    </dataValidation>
    <dataValidation sqref="D1255" showDropDown="0" showInputMessage="0" showErrorMessage="0" allowBlank="1" type="list">
      <formula1>Balance.Method</formula1>
    </dataValidation>
    <dataValidation sqref="L1255" showDropDown="0" showInputMessage="0" showErrorMessage="0" allowBlank="1" type="list">
      <formula1>Yes.No</formula1>
    </dataValidation>
    <dataValidation sqref="G1258:G1295" showDropDown="0" showInputMessage="0" showErrorMessage="0" allowBlank="1" type="list">
      <formula1>Valve.Type</formula1>
    </dataValidation>
    <dataValidation sqref="N1258:N1295" showDropDown="0" showInputMessage="0" showErrorMessage="0" allowBlank="1" type="list">
      <formula1>Wide.Open</formula1>
    </dataValidation>
  </dataValidations>
  <pageMargins left="0.7" right="0.7" top="0.75" bottom="0.75" header="0.3" footer="0.3"/>
  <pageSetup orientation="portrait" scale="90"/>
  <headerFooter>
    <oddHeader>&amp;L&amp;G&amp;C&amp;"+,Bold"&amp;16Balancing Valve Report</oddHeader>
    <oddFooter>&amp;C&amp;8Page &amp;P</oddFooter>
  </headerFooter>
  <rowBreaks count="24" manualBreakCount="24">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rowBreaks>
  <legacyDrawingHF r:id="rId10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103"/>
  <sheetViews>
    <sheetView tabSelected="0" workbookViewId="0">
      <selection activeCell="A1" sqref="A1"/>
    </sheetView>
  </sheetViews>
  <sheetFormatPr baseColWidth="8" defaultRowHeight="13.35"/>
  <cols>
    <col width="3.43" customWidth="1" style="162" min="1" max="1"/>
    <col width="7" customWidth="1" style="162" min="2" max="2"/>
    <col width="11.5" customWidth="1" style="162" min="3" max="3"/>
    <col width="6.5" customWidth="1" style="162" min="4" max="4"/>
    <col width="9.300000000000001" customWidth="1" style="162" min="5" max="5"/>
    <col width="7.5" customWidth="1" style="162" min="6" max="6"/>
    <col width="7" customWidth="1" style="162" min="7" max="7"/>
    <col width="8" customWidth="1" style="162" min="8" max="8"/>
    <col width="5.5" customWidth="1" style="162" min="9" max="9"/>
    <col width="4.8" customWidth="1" style="162" min="10" max="10"/>
    <col width="5.5" customWidth="1" style="162" min="11" max="11"/>
    <col width="4.8" customWidth="1" style="162" min="12" max="12"/>
    <col width="4.6" customWidth="1" style="162" min="13" max="13"/>
    <col width="8.800000000000001" customWidth="1" style="162" min="14" max="14"/>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4" t="n"/>
      <c r="N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4" t="n"/>
      <c r="N3" s="173" t="n"/>
    </row>
    <row r="4" ht="13.35" customHeight="1" s="162">
      <c r="B4" s="200" t="inlineStr">
        <is>
          <t>Chillers, Cooling Towers, Boilers and Heat Exchangers (NEBB 5.3.18 – 5.3.24)</t>
        </is>
      </c>
      <c r="C4" s="400" t="n"/>
      <c r="D4" s="400" t="n"/>
      <c r="E4" s="400" t="n"/>
      <c r="F4" s="400" t="n"/>
      <c r="G4" s="400" t="n"/>
      <c r="H4" s="400" t="n"/>
      <c r="I4" s="400" t="n"/>
      <c r="J4" s="400" t="n"/>
      <c r="K4" s="400" t="n"/>
      <c r="L4" s="400" t="n"/>
      <c r="M4" s="400" t="n"/>
      <c r="N4" s="401" t="n"/>
    </row>
    <row r="5" ht="13.35" customHeight="1" s="162">
      <c r="B5" s="554" t="inlineStr">
        <is>
          <t>ΔP in</t>
        </is>
      </c>
      <c r="C5" s="401" t="n"/>
      <c r="D5" s="555" t="n"/>
      <c r="E5" s="554" t="inlineStr">
        <is>
          <t>Instrument</t>
        </is>
      </c>
      <c r="F5" s="546" t="n"/>
      <c r="G5" s="400" t="n"/>
      <c r="H5" s="400" t="n"/>
      <c r="I5" s="400" t="n"/>
      <c r="J5" s="400" t="n"/>
      <c r="K5" s="400" t="n"/>
      <c r="L5" s="400" t="n"/>
      <c r="M5" s="400" t="n"/>
      <c r="N5" s="401" t="n"/>
    </row>
    <row r="6" ht="13.35" customHeight="1" s="162">
      <c r="B6" s="542" t="inlineStr">
        <is>
          <t>Unit</t>
        </is>
      </c>
      <c r="C6" s="542" t="inlineStr">
        <is>
          <t>Type</t>
        </is>
      </c>
      <c r="D6" s="542" t="inlineStr">
        <is>
          <t>Service</t>
        </is>
      </c>
      <c r="E6" s="542" t="inlineStr">
        <is>
          <t>Mfr.</t>
        </is>
      </c>
      <c r="F6" s="542" t="inlineStr">
        <is>
          <t>Model</t>
        </is>
      </c>
      <c r="G6" s="542" t="inlineStr">
        <is>
          <t>Serial</t>
        </is>
      </c>
      <c r="H6" s="542" t="inlineStr">
        <is>
          <t>Circuit</t>
        </is>
      </c>
      <c r="I6" s="543" t="inlineStr">
        <is>
          <t>Design</t>
        </is>
      </c>
      <c r="J6" s="401" t="n"/>
      <c r="K6" s="543" t="inlineStr">
        <is>
          <t>Actual</t>
        </is>
      </c>
      <c r="L6" s="401" t="n"/>
      <c r="M6" s="542" t="inlineStr">
        <is>
          <t>%</t>
        </is>
      </c>
      <c r="N6" s="542" t="inlineStr">
        <is>
          <t>Method</t>
        </is>
      </c>
    </row>
    <row r="7" ht="13.35" customHeight="1" s="162">
      <c r="B7" s="544" t="n"/>
      <c r="C7" s="544" t="n"/>
      <c r="D7" s="544" t="n"/>
      <c r="E7" s="544" t="n"/>
      <c r="F7" s="544" t="n"/>
      <c r="G7" s="544" t="n"/>
      <c r="H7" s="544" t="n"/>
      <c r="I7" s="545" t="inlineStr">
        <is>
          <t>GPM</t>
        </is>
      </c>
      <c r="J7" s="545" t="inlineStr">
        <is>
          <t>ΔP</t>
        </is>
      </c>
      <c r="K7" s="545" t="inlineStr">
        <is>
          <t>GPM</t>
        </is>
      </c>
      <c r="L7" s="545" t="inlineStr">
        <is>
          <t>ΔP</t>
        </is>
      </c>
      <c r="M7" s="544" t="n"/>
      <c r="N7" s="544" t="n"/>
    </row>
    <row r="8" ht="13.35" customHeight="1" s="162">
      <c r="B8" s="546" t="n"/>
      <c r="C8" s="546" t="n"/>
      <c r="D8" s="546" t="n"/>
      <c r="E8" s="546" t="n"/>
      <c r="F8" s="546" t="n"/>
      <c r="G8" s="546" t="n"/>
      <c r="H8" s="546" t="n"/>
      <c r="I8" s="556" t="n"/>
      <c r="J8" s="556" t="n"/>
      <c r="K8" s="556" t="n"/>
      <c r="L8" s="556" t="n"/>
      <c r="M8" s="548">
        <f>IF(OR(I8="",I8=0,K8=""),"",IF(OR(ISTEXT(K8),ISTEXT(I8)),"",K8/I8))</f>
        <v/>
      </c>
      <c r="N8" s="546" t="n"/>
    </row>
    <row r="9" ht="13.35" customHeight="1" s="162">
      <c r="B9" s="546" t="n"/>
      <c r="C9" s="546" t="n"/>
      <c r="D9" s="546" t="n"/>
      <c r="E9" s="546" t="n"/>
      <c r="F9" s="546" t="n"/>
      <c r="G9" s="546" t="n"/>
      <c r="H9" s="546" t="n"/>
      <c r="I9" s="556" t="n"/>
      <c r="J9" s="556" t="n"/>
      <c r="K9" s="556" t="n"/>
      <c r="L9" s="556" t="n"/>
      <c r="M9" s="548">
        <f>IF(OR(I9="",I9=0,K9=""),"",IF(OR(ISTEXT(K9),ISTEXT(I9)),"",K9/I9))</f>
        <v/>
      </c>
      <c r="N9" s="546" t="n"/>
    </row>
    <row r="10" ht="13.35" customHeight="1" s="162">
      <c r="B10" s="546" t="n"/>
      <c r="C10" s="546" t="n"/>
      <c r="D10" s="546" t="n"/>
      <c r="E10" s="546" t="n"/>
      <c r="F10" s="546" t="n"/>
      <c r="G10" s="546" t="n"/>
      <c r="H10" s="546" t="n"/>
      <c r="I10" s="556" t="n"/>
      <c r="J10" s="556" t="n"/>
      <c r="K10" s="556" t="n"/>
      <c r="L10" s="556" t="n"/>
      <c r="M10" s="548">
        <f>IF(OR(I10="",I10=0,K10=""),"",IF(OR(ISTEXT(K10),ISTEXT(I10)),"",K10/I10))</f>
        <v/>
      </c>
      <c r="N10" s="546" t="n"/>
    </row>
    <row r="11" ht="13.35" customHeight="1" s="162">
      <c r="B11" s="546" t="n"/>
      <c r="C11" s="546" t="n"/>
      <c r="D11" s="546" t="n"/>
      <c r="E11" s="546" t="n"/>
      <c r="F11" s="546" t="n"/>
      <c r="G11" s="546" t="n"/>
      <c r="H11" s="546" t="n"/>
      <c r="I11" s="556" t="n"/>
      <c r="J11" s="556" t="n"/>
      <c r="K11" s="556" t="n"/>
      <c r="L11" s="556" t="n"/>
      <c r="M11" s="548">
        <f>IF(OR(I11="",I11=0,K11=""),"",IF(OR(ISTEXT(K11),ISTEXT(I11)),"",K11/I11))</f>
        <v/>
      </c>
      <c r="N11" s="546" t="n"/>
    </row>
    <row r="12" ht="13.35" customHeight="1" s="162">
      <c r="B12" s="546" t="n"/>
      <c r="C12" s="546" t="n"/>
      <c r="D12" s="546" t="n"/>
      <c r="E12" s="546" t="n"/>
      <c r="F12" s="546" t="n"/>
      <c r="G12" s="546" t="n"/>
      <c r="H12" s="546" t="n"/>
      <c r="I12" s="556" t="n"/>
      <c r="J12" s="556" t="n"/>
      <c r="K12" s="556" t="n"/>
      <c r="L12" s="556" t="n"/>
      <c r="M12" s="548">
        <f>IF(OR(I12="",I12=0,K12=""),"",IF(OR(ISTEXT(K12),ISTEXT(I12)),"",K12/I12))</f>
        <v/>
      </c>
      <c r="N12" s="546" t="n"/>
    </row>
    <row r="13" ht="13.35" customHeight="1" s="162">
      <c r="B13" s="546" t="n"/>
      <c r="C13" s="546" t="n"/>
      <c r="D13" s="546" t="n"/>
      <c r="E13" s="546" t="n"/>
      <c r="F13" s="546" t="n"/>
      <c r="G13" s="546" t="n"/>
      <c r="H13" s="546" t="n"/>
      <c r="I13" s="556" t="n"/>
      <c r="J13" s="556" t="n"/>
      <c r="K13" s="556" t="n"/>
      <c r="L13" s="556" t="n"/>
      <c r="M13" s="548">
        <f>IF(OR(I13="",I13=0,K13=""),"",IF(OR(ISTEXT(K13),ISTEXT(I13)),"",K13/I13))</f>
        <v/>
      </c>
      <c r="N13" s="546" t="n"/>
    </row>
    <row r="14" ht="13.35" customHeight="1" s="162">
      <c r="B14" s="546" t="n"/>
      <c r="C14" s="546" t="n"/>
      <c r="D14" s="546" t="n"/>
      <c r="E14" s="546" t="n"/>
      <c r="F14" s="546" t="n"/>
      <c r="G14" s="546" t="n"/>
      <c r="H14" s="546" t="n"/>
      <c r="I14" s="556" t="n"/>
      <c r="J14" s="556" t="n"/>
      <c r="K14" s="556" t="n"/>
      <c r="L14" s="556" t="n"/>
      <c r="M14" s="548">
        <f>IF(OR(I14="",I14=0,K14=""),"",IF(OR(ISTEXT(K14),ISTEXT(I14)),"",K14/I14))</f>
        <v/>
      </c>
      <c r="N14" s="546" t="n"/>
    </row>
    <row r="15" ht="13.35" customHeight="1" s="162">
      <c r="B15" s="546" t="n"/>
      <c r="C15" s="546" t="n"/>
      <c r="D15" s="546" t="n"/>
      <c r="E15" s="546" t="n"/>
      <c r="F15" s="546" t="n"/>
      <c r="G15" s="546" t="n"/>
      <c r="H15" s="546" t="n"/>
      <c r="I15" s="556" t="n"/>
      <c r="J15" s="556" t="n"/>
      <c r="K15" s="556" t="n"/>
      <c r="L15" s="556" t="n"/>
      <c r="M15" s="548">
        <f>IF(OR(I15="",I15=0,K15=""),"",IF(OR(ISTEXT(K15),ISTEXT(I15)),"",K15/I15))</f>
        <v/>
      </c>
      <c r="N15" s="546" t="n"/>
    </row>
    <row r="16" ht="13.35" customHeight="1" s="162">
      <c r="B16" s="546" t="n"/>
      <c r="C16" s="546" t="n"/>
      <c r="D16" s="546" t="n"/>
      <c r="E16" s="546" t="n"/>
      <c r="F16" s="546" t="n"/>
      <c r="G16" s="546" t="n"/>
      <c r="H16" s="546" t="n"/>
      <c r="I16" s="556" t="n"/>
      <c r="J16" s="556" t="n"/>
      <c r="K16" s="556" t="n"/>
      <c r="L16" s="556" t="n"/>
      <c r="M16" s="548">
        <f>IF(OR(I16="",I16=0,K16=""),"",IF(OR(ISTEXT(K16),ISTEXT(I16)),"",K16/I16))</f>
        <v/>
      </c>
      <c r="N16" s="546" t="n"/>
    </row>
    <row r="17" ht="13.35" customHeight="1" s="162">
      <c r="B17" s="546" t="n"/>
      <c r="C17" s="546" t="n"/>
      <c r="D17" s="546" t="n"/>
      <c r="E17" s="546" t="n"/>
      <c r="F17" s="546" t="n"/>
      <c r="G17" s="546" t="n"/>
      <c r="H17" s="546" t="n"/>
      <c r="I17" s="556" t="n"/>
      <c r="J17" s="556" t="n"/>
      <c r="K17" s="556" t="n"/>
      <c r="L17" s="556" t="n"/>
      <c r="M17" s="548">
        <f>IF(OR(I17="",I17=0,K17=""),"",IF(OR(ISTEXT(K17),ISTEXT(I17)),"",K17/I17))</f>
        <v/>
      </c>
      <c r="N17" s="546" t="n"/>
    </row>
    <row r="18" ht="13.35" customHeight="1" s="162">
      <c r="B18" s="546" t="n"/>
      <c r="C18" s="546" t="n"/>
      <c r="D18" s="546" t="n"/>
      <c r="E18" s="546" t="n"/>
      <c r="F18" s="546" t="n"/>
      <c r="G18" s="546" t="n"/>
      <c r="H18" s="546" t="n"/>
      <c r="I18" s="556" t="n"/>
      <c r="J18" s="556" t="n"/>
      <c r="K18" s="556" t="n"/>
      <c r="L18" s="556" t="n"/>
      <c r="M18" s="548">
        <f>IF(OR(I18="",I18=0,K18=""),"",IF(OR(ISTEXT(K18),ISTEXT(I18)),"",K18/I18))</f>
        <v/>
      </c>
      <c r="N18" s="546" t="n"/>
    </row>
    <row r="19" ht="13.35" customHeight="1" s="162">
      <c r="B19" s="546" t="n"/>
      <c r="C19" s="546" t="n"/>
      <c r="D19" s="546" t="n"/>
      <c r="E19" s="546" t="n"/>
      <c r="F19" s="546" t="n"/>
      <c r="G19" s="546" t="n"/>
      <c r="H19" s="546" t="n"/>
      <c r="I19" s="556" t="n"/>
      <c r="J19" s="556" t="n"/>
      <c r="K19" s="556" t="n"/>
      <c r="L19" s="556" t="n"/>
      <c r="M19" s="548">
        <f>IF(OR(I19="",I19=0,K19=""),"",IF(OR(ISTEXT(K19),ISTEXT(I19)),"",K19/I19))</f>
        <v/>
      </c>
      <c r="N19" s="546" t="n"/>
    </row>
    <row r="20" ht="13.35" customHeight="1" s="162">
      <c r="B20" s="546" t="n"/>
      <c r="C20" s="546" t="n"/>
      <c r="D20" s="546" t="n"/>
      <c r="E20" s="546" t="n"/>
      <c r="F20" s="546" t="n"/>
      <c r="G20" s="546" t="n"/>
      <c r="H20" s="546" t="n"/>
      <c r="I20" s="556" t="n"/>
      <c r="J20" s="556" t="n"/>
      <c r="K20" s="556" t="n"/>
      <c r="L20" s="556" t="n"/>
      <c r="M20" s="548">
        <f>IF(OR(I20="",I20=0,K20=""),"",IF(OR(ISTEXT(K20),ISTEXT(I20)),"",K20/I20))</f>
        <v/>
      </c>
      <c r="N20" s="546" t="n"/>
    </row>
    <row r="21" ht="13.35" customHeight="1" s="162">
      <c r="B21" s="546" t="n"/>
      <c r="C21" s="546" t="n"/>
      <c r="D21" s="546" t="n"/>
      <c r="E21" s="546" t="n"/>
      <c r="F21" s="546" t="n"/>
      <c r="G21" s="546" t="n"/>
      <c r="H21" s="546" t="n"/>
      <c r="I21" s="556" t="n"/>
      <c r="J21" s="556" t="n"/>
      <c r="K21" s="556" t="n"/>
      <c r="L21" s="556" t="n"/>
      <c r="M21" s="548">
        <f>IF(OR(I21="",I21=0,K21=""),"",IF(OR(ISTEXT(K21),ISTEXT(I21)),"",K21/I21))</f>
        <v/>
      </c>
      <c r="N21" s="546" t="n"/>
    </row>
    <row r="22" ht="13.35" customHeight="1" s="162">
      <c r="B22" s="546" t="n"/>
      <c r="C22" s="546" t="n"/>
      <c r="D22" s="546" t="n"/>
      <c r="E22" s="546" t="n"/>
      <c r="F22" s="546" t="n"/>
      <c r="G22" s="546" t="n"/>
      <c r="H22" s="546" t="n"/>
      <c r="I22" s="556" t="n"/>
      <c r="J22" s="556" t="n"/>
      <c r="K22" s="556" t="n"/>
      <c r="L22" s="556" t="n"/>
      <c r="M22" s="548">
        <f>IF(OR(I22="",I22=0,K22=""),"",IF(OR(ISTEXT(K22),ISTEXT(I22)),"",K22/I22))</f>
        <v/>
      </c>
      <c r="N22" s="546" t="n"/>
    </row>
    <row r="23" ht="13.35" customHeight="1" s="162">
      <c r="B23" s="546" t="n"/>
      <c r="C23" s="546" t="n"/>
      <c r="D23" s="546" t="n"/>
      <c r="E23" s="546" t="n"/>
      <c r="F23" s="546" t="n"/>
      <c r="G23" s="546" t="n"/>
      <c r="H23" s="546" t="n"/>
      <c r="I23" s="556" t="n"/>
      <c r="J23" s="556" t="n"/>
      <c r="K23" s="556" t="n"/>
      <c r="L23" s="556" t="n"/>
      <c r="M23" s="548">
        <f>IF(OR(I23="",I23=0,K23=""),"",IF(OR(ISTEXT(K23),ISTEXT(I23)),"",K23/I23))</f>
        <v/>
      </c>
      <c r="N23" s="546" t="n"/>
    </row>
    <row r="24" ht="13.35" customHeight="1" s="162">
      <c r="B24" s="546" t="n"/>
      <c r="C24" s="546" t="n"/>
      <c r="D24" s="546" t="n"/>
      <c r="E24" s="546" t="n"/>
      <c r="F24" s="546" t="n"/>
      <c r="G24" s="546" t="n"/>
      <c r="H24" s="546" t="n"/>
      <c r="I24" s="556" t="n"/>
      <c r="J24" s="556" t="n"/>
      <c r="K24" s="556" t="n"/>
      <c r="L24" s="556" t="n"/>
      <c r="M24" s="548">
        <f>IF(OR(I24="",I24=0,K24=""),"",IF(OR(ISTEXT(K24),ISTEXT(I24)),"",K24/I24))</f>
        <v/>
      </c>
      <c r="N24" s="546" t="n"/>
    </row>
    <row r="25" ht="13.35" customHeight="1" s="162">
      <c r="B25" s="546" t="n"/>
      <c r="C25" s="546" t="n"/>
      <c r="D25" s="546" t="n"/>
      <c r="E25" s="546" t="n"/>
      <c r="F25" s="546" t="n"/>
      <c r="G25" s="546" t="n"/>
      <c r="H25" s="546" t="n"/>
      <c r="I25" s="556" t="n"/>
      <c r="J25" s="556" t="n"/>
      <c r="K25" s="556" t="n"/>
      <c r="L25" s="556" t="n"/>
      <c r="M25" s="548">
        <f>IF(OR(I25="",I25=0,K25=""),"",IF(OR(ISTEXT(K25),ISTEXT(I25)),"",K25/I25))</f>
        <v/>
      </c>
      <c r="N25" s="546" t="n"/>
    </row>
    <row r="26" ht="13.35" customHeight="1" s="162">
      <c r="B26" s="546" t="n"/>
      <c r="C26" s="546" t="n"/>
      <c r="D26" s="546" t="n"/>
      <c r="E26" s="546" t="n"/>
      <c r="F26" s="546" t="n"/>
      <c r="G26" s="546" t="n"/>
      <c r="H26" s="546" t="n"/>
      <c r="I26" s="556" t="n"/>
      <c r="J26" s="556" t="n"/>
      <c r="K26" s="556" t="n"/>
      <c r="L26" s="556" t="n"/>
      <c r="M26" s="548">
        <f>IF(OR(I26="",I26=0,K26=""),"",IF(OR(ISTEXT(K26),ISTEXT(I26)),"",K26/I26))</f>
        <v/>
      </c>
      <c r="N26" s="546" t="n"/>
    </row>
    <row r="27" ht="13.35" customHeight="1" s="162">
      <c r="B27" s="546" t="n"/>
      <c r="C27" s="546" t="n"/>
      <c r="D27" s="546" t="n"/>
      <c r="E27" s="546" t="n"/>
      <c r="F27" s="546" t="n"/>
      <c r="G27" s="546" t="n"/>
      <c r="H27" s="546" t="n"/>
      <c r="I27" s="556" t="n"/>
      <c r="J27" s="556" t="n"/>
      <c r="K27" s="556" t="n"/>
      <c r="L27" s="556" t="n"/>
      <c r="M27" s="548">
        <f>IF(OR(I27="",I27=0,K27=""),"",IF(OR(ISTEXT(K27),ISTEXT(I27)),"",K27/I27))</f>
        <v/>
      </c>
      <c r="N27" s="546" t="n"/>
    </row>
    <row r="28" ht="13.35" customHeight="1" s="162">
      <c r="B28" s="546" t="n"/>
      <c r="C28" s="546" t="n"/>
      <c r="D28" s="546" t="n"/>
      <c r="E28" s="546" t="n"/>
      <c r="F28" s="546" t="n"/>
      <c r="G28" s="546" t="n"/>
      <c r="H28" s="546" t="n"/>
      <c r="I28" s="556" t="n"/>
      <c r="J28" s="556" t="n"/>
      <c r="K28" s="556" t="n"/>
      <c r="L28" s="556" t="n"/>
      <c r="M28" s="548">
        <f>IF(OR(I28="",I28=0,K28=""),"",IF(OR(ISTEXT(K28),ISTEXT(I28)),"",K28/I28))</f>
        <v/>
      </c>
      <c r="N28" s="546" t="n"/>
    </row>
    <row r="29" ht="13.35" customHeight="1" s="162">
      <c r="B29" s="546" t="n"/>
      <c r="C29" s="546" t="n"/>
      <c r="D29" s="546" t="n"/>
      <c r="E29" s="546" t="n"/>
      <c r="F29" s="546" t="n"/>
      <c r="G29" s="546" t="n"/>
      <c r="H29" s="546" t="n"/>
      <c r="I29" s="556" t="n"/>
      <c r="J29" s="556" t="n"/>
      <c r="K29" s="556" t="n"/>
      <c r="L29" s="556" t="n"/>
      <c r="M29" s="548">
        <f>IF(OR(I29="",I29=0,K29=""),"",IF(OR(ISTEXT(K29),ISTEXT(I29)),"",K29/I29))</f>
        <v/>
      </c>
      <c r="N29" s="546" t="n"/>
    </row>
    <row r="30" ht="13.35" customHeight="1" s="162">
      <c r="B30" s="546" t="n"/>
      <c r="C30" s="546" t="n"/>
      <c r="D30" s="546" t="n"/>
      <c r="E30" s="546" t="n"/>
      <c r="F30" s="546" t="n"/>
      <c r="G30" s="546" t="n"/>
      <c r="H30" s="546" t="n"/>
      <c r="I30" s="556" t="n"/>
      <c r="J30" s="556" t="n"/>
      <c r="K30" s="556" t="n"/>
      <c r="L30" s="556" t="n"/>
      <c r="M30" s="548">
        <f>IF(OR(I30="",I30=0,K30=""),"",IF(OR(ISTEXT(K30),ISTEXT(I30)),"",K30/I30))</f>
        <v/>
      </c>
      <c r="N30" s="546" t="n"/>
    </row>
    <row r="31" ht="13.35" customHeight="1" s="162">
      <c r="B31" s="546" t="n"/>
      <c r="C31" s="546" t="n"/>
      <c r="D31" s="546" t="n"/>
      <c r="E31" s="546" t="n"/>
      <c r="F31" s="546" t="n"/>
      <c r="G31" s="546" t="n"/>
      <c r="H31" s="546" t="n"/>
      <c r="I31" s="556" t="n"/>
      <c r="J31" s="556" t="n"/>
      <c r="K31" s="556" t="n"/>
      <c r="L31" s="556" t="n"/>
      <c r="M31" s="548">
        <f>IF(OR(I31="",I31=0,K31=""),"",IF(OR(ISTEXT(K31),ISTEXT(I31)),"",K31/I31))</f>
        <v/>
      </c>
      <c r="N31" s="546" t="n"/>
    </row>
    <row r="32" ht="13.35" customHeight="1" s="162">
      <c r="B32" s="546" t="n"/>
      <c r="C32" s="546" t="n"/>
      <c r="D32" s="546" t="n"/>
      <c r="E32" s="546" t="n"/>
      <c r="F32" s="546" t="n"/>
      <c r="G32" s="546" t="n"/>
      <c r="H32" s="546" t="n"/>
      <c r="I32" s="556" t="n"/>
      <c r="J32" s="556" t="n"/>
      <c r="K32" s="556" t="n"/>
      <c r="L32" s="556" t="n"/>
      <c r="M32" s="548">
        <f>IF(OR(I32="",I32=0,K32=""),"",IF(OR(ISTEXT(K32),ISTEXT(I32)),"",K32/I32))</f>
        <v/>
      </c>
      <c r="N32" s="546" t="n"/>
    </row>
    <row r="33" ht="13.35" customHeight="1" s="162">
      <c r="B33" s="546" t="n"/>
      <c r="C33" s="546" t="n"/>
      <c r="D33" s="546" t="n"/>
      <c r="E33" s="546" t="n"/>
      <c r="F33" s="546" t="n"/>
      <c r="G33" s="546" t="n"/>
      <c r="H33" s="546" t="n"/>
      <c r="I33" s="556" t="n"/>
      <c r="J33" s="556" t="n"/>
      <c r="K33" s="556" t="n"/>
      <c r="L33" s="556" t="n"/>
      <c r="M33" s="548">
        <f>IF(OR(I33="",I33=0,K33=""),"",IF(OR(ISTEXT(K33),ISTEXT(I33)),"",K33/I33))</f>
        <v/>
      </c>
      <c r="N33" s="546" t="n"/>
    </row>
    <row r="34" ht="13.35" customHeight="1" s="162">
      <c r="B34" s="546" t="n"/>
      <c r="C34" s="546" t="n"/>
      <c r="D34" s="546" t="n"/>
      <c r="E34" s="546" t="n"/>
      <c r="F34" s="546" t="n"/>
      <c r="G34" s="546" t="n"/>
      <c r="H34" s="546" t="n"/>
      <c r="I34" s="556" t="n"/>
      <c r="J34" s="556" t="n"/>
      <c r="K34" s="556" t="n"/>
      <c r="L34" s="556" t="n"/>
      <c r="M34" s="548">
        <f>IF(OR(I34="",I34=0,K34=""),"",IF(OR(ISTEXT(K34),ISTEXT(I34)),"",K34/I34))</f>
        <v/>
      </c>
      <c r="N34" s="546" t="n"/>
    </row>
    <row r="35" ht="13.35" customHeight="1" s="162">
      <c r="B35" s="546" t="n"/>
      <c r="C35" s="546" t="n"/>
      <c r="D35" s="546" t="n"/>
      <c r="E35" s="546" t="n"/>
      <c r="F35" s="546" t="n"/>
      <c r="G35" s="546" t="n"/>
      <c r="H35" s="546" t="n"/>
      <c r="I35" s="556" t="n"/>
      <c r="J35" s="556" t="n"/>
      <c r="K35" s="556" t="n"/>
      <c r="L35" s="556" t="n"/>
      <c r="M35" s="548">
        <f>IF(OR(I35="",I35=0,K35=""),"",IF(OR(ISTEXT(K35),ISTEXT(I35)),"",K35/I35))</f>
        <v/>
      </c>
      <c r="N35" s="546" t="n"/>
    </row>
    <row r="36" ht="13.35" customHeight="1" s="162">
      <c r="B36" s="546" t="n"/>
      <c r="C36" s="546" t="n"/>
      <c r="D36" s="546" t="n"/>
      <c r="E36" s="546" t="n"/>
      <c r="F36" s="546" t="n"/>
      <c r="G36" s="546" t="n"/>
      <c r="H36" s="546" t="n"/>
      <c r="I36" s="556" t="n"/>
      <c r="J36" s="556" t="n"/>
      <c r="K36" s="556" t="n"/>
      <c r="L36" s="556" t="n"/>
      <c r="M36" s="548">
        <f>IF(OR(I36="",I36=0,K36=""),"",IF(OR(ISTEXT(K36),ISTEXT(I36)),"",K36/I36))</f>
        <v/>
      </c>
      <c r="N36" s="546" t="n"/>
    </row>
    <row r="37" ht="13.35" customHeight="1" s="162">
      <c r="B37" s="546" t="n"/>
      <c r="C37" s="546" t="n"/>
      <c r="D37" s="546" t="n"/>
      <c r="E37" s="546" t="n"/>
      <c r="F37" s="546" t="n"/>
      <c r="G37" s="546" t="n"/>
      <c r="H37" s="546" t="n"/>
      <c r="I37" s="556" t="n"/>
      <c r="J37" s="556" t="n"/>
      <c r="K37" s="556" t="n"/>
      <c r="L37" s="556" t="n"/>
      <c r="M37" s="548">
        <f>IF(OR(I37="",I37=0,K37=""),"",IF(OR(ISTEXT(K37),ISTEXT(I37)),"",K37/I37))</f>
        <v/>
      </c>
      <c r="N37" s="546" t="n"/>
    </row>
    <row r="38" ht="13.35" customHeight="1" s="162">
      <c r="B38" s="546" t="n"/>
      <c r="C38" s="546" t="n"/>
      <c r="D38" s="546" t="n"/>
      <c r="E38" s="546" t="n"/>
      <c r="F38" s="546" t="n"/>
      <c r="G38" s="546" t="n"/>
      <c r="H38" s="546" t="n"/>
      <c r="I38" s="556" t="n"/>
      <c r="J38" s="556" t="n"/>
      <c r="K38" s="556" t="n"/>
      <c r="L38" s="556" t="n"/>
      <c r="M38" s="548">
        <f>IF(OR(I38="",I38=0,K38=""),"",IF(OR(ISTEXT(K38),ISTEXT(I38)),"",K38/I38))</f>
        <v/>
      </c>
      <c r="N38" s="546" t="n"/>
    </row>
    <row r="39" ht="13.35" customHeight="1" s="162">
      <c r="B39" s="546" t="n"/>
      <c r="C39" s="546" t="n"/>
      <c r="D39" s="546" t="n"/>
      <c r="E39" s="546" t="n"/>
      <c r="F39" s="546" t="n"/>
      <c r="G39" s="546" t="n"/>
      <c r="H39" s="546" t="n"/>
      <c r="I39" s="556" t="n"/>
      <c r="J39" s="556" t="n"/>
      <c r="K39" s="556" t="n"/>
      <c r="L39" s="556" t="n"/>
      <c r="M39" s="548">
        <f>IF(OR(I39="",I39=0,K39=""),"",IF(OR(ISTEXT(K39),ISTEXT(I39)),"",K39/I39))</f>
        <v/>
      </c>
      <c r="N39" s="546" t="n"/>
    </row>
    <row r="40" ht="13.35" customHeight="1" s="162">
      <c r="B40" s="546" t="n"/>
      <c r="C40" s="546" t="n"/>
      <c r="D40" s="546" t="n"/>
      <c r="E40" s="546" t="n"/>
      <c r="F40" s="546" t="n"/>
      <c r="G40" s="546" t="n"/>
      <c r="H40" s="546" t="n"/>
      <c r="I40" s="556" t="n"/>
      <c r="J40" s="556" t="n"/>
      <c r="K40" s="556" t="n"/>
      <c r="L40" s="556" t="n"/>
      <c r="M40" s="548">
        <f>IF(OR(I40="",I40=0,K40=""),"",IF(OR(ISTEXT(K40),ISTEXT(I40)),"",K40/I40))</f>
        <v/>
      </c>
      <c r="N40" s="546" t="n"/>
    </row>
    <row r="41" ht="13.35" customHeight="1" s="162">
      <c r="B41" s="546" t="n"/>
      <c r="C41" s="546" t="n"/>
      <c r="D41" s="546" t="n"/>
      <c r="E41" s="546" t="n"/>
      <c r="F41" s="546" t="n"/>
      <c r="G41" s="546" t="n"/>
      <c r="H41" s="546" t="n"/>
      <c r="I41" s="556" t="n"/>
      <c r="J41" s="556" t="n"/>
      <c r="K41" s="556" t="n"/>
      <c r="L41" s="556" t="n"/>
      <c r="M41" s="548">
        <f>IF(OR(I41="",I41=0,K41=""),"",IF(OR(ISTEXT(K41),ISTEXT(I41)),"",K41/I41))</f>
        <v/>
      </c>
      <c r="N41" s="546" t="n"/>
    </row>
    <row r="42" ht="13.35" customHeight="1" s="162">
      <c r="B42" s="546" t="n"/>
      <c r="C42" s="546" t="n"/>
      <c r="D42" s="546" t="n"/>
      <c r="E42" s="546" t="n"/>
      <c r="F42" s="546" t="n"/>
      <c r="G42" s="546" t="n"/>
      <c r="H42" s="546" t="n"/>
      <c r="I42" s="556" t="n"/>
      <c r="J42" s="556" t="n"/>
      <c r="K42" s="556" t="n"/>
      <c r="L42" s="556" t="n"/>
      <c r="M42" s="548">
        <f>IF(OR(I42="",I42=0,K42=""),"",IF(OR(ISTEXT(K42),ISTEXT(I42)),"",K42/I42))</f>
        <v/>
      </c>
      <c r="N42" s="546" t="n"/>
    </row>
    <row r="43" ht="13.35" customHeight="1" s="162">
      <c r="B43" s="546" t="n"/>
      <c r="C43" s="546" t="n"/>
      <c r="D43" s="546" t="n"/>
      <c r="E43" s="546" t="n"/>
      <c r="F43" s="546" t="n"/>
      <c r="G43" s="546" t="n"/>
      <c r="H43" s="546" t="n"/>
      <c r="I43" s="556" t="n"/>
      <c r="J43" s="556" t="n"/>
      <c r="K43" s="556" t="n"/>
      <c r="L43" s="556" t="n"/>
      <c r="M43" s="548">
        <f>IF(OR(I43="",I43=0,K43=""),"",IF(OR(ISTEXT(K43),ISTEXT(I43)),"",K43/I43))</f>
        <v/>
      </c>
      <c r="N43" s="546" t="n"/>
    </row>
    <row r="44" ht="13.35" customHeight="1" s="162">
      <c r="B44" s="546" t="n"/>
      <c r="C44" s="546" t="n"/>
      <c r="D44" s="546" t="n"/>
      <c r="E44" s="546" t="n"/>
      <c r="F44" s="546" t="n"/>
      <c r="G44" s="546" t="n"/>
      <c r="H44" s="546" t="n"/>
      <c r="I44" s="556" t="n"/>
      <c r="J44" s="556" t="n"/>
      <c r="K44" s="556" t="n"/>
      <c r="L44" s="556" t="n"/>
      <c r="M44" s="548">
        <f>IF(OR(I44="",I44=0,K44=""),"",IF(OR(ISTEXT(K44),ISTEXT(I44)),"",K44/I44))</f>
        <v/>
      </c>
      <c r="N44" s="546" t="n"/>
    </row>
    <row r="45" ht="13.35" customHeight="1" s="162">
      <c r="B45" s="546" t="n"/>
      <c r="C45" s="546" t="n"/>
      <c r="D45" s="546" t="n"/>
      <c r="E45" s="546" t="n"/>
      <c r="F45" s="546" t="n"/>
      <c r="G45" s="546" t="n"/>
      <c r="H45" s="546" t="n"/>
      <c r="I45" s="556" t="n"/>
      <c r="J45" s="556" t="n"/>
      <c r="K45" s="556" t="n"/>
      <c r="L45" s="556" t="n"/>
      <c r="M45" s="548">
        <f>IF(OR(I45="",I45=0,K45=""),"",IF(OR(ISTEXT(K45),ISTEXT(I45)),"",K45/I45))</f>
        <v/>
      </c>
      <c r="N45" s="546" t="n"/>
    </row>
    <row r="46" ht="13.35" customHeight="1" s="162">
      <c r="B46" s="546" t="n"/>
      <c r="C46" s="546" t="n"/>
      <c r="D46" s="546" t="n"/>
      <c r="E46" s="546" t="n"/>
      <c r="F46" s="546" t="n"/>
      <c r="G46" s="546" t="n"/>
      <c r="H46" s="546" t="n"/>
      <c r="I46" s="556" t="n"/>
      <c r="J46" s="556" t="n"/>
      <c r="K46" s="556" t="n"/>
      <c r="L46" s="556" t="n"/>
      <c r="M46" s="548">
        <f>IF(OR(I46="",I46=0,K46=""),"",IF(OR(ISTEXT(K46),ISTEXT(I46)),"",K46/I46))</f>
        <v/>
      </c>
      <c r="N46" s="546" t="n"/>
    </row>
    <row r="47" ht="13.35" customHeight="1" s="162">
      <c r="B47" s="546" t="n"/>
      <c r="C47" s="546" t="n"/>
      <c r="D47" s="546" t="n"/>
      <c r="E47" s="546" t="n"/>
      <c r="F47" s="546" t="n"/>
      <c r="G47" s="546" t="n"/>
      <c r="H47" s="546" t="n"/>
      <c r="I47" s="556" t="n"/>
      <c r="J47" s="556" t="n"/>
      <c r="K47" s="556" t="n"/>
      <c r="L47" s="556" t="n"/>
      <c r="M47" s="548">
        <f>IF(OR(I47="",I47=0,K47=""),"",IF(OR(ISTEXT(K47),ISTEXT(I47)),"",K47/I47))</f>
        <v/>
      </c>
      <c r="N47" s="546" t="n"/>
    </row>
    <row r="48" ht="13.35" customHeight="1" s="162"/>
    <row r="49" ht="13.35" customHeight="1" s="162">
      <c r="B49" s="188" t="inlineStr">
        <is>
          <t>Remarks</t>
        </is>
      </c>
      <c r="C49" s="173" t="n"/>
      <c r="D49" s="154" t="n"/>
      <c r="E49" s="174" t="n"/>
      <c r="F49" s="174" t="n"/>
      <c r="G49" s="174" t="n"/>
      <c r="H49" s="174" t="n"/>
      <c r="I49" s="174" t="n"/>
      <c r="J49" s="174" t="n"/>
      <c r="K49" s="174" t="n"/>
      <c r="L49" s="174" t="n"/>
      <c r="M49" s="174" t="n"/>
      <c r="N49" s="173" t="n"/>
    </row>
    <row r="50" ht="13.35" customHeight="1" s="162">
      <c r="B50" s="154" t="n"/>
      <c r="C50" s="174" t="n"/>
      <c r="D50" s="174" t="n"/>
      <c r="E50" s="174" t="n"/>
      <c r="F50" s="174" t="n"/>
      <c r="G50" s="174" t="n"/>
      <c r="H50" s="174" t="n"/>
      <c r="I50" s="174" t="n"/>
      <c r="J50" s="174" t="n"/>
      <c r="K50" s="174" t="n"/>
      <c r="L50" s="174" t="n"/>
      <c r="M50" s="174" t="n"/>
      <c r="N50" s="173" t="n"/>
    </row>
    <row r="51" ht="13.35" customHeight="1" s="162">
      <c r="B51" s="154" t="n"/>
      <c r="C51" s="174" t="n"/>
      <c r="D51" s="174" t="n"/>
      <c r="E51" s="174" t="n"/>
      <c r="F51" s="174" t="n"/>
      <c r="G51" s="174" t="n"/>
      <c r="H51" s="174" t="n"/>
      <c r="I51" s="174" t="n"/>
      <c r="J51" s="174" t="n"/>
      <c r="K51" s="174" t="n"/>
      <c r="L51" s="174" t="n"/>
      <c r="M51" s="174" t="n"/>
      <c r="N51" s="173" t="n"/>
    </row>
    <row r="52" ht="13.35" customHeight="1" s="162"/>
    <row r="53" ht="13.35" customHeight="1" s="162"/>
    <row r="54" ht="13.35" customHeight="1" s="162"/>
    <row r="55" ht="13.35" customHeight="1" s="162"/>
    <row r="56" ht="13.35" customHeight="1" s="162">
      <c r="B56" s="200" t="inlineStr">
        <is>
          <t>Chillers, Cooling Towers, Boilers and Heat Exchangers (NEBB 5.3.18 – 5.3.24)</t>
        </is>
      </c>
      <c r="C56" s="400" t="n"/>
      <c r="D56" s="400" t="n"/>
      <c r="E56" s="400" t="n"/>
      <c r="F56" s="400" t="n"/>
      <c r="G56" s="400" t="n"/>
      <c r="H56" s="400" t="n"/>
      <c r="I56" s="400" t="n"/>
      <c r="J56" s="400" t="n"/>
      <c r="K56" s="400" t="n"/>
      <c r="L56" s="400" t="n"/>
      <c r="M56" s="400" t="n"/>
      <c r="N56" s="401" t="n"/>
    </row>
    <row r="57" ht="13.35" customHeight="1" s="162">
      <c r="B57" s="554" t="inlineStr">
        <is>
          <t>ΔP in</t>
        </is>
      </c>
      <c r="C57" s="401" t="n"/>
      <c r="D57" s="555" t="n"/>
      <c r="E57" s="554" t="inlineStr">
        <is>
          <t>Instrument</t>
        </is>
      </c>
      <c r="F57" s="546" t="n"/>
      <c r="G57" s="400" t="n"/>
      <c r="H57" s="400" t="n"/>
      <c r="I57" s="400" t="n"/>
      <c r="J57" s="400" t="n"/>
      <c r="K57" s="400" t="n"/>
      <c r="L57" s="400" t="n"/>
      <c r="M57" s="400" t="n"/>
      <c r="N57" s="401" t="n"/>
    </row>
    <row r="58" ht="13.35" customHeight="1" s="162">
      <c r="B58" s="542" t="inlineStr">
        <is>
          <t>Unit</t>
        </is>
      </c>
      <c r="C58" s="542" t="inlineStr">
        <is>
          <t>Type</t>
        </is>
      </c>
      <c r="D58" s="542" t="inlineStr">
        <is>
          <t>Service</t>
        </is>
      </c>
      <c r="E58" s="542" t="inlineStr">
        <is>
          <t>Mfr.</t>
        </is>
      </c>
      <c r="F58" s="542" t="inlineStr">
        <is>
          <t>Model</t>
        </is>
      </c>
      <c r="G58" s="542" t="inlineStr">
        <is>
          <t>Serial</t>
        </is>
      </c>
      <c r="H58" s="542" t="inlineStr">
        <is>
          <t>Circuit</t>
        </is>
      </c>
      <c r="I58" s="543" t="inlineStr">
        <is>
          <t>Design</t>
        </is>
      </c>
      <c r="J58" s="401" t="n"/>
      <c r="K58" s="543" t="inlineStr">
        <is>
          <t>Actual</t>
        </is>
      </c>
      <c r="L58" s="401" t="n"/>
      <c r="M58" s="542" t="inlineStr">
        <is>
          <t>%</t>
        </is>
      </c>
      <c r="N58" s="542" t="inlineStr">
        <is>
          <t>Method</t>
        </is>
      </c>
    </row>
    <row r="59" ht="13.35" customHeight="1" s="162">
      <c r="B59" s="544" t="n"/>
      <c r="C59" s="544" t="n"/>
      <c r="D59" s="544" t="n"/>
      <c r="E59" s="544" t="n"/>
      <c r="F59" s="544" t="n"/>
      <c r="G59" s="544" t="n"/>
      <c r="H59" s="544" t="n"/>
      <c r="I59" s="545" t="inlineStr">
        <is>
          <t>GPM</t>
        </is>
      </c>
      <c r="J59" s="545" t="inlineStr">
        <is>
          <t>ΔP</t>
        </is>
      </c>
      <c r="K59" s="545" t="inlineStr">
        <is>
          <t>GPM</t>
        </is>
      </c>
      <c r="L59" s="545" t="inlineStr">
        <is>
          <t>ΔP</t>
        </is>
      </c>
      <c r="M59" s="544" t="n"/>
      <c r="N59" s="544" t="n"/>
    </row>
    <row r="60" ht="13.35" customHeight="1" s="162">
      <c r="B60" s="546" t="n"/>
      <c r="C60" s="546" t="n"/>
      <c r="D60" s="546" t="n"/>
      <c r="E60" s="546" t="n"/>
      <c r="F60" s="546" t="n"/>
      <c r="G60" s="546" t="n"/>
      <c r="H60" s="546" t="n"/>
      <c r="I60" s="556" t="n"/>
      <c r="J60" s="556" t="n"/>
      <c r="K60" s="556" t="n"/>
      <c r="L60" s="556" t="n"/>
      <c r="M60" s="548">
        <f>IF(OR(I60="",I60=0,K60=""),"",IF(OR(ISTEXT(K60),ISTEXT(I60)),"",K60/I60))</f>
        <v/>
      </c>
      <c r="N60" s="546" t="n"/>
    </row>
    <row r="61" ht="13.35" customHeight="1" s="162">
      <c r="B61" s="546" t="n"/>
      <c r="C61" s="546" t="n"/>
      <c r="D61" s="546" t="n"/>
      <c r="E61" s="546" t="n"/>
      <c r="F61" s="546" t="n"/>
      <c r="G61" s="546" t="n"/>
      <c r="H61" s="546" t="n"/>
      <c r="I61" s="556" t="n"/>
      <c r="J61" s="556" t="n"/>
      <c r="K61" s="556" t="n"/>
      <c r="L61" s="556" t="n"/>
      <c r="M61" s="548">
        <f>IF(OR(I61="",I61=0,K61=""),"",IF(OR(ISTEXT(K61),ISTEXT(I61)),"",K61/I61))</f>
        <v/>
      </c>
      <c r="N61" s="546" t="n"/>
    </row>
    <row r="62" ht="13.35" customHeight="1" s="162">
      <c r="B62" s="546" t="n"/>
      <c r="C62" s="546" t="n"/>
      <c r="D62" s="546" t="n"/>
      <c r="E62" s="546" t="n"/>
      <c r="F62" s="546" t="n"/>
      <c r="G62" s="546" t="n"/>
      <c r="H62" s="546" t="n"/>
      <c r="I62" s="556" t="n"/>
      <c r="J62" s="556" t="n"/>
      <c r="K62" s="556" t="n"/>
      <c r="L62" s="556" t="n"/>
      <c r="M62" s="548">
        <f>IF(OR(I62="",I62=0,K62=""),"",IF(OR(ISTEXT(K62),ISTEXT(I62)),"",K62/I62))</f>
        <v/>
      </c>
      <c r="N62" s="546" t="n"/>
    </row>
    <row r="63" ht="13.35" customHeight="1" s="162">
      <c r="B63" s="546" t="n"/>
      <c r="C63" s="546" t="n"/>
      <c r="D63" s="546" t="n"/>
      <c r="E63" s="546" t="n"/>
      <c r="F63" s="546" t="n"/>
      <c r="G63" s="546" t="n"/>
      <c r="H63" s="546" t="n"/>
      <c r="I63" s="556" t="n"/>
      <c r="J63" s="556" t="n"/>
      <c r="K63" s="556" t="n"/>
      <c r="L63" s="556" t="n"/>
      <c r="M63" s="548">
        <f>IF(OR(I63="",I63=0,K63=""),"",IF(OR(ISTEXT(K63),ISTEXT(I63)),"",K63/I63))</f>
        <v/>
      </c>
      <c r="N63" s="546" t="n"/>
    </row>
    <row r="64" ht="13.35" customHeight="1" s="162">
      <c r="B64" s="546" t="n"/>
      <c r="C64" s="546" t="n"/>
      <c r="D64" s="546" t="n"/>
      <c r="E64" s="546" t="n"/>
      <c r="F64" s="546" t="n"/>
      <c r="G64" s="546" t="n"/>
      <c r="H64" s="546" t="n"/>
      <c r="I64" s="556" t="n"/>
      <c r="J64" s="556" t="n"/>
      <c r="K64" s="556" t="n"/>
      <c r="L64" s="556" t="n"/>
      <c r="M64" s="548">
        <f>IF(OR(I64="",I64=0,K64=""),"",IF(OR(ISTEXT(K64),ISTEXT(I64)),"",K64/I64))</f>
        <v/>
      </c>
      <c r="N64" s="546" t="n"/>
    </row>
    <row r="65" ht="13.35" customHeight="1" s="162">
      <c r="B65" s="546" t="n"/>
      <c r="C65" s="546" t="n"/>
      <c r="D65" s="546" t="n"/>
      <c r="E65" s="546" t="n"/>
      <c r="F65" s="546" t="n"/>
      <c r="G65" s="546" t="n"/>
      <c r="H65" s="546" t="n"/>
      <c r="I65" s="556" t="n"/>
      <c r="J65" s="556" t="n"/>
      <c r="K65" s="556" t="n"/>
      <c r="L65" s="556" t="n"/>
      <c r="M65" s="548">
        <f>IF(OR(I65="",I65=0,K65=""),"",IF(OR(ISTEXT(K65),ISTEXT(I65)),"",K65/I65))</f>
        <v/>
      </c>
      <c r="N65" s="546" t="n"/>
    </row>
    <row r="66" ht="13.35" customHeight="1" s="162">
      <c r="B66" s="546" t="n"/>
      <c r="C66" s="546" t="n"/>
      <c r="D66" s="546" t="n"/>
      <c r="E66" s="546" t="n"/>
      <c r="F66" s="546" t="n"/>
      <c r="G66" s="546" t="n"/>
      <c r="H66" s="546" t="n"/>
      <c r="I66" s="556" t="n"/>
      <c r="J66" s="556" t="n"/>
      <c r="K66" s="556" t="n"/>
      <c r="L66" s="556" t="n"/>
      <c r="M66" s="548">
        <f>IF(OR(I66="",I66=0,K66=""),"",IF(OR(ISTEXT(K66),ISTEXT(I66)),"",K66/I66))</f>
        <v/>
      </c>
      <c r="N66" s="546" t="n"/>
    </row>
    <row r="67" ht="13.35" customHeight="1" s="162">
      <c r="B67" s="546" t="n"/>
      <c r="C67" s="546" t="n"/>
      <c r="D67" s="546" t="n"/>
      <c r="E67" s="546" t="n"/>
      <c r="F67" s="546" t="n"/>
      <c r="G67" s="546" t="n"/>
      <c r="H67" s="546" t="n"/>
      <c r="I67" s="556" t="n"/>
      <c r="J67" s="556" t="n"/>
      <c r="K67" s="556" t="n"/>
      <c r="L67" s="556" t="n"/>
      <c r="M67" s="548">
        <f>IF(OR(I67="",I67=0,K67=""),"",IF(OR(ISTEXT(K67),ISTEXT(I67)),"",K67/I67))</f>
        <v/>
      </c>
      <c r="N67" s="546" t="n"/>
    </row>
    <row r="68" ht="13.35" customHeight="1" s="162">
      <c r="B68" s="546" t="n"/>
      <c r="C68" s="546" t="n"/>
      <c r="D68" s="546" t="n"/>
      <c r="E68" s="546" t="n"/>
      <c r="F68" s="546" t="n"/>
      <c r="G68" s="546" t="n"/>
      <c r="H68" s="546" t="n"/>
      <c r="I68" s="556" t="n"/>
      <c r="J68" s="556" t="n"/>
      <c r="K68" s="556" t="n"/>
      <c r="L68" s="556" t="n"/>
      <c r="M68" s="548">
        <f>IF(OR(I68="",I68=0,K68=""),"",IF(OR(ISTEXT(K68),ISTEXT(I68)),"",K68/I68))</f>
        <v/>
      </c>
      <c r="N68" s="546" t="n"/>
    </row>
    <row r="69" ht="13.35" customHeight="1" s="162">
      <c r="B69" s="546" t="n"/>
      <c r="C69" s="546" t="n"/>
      <c r="D69" s="546" t="n"/>
      <c r="E69" s="546" t="n"/>
      <c r="F69" s="546" t="n"/>
      <c r="G69" s="546" t="n"/>
      <c r="H69" s="546" t="n"/>
      <c r="I69" s="556" t="n"/>
      <c r="J69" s="556" t="n"/>
      <c r="K69" s="556" t="n"/>
      <c r="L69" s="556" t="n"/>
      <c r="M69" s="548">
        <f>IF(OR(I69="",I69=0,K69=""),"",IF(OR(ISTEXT(K69),ISTEXT(I69)),"",K69/I69))</f>
        <v/>
      </c>
      <c r="N69" s="546" t="n"/>
    </row>
    <row r="70" ht="13.35" customHeight="1" s="162">
      <c r="B70" s="546" t="n"/>
      <c r="C70" s="546" t="n"/>
      <c r="D70" s="546" t="n"/>
      <c r="E70" s="546" t="n"/>
      <c r="F70" s="546" t="n"/>
      <c r="G70" s="546" t="n"/>
      <c r="H70" s="546" t="n"/>
      <c r="I70" s="556" t="n"/>
      <c r="J70" s="556" t="n"/>
      <c r="K70" s="556" t="n"/>
      <c r="L70" s="556" t="n"/>
      <c r="M70" s="548">
        <f>IF(OR(I70="",I70=0,K70=""),"",IF(OR(ISTEXT(K70),ISTEXT(I70)),"",K70/I70))</f>
        <v/>
      </c>
      <c r="N70" s="546" t="n"/>
    </row>
    <row r="71" ht="13.35" customHeight="1" s="162">
      <c r="B71" s="546" t="n"/>
      <c r="C71" s="546" t="n"/>
      <c r="D71" s="546" t="n"/>
      <c r="E71" s="546" t="n"/>
      <c r="F71" s="546" t="n"/>
      <c r="G71" s="546" t="n"/>
      <c r="H71" s="546" t="n"/>
      <c r="I71" s="556" t="n"/>
      <c r="J71" s="556" t="n"/>
      <c r="K71" s="556" t="n"/>
      <c r="L71" s="556" t="n"/>
      <c r="M71" s="548">
        <f>IF(OR(I71="",I71=0,K71=""),"",IF(OR(ISTEXT(K71),ISTEXT(I71)),"",K71/I71))</f>
        <v/>
      </c>
      <c r="N71" s="546" t="n"/>
    </row>
    <row r="72" ht="13.35" customHeight="1" s="162">
      <c r="B72" s="546" t="n"/>
      <c r="C72" s="546" t="n"/>
      <c r="D72" s="546" t="n"/>
      <c r="E72" s="546" t="n"/>
      <c r="F72" s="546" t="n"/>
      <c r="G72" s="546" t="n"/>
      <c r="H72" s="546" t="n"/>
      <c r="I72" s="556" t="n"/>
      <c r="J72" s="556" t="n"/>
      <c r="K72" s="556" t="n"/>
      <c r="L72" s="556" t="n"/>
      <c r="M72" s="548">
        <f>IF(OR(I72="",I72=0,K72=""),"",IF(OR(ISTEXT(K72),ISTEXT(I72)),"",K72/I72))</f>
        <v/>
      </c>
      <c r="N72" s="546" t="n"/>
    </row>
    <row r="73" ht="13.35" customHeight="1" s="162">
      <c r="B73" s="546" t="n"/>
      <c r="C73" s="546" t="n"/>
      <c r="D73" s="546" t="n"/>
      <c r="E73" s="546" t="n"/>
      <c r="F73" s="546" t="n"/>
      <c r="G73" s="546" t="n"/>
      <c r="H73" s="546" t="n"/>
      <c r="I73" s="556" t="n"/>
      <c r="J73" s="556" t="n"/>
      <c r="K73" s="556" t="n"/>
      <c r="L73" s="556" t="n"/>
      <c r="M73" s="548">
        <f>IF(OR(I73="",I73=0,K73=""),"",IF(OR(ISTEXT(K73),ISTEXT(I73)),"",K73/I73))</f>
        <v/>
      </c>
      <c r="N73" s="546" t="n"/>
    </row>
    <row r="74" ht="13.35" customHeight="1" s="162">
      <c r="B74" s="546" t="n"/>
      <c r="C74" s="546" t="n"/>
      <c r="D74" s="546" t="n"/>
      <c r="E74" s="546" t="n"/>
      <c r="F74" s="546" t="n"/>
      <c r="G74" s="546" t="n"/>
      <c r="H74" s="546" t="n"/>
      <c r="I74" s="556" t="n"/>
      <c r="J74" s="556" t="n"/>
      <c r="K74" s="556" t="n"/>
      <c r="L74" s="556" t="n"/>
      <c r="M74" s="548">
        <f>IF(OR(I74="",I74=0,K74=""),"",IF(OR(ISTEXT(K74),ISTEXT(I74)),"",K74/I74))</f>
        <v/>
      </c>
      <c r="N74" s="546" t="n"/>
    </row>
    <row r="75" ht="13.35" customHeight="1" s="162">
      <c r="B75" s="546" t="n"/>
      <c r="C75" s="546" t="n"/>
      <c r="D75" s="546" t="n"/>
      <c r="E75" s="546" t="n"/>
      <c r="F75" s="546" t="n"/>
      <c r="G75" s="546" t="n"/>
      <c r="H75" s="546" t="n"/>
      <c r="I75" s="556" t="n"/>
      <c r="J75" s="556" t="n"/>
      <c r="K75" s="556" t="n"/>
      <c r="L75" s="556" t="n"/>
      <c r="M75" s="548">
        <f>IF(OR(I75="",I75=0,K75=""),"",IF(OR(ISTEXT(K75),ISTEXT(I75)),"",K75/I75))</f>
        <v/>
      </c>
      <c r="N75" s="546" t="n"/>
    </row>
    <row r="76" ht="13.35" customHeight="1" s="162">
      <c r="B76" s="546" t="n"/>
      <c r="C76" s="546" t="n"/>
      <c r="D76" s="546" t="n"/>
      <c r="E76" s="546" t="n"/>
      <c r="F76" s="546" t="n"/>
      <c r="G76" s="546" t="n"/>
      <c r="H76" s="546" t="n"/>
      <c r="I76" s="556" t="n"/>
      <c r="J76" s="556" t="n"/>
      <c r="K76" s="556" t="n"/>
      <c r="L76" s="556" t="n"/>
      <c r="M76" s="548">
        <f>IF(OR(I76="",I76=0,K76=""),"",IF(OR(ISTEXT(K76),ISTEXT(I76)),"",K76/I76))</f>
        <v/>
      </c>
      <c r="N76" s="546" t="n"/>
    </row>
    <row r="77" ht="13.35" customHeight="1" s="162">
      <c r="B77" s="546" t="n"/>
      <c r="C77" s="546" t="n"/>
      <c r="D77" s="546" t="n"/>
      <c r="E77" s="546" t="n"/>
      <c r="F77" s="546" t="n"/>
      <c r="G77" s="546" t="n"/>
      <c r="H77" s="546" t="n"/>
      <c r="I77" s="556" t="n"/>
      <c r="J77" s="556" t="n"/>
      <c r="K77" s="556" t="n"/>
      <c r="L77" s="556" t="n"/>
      <c r="M77" s="548">
        <f>IF(OR(I77="",I77=0,K77=""),"",IF(OR(ISTEXT(K77),ISTEXT(I77)),"",K77/I77))</f>
        <v/>
      </c>
      <c r="N77" s="546" t="n"/>
    </row>
    <row r="78" ht="13.35" customHeight="1" s="162">
      <c r="B78" s="546" t="n"/>
      <c r="C78" s="546" t="n"/>
      <c r="D78" s="546" t="n"/>
      <c r="E78" s="546" t="n"/>
      <c r="F78" s="546" t="n"/>
      <c r="G78" s="546" t="n"/>
      <c r="H78" s="546" t="n"/>
      <c r="I78" s="556" t="n"/>
      <c r="J78" s="556" t="n"/>
      <c r="K78" s="556" t="n"/>
      <c r="L78" s="556" t="n"/>
      <c r="M78" s="548">
        <f>IF(OR(I78="",I78=0,K78=""),"",IF(OR(ISTEXT(K78),ISTEXT(I78)),"",K78/I78))</f>
        <v/>
      </c>
      <c r="N78" s="546" t="n"/>
    </row>
    <row r="79" ht="13.35" customHeight="1" s="162">
      <c r="B79" s="546" t="n"/>
      <c r="C79" s="546" t="n"/>
      <c r="D79" s="546" t="n"/>
      <c r="E79" s="546" t="n"/>
      <c r="F79" s="546" t="n"/>
      <c r="G79" s="546" t="n"/>
      <c r="H79" s="546" t="n"/>
      <c r="I79" s="556" t="n"/>
      <c r="J79" s="556" t="n"/>
      <c r="K79" s="556" t="n"/>
      <c r="L79" s="556" t="n"/>
      <c r="M79" s="548">
        <f>IF(OR(I79="",I79=0,K79=""),"",IF(OR(ISTEXT(K79),ISTEXT(I79)),"",K79/I79))</f>
        <v/>
      </c>
      <c r="N79" s="546" t="n"/>
    </row>
    <row r="80" ht="13.35" customHeight="1" s="162">
      <c r="B80" s="546" t="n"/>
      <c r="C80" s="546" t="n"/>
      <c r="D80" s="546" t="n"/>
      <c r="E80" s="546" t="n"/>
      <c r="F80" s="546" t="n"/>
      <c r="G80" s="546" t="n"/>
      <c r="H80" s="546" t="n"/>
      <c r="I80" s="556" t="n"/>
      <c r="J80" s="556" t="n"/>
      <c r="K80" s="556" t="n"/>
      <c r="L80" s="556" t="n"/>
      <c r="M80" s="548">
        <f>IF(OR(I80="",I80=0,K80=""),"",IF(OR(ISTEXT(K80),ISTEXT(I80)),"",K80/I80))</f>
        <v/>
      </c>
      <c r="N80" s="546" t="n"/>
    </row>
    <row r="81" ht="13.35" customHeight="1" s="162">
      <c r="B81" s="546" t="n"/>
      <c r="C81" s="546" t="n"/>
      <c r="D81" s="546" t="n"/>
      <c r="E81" s="546" t="n"/>
      <c r="F81" s="546" t="n"/>
      <c r="G81" s="546" t="n"/>
      <c r="H81" s="546" t="n"/>
      <c r="I81" s="556" t="n"/>
      <c r="J81" s="556" t="n"/>
      <c r="K81" s="556" t="n"/>
      <c r="L81" s="556" t="n"/>
      <c r="M81" s="548">
        <f>IF(OR(I81="",I81=0,K81=""),"",IF(OR(ISTEXT(K81),ISTEXT(I81)),"",K81/I81))</f>
        <v/>
      </c>
      <c r="N81" s="546" t="n"/>
    </row>
    <row r="82" ht="13.35" customHeight="1" s="162">
      <c r="B82" s="546" t="n"/>
      <c r="C82" s="546" t="n"/>
      <c r="D82" s="546" t="n"/>
      <c r="E82" s="546" t="n"/>
      <c r="F82" s="546" t="n"/>
      <c r="G82" s="546" t="n"/>
      <c r="H82" s="546" t="n"/>
      <c r="I82" s="556" t="n"/>
      <c r="J82" s="556" t="n"/>
      <c r="K82" s="556" t="n"/>
      <c r="L82" s="556" t="n"/>
      <c r="M82" s="548">
        <f>IF(OR(I82="",I82=0,K82=""),"",IF(OR(ISTEXT(K82),ISTEXT(I82)),"",K82/I82))</f>
        <v/>
      </c>
      <c r="N82" s="546" t="n"/>
    </row>
    <row r="83" ht="13.35" customHeight="1" s="162">
      <c r="B83" s="546" t="n"/>
      <c r="C83" s="546" t="n"/>
      <c r="D83" s="546" t="n"/>
      <c r="E83" s="546" t="n"/>
      <c r="F83" s="546" t="n"/>
      <c r="G83" s="546" t="n"/>
      <c r="H83" s="546" t="n"/>
      <c r="I83" s="556" t="n"/>
      <c r="J83" s="556" t="n"/>
      <c r="K83" s="556" t="n"/>
      <c r="L83" s="556" t="n"/>
      <c r="M83" s="548">
        <f>IF(OR(I83="",I83=0,K83=""),"",IF(OR(ISTEXT(K83),ISTEXT(I83)),"",K83/I83))</f>
        <v/>
      </c>
      <c r="N83" s="546" t="n"/>
    </row>
    <row r="84" ht="13.35" customHeight="1" s="162">
      <c r="B84" s="546" t="n"/>
      <c r="C84" s="546" t="n"/>
      <c r="D84" s="546" t="n"/>
      <c r="E84" s="546" t="n"/>
      <c r="F84" s="546" t="n"/>
      <c r="G84" s="546" t="n"/>
      <c r="H84" s="546" t="n"/>
      <c r="I84" s="556" t="n"/>
      <c r="J84" s="556" t="n"/>
      <c r="K84" s="556" t="n"/>
      <c r="L84" s="556" t="n"/>
      <c r="M84" s="548">
        <f>IF(OR(I84="",I84=0,K84=""),"",IF(OR(ISTEXT(K84),ISTEXT(I84)),"",K84/I84))</f>
        <v/>
      </c>
      <c r="N84" s="546" t="n"/>
    </row>
    <row r="85" ht="13.35" customHeight="1" s="162">
      <c r="B85" s="546" t="n"/>
      <c r="C85" s="546" t="n"/>
      <c r="D85" s="546" t="n"/>
      <c r="E85" s="546" t="n"/>
      <c r="F85" s="546" t="n"/>
      <c r="G85" s="546" t="n"/>
      <c r="H85" s="546" t="n"/>
      <c r="I85" s="556" t="n"/>
      <c r="J85" s="556" t="n"/>
      <c r="K85" s="556" t="n"/>
      <c r="L85" s="556" t="n"/>
      <c r="M85" s="548">
        <f>IF(OR(I85="",I85=0,K85=""),"",IF(OR(ISTEXT(K85),ISTEXT(I85)),"",K85/I85))</f>
        <v/>
      </c>
      <c r="N85" s="546" t="n"/>
    </row>
    <row r="86" ht="13.35" customHeight="1" s="162">
      <c r="B86" s="546" t="n"/>
      <c r="C86" s="546" t="n"/>
      <c r="D86" s="546" t="n"/>
      <c r="E86" s="546" t="n"/>
      <c r="F86" s="546" t="n"/>
      <c r="G86" s="546" t="n"/>
      <c r="H86" s="546" t="n"/>
      <c r="I86" s="556" t="n"/>
      <c r="J86" s="556" t="n"/>
      <c r="K86" s="556" t="n"/>
      <c r="L86" s="556" t="n"/>
      <c r="M86" s="548">
        <f>IF(OR(I86="",I86=0,K86=""),"",IF(OR(ISTEXT(K86),ISTEXT(I86)),"",K86/I86))</f>
        <v/>
      </c>
      <c r="N86" s="546" t="n"/>
    </row>
    <row r="87" ht="13.35" customHeight="1" s="162">
      <c r="B87" s="546" t="n"/>
      <c r="C87" s="546" t="n"/>
      <c r="D87" s="546" t="n"/>
      <c r="E87" s="546" t="n"/>
      <c r="F87" s="546" t="n"/>
      <c r="G87" s="546" t="n"/>
      <c r="H87" s="546" t="n"/>
      <c r="I87" s="556" t="n"/>
      <c r="J87" s="556" t="n"/>
      <c r="K87" s="556" t="n"/>
      <c r="L87" s="556" t="n"/>
      <c r="M87" s="548">
        <f>IF(OR(I87="",I87=0,K87=""),"",IF(OR(ISTEXT(K87),ISTEXT(I87)),"",K87/I87))</f>
        <v/>
      </c>
      <c r="N87" s="546" t="n"/>
    </row>
    <row r="88" ht="13.35" customHeight="1" s="162">
      <c r="B88" s="546" t="n"/>
      <c r="C88" s="546" t="n"/>
      <c r="D88" s="546" t="n"/>
      <c r="E88" s="546" t="n"/>
      <c r="F88" s="546" t="n"/>
      <c r="G88" s="546" t="n"/>
      <c r="H88" s="546" t="n"/>
      <c r="I88" s="556" t="n"/>
      <c r="J88" s="556" t="n"/>
      <c r="K88" s="556" t="n"/>
      <c r="L88" s="556" t="n"/>
      <c r="M88" s="548">
        <f>IF(OR(I88="",I88=0,K88=""),"",IF(OR(ISTEXT(K88),ISTEXT(I88)),"",K88/I88))</f>
        <v/>
      </c>
      <c r="N88" s="546" t="n"/>
    </row>
    <row r="89" ht="13.35" customHeight="1" s="162">
      <c r="B89" s="546" t="n"/>
      <c r="C89" s="546" t="n"/>
      <c r="D89" s="546" t="n"/>
      <c r="E89" s="546" t="n"/>
      <c r="F89" s="546" t="n"/>
      <c r="G89" s="546" t="n"/>
      <c r="H89" s="546" t="n"/>
      <c r="I89" s="556" t="n"/>
      <c r="J89" s="556" t="n"/>
      <c r="K89" s="556" t="n"/>
      <c r="L89" s="556" t="n"/>
      <c r="M89" s="548">
        <f>IF(OR(I89="",I89=0,K89=""),"",IF(OR(ISTEXT(K89),ISTEXT(I89)),"",K89/I89))</f>
        <v/>
      </c>
      <c r="N89" s="546" t="n"/>
    </row>
    <row r="90" ht="13.35" customHeight="1" s="162">
      <c r="B90" s="546" t="n"/>
      <c r="C90" s="546" t="n"/>
      <c r="D90" s="546" t="n"/>
      <c r="E90" s="546" t="n"/>
      <c r="F90" s="546" t="n"/>
      <c r="G90" s="546" t="n"/>
      <c r="H90" s="546" t="n"/>
      <c r="I90" s="556" t="n"/>
      <c r="J90" s="556" t="n"/>
      <c r="K90" s="556" t="n"/>
      <c r="L90" s="556" t="n"/>
      <c r="M90" s="548">
        <f>IF(OR(I90="",I90=0,K90=""),"",IF(OR(ISTEXT(K90),ISTEXT(I90)),"",K90/I90))</f>
        <v/>
      </c>
      <c r="N90" s="546" t="n"/>
    </row>
    <row r="91" ht="13.35" customHeight="1" s="162">
      <c r="B91" s="546" t="n"/>
      <c r="C91" s="546" t="n"/>
      <c r="D91" s="546" t="n"/>
      <c r="E91" s="546" t="n"/>
      <c r="F91" s="546" t="n"/>
      <c r="G91" s="546" t="n"/>
      <c r="H91" s="546" t="n"/>
      <c r="I91" s="556" t="n"/>
      <c r="J91" s="556" t="n"/>
      <c r="K91" s="556" t="n"/>
      <c r="L91" s="556" t="n"/>
      <c r="M91" s="548">
        <f>IF(OR(I91="",I91=0,K91=""),"",IF(OR(ISTEXT(K91),ISTEXT(I91)),"",K91/I91))</f>
        <v/>
      </c>
      <c r="N91" s="546" t="n"/>
    </row>
    <row r="92" ht="13.35" customHeight="1" s="162">
      <c r="B92" s="546" t="n"/>
      <c r="C92" s="546" t="n"/>
      <c r="D92" s="546" t="n"/>
      <c r="E92" s="546" t="n"/>
      <c r="F92" s="546" t="n"/>
      <c r="G92" s="546" t="n"/>
      <c r="H92" s="546" t="n"/>
      <c r="I92" s="556" t="n"/>
      <c r="J92" s="556" t="n"/>
      <c r="K92" s="556" t="n"/>
      <c r="L92" s="556" t="n"/>
      <c r="M92" s="548">
        <f>IF(OR(I92="",I92=0,K92=""),"",IF(OR(ISTEXT(K92),ISTEXT(I92)),"",K92/I92))</f>
        <v/>
      </c>
      <c r="N92" s="546" t="n"/>
    </row>
    <row r="93" ht="13.35" customHeight="1" s="162">
      <c r="B93" s="546" t="n"/>
      <c r="C93" s="546" t="n"/>
      <c r="D93" s="546" t="n"/>
      <c r="E93" s="546" t="n"/>
      <c r="F93" s="546" t="n"/>
      <c r="G93" s="546" t="n"/>
      <c r="H93" s="546" t="n"/>
      <c r="I93" s="556" t="n"/>
      <c r="J93" s="556" t="n"/>
      <c r="K93" s="556" t="n"/>
      <c r="L93" s="556" t="n"/>
      <c r="M93" s="548">
        <f>IF(OR(I93="",I93=0,K93=""),"",IF(OR(ISTEXT(K93),ISTEXT(I93)),"",K93/I93))</f>
        <v/>
      </c>
      <c r="N93" s="546" t="n"/>
    </row>
    <row r="94" ht="13.35" customHeight="1" s="162">
      <c r="B94" s="546" t="n"/>
      <c r="C94" s="546" t="n"/>
      <c r="D94" s="546" t="n"/>
      <c r="E94" s="546" t="n"/>
      <c r="F94" s="546" t="n"/>
      <c r="G94" s="546" t="n"/>
      <c r="H94" s="546" t="n"/>
      <c r="I94" s="556" t="n"/>
      <c r="J94" s="556" t="n"/>
      <c r="K94" s="556" t="n"/>
      <c r="L94" s="556" t="n"/>
      <c r="M94" s="548">
        <f>IF(OR(I94="",I94=0,K94=""),"",IF(OR(ISTEXT(K94),ISTEXT(I94)),"",K94/I94))</f>
        <v/>
      </c>
      <c r="N94" s="546" t="n"/>
    </row>
    <row r="95" ht="13.35" customHeight="1" s="162">
      <c r="B95" s="546" t="n"/>
      <c r="C95" s="546" t="n"/>
      <c r="D95" s="546" t="n"/>
      <c r="E95" s="546" t="n"/>
      <c r="F95" s="546" t="n"/>
      <c r="G95" s="546" t="n"/>
      <c r="H95" s="546" t="n"/>
      <c r="I95" s="556" t="n"/>
      <c r="J95" s="556" t="n"/>
      <c r="K95" s="556" t="n"/>
      <c r="L95" s="556" t="n"/>
      <c r="M95" s="548">
        <f>IF(OR(I95="",I95=0,K95=""),"",IF(OR(ISTEXT(K95),ISTEXT(I95)),"",K95/I95))</f>
        <v/>
      </c>
      <c r="N95" s="546" t="n"/>
    </row>
    <row r="96" ht="13.35" customHeight="1" s="162">
      <c r="B96" s="546" t="n"/>
      <c r="C96" s="546" t="n"/>
      <c r="D96" s="546" t="n"/>
      <c r="E96" s="546" t="n"/>
      <c r="F96" s="546" t="n"/>
      <c r="G96" s="546" t="n"/>
      <c r="H96" s="546" t="n"/>
      <c r="I96" s="556" t="n"/>
      <c r="J96" s="556" t="n"/>
      <c r="K96" s="556" t="n"/>
      <c r="L96" s="556" t="n"/>
      <c r="M96" s="548">
        <f>IF(OR(I96="",I96=0,K96=""),"",IF(OR(ISTEXT(K96),ISTEXT(I96)),"",K96/I96))</f>
        <v/>
      </c>
      <c r="N96" s="546" t="n"/>
    </row>
    <row r="97" ht="13.35" customHeight="1" s="162">
      <c r="B97" s="546" t="n"/>
      <c r="C97" s="546" t="n"/>
      <c r="D97" s="546" t="n"/>
      <c r="E97" s="546" t="n"/>
      <c r="F97" s="546" t="n"/>
      <c r="G97" s="546" t="n"/>
      <c r="H97" s="546" t="n"/>
      <c r="I97" s="556" t="n"/>
      <c r="J97" s="556" t="n"/>
      <c r="K97" s="556" t="n"/>
      <c r="L97" s="556" t="n"/>
      <c r="M97" s="548">
        <f>IF(OR(I97="",I97=0,K97=""),"",IF(OR(ISTEXT(K97),ISTEXT(I97)),"",K97/I97))</f>
        <v/>
      </c>
      <c r="N97" s="546" t="n"/>
    </row>
    <row r="98" ht="13.35" customHeight="1" s="162">
      <c r="B98" s="546" t="n"/>
      <c r="C98" s="546" t="n"/>
      <c r="D98" s="546" t="n"/>
      <c r="E98" s="546" t="n"/>
      <c r="F98" s="546" t="n"/>
      <c r="G98" s="546" t="n"/>
      <c r="H98" s="546" t="n"/>
      <c r="I98" s="556" t="n"/>
      <c r="J98" s="556" t="n"/>
      <c r="K98" s="556" t="n"/>
      <c r="L98" s="556" t="n"/>
      <c r="M98" s="548">
        <f>IF(OR(I98="",I98=0,K98=""),"",IF(OR(ISTEXT(K98),ISTEXT(I98)),"",K98/I98))</f>
        <v/>
      </c>
      <c r="N98" s="546" t="n"/>
    </row>
    <row r="99" ht="13.35" customHeight="1" s="162">
      <c r="B99" s="546" t="n"/>
      <c r="C99" s="546" t="n"/>
      <c r="D99" s="546" t="n"/>
      <c r="E99" s="546" t="n"/>
      <c r="F99" s="546" t="n"/>
      <c r="G99" s="546" t="n"/>
      <c r="H99" s="546" t="n"/>
      <c r="I99" s="556" t="n"/>
      <c r="J99" s="556" t="n"/>
      <c r="K99" s="556" t="n"/>
      <c r="L99" s="556" t="n"/>
      <c r="M99" s="548">
        <f>IF(OR(I99="",I99=0,K99=""),"",IF(OR(ISTEXT(K99),ISTEXT(I99)),"",K99/I99))</f>
        <v/>
      </c>
      <c r="N99" s="546" t="n"/>
    </row>
    <row r="100" ht="13.35" customHeight="1" s="162"/>
    <row r="101" ht="13.35" customHeight="1" s="162">
      <c r="B101" s="188" t="inlineStr">
        <is>
          <t>Remarks</t>
        </is>
      </c>
      <c r="C101" s="173" t="n"/>
      <c r="D101" s="154" t="n"/>
      <c r="E101" s="174" t="n"/>
      <c r="F101" s="174" t="n"/>
      <c r="G101" s="174" t="n"/>
      <c r="H101" s="174" t="n"/>
      <c r="I101" s="174" t="n"/>
      <c r="J101" s="174" t="n"/>
      <c r="K101" s="174" t="n"/>
      <c r="L101" s="174" t="n"/>
      <c r="M101" s="174" t="n"/>
      <c r="N101" s="173" t="n"/>
    </row>
    <row r="102" ht="13.35" customHeight="1" s="162">
      <c r="B102" s="154" t="n"/>
      <c r="C102" s="174" t="n"/>
      <c r="D102" s="174" t="n"/>
      <c r="E102" s="174" t="n"/>
      <c r="F102" s="174" t="n"/>
      <c r="G102" s="174" t="n"/>
      <c r="H102" s="174" t="n"/>
      <c r="I102" s="174" t="n"/>
      <c r="J102" s="174" t="n"/>
      <c r="K102" s="174" t="n"/>
      <c r="L102" s="174" t="n"/>
      <c r="M102" s="174" t="n"/>
      <c r="N102" s="173" t="n"/>
    </row>
    <row r="103" ht="13.35" customHeight="1" s="162">
      <c r="B103" s="154" t="n"/>
      <c r="C103" s="174" t="n"/>
      <c r="D103" s="174" t="n"/>
      <c r="E103" s="174" t="n"/>
      <c r="F103" s="174" t="n"/>
      <c r="G103" s="174" t="n"/>
      <c r="H103" s="174" t="n"/>
      <c r="I103" s="174" t="n"/>
      <c r="J103" s="174" t="n"/>
      <c r="K103" s="174" t="n"/>
      <c r="L103" s="174" t="n"/>
      <c r="M103" s="174" t="n"/>
      <c r="N103" s="173" t="n"/>
    </row>
    <row r="104" ht="13.35" customHeight="1" s="162"/>
    <row r="105" ht="13.35" customHeight="1" s="162"/>
    <row r="106" ht="13.35" customHeight="1" s="162"/>
    <row r="107" ht="13.35" customHeight="1" s="162"/>
  </sheetData>
  <mergeCells count="44">
    <mergeCell ref="M58:M59"/>
    <mergeCell ref="D2:I2"/>
    <mergeCell ref="E58:E59"/>
    <mergeCell ref="I6:J6"/>
    <mergeCell ref="F5:N5"/>
    <mergeCell ref="B3:C3"/>
    <mergeCell ref="H6:H7"/>
    <mergeCell ref="B58:B59"/>
    <mergeCell ref="H58:H59"/>
    <mergeCell ref="B51:N51"/>
    <mergeCell ref="N58:N59"/>
    <mergeCell ref="B2:C2"/>
    <mergeCell ref="D101:N101"/>
    <mergeCell ref="B4:N4"/>
    <mergeCell ref="B50:N50"/>
    <mergeCell ref="D49:N49"/>
    <mergeCell ref="G6:G7"/>
    <mergeCell ref="M6:M7"/>
    <mergeCell ref="B101:C101"/>
    <mergeCell ref="E6:E7"/>
    <mergeCell ref="C58:C59"/>
    <mergeCell ref="D3:I3"/>
    <mergeCell ref="B57:C57"/>
    <mergeCell ref="B6:B7"/>
    <mergeCell ref="G58:G59"/>
    <mergeCell ref="I58:J58"/>
    <mergeCell ref="K58:L58"/>
    <mergeCell ref="B102:N102"/>
    <mergeCell ref="B56:N56"/>
    <mergeCell ref="N6:N7"/>
    <mergeCell ref="F57:N57"/>
    <mergeCell ref="D58:D59"/>
    <mergeCell ref="L2:N2"/>
    <mergeCell ref="B49:C49"/>
    <mergeCell ref="F58:F59"/>
    <mergeCell ref="J3:K3"/>
    <mergeCell ref="J2:K2"/>
    <mergeCell ref="B5:C5"/>
    <mergeCell ref="C6:C7"/>
    <mergeCell ref="K6:L6"/>
    <mergeCell ref="D6:D7"/>
    <mergeCell ref="L3:N3"/>
    <mergeCell ref="B103:N103"/>
    <mergeCell ref="F6:F7"/>
  </mergeCells>
  <dataValidations count="8">
    <dataValidation sqref="D5" showDropDown="0" showInputMessage="0" showErrorMessage="0" allowBlank="1" type="list">
      <formula1>DP.Units</formula1>
    </dataValidation>
    <dataValidation sqref="D57" showDropDown="0" showInputMessage="0" showErrorMessage="0" allowBlank="1" type="list">
      <formula1>DP.Units</formula1>
    </dataValidation>
    <dataValidation sqref="C8:C47" showDropDown="0" showInputMessage="0" showErrorMessage="0" allowBlank="1" type="list">
      <formula1>Plant.Type</formula1>
    </dataValidation>
    <dataValidation sqref="H8:H47" showDropDown="0" showInputMessage="0" showErrorMessage="0" allowBlank="1" type="list">
      <formula1>Circuit</formula1>
    </dataValidation>
    <dataValidation sqref="N8:N47" showDropDown="0" showInputMessage="0" showErrorMessage="0" allowBlank="1" type="list">
      <formula1>Flow.Method</formula1>
    </dataValidation>
    <dataValidation sqref="C60:C99" showDropDown="0" showInputMessage="0" showErrorMessage="0" allowBlank="1" type="list">
      <formula1>Plant.Type</formula1>
    </dataValidation>
    <dataValidation sqref="H60:H99" showDropDown="0" showInputMessage="0" showErrorMessage="0" allowBlank="1" type="list">
      <formula1>Circuit</formula1>
    </dataValidation>
    <dataValidation sqref="N60:N99" showDropDown="0" showInputMessage="0" showErrorMessage="0" allowBlank="1" type="list">
      <formula1>Flow.Method</formula1>
    </dataValidation>
  </dataValidations>
  <pageMargins left="0.7" right="0.7" top="0.75" bottom="0.75" header="0.3" footer="0.3"/>
  <pageSetup orientation="portrait" scale="90"/>
  <headerFooter>
    <oddHeader>&amp;L&amp;G&amp;C&amp;"+,Bold"&amp;16Plant Equipment Report</oddHeader>
    <oddFooter>&amp;C&amp;8Page &amp;P</oddFooter>
  </headerFooter>
  <rowBreaks count="1" manualBreakCount="1">
    <brk id="55" min="0" max="16383" man="1"/>
  </rowBreaks>
  <legacyDrawingHF r:id="rId10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35"/>
  <sheetViews>
    <sheetView tabSelected="0" workbookViewId="0">
      <selection activeCell="A1" sqref="A1"/>
    </sheetView>
  </sheetViews>
  <sheetFormatPr baseColWidth="8" defaultRowHeight="13.35"/>
  <cols>
    <col width="3.43" customWidth="1" style="162" min="1" max="1"/>
    <col width="4" customWidth="1" style="162" min="2" max="2"/>
    <col width="11" customWidth="1" style="162" min="3" max="3"/>
    <col width="11" customWidth="1" style="162" min="4" max="4"/>
    <col width="6" customWidth="1" style="162" min="5" max="5"/>
    <col width="8" customWidth="1" style="162" min="6" max="6"/>
    <col width="6" customWidth="1" style="162" min="7" max="7"/>
    <col width="8" customWidth="1" style="162" min="8" max="8"/>
    <col width="7" customWidth="1" style="162" min="9" max="9"/>
    <col width="6.5" customWidth="1" style="162" min="10" max="10"/>
    <col width="6.3" customWidth="1" style="162" min="11" max="11"/>
    <col width="6.3" customWidth="1" style="162" min="12" max="12"/>
    <col width="5.5" customWidth="1" style="162" min="13" max="13"/>
    <col width="7" customWidth="1" style="162" min="14" max="14"/>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4" t="n"/>
      <c r="N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4" t="n"/>
      <c r="N3" s="173" t="n"/>
    </row>
    <row r="4" ht="13.35" customHeight="1" s="162">
      <c r="B4" s="200" t="inlineStr">
        <is>
          <t>Ultrasonic Flow Measurement (NEBB 5.3.17)</t>
        </is>
      </c>
      <c r="C4" s="400" t="n"/>
      <c r="D4" s="400" t="n"/>
      <c r="E4" s="400" t="n"/>
      <c r="F4" s="400" t="n"/>
      <c r="G4" s="400" t="n"/>
      <c r="H4" s="400" t="n"/>
      <c r="I4" s="400" t="n"/>
      <c r="J4" s="400" t="n"/>
      <c r="K4" s="400" t="n"/>
      <c r="L4" s="400" t="n"/>
      <c r="M4" s="400" t="n"/>
      <c r="N4" s="401" t="n"/>
    </row>
    <row r="5" ht="13.35" customHeight="1" s="162">
      <c r="B5" s="554" t="inlineStr">
        <is>
          <t>Instrument</t>
        </is>
      </c>
      <c r="C5" s="401" t="n"/>
      <c r="D5" s="546" t="n"/>
      <c r="E5" s="400" t="n"/>
      <c r="F5" s="400" t="n"/>
      <c r="G5" s="400" t="n"/>
      <c r="H5" s="400" t="n"/>
      <c r="I5" s="400" t="n"/>
      <c r="J5" s="400" t="n"/>
      <c r="K5" s="400" t="n"/>
      <c r="L5" s="400" t="n"/>
      <c r="M5" s="400" t="n"/>
      <c r="N5" s="401" t="n"/>
    </row>
    <row r="6" ht="13.35" customHeight="1" s="162">
      <c r="B6" s="542" t="inlineStr">
        <is>
          <t>No.</t>
        </is>
      </c>
      <c r="C6" s="542" t="inlineStr">
        <is>
          <t>System Served</t>
        </is>
      </c>
      <c r="D6" s="542" t="inlineStr">
        <is>
          <t>Location</t>
        </is>
      </c>
      <c r="E6" s="542" t="inlineStr">
        <is>
          <t>Pipe Size</t>
        </is>
      </c>
      <c r="F6" s="542" t="inlineStr">
        <is>
          <t>Pipe Material</t>
        </is>
      </c>
      <c r="G6" s="542" t="inlineStr">
        <is>
          <t>Wall (in.)</t>
        </is>
      </c>
      <c r="H6" s="542" t="inlineStr">
        <is>
          <t>Transducer</t>
        </is>
      </c>
      <c r="I6" s="542" t="inlineStr">
        <is>
          <t>Config.</t>
        </is>
      </c>
      <c r="J6" s="542" t="inlineStr">
        <is>
          <t>Spacing</t>
        </is>
      </c>
      <c r="K6" s="543" t="inlineStr">
        <is>
          <t>Flow GPM</t>
        </is>
      </c>
      <c r="L6" s="401" t="n"/>
      <c r="M6" s="542" t="inlineStr">
        <is>
          <t>%</t>
        </is>
      </c>
      <c r="N6" s="542" t="inlineStr">
        <is>
          <t>Notes</t>
        </is>
      </c>
    </row>
    <row r="7" ht="13.35" customHeight="1" s="162">
      <c r="B7" s="544" t="n"/>
      <c r="C7" s="544" t="n"/>
      <c r="D7" s="544" t="n"/>
      <c r="E7" s="544" t="n"/>
      <c r="F7" s="544" t="n"/>
      <c r="G7" s="544" t="n"/>
      <c r="H7" s="544" t="n"/>
      <c r="I7" s="544" t="n"/>
      <c r="J7" s="544" t="n"/>
      <c r="K7" s="545" t="inlineStr">
        <is>
          <t>Design</t>
        </is>
      </c>
      <c r="L7" s="545" t="inlineStr">
        <is>
          <t>Meas.</t>
        </is>
      </c>
      <c r="M7" s="544" t="n"/>
      <c r="N7" s="544" t="n"/>
    </row>
    <row r="8" ht="13.35" customHeight="1" s="162">
      <c r="B8" s="555" t="n"/>
      <c r="C8" s="546" t="n"/>
      <c r="D8" s="546" t="n"/>
      <c r="E8" s="555" t="n"/>
      <c r="F8" s="546" t="n"/>
      <c r="G8" s="558" t="n"/>
      <c r="H8" s="546" t="n"/>
      <c r="I8" s="546" t="n"/>
      <c r="J8" s="546" t="n"/>
      <c r="K8" s="556" t="n"/>
      <c r="L8" s="556" t="n"/>
      <c r="M8" s="548">
        <f>IF(OR(K8="",K8=0,L8=""),"",IF(OR(ISTEXT(L8),ISTEXT(K8)),"",L8/K8))</f>
        <v/>
      </c>
      <c r="N8" s="546" t="n"/>
    </row>
    <row r="9" ht="13.35" customHeight="1" s="162">
      <c r="B9" s="555" t="n"/>
      <c r="C9" s="546" t="n"/>
      <c r="D9" s="546" t="n"/>
      <c r="E9" s="555" t="n"/>
      <c r="F9" s="546" t="n"/>
      <c r="G9" s="558" t="n"/>
      <c r="H9" s="546" t="n"/>
      <c r="I9" s="546" t="n"/>
      <c r="J9" s="546" t="n"/>
      <c r="K9" s="556" t="n"/>
      <c r="L9" s="556" t="n"/>
      <c r="M9" s="548">
        <f>IF(OR(K9="",K9=0,L9=""),"",IF(OR(ISTEXT(L9),ISTEXT(K9)),"",L9/K9))</f>
        <v/>
      </c>
      <c r="N9" s="546" t="n"/>
    </row>
    <row r="10" ht="13.35" customHeight="1" s="162">
      <c r="B10" s="555" t="n"/>
      <c r="C10" s="546" t="n"/>
      <c r="D10" s="546" t="n"/>
      <c r="E10" s="555" t="n"/>
      <c r="F10" s="546" t="n"/>
      <c r="G10" s="558" t="n"/>
      <c r="H10" s="546" t="n"/>
      <c r="I10" s="546" t="n"/>
      <c r="J10" s="546" t="n"/>
      <c r="K10" s="556" t="n"/>
      <c r="L10" s="556" t="n"/>
      <c r="M10" s="548">
        <f>IF(OR(K10="",K10=0,L10=""),"",IF(OR(ISTEXT(L10),ISTEXT(K10)),"",L10/K10))</f>
        <v/>
      </c>
      <c r="N10" s="546" t="n"/>
    </row>
    <row r="11" ht="13.35" customHeight="1" s="162">
      <c r="B11" s="555" t="n"/>
      <c r="C11" s="546" t="n"/>
      <c r="D11" s="546" t="n"/>
      <c r="E11" s="555" t="n"/>
      <c r="F11" s="546" t="n"/>
      <c r="G11" s="558" t="n"/>
      <c r="H11" s="546" t="n"/>
      <c r="I11" s="546" t="n"/>
      <c r="J11" s="546" t="n"/>
      <c r="K11" s="556" t="n"/>
      <c r="L11" s="556" t="n"/>
      <c r="M11" s="548">
        <f>IF(OR(K11="",K11=0,L11=""),"",IF(OR(ISTEXT(L11),ISTEXT(K11)),"",L11/K11))</f>
        <v/>
      </c>
      <c r="N11" s="546" t="n"/>
    </row>
    <row r="12" ht="13.35" customHeight="1" s="162">
      <c r="B12" s="555" t="n"/>
      <c r="C12" s="546" t="n"/>
      <c r="D12" s="546" t="n"/>
      <c r="E12" s="555" t="n"/>
      <c r="F12" s="546" t="n"/>
      <c r="G12" s="558" t="n"/>
      <c r="H12" s="546" t="n"/>
      <c r="I12" s="546" t="n"/>
      <c r="J12" s="546" t="n"/>
      <c r="K12" s="556" t="n"/>
      <c r="L12" s="556" t="n"/>
      <c r="M12" s="548">
        <f>IF(OR(K12="",K12=0,L12=""),"",IF(OR(ISTEXT(L12),ISTEXT(K12)),"",L12/K12))</f>
        <v/>
      </c>
      <c r="N12" s="546" t="n"/>
    </row>
    <row r="13" ht="13.35" customHeight="1" s="162">
      <c r="B13" s="555" t="n"/>
      <c r="C13" s="546" t="n"/>
      <c r="D13" s="546" t="n"/>
      <c r="E13" s="555" t="n"/>
      <c r="F13" s="546" t="n"/>
      <c r="G13" s="558" t="n"/>
      <c r="H13" s="546" t="n"/>
      <c r="I13" s="546" t="n"/>
      <c r="J13" s="546" t="n"/>
      <c r="K13" s="556" t="n"/>
      <c r="L13" s="556" t="n"/>
      <c r="M13" s="548">
        <f>IF(OR(K13="",K13=0,L13=""),"",IF(OR(ISTEXT(L13),ISTEXT(K13)),"",L13/K13))</f>
        <v/>
      </c>
      <c r="N13" s="546" t="n"/>
    </row>
    <row r="14" ht="13.35" customHeight="1" s="162">
      <c r="B14" s="555" t="n"/>
      <c r="C14" s="546" t="n"/>
      <c r="D14" s="546" t="n"/>
      <c r="E14" s="555" t="n"/>
      <c r="F14" s="546" t="n"/>
      <c r="G14" s="558" t="n"/>
      <c r="H14" s="546" t="n"/>
      <c r="I14" s="546" t="n"/>
      <c r="J14" s="546" t="n"/>
      <c r="K14" s="556" t="n"/>
      <c r="L14" s="556" t="n"/>
      <c r="M14" s="548">
        <f>IF(OR(K14="",K14=0,L14=""),"",IF(OR(ISTEXT(L14),ISTEXT(K14)),"",L14/K14))</f>
        <v/>
      </c>
      <c r="N14" s="546" t="n"/>
    </row>
    <row r="15" ht="13.35" customHeight="1" s="162">
      <c r="B15" s="555" t="n"/>
      <c r="C15" s="546" t="n"/>
      <c r="D15" s="546" t="n"/>
      <c r="E15" s="555" t="n"/>
      <c r="F15" s="546" t="n"/>
      <c r="G15" s="558" t="n"/>
      <c r="H15" s="546" t="n"/>
      <c r="I15" s="546" t="n"/>
      <c r="J15" s="546" t="n"/>
      <c r="K15" s="556" t="n"/>
      <c r="L15" s="556" t="n"/>
      <c r="M15" s="548">
        <f>IF(OR(K15="",K15=0,L15=""),"",IF(OR(ISTEXT(L15),ISTEXT(K15)),"",L15/K15))</f>
        <v/>
      </c>
      <c r="N15" s="546" t="n"/>
    </row>
    <row r="16" ht="13.35" customHeight="1" s="162">
      <c r="B16" s="555" t="n"/>
      <c r="C16" s="546" t="n"/>
      <c r="D16" s="546" t="n"/>
      <c r="E16" s="555" t="n"/>
      <c r="F16" s="546" t="n"/>
      <c r="G16" s="558" t="n"/>
      <c r="H16" s="546" t="n"/>
      <c r="I16" s="546" t="n"/>
      <c r="J16" s="546" t="n"/>
      <c r="K16" s="556" t="n"/>
      <c r="L16" s="556" t="n"/>
      <c r="M16" s="548">
        <f>IF(OR(K16="",K16=0,L16=""),"",IF(OR(ISTEXT(L16),ISTEXT(K16)),"",L16/K16))</f>
        <v/>
      </c>
      <c r="N16" s="546" t="n"/>
    </row>
    <row r="17" ht="13.35" customHeight="1" s="162">
      <c r="B17" s="555" t="n"/>
      <c r="C17" s="546" t="n"/>
      <c r="D17" s="546" t="n"/>
      <c r="E17" s="555" t="n"/>
      <c r="F17" s="546" t="n"/>
      <c r="G17" s="558" t="n"/>
      <c r="H17" s="546" t="n"/>
      <c r="I17" s="546" t="n"/>
      <c r="J17" s="546" t="n"/>
      <c r="K17" s="556" t="n"/>
      <c r="L17" s="556" t="n"/>
      <c r="M17" s="548">
        <f>IF(OR(K17="",K17=0,L17=""),"",IF(OR(ISTEXT(L17),ISTEXT(K17)),"",L17/K17))</f>
        <v/>
      </c>
      <c r="N17" s="546" t="n"/>
    </row>
    <row r="18" ht="13.35" customHeight="1" s="162">
      <c r="B18" s="555" t="n"/>
      <c r="C18" s="546" t="n"/>
      <c r="D18" s="546" t="n"/>
      <c r="E18" s="555" t="n"/>
      <c r="F18" s="546" t="n"/>
      <c r="G18" s="558" t="n"/>
      <c r="H18" s="546" t="n"/>
      <c r="I18" s="546" t="n"/>
      <c r="J18" s="546" t="n"/>
      <c r="K18" s="556" t="n"/>
      <c r="L18" s="556" t="n"/>
      <c r="M18" s="548">
        <f>IF(OR(K18="",K18=0,L18=""),"",IF(OR(ISTEXT(L18),ISTEXT(K18)),"",L18/K18))</f>
        <v/>
      </c>
      <c r="N18" s="546" t="n"/>
    </row>
    <row r="19" ht="13.35" customHeight="1" s="162">
      <c r="B19" s="555" t="n"/>
      <c r="C19" s="546" t="n"/>
      <c r="D19" s="546" t="n"/>
      <c r="E19" s="555" t="n"/>
      <c r="F19" s="546" t="n"/>
      <c r="G19" s="558" t="n"/>
      <c r="H19" s="546" t="n"/>
      <c r="I19" s="546" t="n"/>
      <c r="J19" s="546" t="n"/>
      <c r="K19" s="556" t="n"/>
      <c r="L19" s="556" t="n"/>
      <c r="M19" s="548">
        <f>IF(OR(K19="",K19=0,L19=""),"",IF(OR(ISTEXT(L19),ISTEXT(K19)),"",L19/K19))</f>
        <v/>
      </c>
      <c r="N19" s="546" t="n"/>
    </row>
    <row r="20" ht="13.35" customHeight="1" s="162">
      <c r="B20" s="555" t="n"/>
      <c r="C20" s="546" t="n"/>
      <c r="D20" s="546" t="n"/>
      <c r="E20" s="555" t="n"/>
      <c r="F20" s="546" t="n"/>
      <c r="G20" s="558" t="n"/>
      <c r="H20" s="546" t="n"/>
      <c r="I20" s="546" t="n"/>
      <c r="J20" s="546" t="n"/>
      <c r="K20" s="556" t="n"/>
      <c r="L20" s="556" t="n"/>
      <c r="M20" s="548">
        <f>IF(OR(K20="",K20=0,L20=""),"",IF(OR(ISTEXT(L20),ISTEXT(K20)),"",L20/K20))</f>
        <v/>
      </c>
      <c r="N20" s="546" t="n"/>
    </row>
    <row r="21" ht="13.35" customHeight="1" s="162">
      <c r="B21" s="555" t="n"/>
      <c r="C21" s="546" t="n"/>
      <c r="D21" s="546" t="n"/>
      <c r="E21" s="555" t="n"/>
      <c r="F21" s="546" t="n"/>
      <c r="G21" s="558" t="n"/>
      <c r="H21" s="546" t="n"/>
      <c r="I21" s="546" t="n"/>
      <c r="J21" s="546" t="n"/>
      <c r="K21" s="556" t="n"/>
      <c r="L21" s="556" t="n"/>
      <c r="M21" s="548">
        <f>IF(OR(K21="",K21=0,L21=""),"",IF(OR(ISTEXT(L21),ISTEXT(K21)),"",L21/K21))</f>
        <v/>
      </c>
      <c r="N21" s="546" t="n"/>
    </row>
    <row r="22" ht="13.35" customHeight="1" s="162">
      <c r="B22" s="555" t="n"/>
      <c r="C22" s="546" t="n"/>
      <c r="D22" s="546" t="n"/>
      <c r="E22" s="555" t="n"/>
      <c r="F22" s="546" t="n"/>
      <c r="G22" s="558" t="n"/>
      <c r="H22" s="546" t="n"/>
      <c r="I22" s="546" t="n"/>
      <c r="J22" s="546" t="n"/>
      <c r="K22" s="556" t="n"/>
      <c r="L22" s="556" t="n"/>
      <c r="M22" s="548">
        <f>IF(OR(K22="",K22=0,L22=""),"",IF(OR(ISTEXT(L22),ISTEXT(K22)),"",L22/K22))</f>
        <v/>
      </c>
      <c r="N22" s="546" t="n"/>
    </row>
    <row r="23" ht="13.35" customHeight="1" s="162">
      <c r="B23" s="555" t="n"/>
      <c r="C23" s="546" t="n"/>
      <c r="D23" s="546" t="n"/>
      <c r="E23" s="555" t="n"/>
      <c r="F23" s="546" t="n"/>
      <c r="G23" s="558" t="n"/>
      <c r="H23" s="546" t="n"/>
      <c r="I23" s="546" t="n"/>
      <c r="J23" s="546" t="n"/>
      <c r="K23" s="556" t="n"/>
      <c r="L23" s="556" t="n"/>
      <c r="M23" s="548">
        <f>IF(OR(K23="",K23=0,L23=""),"",IF(OR(ISTEXT(L23),ISTEXT(K23)),"",L23/K23))</f>
        <v/>
      </c>
      <c r="N23" s="546" t="n"/>
    </row>
    <row r="24" ht="13.35" customHeight="1" s="162">
      <c r="B24" s="555" t="n"/>
      <c r="C24" s="546" t="n"/>
      <c r="D24" s="546" t="n"/>
      <c r="E24" s="555" t="n"/>
      <c r="F24" s="546" t="n"/>
      <c r="G24" s="558" t="n"/>
      <c r="H24" s="546" t="n"/>
      <c r="I24" s="546" t="n"/>
      <c r="J24" s="546" t="n"/>
      <c r="K24" s="556" t="n"/>
      <c r="L24" s="556" t="n"/>
      <c r="M24" s="548">
        <f>IF(OR(K24="",K24=0,L24=""),"",IF(OR(ISTEXT(L24),ISTEXT(K24)),"",L24/K24))</f>
        <v/>
      </c>
      <c r="N24" s="546" t="n"/>
    </row>
    <row r="25" ht="13.35" customHeight="1" s="162">
      <c r="B25" s="555" t="n"/>
      <c r="C25" s="546" t="n"/>
      <c r="D25" s="546" t="n"/>
      <c r="E25" s="555" t="n"/>
      <c r="F25" s="546" t="n"/>
      <c r="G25" s="558" t="n"/>
      <c r="H25" s="546" t="n"/>
      <c r="I25" s="546" t="n"/>
      <c r="J25" s="546" t="n"/>
      <c r="K25" s="556" t="n"/>
      <c r="L25" s="556" t="n"/>
      <c r="M25" s="548">
        <f>IF(OR(K25="",K25=0,L25=""),"",IF(OR(ISTEXT(L25),ISTEXT(K25)),"",L25/K25))</f>
        <v/>
      </c>
      <c r="N25" s="546" t="n"/>
    </row>
    <row r="26" ht="13.35" customHeight="1" s="162">
      <c r="B26" s="555" t="n"/>
      <c r="C26" s="546" t="n"/>
      <c r="D26" s="546" t="n"/>
      <c r="E26" s="555" t="n"/>
      <c r="F26" s="546" t="n"/>
      <c r="G26" s="558" t="n"/>
      <c r="H26" s="546" t="n"/>
      <c r="I26" s="546" t="n"/>
      <c r="J26" s="546" t="n"/>
      <c r="K26" s="556" t="n"/>
      <c r="L26" s="556" t="n"/>
      <c r="M26" s="548">
        <f>IF(OR(K26="",K26=0,L26=""),"",IF(OR(ISTEXT(L26),ISTEXT(K26)),"",L26/K26))</f>
        <v/>
      </c>
      <c r="N26" s="546" t="n"/>
    </row>
    <row r="27" ht="13.35" customHeight="1" s="162">
      <c r="B27" s="555" t="n"/>
      <c r="C27" s="546" t="n"/>
      <c r="D27" s="546" t="n"/>
      <c r="E27" s="555" t="n"/>
      <c r="F27" s="546" t="n"/>
      <c r="G27" s="558" t="n"/>
      <c r="H27" s="546" t="n"/>
      <c r="I27" s="546" t="n"/>
      <c r="J27" s="546" t="n"/>
      <c r="K27" s="556" t="n"/>
      <c r="L27" s="556" t="n"/>
      <c r="M27" s="548">
        <f>IF(OR(K27="",K27=0,L27=""),"",IF(OR(ISTEXT(L27),ISTEXT(K27)),"",L27/K27))</f>
        <v/>
      </c>
      <c r="N27" s="546" t="n"/>
    </row>
    <row r="28" ht="13.35" customHeight="1" s="162">
      <c r="B28" s="555" t="n"/>
      <c r="C28" s="546" t="n"/>
      <c r="D28" s="546" t="n"/>
      <c r="E28" s="555" t="n"/>
      <c r="F28" s="546" t="n"/>
      <c r="G28" s="558" t="n"/>
      <c r="H28" s="546" t="n"/>
      <c r="I28" s="546" t="n"/>
      <c r="J28" s="546" t="n"/>
      <c r="K28" s="556" t="n"/>
      <c r="L28" s="556" t="n"/>
      <c r="M28" s="548">
        <f>IF(OR(K28="",K28=0,L28=""),"",IF(OR(ISTEXT(L28),ISTEXT(K28)),"",L28/K28))</f>
        <v/>
      </c>
      <c r="N28" s="546" t="n"/>
    </row>
    <row r="29" ht="13.35" customHeight="1" s="162">
      <c r="B29" s="555" t="n"/>
      <c r="C29" s="546" t="n"/>
      <c r="D29" s="546" t="n"/>
      <c r="E29" s="555" t="n"/>
      <c r="F29" s="546" t="n"/>
      <c r="G29" s="558" t="n"/>
      <c r="H29" s="546" t="n"/>
      <c r="I29" s="546" t="n"/>
      <c r="J29" s="546" t="n"/>
      <c r="K29" s="556" t="n"/>
      <c r="L29" s="556" t="n"/>
      <c r="M29" s="548">
        <f>IF(OR(K29="",K29=0,L29=""),"",IF(OR(ISTEXT(L29),ISTEXT(K29)),"",L29/K29))</f>
        <v/>
      </c>
      <c r="N29" s="546" t="n"/>
    </row>
    <row r="30" ht="13.35" customHeight="1" s="162">
      <c r="B30" s="555" t="n"/>
      <c r="C30" s="546" t="n"/>
      <c r="D30" s="546" t="n"/>
      <c r="E30" s="555" t="n"/>
      <c r="F30" s="546" t="n"/>
      <c r="G30" s="558" t="n"/>
      <c r="H30" s="546" t="n"/>
      <c r="I30" s="546" t="n"/>
      <c r="J30" s="546" t="n"/>
      <c r="K30" s="556" t="n"/>
      <c r="L30" s="556" t="n"/>
      <c r="M30" s="548">
        <f>IF(OR(K30="",K30=0,L30=""),"",IF(OR(ISTEXT(L30),ISTEXT(K30)),"",L30/K30))</f>
        <v/>
      </c>
      <c r="N30" s="546" t="n"/>
    </row>
    <row r="31" ht="13.35" customHeight="1" s="162">
      <c r="B31" s="555" t="n"/>
      <c r="C31" s="546" t="n"/>
      <c r="D31" s="546" t="n"/>
      <c r="E31" s="555" t="n"/>
      <c r="F31" s="546" t="n"/>
      <c r="G31" s="558" t="n"/>
      <c r="H31" s="546" t="n"/>
      <c r="I31" s="546" t="n"/>
      <c r="J31" s="546" t="n"/>
      <c r="K31" s="556" t="n"/>
      <c r="L31" s="556" t="n"/>
      <c r="M31" s="548">
        <f>IF(OR(K31="",K31=0,L31=""),"",IF(OR(ISTEXT(L31),ISTEXT(K31)),"",L31/K31))</f>
        <v/>
      </c>
      <c r="N31" s="546" t="n"/>
    </row>
    <row r="32" ht="13.35" customHeight="1" s="162"/>
    <row r="33" ht="13.35" customHeight="1" s="162">
      <c r="B33" s="188" t="inlineStr">
        <is>
          <t>Remarks</t>
        </is>
      </c>
      <c r="C33" s="173" t="n"/>
      <c r="D33" s="154" t="n"/>
      <c r="E33" s="174" t="n"/>
      <c r="F33" s="174" t="n"/>
      <c r="G33" s="174" t="n"/>
      <c r="H33" s="174" t="n"/>
      <c r="I33" s="174" t="n"/>
      <c r="J33" s="174" t="n"/>
      <c r="K33" s="174" t="n"/>
      <c r="L33" s="174" t="n"/>
      <c r="M33" s="174" t="n"/>
      <c r="N33" s="173" t="n"/>
    </row>
    <row r="34" ht="13.35" customHeight="1" s="162">
      <c r="B34" s="154" t="n"/>
      <c r="C34" s="174" t="n"/>
      <c r="D34" s="174" t="n"/>
      <c r="E34" s="174" t="n"/>
      <c r="F34" s="174" t="n"/>
      <c r="G34" s="174" t="n"/>
      <c r="H34" s="174" t="n"/>
      <c r="I34" s="174" t="n"/>
      <c r="J34" s="174" t="n"/>
      <c r="K34" s="174" t="n"/>
      <c r="L34" s="174" t="n"/>
      <c r="M34" s="174" t="n"/>
      <c r="N34" s="173" t="n"/>
    </row>
    <row r="35" ht="13.35" customHeight="1" s="162">
      <c r="B35" s="154" t="n"/>
      <c r="C35" s="174" t="n"/>
      <c r="D35" s="174" t="n"/>
      <c r="E35" s="174" t="n"/>
      <c r="F35" s="174" t="n"/>
      <c r="G35" s="174" t="n"/>
      <c r="H35" s="174" t="n"/>
      <c r="I35" s="174" t="n"/>
      <c r="J35" s="174" t="n"/>
      <c r="K35" s="174" t="n"/>
      <c r="L35" s="174" t="n"/>
      <c r="M35" s="174" t="n"/>
      <c r="N35" s="173" t="n"/>
    </row>
    <row r="36" ht="13.35" customHeight="1" s="162"/>
    <row r="37" ht="13.35" customHeight="1" s="162"/>
    <row r="38" ht="13.35" customHeight="1" s="162"/>
    <row r="39" ht="13.35" customHeight="1" s="162"/>
    <row r="40" ht="13.35" customHeight="1" s="162"/>
    <row r="41" ht="13.35" customHeight="1" s="162"/>
    <row r="42" ht="13.35" customHeight="1" s="162"/>
    <row r="43" ht="13.35" customHeight="1" s="162"/>
    <row r="44" ht="13.35" customHeight="1" s="162"/>
    <row r="45" ht="13.35" customHeight="1" s="162"/>
    <row r="46" ht="13.35" customHeight="1" s="162"/>
    <row r="47" ht="13.35" customHeight="1" s="162"/>
    <row r="48" ht="13.35" customHeight="1" s="162"/>
    <row r="49" ht="13.35" customHeight="1" s="162"/>
    <row r="50" ht="13.35" customHeight="1" s="162"/>
    <row r="51" ht="13.35" customHeight="1" s="162"/>
    <row r="52" ht="13.35" customHeight="1" s="162"/>
    <row r="53" ht="13.35" customHeight="1" s="162"/>
    <row r="54" ht="13.35" customHeight="1" s="162"/>
    <row r="55" ht="13.35" customHeight="1" s="162"/>
  </sheetData>
  <mergeCells count="27">
    <mergeCell ref="D2:I2"/>
    <mergeCell ref="B3:C3"/>
    <mergeCell ref="H6:H7"/>
    <mergeCell ref="J6:J7"/>
    <mergeCell ref="B2:C2"/>
    <mergeCell ref="B35:N35"/>
    <mergeCell ref="B4:N4"/>
    <mergeCell ref="G6:G7"/>
    <mergeCell ref="M6:M7"/>
    <mergeCell ref="E6:E7"/>
    <mergeCell ref="D3:I3"/>
    <mergeCell ref="B6:B7"/>
    <mergeCell ref="N6:N7"/>
    <mergeCell ref="B34:N34"/>
    <mergeCell ref="L2:N2"/>
    <mergeCell ref="J3:K3"/>
    <mergeCell ref="B33:C33"/>
    <mergeCell ref="J2:K2"/>
    <mergeCell ref="B5:C5"/>
    <mergeCell ref="D33:N33"/>
    <mergeCell ref="I6:I7"/>
    <mergeCell ref="D5:N5"/>
    <mergeCell ref="C6:C7"/>
    <mergeCell ref="K6:L6"/>
    <mergeCell ref="D6:D7"/>
    <mergeCell ref="L3:N3"/>
    <mergeCell ref="F6:F7"/>
  </mergeCells>
  <pageMargins left="0.7" right="0.7" top="0.75" bottom="0.75" header="0.3" footer="0.3"/>
  <pageSetup orientation="portrait" scale="93"/>
  <headerFooter>
    <oddHeader>&amp;L&amp;G&amp;C&amp;"+,Bold"&amp;16Flow Measurement Report</oddHeader>
    <oddFooter>&amp;C&amp;8Page &amp;P</oddFooter>
  </headerFooter>
  <legacyDrawingHF r:id="rId10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7">
    <tabColor rgb="FF00B0F0"/>
    <outlinePr summaryBelow="1" summaryRight="1"/>
    <pageSetUpPr/>
  </sheetPr>
  <dimension ref="A1:AA492"/>
  <sheetViews>
    <sheetView tabSelected="0" view="pageBreakPreview" zoomScale="85" zoomScaleNormal="100" zoomScaleSheetLayoutView="85" workbookViewId="0">
      <selection activeCell="B2" sqref="B2:C2"/>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309" t="inlineStr">
        <is>
          <t>Photo 1</t>
        </is>
      </c>
      <c r="D5" s="159" t="n"/>
      <c r="E5" s="159" t="n"/>
      <c r="F5" s="159" t="n"/>
      <c r="G5" s="159" t="n"/>
      <c r="H5" s="159" t="n"/>
      <c r="I5" s="159" t="n"/>
      <c r="J5" s="159" t="n"/>
      <c r="K5" s="159" t="n"/>
      <c r="L5" s="160" t="n"/>
    </row>
    <row r="6" ht="13.35" customHeight="1" s="162">
      <c r="B6" s="5" t="n"/>
      <c r="C6" s="164" t="n"/>
      <c r="D6" s="165" t="n"/>
      <c r="E6" s="165" t="n"/>
      <c r="F6" s="165" t="n"/>
      <c r="G6" s="165" t="n"/>
      <c r="H6" s="165" t="n"/>
      <c r="I6" s="165" t="n"/>
      <c r="J6" s="165" t="n"/>
      <c r="K6" s="165" t="n"/>
      <c r="L6" s="166" t="n"/>
    </row>
    <row r="7" ht="13.35" customHeight="1" s="162">
      <c r="B7" s="5" t="n"/>
      <c r="C7" s="196" t="n"/>
      <c r="D7" s="159" t="n"/>
      <c r="E7" s="159" t="n"/>
      <c r="F7" s="159" t="n"/>
      <c r="G7" s="159" t="n"/>
      <c r="H7" s="159" t="n"/>
      <c r="I7" s="159" t="n"/>
      <c r="J7" s="159" t="n"/>
      <c r="K7" s="159" t="n"/>
      <c r="L7" s="160" t="n"/>
      <c r="R7" s="40" t="n"/>
      <c r="S7" s="40" t="n"/>
      <c r="T7" s="40" t="n"/>
      <c r="U7" s="40" t="n"/>
      <c r="V7" s="40" t="n"/>
      <c r="W7" s="40" t="n"/>
      <c r="X7" s="40" t="n"/>
      <c r="Y7" s="40" t="n"/>
      <c r="Z7" s="40" t="n"/>
      <c r="AA7" s="40" t="n"/>
    </row>
    <row r="8" ht="13.35" customHeight="1" s="162">
      <c r="C8" s="161" t="n"/>
      <c r="L8" s="163" t="n"/>
      <c r="R8" s="40" t="n"/>
      <c r="S8" s="40" t="n"/>
      <c r="T8" s="40" t="n"/>
      <c r="U8" s="40" t="n"/>
      <c r="V8" s="40" t="n"/>
      <c r="W8" s="40" t="n"/>
      <c r="X8" s="40" t="n"/>
      <c r="Y8" s="40" t="n"/>
      <c r="Z8" s="40" t="n"/>
      <c r="AA8" s="40" t="n"/>
    </row>
    <row r="9" ht="13.35" customHeight="1" s="162">
      <c r="C9" s="161" t="n"/>
      <c r="L9" s="163" t="n"/>
    </row>
    <row r="10" ht="13.35" customHeight="1" s="162">
      <c r="C10" s="161" t="n"/>
      <c r="L10" s="163" t="n"/>
    </row>
    <row r="11" ht="13.35" customHeight="1" s="162">
      <c r="C11" s="161" t="n"/>
      <c r="L11" s="163" t="n"/>
    </row>
    <row r="12" ht="13.35" customHeight="1" s="162">
      <c r="C12" s="161" t="n"/>
      <c r="L12" s="163" t="n"/>
    </row>
    <row r="13" ht="13.35" customHeight="1" s="162">
      <c r="C13" s="161" t="n"/>
      <c r="L13" s="163" t="n"/>
    </row>
    <row r="14" ht="13.35" customHeight="1" s="162">
      <c r="C14" s="161" t="n"/>
      <c r="L14" s="163" t="n"/>
    </row>
    <row r="15" ht="13.35" customHeight="1" s="162">
      <c r="C15" s="161" t="n"/>
      <c r="L15" s="163" t="n"/>
    </row>
    <row r="16" ht="13.35" customHeight="1" s="162">
      <c r="C16" s="161" t="n"/>
      <c r="L16" s="163" t="n"/>
    </row>
    <row r="17" ht="13.35" customHeight="1" s="162">
      <c r="C17" s="161" t="n"/>
      <c r="L17" s="163" t="n"/>
    </row>
    <row r="18" ht="13.35" customHeight="1" s="162">
      <c r="C18" s="161" t="n"/>
      <c r="L18" s="163" t="n"/>
    </row>
    <row r="19" ht="13.35" customHeight="1" s="162">
      <c r="C19" s="161" t="n"/>
      <c r="L19" s="163" t="n"/>
    </row>
    <row r="20" ht="13.35" customHeight="1" s="162">
      <c r="C20" s="161" t="n"/>
      <c r="L20" s="163" t="n"/>
    </row>
    <row r="21" ht="13.35" customHeight="1" s="162">
      <c r="C21" s="161" t="n"/>
      <c r="L21" s="163" t="n"/>
    </row>
    <row r="22" ht="13.35" customHeight="1" s="162">
      <c r="C22" s="161" t="n"/>
      <c r="L22" s="163" t="n"/>
    </row>
    <row r="23" ht="13.35" customHeight="1" s="162">
      <c r="C23" s="164" t="n"/>
      <c r="D23" s="165" t="n"/>
      <c r="E23" s="165" t="n"/>
      <c r="F23" s="165" t="n"/>
      <c r="G23" s="165" t="n"/>
      <c r="H23" s="165" t="n"/>
      <c r="I23" s="165" t="n"/>
      <c r="J23" s="165" t="n"/>
      <c r="K23" s="165" t="n"/>
      <c r="L23" s="166" t="n"/>
    </row>
    <row r="24" ht="13.35" customHeight="1" s="162">
      <c r="C24" s="310" t="inlineStr">
        <is>
          <t xml:space="preserve">Description: </t>
        </is>
      </c>
      <c r="D24" s="159" t="n"/>
      <c r="E24" s="159" t="n"/>
      <c r="F24" s="159" t="n"/>
      <c r="G24" s="159" t="n"/>
      <c r="H24" s="159" t="n"/>
      <c r="I24" s="159" t="n"/>
      <c r="J24" s="159" t="n"/>
      <c r="K24" s="159" t="n"/>
      <c r="L24" s="160" t="n"/>
    </row>
    <row r="25" ht="13.35" customHeight="1" s="162">
      <c r="C25" s="161" t="n"/>
      <c r="L25" s="163" t="n"/>
    </row>
    <row r="26" ht="13.35" customHeight="1" s="162">
      <c r="C26" s="161" t="n"/>
      <c r="L26" s="163" t="n"/>
      <c r="R26" s="48" t="n"/>
      <c r="S26" s="48" t="n"/>
      <c r="T26" s="48" t="n"/>
      <c r="U26" s="48" t="n"/>
      <c r="V26" s="48" t="n"/>
      <c r="W26" s="48" t="n"/>
      <c r="X26" s="48" t="n"/>
      <c r="Y26" s="48" t="n"/>
      <c r="Z26" s="48" t="n"/>
      <c r="AA26" s="48" t="n"/>
    </row>
    <row r="27" ht="13.35" customHeight="1" s="162">
      <c r="C27" s="164" t="n"/>
      <c r="D27" s="165" t="n"/>
      <c r="E27" s="165" t="n"/>
      <c r="F27" s="165" t="n"/>
      <c r="G27" s="165" t="n"/>
      <c r="H27" s="165" t="n"/>
      <c r="I27" s="165" t="n"/>
      <c r="J27" s="165" t="n"/>
      <c r="K27" s="165" t="n"/>
      <c r="L27" s="166" t="n"/>
      <c r="R27" s="48" t="n"/>
      <c r="S27" s="48" t="n"/>
      <c r="T27" s="48" t="n"/>
      <c r="U27" s="48" t="n"/>
      <c r="V27" s="48" t="n"/>
      <c r="W27" s="48" t="n"/>
      <c r="X27" s="48" t="n"/>
      <c r="Y27" s="48" t="n"/>
      <c r="Z27" s="48" t="n"/>
      <c r="AA27" s="48" t="n"/>
    </row>
    <row r="28" ht="13.35" customHeight="1" s="162">
      <c r="C28" s="48" t="n"/>
      <c r="D28" s="48" t="n"/>
      <c r="E28" s="48" t="n"/>
      <c r="F28" s="48" t="n"/>
      <c r="G28" s="48" t="n"/>
      <c r="H28" s="48" t="n"/>
      <c r="I28" s="48" t="n"/>
      <c r="J28" s="48" t="n"/>
      <c r="K28" s="48" t="n"/>
      <c r="L28" s="48" t="n"/>
      <c r="R28" s="48" t="n"/>
      <c r="S28" s="48" t="n"/>
      <c r="T28" s="48" t="n"/>
      <c r="U28" s="48" t="n"/>
      <c r="V28" s="48" t="n"/>
      <c r="W28" s="48" t="n"/>
      <c r="X28" s="48" t="n"/>
      <c r="Y28" s="48" t="n"/>
      <c r="Z28" s="48" t="n"/>
      <c r="AA28" s="48" t="n"/>
    </row>
    <row r="29" ht="13.35" customHeight="1" s="162">
      <c r="C29" s="309" t="inlineStr">
        <is>
          <t>Photo 2</t>
        </is>
      </c>
      <c r="D29" s="159" t="n"/>
      <c r="E29" s="159" t="n"/>
      <c r="F29" s="159" t="n"/>
      <c r="G29" s="159" t="n"/>
      <c r="H29" s="159" t="n"/>
      <c r="I29" s="159" t="n"/>
      <c r="J29" s="159" t="n"/>
      <c r="K29" s="159" t="n"/>
      <c r="L29" s="160" t="n"/>
      <c r="R29" s="48" t="n"/>
      <c r="S29" s="48" t="n"/>
      <c r="T29" s="48" t="n"/>
      <c r="U29" s="48" t="n"/>
      <c r="V29" s="48" t="n"/>
      <c r="W29" s="48" t="n"/>
      <c r="X29" s="48" t="n"/>
      <c r="Y29" s="48" t="n"/>
      <c r="Z29" s="48" t="n"/>
      <c r="AA29" s="48" t="n"/>
    </row>
    <row r="30" ht="13.35" customHeight="1" s="162">
      <c r="C30" s="164" t="n"/>
      <c r="D30" s="165" t="n"/>
      <c r="E30" s="165" t="n"/>
      <c r="F30" s="165" t="n"/>
      <c r="G30" s="165" t="n"/>
      <c r="H30" s="165" t="n"/>
      <c r="I30" s="165" t="n"/>
      <c r="J30" s="165" t="n"/>
      <c r="K30" s="165" t="n"/>
      <c r="L30" s="166" t="n"/>
    </row>
    <row r="31" ht="13.35" customHeight="1" s="162">
      <c r="C31" s="311" t="n"/>
      <c r="D31" s="159" t="n"/>
      <c r="E31" s="159" t="n"/>
      <c r="F31" s="159" t="n"/>
      <c r="G31" s="159" t="n"/>
      <c r="H31" s="159" t="n"/>
      <c r="I31" s="159" t="n"/>
      <c r="J31" s="159" t="n"/>
      <c r="K31" s="159" t="n"/>
      <c r="L31" s="160" t="n"/>
    </row>
    <row r="32" ht="13.35" customHeight="1" s="162">
      <c r="C32" s="161" t="n"/>
      <c r="L32" s="163" t="n"/>
    </row>
    <row r="33" ht="13.35" customHeight="1" s="162">
      <c r="C33" s="161" t="n"/>
      <c r="L33" s="163" t="n"/>
    </row>
    <row r="34" ht="13.35" customHeight="1" s="162">
      <c r="C34" s="161" t="n"/>
      <c r="L34" s="163" t="n"/>
    </row>
    <row r="35" ht="13.35" customHeight="1" s="162">
      <c r="C35" s="161" t="n"/>
      <c r="L35" s="163" t="n"/>
    </row>
    <row r="36" ht="13.35" customHeight="1" s="162">
      <c r="C36" s="161" t="n"/>
      <c r="L36" s="163" t="n"/>
    </row>
    <row r="37" ht="13.35" customHeight="1" s="162">
      <c r="C37" s="161" t="n"/>
      <c r="L37" s="163" t="n"/>
    </row>
    <row r="38" ht="13.35" customHeight="1" s="162">
      <c r="C38" s="161" t="n"/>
      <c r="L38" s="163" t="n"/>
    </row>
    <row r="39" ht="13.35" customHeight="1" s="162">
      <c r="C39" s="161" t="n"/>
      <c r="L39" s="163" t="n"/>
    </row>
    <row r="40" ht="13.35" customHeight="1" s="162">
      <c r="C40" s="161" t="n"/>
      <c r="L40" s="163" t="n"/>
    </row>
    <row r="41" ht="13.35" customHeight="1" s="162">
      <c r="C41" s="161" t="n"/>
      <c r="L41" s="163" t="n"/>
    </row>
    <row r="42" ht="13.35" customHeight="1" s="162">
      <c r="C42" s="161" t="n"/>
      <c r="L42" s="163" t="n"/>
    </row>
    <row r="43" ht="13.35" customHeight="1" s="162">
      <c r="C43" s="161" t="n"/>
      <c r="L43" s="163" t="n"/>
    </row>
    <row r="44" ht="13.35" customHeight="1" s="162">
      <c r="C44" s="161" t="n"/>
      <c r="L44" s="163" t="n"/>
    </row>
    <row r="45" ht="13.35" customHeight="1" s="162">
      <c r="C45" s="161" t="n"/>
      <c r="L45" s="163" t="n"/>
    </row>
    <row r="46" ht="13.35" customHeight="1" s="162">
      <c r="C46" s="161" t="n"/>
      <c r="L46" s="163" t="n"/>
    </row>
    <row r="47" ht="13.35" customHeight="1" s="162">
      <c r="C47" s="164" t="n"/>
      <c r="D47" s="165" t="n"/>
      <c r="E47" s="165" t="n"/>
      <c r="F47" s="165" t="n"/>
      <c r="G47" s="165" t="n"/>
      <c r="H47" s="165" t="n"/>
      <c r="I47" s="165" t="n"/>
      <c r="J47" s="165" t="n"/>
      <c r="K47" s="165" t="n"/>
      <c r="L47" s="166" t="n"/>
    </row>
    <row r="48" ht="13.35" customHeight="1" s="162">
      <c r="C48" s="310" t="inlineStr">
        <is>
          <t xml:space="preserve">Description: </t>
        </is>
      </c>
      <c r="D48" s="159" t="n"/>
      <c r="E48" s="159" t="n"/>
      <c r="F48" s="159" t="n"/>
      <c r="G48" s="159" t="n"/>
      <c r="H48" s="159" t="n"/>
      <c r="I48" s="159" t="n"/>
      <c r="J48" s="159" t="n"/>
      <c r="K48" s="159" t="n"/>
      <c r="L48" s="160" t="n"/>
    </row>
    <row r="49" ht="13.35" customHeight="1" s="162">
      <c r="C49" s="161" t="n"/>
      <c r="L49" s="163" t="n"/>
    </row>
    <row r="50" ht="13.35" customHeight="1" s="162">
      <c r="C50" s="161" t="n"/>
      <c r="L50" s="163" t="n"/>
    </row>
    <row r="51" ht="13.35" customHeight="1" s="162">
      <c r="C51" s="164" t="n"/>
      <c r="D51" s="165" t="n"/>
      <c r="E51" s="165" t="n"/>
      <c r="F51" s="165" t="n"/>
      <c r="G51" s="165" t="n"/>
      <c r="H51" s="165" t="n"/>
      <c r="I51" s="165" t="n"/>
      <c r="J51" s="165" t="n"/>
      <c r="K51" s="165" t="n"/>
      <c r="L51" s="166" t="n"/>
    </row>
    <row r="52"/>
    <row r="53" ht="13.35" customHeight="1" s="162">
      <c r="C53" s="3" t="n"/>
      <c r="D53" s="253" t="n"/>
      <c r="E53" s="253" t="n"/>
      <c r="F53" s="253" t="n"/>
      <c r="G53" s="253" t="n"/>
      <c r="H53" s="253" t="n"/>
      <c r="I53" s="253" t="n"/>
      <c r="J53" s="253" t="n"/>
      <c r="K53" s="253" t="n"/>
      <c r="L53" s="253" t="n"/>
    </row>
    <row r="54" ht="13.35" customHeight="1" s="162">
      <c r="C54" s="309" t="inlineStr">
        <is>
          <t>Photo 3</t>
        </is>
      </c>
      <c r="D54" s="159" t="n"/>
      <c r="E54" s="159" t="n"/>
      <c r="F54" s="159" t="n"/>
      <c r="G54" s="159" t="n"/>
      <c r="H54" s="159" t="n"/>
      <c r="I54" s="159" t="n"/>
      <c r="J54" s="159" t="n"/>
      <c r="K54" s="159" t="n"/>
      <c r="L54" s="160" t="n"/>
    </row>
    <row r="55" ht="13.35" customHeight="1" s="162">
      <c r="C55" s="164" t="n"/>
      <c r="D55" s="165" t="n"/>
      <c r="E55" s="165" t="n"/>
      <c r="F55" s="165" t="n"/>
      <c r="G55" s="165" t="n"/>
      <c r="H55" s="165" t="n"/>
      <c r="I55" s="165" t="n"/>
      <c r="J55" s="165" t="n"/>
      <c r="K55" s="165" t="n"/>
      <c r="L55" s="166" t="n"/>
    </row>
    <row r="56" ht="13.35" customHeight="1" s="162">
      <c r="C56" s="196" t="n"/>
      <c r="D56" s="159" t="n"/>
      <c r="E56" s="159" t="n"/>
      <c r="F56" s="159" t="n"/>
      <c r="G56" s="159" t="n"/>
      <c r="H56" s="159" t="n"/>
      <c r="I56" s="159" t="n"/>
      <c r="J56" s="159" t="n"/>
      <c r="K56" s="159" t="n"/>
      <c r="L56" s="160" t="n"/>
    </row>
    <row r="57" ht="13.35" customHeight="1" s="162">
      <c r="C57" s="161" t="n"/>
      <c r="L57" s="163" t="n"/>
    </row>
    <row r="58" ht="13.35" customHeight="1" s="162">
      <c r="C58" s="161" t="n"/>
      <c r="L58" s="163" t="n"/>
    </row>
    <row r="59" ht="13.35" customHeight="1" s="162">
      <c r="C59" s="161" t="n"/>
      <c r="L59" s="163" t="n"/>
    </row>
    <row r="60" ht="13.35" customHeight="1" s="162">
      <c r="C60" s="161" t="n"/>
      <c r="L60" s="163" t="n"/>
    </row>
    <row r="61" ht="13.35" customHeight="1" s="162">
      <c r="C61" s="161" t="n"/>
      <c r="L61" s="163" t="n"/>
    </row>
    <row r="62" ht="13.35" customHeight="1" s="162">
      <c r="C62" s="161" t="n"/>
      <c r="L62" s="163" t="n"/>
    </row>
    <row r="63" ht="13.35" customHeight="1" s="162">
      <c r="C63" s="161" t="n"/>
      <c r="L63" s="163" t="n"/>
    </row>
    <row r="64" ht="13.35" customHeight="1" s="162">
      <c r="C64" s="161" t="n"/>
      <c r="L64" s="163" t="n"/>
    </row>
    <row r="65" ht="13.35" customHeight="1" s="162">
      <c r="C65" s="161" t="n"/>
      <c r="L65" s="163" t="n"/>
    </row>
    <row r="66" ht="13.35" customHeight="1" s="162">
      <c r="C66" s="161" t="n"/>
      <c r="L66" s="163" t="n"/>
    </row>
    <row r="67" ht="13.35" customHeight="1" s="162">
      <c r="C67" s="161" t="n"/>
      <c r="L67" s="163" t="n"/>
    </row>
    <row r="68" ht="13.35" customHeight="1" s="162">
      <c r="C68" s="161" t="n"/>
      <c r="L68" s="163" t="n"/>
    </row>
    <row r="69" ht="13.35" customHeight="1" s="162">
      <c r="C69" s="161" t="n"/>
      <c r="L69" s="163" t="n"/>
    </row>
    <row r="70" ht="13.35" customHeight="1" s="162">
      <c r="C70" s="161" t="n"/>
      <c r="L70" s="163" t="n"/>
    </row>
    <row r="71" ht="13.35" customHeight="1" s="162">
      <c r="C71" s="161" t="n"/>
      <c r="L71" s="163" t="n"/>
    </row>
    <row r="72" ht="13.35" customHeight="1" s="162">
      <c r="C72" s="164" t="n"/>
      <c r="D72" s="165" t="n"/>
      <c r="E72" s="165" t="n"/>
      <c r="F72" s="165" t="n"/>
      <c r="G72" s="165" t="n"/>
      <c r="H72" s="165" t="n"/>
      <c r="I72" s="165" t="n"/>
      <c r="J72" s="165" t="n"/>
      <c r="K72" s="165" t="n"/>
      <c r="L72" s="166" t="n"/>
    </row>
    <row r="73" ht="13.35" customHeight="1" s="162">
      <c r="C73" s="310" t="inlineStr">
        <is>
          <t xml:space="preserve">Description: </t>
        </is>
      </c>
      <c r="D73" s="159" t="n"/>
      <c r="E73" s="159" t="n"/>
      <c r="F73" s="159" t="n"/>
      <c r="G73" s="159" t="n"/>
      <c r="H73" s="159" t="n"/>
      <c r="I73" s="159" t="n"/>
      <c r="J73" s="159" t="n"/>
      <c r="K73" s="159" t="n"/>
      <c r="L73" s="160" t="n"/>
    </row>
    <row r="74" ht="13.35" customHeight="1" s="162">
      <c r="C74" s="161" t="n"/>
      <c r="L74" s="163" t="n"/>
    </row>
    <row r="75" ht="13.35" customHeight="1" s="162">
      <c r="C75" s="161" t="n"/>
      <c r="L75" s="163" t="n"/>
    </row>
    <row r="76" ht="13.35" customHeight="1" s="162">
      <c r="C76" s="164" t="n"/>
      <c r="D76" s="165" t="n"/>
      <c r="E76" s="165" t="n"/>
      <c r="F76" s="165" t="n"/>
      <c r="G76" s="165" t="n"/>
      <c r="H76" s="165" t="n"/>
      <c r="I76" s="165" t="n"/>
      <c r="J76" s="165" t="n"/>
      <c r="K76" s="165" t="n"/>
      <c r="L76" s="166" t="n"/>
    </row>
    <row r="77" ht="13.35" customHeight="1" s="162">
      <c r="C77" s="48" t="n"/>
      <c r="D77" s="48" t="n"/>
      <c r="E77" s="48" t="n"/>
      <c r="F77" s="48" t="n"/>
      <c r="G77" s="48" t="n"/>
      <c r="H77" s="48" t="n"/>
      <c r="I77" s="48" t="n"/>
      <c r="J77" s="48" t="n"/>
      <c r="K77" s="48" t="n"/>
      <c r="L77" s="48" t="n"/>
    </row>
    <row r="78" ht="13.35" customHeight="1" s="162">
      <c r="C78" s="309" t="inlineStr">
        <is>
          <t>Photo 4</t>
        </is>
      </c>
      <c r="D78" s="159" t="n"/>
      <c r="E78" s="159" t="n"/>
      <c r="F78" s="159" t="n"/>
      <c r="G78" s="159" t="n"/>
      <c r="H78" s="159" t="n"/>
      <c r="I78" s="159" t="n"/>
      <c r="J78" s="159" t="n"/>
      <c r="K78" s="159" t="n"/>
      <c r="L78" s="160" t="n"/>
    </row>
    <row r="79" ht="13.35" customHeight="1" s="162">
      <c r="C79" s="164" t="n"/>
      <c r="D79" s="165" t="n"/>
      <c r="E79" s="165" t="n"/>
      <c r="F79" s="165" t="n"/>
      <c r="G79" s="165" t="n"/>
      <c r="H79" s="165" t="n"/>
      <c r="I79" s="165" t="n"/>
      <c r="J79" s="165" t="n"/>
      <c r="K79" s="165" t="n"/>
      <c r="L79" s="166" t="n"/>
    </row>
    <row r="80" ht="13.35" customHeight="1" s="162">
      <c r="C80" s="196" t="n"/>
      <c r="D80" s="159" t="n"/>
      <c r="E80" s="159" t="n"/>
      <c r="F80" s="159" t="n"/>
      <c r="G80" s="159" t="n"/>
      <c r="H80" s="159" t="n"/>
      <c r="I80" s="159" t="n"/>
      <c r="J80" s="159" t="n"/>
      <c r="K80" s="159" t="n"/>
      <c r="L80" s="160" t="n"/>
    </row>
    <row r="81" ht="13.35" customHeight="1" s="162">
      <c r="C81" s="161" t="n"/>
      <c r="L81" s="163" t="n"/>
    </row>
    <row r="82" ht="13.35" customHeight="1" s="162">
      <c r="C82" s="161" t="n"/>
      <c r="L82" s="163" t="n"/>
    </row>
    <row r="83" ht="13.35" customHeight="1" s="162">
      <c r="C83" s="161" t="n"/>
      <c r="L83" s="163" t="n"/>
    </row>
    <row r="84" ht="13.35" customHeight="1" s="162">
      <c r="C84" s="161" t="n"/>
      <c r="L84" s="163" t="n"/>
    </row>
    <row r="85" ht="13.35" customHeight="1" s="162">
      <c r="C85" s="161" t="n"/>
      <c r="L85" s="163" t="n"/>
    </row>
    <row r="86" ht="13.35" customHeight="1" s="162">
      <c r="C86" s="161" t="n"/>
      <c r="L86" s="163" t="n"/>
    </row>
    <row r="87" ht="13.35" customHeight="1" s="162">
      <c r="C87" s="161" t="n"/>
      <c r="L87" s="163" t="n"/>
    </row>
    <row r="88" ht="13.35" customHeight="1" s="162">
      <c r="C88" s="161" t="n"/>
      <c r="L88" s="163" t="n"/>
    </row>
    <row r="89" ht="13.35" customHeight="1" s="162">
      <c r="C89" s="161" t="n"/>
      <c r="L89" s="163" t="n"/>
    </row>
    <row r="90" ht="13.35" customHeight="1" s="162">
      <c r="C90" s="161" t="n"/>
      <c r="L90" s="163" t="n"/>
    </row>
    <row r="91" ht="13.35" customHeight="1" s="162">
      <c r="C91" s="161" t="n"/>
      <c r="L91" s="163" t="n"/>
    </row>
    <row r="92" ht="13.35" customHeight="1" s="162">
      <c r="C92" s="161" t="n"/>
      <c r="L92" s="163" t="n"/>
    </row>
    <row r="93" ht="13.35" customHeight="1" s="162">
      <c r="C93" s="161" t="n"/>
      <c r="L93" s="163" t="n"/>
    </row>
    <row r="94" ht="13.35" customHeight="1" s="162">
      <c r="C94" s="161" t="n"/>
      <c r="L94" s="163" t="n"/>
    </row>
    <row r="95" ht="13.35" customHeight="1" s="162">
      <c r="C95" s="161" t="n"/>
      <c r="L95" s="163" t="n"/>
    </row>
    <row r="96" ht="13.35" customHeight="1" s="162">
      <c r="C96" s="164" t="n"/>
      <c r="D96" s="165" t="n"/>
      <c r="E96" s="165" t="n"/>
      <c r="F96" s="165" t="n"/>
      <c r="G96" s="165" t="n"/>
      <c r="H96" s="165" t="n"/>
      <c r="I96" s="165" t="n"/>
      <c r="J96" s="165" t="n"/>
      <c r="K96" s="165" t="n"/>
      <c r="L96" s="166" t="n"/>
    </row>
    <row r="97" ht="13.35" customHeight="1" s="162">
      <c r="C97" s="310" t="inlineStr">
        <is>
          <t xml:space="preserve">Description: </t>
        </is>
      </c>
      <c r="D97" s="159" t="n"/>
      <c r="E97" s="159" t="n"/>
      <c r="F97" s="159" t="n"/>
      <c r="G97" s="159" t="n"/>
      <c r="H97" s="159" t="n"/>
      <c r="I97" s="159" t="n"/>
      <c r="J97" s="159" t="n"/>
      <c r="K97" s="159" t="n"/>
      <c r="L97" s="160" t="n"/>
    </row>
    <row r="98" ht="13.35" customHeight="1" s="162">
      <c r="C98" s="161" t="n"/>
      <c r="L98" s="163" t="n"/>
    </row>
    <row r="99" ht="13.35" customHeight="1" s="162">
      <c r="C99" s="161" t="n"/>
      <c r="L99" s="163" t="n"/>
    </row>
    <row r="100" ht="13.35" customHeight="1" s="162">
      <c r="C100" s="164" t="n"/>
      <c r="D100" s="165" t="n"/>
      <c r="E100" s="165" t="n"/>
      <c r="F100" s="165" t="n"/>
      <c r="G100" s="165" t="n"/>
      <c r="H100" s="165" t="n"/>
      <c r="I100" s="165" t="n"/>
      <c r="J100" s="165" t="n"/>
      <c r="K100" s="165" t="n"/>
      <c r="L100" s="166" t="n"/>
    </row>
    <row r="101"/>
    <row r="102" ht="13.35" customHeight="1" s="162">
      <c r="C102" s="3" t="n"/>
      <c r="D102" s="253" t="n"/>
      <c r="E102" s="253" t="n"/>
      <c r="F102" s="253" t="n"/>
      <c r="G102" s="253" t="n"/>
      <c r="H102" s="253" t="n"/>
      <c r="I102" s="253" t="n"/>
      <c r="J102" s="253" t="n"/>
      <c r="K102" s="253" t="n"/>
      <c r="L102" s="253" t="n"/>
    </row>
    <row r="103" ht="13.35" customHeight="1" s="162">
      <c r="C103" s="309" t="inlineStr">
        <is>
          <t>Photo 5</t>
        </is>
      </c>
      <c r="D103" s="159" t="n"/>
      <c r="E103" s="159" t="n"/>
      <c r="F103" s="159" t="n"/>
      <c r="G103" s="159" t="n"/>
      <c r="H103" s="159" t="n"/>
      <c r="I103" s="159" t="n"/>
      <c r="J103" s="159" t="n"/>
      <c r="K103" s="159" t="n"/>
      <c r="L103" s="160" t="n"/>
    </row>
    <row r="104" ht="13.35" customHeight="1" s="162">
      <c r="C104" s="164" t="n"/>
      <c r="D104" s="165" t="n"/>
      <c r="E104" s="165" t="n"/>
      <c r="F104" s="165" t="n"/>
      <c r="G104" s="165" t="n"/>
      <c r="H104" s="165" t="n"/>
      <c r="I104" s="165" t="n"/>
      <c r="J104" s="165" t="n"/>
      <c r="K104" s="165" t="n"/>
      <c r="L104" s="166" t="n"/>
    </row>
    <row r="105" ht="13.35" customHeight="1" s="162">
      <c r="C105" s="196" t="n"/>
      <c r="D105" s="159" t="n"/>
      <c r="E105" s="159" t="n"/>
      <c r="F105" s="159" t="n"/>
      <c r="G105" s="159" t="n"/>
      <c r="H105" s="159" t="n"/>
      <c r="I105" s="159" t="n"/>
      <c r="J105" s="159" t="n"/>
      <c r="K105" s="159" t="n"/>
      <c r="L105" s="160" t="n"/>
    </row>
    <row r="106" ht="13.35" customHeight="1" s="162">
      <c r="C106" s="161" t="n"/>
      <c r="L106" s="163" t="n"/>
    </row>
    <row r="107" ht="13.35" customHeight="1" s="162">
      <c r="C107" s="161" t="n"/>
      <c r="L107" s="163" t="n"/>
    </row>
    <row r="108" ht="13.35" customHeight="1" s="162">
      <c r="C108" s="161" t="n"/>
      <c r="L108" s="163" t="n"/>
    </row>
    <row r="109" ht="13.35" customHeight="1" s="162">
      <c r="C109" s="161" t="n"/>
      <c r="L109" s="163" t="n"/>
    </row>
    <row r="110" ht="13.35" customHeight="1" s="162">
      <c r="C110" s="161" t="n"/>
      <c r="L110" s="163" t="n"/>
    </row>
    <row r="111" ht="13.35" customHeight="1" s="162">
      <c r="C111" s="161" t="n"/>
      <c r="L111" s="163" t="n"/>
    </row>
    <row r="112" ht="13.35" customHeight="1" s="162">
      <c r="C112" s="161" t="n"/>
      <c r="L112" s="163" t="n"/>
    </row>
    <row r="113" ht="13.35" customHeight="1" s="162">
      <c r="C113" s="161" t="n"/>
      <c r="L113" s="163" t="n"/>
    </row>
    <row r="114" ht="13.35" customHeight="1" s="162">
      <c r="C114" s="161" t="n"/>
      <c r="L114" s="163" t="n"/>
    </row>
    <row r="115" ht="13.35" customHeight="1" s="162">
      <c r="C115" s="161" t="n"/>
      <c r="L115" s="163" t="n"/>
    </row>
    <row r="116" ht="13.35" customHeight="1" s="162">
      <c r="C116" s="161" t="n"/>
      <c r="L116" s="163" t="n"/>
    </row>
    <row r="117" ht="13.35" customHeight="1" s="162">
      <c r="C117" s="161" t="n"/>
      <c r="L117" s="163" t="n"/>
    </row>
    <row r="118" ht="13.35" customHeight="1" s="162">
      <c r="C118" s="161" t="n"/>
      <c r="L118" s="163" t="n"/>
    </row>
    <row r="119" ht="13.35" customHeight="1" s="162">
      <c r="C119" s="161" t="n"/>
      <c r="L119" s="163" t="n"/>
    </row>
    <row r="120" ht="13.35" customHeight="1" s="162">
      <c r="C120" s="161" t="n"/>
      <c r="L120" s="163" t="n"/>
    </row>
    <row r="121" ht="13.35" customHeight="1" s="162">
      <c r="C121" s="164" t="n"/>
      <c r="D121" s="165" t="n"/>
      <c r="E121" s="165" t="n"/>
      <c r="F121" s="165" t="n"/>
      <c r="G121" s="165" t="n"/>
      <c r="H121" s="165" t="n"/>
      <c r="I121" s="165" t="n"/>
      <c r="J121" s="165" t="n"/>
      <c r="K121" s="165" t="n"/>
      <c r="L121" s="166" t="n"/>
    </row>
    <row r="122" ht="13.35" customHeight="1" s="162">
      <c r="C122" s="310" t="inlineStr">
        <is>
          <t xml:space="preserve">Description: </t>
        </is>
      </c>
      <c r="D122" s="159" t="n"/>
      <c r="E122" s="159" t="n"/>
      <c r="F122" s="159" t="n"/>
      <c r="G122" s="159" t="n"/>
      <c r="H122" s="159" t="n"/>
      <c r="I122" s="159" t="n"/>
      <c r="J122" s="159" t="n"/>
      <c r="K122" s="159" t="n"/>
      <c r="L122" s="160" t="n"/>
    </row>
    <row r="123" ht="13.35" customHeight="1" s="162">
      <c r="C123" s="161" t="n"/>
      <c r="L123" s="163" t="n"/>
    </row>
    <row r="124" ht="13.35" customHeight="1" s="162">
      <c r="C124" s="161" t="n"/>
      <c r="L124" s="163" t="n"/>
    </row>
    <row r="125" ht="13.35" customHeight="1" s="162">
      <c r="C125" s="164" t="n"/>
      <c r="D125" s="165" t="n"/>
      <c r="E125" s="165" t="n"/>
      <c r="F125" s="165" t="n"/>
      <c r="G125" s="165" t="n"/>
      <c r="H125" s="165" t="n"/>
      <c r="I125" s="165" t="n"/>
      <c r="J125" s="165" t="n"/>
      <c r="K125" s="165" t="n"/>
      <c r="L125" s="166" t="n"/>
    </row>
    <row r="126" ht="13.35" customHeight="1" s="162">
      <c r="C126" s="48" t="n"/>
      <c r="D126" s="48" t="n"/>
      <c r="E126" s="48" t="n"/>
      <c r="F126" s="48" t="n"/>
      <c r="G126" s="48" t="n"/>
      <c r="H126" s="48" t="n"/>
      <c r="I126" s="48" t="n"/>
      <c r="J126" s="48" t="n"/>
      <c r="K126" s="48" t="n"/>
      <c r="L126" s="48" t="n"/>
    </row>
    <row r="127" ht="13.35" customHeight="1" s="162">
      <c r="C127" s="309" t="inlineStr">
        <is>
          <t>Photo 6</t>
        </is>
      </c>
      <c r="D127" s="159" t="n"/>
      <c r="E127" s="159" t="n"/>
      <c r="F127" s="159" t="n"/>
      <c r="G127" s="159" t="n"/>
      <c r="H127" s="159" t="n"/>
      <c r="I127" s="159" t="n"/>
      <c r="J127" s="159" t="n"/>
      <c r="K127" s="159" t="n"/>
      <c r="L127" s="160" t="n"/>
    </row>
    <row r="128" ht="13.35" customHeight="1" s="162">
      <c r="C128" s="164" t="n"/>
      <c r="D128" s="165" t="n"/>
      <c r="E128" s="165" t="n"/>
      <c r="F128" s="165" t="n"/>
      <c r="G128" s="165" t="n"/>
      <c r="H128" s="165" t="n"/>
      <c r="I128" s="165" t="n"/>
      <c r="J128" s="165" t="n"/>
      <c r="K128" s="165" t="n"/>
      <c r="L128" s="166" t="n"/>
    </row>
    <row r="129" ht="13.35" customHeight="1" s="162">
      <c r="C129" s="196" t="n"/>
      <c r="D129" s="159" t="n"/>
      <c r="E129" s="159" t="n"/>
      <c r="F129" s="159" t="n"/>
      <c r="G129" s="159" t="n"/>
      <c r="H129" s="159" t="n"/>
      <c r="I129" s="159" t="n"/>
      <c r="J129" s="159" t="n"/>
      <c r="K129" s="159" t="n"/>
      <c r="L129" s="160" t="n"/>
    </row>
    <row r="130" ht="13.35" customHeight="1" s="162">
      <c r="C130" s="161" t="n"/>
      <c r="L130" s="163" t="n"/>
    </row>
    <row r="131" ht="13.35" customHeight="1" s="162">
      <c r="C131" s="161" t="n"/>
      <c r="L131" s="163" t="n"/>
    </row>
    <row r="132" ht="13.35" customHeight="1" s="162">
      <c r="C132" s="161" t="n"/>
      <c r="L132" s="163" t="n"/>
    </row>
    <row r="133" ht="13.35" customHeight="1" s="162">
      <c r="C133" s="161" t="n"/>
      <c r="L133" s="163" t="n"/>
    </row>
    <row r="134" ht="13.35" customHeight="1" s="162">
      <c r="C134" s="161" t="n"/>
      <c r="L134" s="163" t="n"/>
    </row>
    <row r="135" ht="13.35" customHeight="1" s="162">
      <c r="C135" s="161" t="n"/>
      <c r="L135" s="163" t="n"/>
    </row>
    <row r="136" ht="13.35" customHeight="1" s="162">
      <c r="C136" s="161" t="n"/>
      <c r="L136" s="163" t="n"/>
    </row>
    <row r="137" ht="13.35" customHeight="1" s="162">
      <c r="C137" s="161" t="n"/>
      <c r="L137" s="163" t="n"/>
    </row>
    <row r="138" ht="13.35" customHeight="1" s="162">
      <c r="C138" s="161" t="n"/>
      <c r="L138" s="163" t="n"/>
    </row>
    <row r="139" ht="13.35" customHeight="1" s="162">
      <c r="C139" s="161" t="n"/>
      <c r="L139" s="163" t="n"/>
    </row>
    <row r="140" ht="13.35" customHeight="1" s="162">
      <c r="C140" s="161" t="n"/>
      <c r="L140" s="163" t="n"/>
    </row>
    <row r="141" ht="13.35" customHeight="1" s="162">
      <c r="C141" s="161" t="n"/>
      <c r="L141" s="163" t="n"/>
    </row>
    <row r="142" ht="13.35" customHeight="1" s="162">
      <c r="C142" s="161" t="n"/>
      <c r="L142" s="163" t="n"/>
    </row>
    <row r="143" ht="13.35" customHeight="1" s="162">
      <c r="C143" s="161" t="n"/>
      <c r="L143" s="163" t="n"/>
    </row>
    <row r="144" ht="13.35" customHeight="1" s="162">
      <c r="C144" s="161" t="n"/>
      <c r="L144" s="163" t="n"/>
    </row>
    <row r="145" ht="13.35" customHeight="1" s="162">
      <c r="C145" s="164" t="n"/>
      <c r="D145" s="165" t="n"/>
      <c r="E145" s="165" t="n"/>
      <c r="F145" s="165" t="n"/>
      <c r="G145" s="165" t="n"/>
      <c r="H145" s="165" t="n"/>
      <c r="I145" s="165" t="n"/>
      <c r="J145" s="165" t="n"/>
      <c r="K145" s="165" t="n"/>
      <c r="L145" s="166" t="n"/>
    </row>
    <row r="146" ht="13.35" customHeight="1" s="162">
      <c r="C146" s="310" t="inlineStr">
        <is>
          <t xml:space="preserve">Description: </t>
        </is>
      </c>
      <c r="D146" s="159" t="n"/>
      <c r="E146" s="159" t="n"/>
      <c r="F146" s="159" t="n"/>
      <c r="G146" s="159" t="n"/>
      <c r="H146" s="159" t="n"/>
      <c r="I146" s="159" t="n"/>
      <c r="J146" s="159" t="n"/>
      <c r="K146" s="159" t="n"/>
      <c r="L146" s="160" t="n"/>
    </row>
    <row r="147" ht="13.35" customHeight="1" s="162">
      <c r="C147" s="161" t="n"/>
      <c r="L147" s="163" t="n"/>
    </row>
    <row r="148" ht="13.35" customHeight="1" s="162">
      <c r="C148" s="161" t="n"/>
      <c r="L148" s="163" t="n"/>
    </row>
    <row r="149" ht="13.35" customHeight="1" s="162">
      <c r="C149" s="164" t="n"/>
      <c r="D149" s="165" t="n"/>
      <c r="E149" s="165" t="n"/>
      <c r="F149" s="165" t="n"/>
      <c r="G149" s="165" t="n"/>
      <c r="H149" s="165" t="n"/>
      <c r="I149" s="165" t="n"/>
      <c r="J149" s="165" t="n"/>
      <c r="K149" s="165" t="n"/>
      <c r="L149" s="166" t="n"/>
    </row>
    <row r="150"/>
    <row r="151" ht="13.35" customHeight="1" s="162">
      <c r="C151" s="3" t="n"/>
      <c r="D151" s="253" t="n"/>
      <c r="E151" s="253" t="n"/>
      <c r="F151" s="253" t="n"/>
      <c r="G151" s="253" t="n"/>
      <c r="H151" s="253" t="n"/>
      <c r="I151" s="253" t="n"/>
      <c r="J151" s="253" t="n"/>
      <c r="K151" s="253" t="n"/>
      <c r="L151" s="253" t="n"/>
    </row>
    <row r="152" ht="13.35" customHeight="1" s="162">
      <c r="C152" s="309" t="inlineStr">
        <is>
          <t>Photo 7</t>
        </is>
      </c>
      <c r="D152" s="159" t="n"/>
      <c r="E152" s="159" t="n"/>
      <c r="F152" s="159" t="n"/>
      <c r="G152" s="159" t="n"/>
      <c r="H152" s="159" t="n"/>
      <c r="I152" s="159" t="n"/>
      <c r="J152" s="159" t="n"/>
      <c r="K152" s="159" t="n"/>
      <c r="L152" s="160" t="n"/>
    </row>
    <row r="153" ht="13.35" customHeight="1" s="162">
      <c r="C153" s="164" t="n"/>
      <c r="D153" s="165" t="n"/>
      <c r="E153" s="165" t="n"/>
      <c r="F153" s="165" t="n"/>
      <c r="G153" s="165" t="n"/>
      <c r="H153" s="165" t="n"/>
      <c r="I153" s="165" t="n"/>
      <c r="J153" s="165" t="n"/>
      <c r="K153" s="165" t="n"/>
      <c r="L153" s="166" t="n"/>
    </row>
    <row r="154" ht="13.35" customHeight="1" s="162">
      <c r="C154" s="196" t="n"/>
      <c r="D154" s="159" t="n"/>
      <c r="E154" s="159" t="n"/>
      <c r="F154" s="159" t="n"/>
      <c r="G154" s="159" t="n"/>
      <c r="H154" s="159" t="n"/>
      <c r="I154" s="159" t="n"/>
      <c r="J154" s="159" t="n"/>
      <c r="K154" s="159" t="n"/>
      <c r="L154" s="160" t="n"/>
    </row>
    <row r="155" ht="13.35" customHeight="1" s="162">
      <c r="C155" s="161" t="n"/>
      <c r="L155" s="163" t="n"/>
    </row>
    <row r="156" ht="13.35" customHeight="1" s="162">
      <c r="C156" s="161" t="n"/>
      <c r="L156" s="163" t="n"/>
    </row>
    <row r="157" ht="13.35" customHeight="1" s="162">
      <c r="C157" s="161" t="n"/>
      <c r="L157" s="163" t="n"/>
    </row>
    <row r="158" ht="13.35" customHeight="1" s="162">
      <c r="C158" s="161" t="n"/>
      <c r="L158" s="163" t="n"/>
    </row>
    <row r="159" ht="13.35" customHeight="1" s="162">
      <c r="C159" s="161" t="n"/>
      <c r="L159" s="163" t="n"/>
    </row>
    <row r="160" ht="13.35" customHeight="1" s="162">
      <c r="C160" s="161" t="n"/>
      <c r="L160" s="163" t="n"/>
    </row>
    <row r="161" ht="13.35" customHeight="1" s="162">
      <c r="C161" s="161" t="n"/>
      <c r="L161" s="163" t="n"/>
    </row>
    <row r="162" ht="13.35" customHeight="1" s="162">
      <c r="C162" s="161" t="n"/>
      <c r="L162" s="163" t="n"/>
    </row>
    <row r="163" ht="13.35" customHeight="1" s="162">
      <c r="C163" s="161" t="n"/>
      <c r="L163" s="163" t="n"/>
    </row>
    <row r="164" ht="13.35" customHeight="1" s="162">
      <c r="C164" s="161" t="n"/>
      <c r="L164" s="163" t="n"/>
    </row>
    <row r="165" ht="13.35" customHeight="1" s="162">
      <c r="C165" s="161" t="n"/>
      <c r="L165" s="163" t="n"/>
    </row>
    <row r="166" ht="13.35" customHeight="1" s="162">
      <c r="C166" s="161" t="n"/>
      <c r="L166" s="163" t="n"/>
    </row>
    <row r="167" ht="13.35" customHeight="1" s="162">
      <c r="C167" s="161" t="n"/>
      <c r="L167" s="163" t="n"/>
    </row>
    <row r="168" ht="13.35" customHeight="1" s="162">
      <c r="C168" s="161" t="n"/>
      <c r="L168" s="163" t="n"/>
    </row>
    <row r="169" ht="13.35" customHeight="1" s="162">
      <c r="C169" s="161" t="n"/>
      <c r="L169" s="163" t="n"/>
    </row>
    <row r="170" ht="13.35" customHeight="1" s="162">
      <c r="C170" s="164" t="n"/>
      <c r="D170" s="165" t="n"/>
      <c r="E170" s="165" t="n"/>
      <c r="F170" s="165" t="n"/>
      <c r="G170" s="165" t="n"/>
      <c r="H170" s="165" t="n"/>
      <c r="I170" s="165" t="n"/>
      <c r="J170" s="165" t="n"/>
      <c r="K170" s="165" t="n"/>
      <c r="L170" s="166" t="n"/>
    </row>
    <row r="171" ht="13.35" customHeight="1" s="162">
      <c r="C171" s="310" t="inlineStr">
        <is>
          <t xml:space="preserve">Description: </t>
        </is>
      </c>
      <c r="D171" s="159" t="n"/>
      <c r="E171" s="159" t="n"/>
      <c r="F171" s="159" t="n"/>
      <c r="G171" s="159" t="n"/>
      <c r="H171" s="159" t="n"/>
      <c r="I171" s="159" t="n"/>
      <c r="J171" s="159" t="n"/>
      <c r="K171" s="159" t="n"/>
      <c r="L171" s="160" t="n"/>
    </row>
    <row r="172" ht="13.35" customHeight="1" s="162">
      <c r="C172" s="161" t="n"/>
      <c r="L172" s="163" t="n"/>
    </row>
    <row r="173" ht="13.35" customHeight="1" s="162">
      <c r="C173" s="161" t="n"/>
      <c r="L173" s="163" t="n"/>
    </row>
    <row r="174" ht="13.35" customHeight="1" s="162">
      <c r="C174" s="164" t="n"/>
      <c r="D174" s="165" t="n"/>
      <c r="E174" s="165" t="n"/>
      <c r="F174" s="165" t="n"/>
      <c r="G174" s="165" t="n"/>
      <c r="H174" s="165" t="n"/>
      <c r="I174" s="165" t="n"/>
      <c r="J174" s="165" t="n"/>
      <c r="K174" s="165" t="n"/>
      <c r="L174" s="166" t="n"/>
    </row>
    <row r="175" ht="13.35" customHeight="1" s="162">
      <c r="C175" s="48" t="n"/>
      <c r="D175" s="48" t="n"/>
      <c r="E175" s="48" t="n"/>
      <c r="F175" s="48" t="n"/>
      <c r="G175" s="48" t="n"/>
      <c r="H175" s="48" t="n"/>
      <c r="I175" s="48" t="n"/>
      <c r="J175" s="48" t="n"/>
      <c r="K175" s="48" t="n"/>
      <c r="L175" s="48" t="n"/>
    </row>
    <row r="176" ht="13.35" customHeight="1" s="162">
      <c r="C176" s="309" t="inlineStr">
        <is>
          <t>Photo 8</t>
        </is>
      </c>
      <c r="D176" s="159" t="n"/>
      <c r="E176" s="159" t="n"/>
      <c r="F176" s="159" t="n"/>
      <c r="G176" s="159" t="n"/>
      <c r="H176" s="159" t="n"/>
      <c r="I176" s="159" t="n"/>
      <c r="J176" s="159" t="n"/>
      <c r="K176" s="159" t="n"/>
      <c r="L176" s="160" t="n"/>
    </row>
    <row r="177" ht="13.35" customHeight="1" s="162">
      <c r="C177" s="164" t="n"/>
      <c r="D177" s="165" t="n"/>
      <c r="E177" s="165" t="n"/>
      <c r="F177" s="165" t="n"/>
      <c r="G177" s="165" t="n"/>
      <c r="H177" s="165" t="n"/>
      <c r="I177" s="165" t="n"/>
      <c r="J177" s="165" t="n"/>
      <c r="K177" s="165" t="n"/>
      <c r="L177" s="166" t="n"/>
    </row>
    <row r="178" ht="13.35" customHeight="1" s="162">
      <c r="C178" s="196" t="n"/>
      <c r="D178" s="159" t="n"/>
      <c r="E178" s="159" t="n"/>
      <c r="F178" s="159" t="n"/>
      <c r="G178" s="159" t="n"/>
      <c r="H178" s="159" t="n"/>
      <c r="I178" s="159" t="n"/>
      <c r="J178" s="159" t="n"/>
      <c r="K178" s="159" t="n"/>
      <c r="L178" s="160" t="n"/>
    </row>
    <row r="179" ht="13.35" customHeight="1" s="162">
      <c r="C179" s="161" t="n"/>
      <c r="L179" s="163" t="n"/>
    </row>
    <row r="180" ht="13.35" customHeight="1" s="162">
      <c r="C180" s="161" t="n"/>
      <c r="L180" s="163" t="n"/>
    </row>
    <row r="181" ht="13.35" customHeight="1" s="162">
      <c r="C181" s="161" t="n"/>
      <c r="L181" s="163" t="n"/>
    </row>
    <row r="182" ht="13.35" customHeight="1" s="162">
      <c r="C182" s="161" t="n"/>
      <c r="L182" s="163" t="n"/>
    </row>
    <row r="183" ht="13.35" customHeight="1" s="162">
      <c r="C183" s="161" t="n"/>
      <c r="L183" s="163" t="n"/>
    </row>
    <row r="184" ht="13.35" customHeight="1" s="162">
      <c r="C184" s="161" t="n"/>
      <c r="L184" s="163" t="n"/>
    </row>
    <row r="185" ht="13.35" customHeight="1" s="162">
      <c r="C185" s="161" t="n"/>
      <c r="L185" s="163" t="n"/>
    </row>
    <row r="186" ht="13.35" customHeight="1" s="162">
      <c r="C186" s="161" t="n"/>
      <c r="L186" s="163" t="n"/>
    </row>
    <row r="187" ht="13.35" customHeight="1" s="162">
      <c r="C187" s="161" t="n"/>
      <c r="L187" s="163" t="n"/>
    </row>
    <row r="188" ht="13.35" customHeight="1" s="162">
      <c r="C188" s="161" t="n"/>
      <c r="L188" s="163" t="n"/>
    </row>
    <row r="189" ht="13.35" customHeight="1" s="162">
      <c r="C189" s="161" t="n"/>
      <c r="L189" s="163" t="n"/>
    </row>
    <row r="190" ht="13.35" customHeight="1" s="162">
      <c r="C190" s="161" t="n"/>
      <c r="L190" s="163" t="n"/>
    </row>
    <row r="191" ht="13.35" customHeight="1" s="162">
      <c r="C191" s="161" t="n"/>
      <c r="L191" s="163" t="n"/>
    </row>
    <row r="192" ht="13.35" customHeight="1" s="162">
      <c r="C192" s="161" t="n"/>
      <c r="L192" s="163" t="n"/>
    </row>
    <row r="193" ht="13.35" customHeight="1" s="162">
      <c r="C193" s="161" t="n"/>
      <c r="L193" s="163" t="n"/>
    </row>
    <row r="194" ht="13.35" customHeight="1" s="162">
      <c r="C194" s="164" t="n"/>
      <c r="D194" s="165" t="n"/>
      <c r="E194" s="165" t="n"/>
      <c r="F194" s="165" t="n"/>
      <c r="G194" s="165" t="n"/>
      <c r="H194" s="165" t="n"/>
      <c r="I194" s="165" t="n"/>
      <c r="J194" s="165" t="n"/>
      <c r="K194" s="165" t="n"/>
      <c r="L194" s="166" t="n"/>
    </row>
    <row r="195" ht="13.35" customHeight="1" s="162">
      <c r="C195" s="310" t="inlineStr">
        <is>
          <t xml:space="preserve">Description: </t>
        </is>
      </c>
      <c r="D195" s="159" t="n"/>
      <c r="E195" s="159" t="n"/>
      <c r="F195" s="159" t="n"/>
      <c r="G195" s="159" t="n"/>
      <c r="H195" s="159" t="n"/>
      <c r="I195" s="159" t="n"/>
      <c r="J195" s="159" t="n"/>
      <c r="K195" s="159" t="n"/>
      <c r="L195" s="160" t="n"/>
    </row>
    <row r="196" ht="13.35" customHeight="1" s="162">
      <c r="C196" s="161" t="n"/>
      <c r="L196" s="163" t="n"/>
    </row>
    <row r="197" ht="13.35" customHeight="1" s="162">
      <c r="C197" s="161" t="n"/>
      <c r="L197" s="163" t="n"/>
    </row>
    <row r="198" ht="13.35" customHeight="1" s="162">
      <c r="C198" s="164" t="n"/>
      <c r="D198" s="165" t="n"/>
      <c r="E198" s="165" t="n"/>
      <c r="F198" s="165" t="n"/>
      <c r="G198" s="165" t="n"/>
      <c r="H198" s="165" t="n"/>
      <c r="I198" s="165" t="n"/>
      <c r="J198" s="165" t="n"/>
      <c r="K198" s="165" t="n"/>
      <c r="L198" s="166" t="n"/>
    </row>
    <row r="199"/>
    <row r="200" ht="13.35" customHeight="1" s="162">
      <c r="C200" s="3" t="n"/>
      <c r="D200" s="253" t="n"/>
      <c r="E200" s="253" t="n"/>
      <c r="F200" s="253" t="n"/>
      <c r="G200" s="253" t="n"/>
      <c r="H200" s="253" t="n"/>
      <c r="I200" s="253" t="n"/>
      <c r="J200" s="253" t="n"/>
      <c r="K200" s="253" t="n"/>
      <c r="L200" s="253" t="n"/>
    </row>
    <row r="201" ht="13.35" customHeight="1" s="162">
      <c r="C201" s="309" t="inlineStr">
        <is>
          <t>Photo 9</t>
        </is>
      </c>
      <c r="D201" s="159" t="n"/>
      <c r="E201" s="159" t="n"/>
      <c r="F201" s="159" t="n"/>
      <c r="G201" s="159" t="n"/>
      <c r="H201" s="159" t="n"/>
      <c r="I201" s="159" t="n"/>
      <c r="J201" s="159" t="n"/>
      <c r="K201" s="159" t="n"/>
      <c r="L201" s="160" t="n"/>
    </row>
    <row r="202" ht="13.35" customHeight="1" s="162">
      <c r="C202" s="164" t="n"/>
      <c r="D202" s="165" t="n"/>
      <c r="E202" s="165" t="n"/>
      <c r="F202" s="165" t="n"/>
      <c r="G202" s="165" t="n"/>
      <c r="H202" s="165" t="n"/>
      <c r="I202" s="165" t="n"/>
      <c r="J202" s="165" t="n"/>
      <c r="K202" s="165" t="n"/>
      <c r="L202" s="166" t="n"/>
    </row>
    <row r="203" ht="13.35" customHeight="1" s="162">
      <c r="C203" s="196" t="n"/>
      <c r="D203" s="159" t="n"/>
      <c r="E203" s="159" t="n"/>
      <c r="F203" s="159" t="n"/>
      <c r="G203" s="159" t="n"/>
      <c r="H203" s="159" t="n"/>
      <c r="I203" s="159" t="n"/>
      <c r="J203" s="159" t="n"/>
      <c r="K203" s="159" t="n"/>
      <c r="L203" s="160" t="n"/>
    </row>
    <row r="204" ht="13.35" customHeight="1" s="162">
      <c r="C204" s="161" t="n"/>
      <c r="L204" s="163" t="n"/>
    </row>
    <row r="205" ht="13.35" customHeight="1" s="162">
      <c r="C205" s="161" t="n"/>
      <c r="L205" s="163" t="n"/>
    </row>
    <row r="206" ht="13.35" customHeight="1" s="162">
      <c r="C206" s="161" t="n"/>
      <c r="L206" s="163" t="n"/>
    </row>
    <row r="207" ht="13.35" customHeight="1" s="162">
      <c r="C207" s="161" t="n"/>
      <c r="L207" s="163" t="n"/>
    </row>
    <row r="208" ht="13.35" customHeight="1" s="162">
      <c r="C208" s="161" t="n"/>
      <c r="L208" s="163" t="n"/>
    </row>
    <row r="209" ht="13.35" customHeight="1" s="162">
      <c r="C209" s="161" t="n"/>
      <c r="L209" s="163" t="n"/>
    </row>
    <row r="210" ht="13.35" customHeight="1" s="162">
      <c r="C210" s="161" t="n"/>
      <c r="L210" s="163" t="n"/>
    </row>
    <row r="211" ht="13.35" customHeight="1" s="162">
      <c r="C211" s="161" t="n"/>
      <c r="L211" s="163" t="n"/>
    </row>
    <row r="212" ht="13.35" customHeight="1" s="162">
      <c r="C212" s="161" t="n"/>
      <c r="L212" s="163" t="n"/>
    </row>
    <row r="213" ht="13.35" customHeight="1" s="162">
      <c r="C213" s="161" t="n"/>
      <c r="L213" s="163" t="n"/>
    </row>
    <row r="214" ht="13.35" customHeight="1" s="162">
      <c r="C214" s="161" t="n"/>
      <c r="L214" s="163" t="n"/>
    </row>
    <row r="215" ht="13.35" customHeight="1" s="162">
      <c r="C215" s="161" t="n"/>
      <c r="L215" s="163" t="n"/>
    </row>
    <row r="216" ht="13.35" customHeight="1" s="162">
      <c r="C216" s="161" t="n"/>
      <c r="L216" s="163" t="n"/>
    </row>
    <row r="217" ht="13.35" customHeight="1" s="162">
      <c r="C217" s="161" t="n"/>
      <c r="L217" s="163" t="n"/>
    </row>
    <row r="218" ht="13.35" customHeight="1" s="162">
      <c r="C218" s="161" t="n"/>
      <c r="L218" s="163" t="n"/>
    </row>
    <row r="219" ht="13.35" customHeight="1" s="162">
      <c r="C219" s="164" t="n"/>
      <c r="D219" s="165" t="n"/>
      <c r="E219" s="165" t="n"/>
      <c r="F219" s="165" t="n"/>
      <c r="G219" s="165" t="n"/>
      <c r="H219" s="165" t="n"/>
      <c r="I219" s="165" t="n"/>
      <c r="J219" s="165" t="n"/>
      <c r="K219" s="165" t="n"/>
      <c r="L219" s="166" t="n"/>
    </row>
    <row r="220" ht="13.35" customHeight="1" s="162">
      <c r="C220" s="310" t="inlineStr">
        <is>
          <t xml:space="preserve">Description: </t>
        </is>
      </c>
      <c r="D220" s="159" t="n"/>
      <c r="E220" s="159" t="n"/>
      <c r="F220" s="159" t="n"/>
      <c r="G220" s="159" t="n"/>
      <c r="H220" s="159" t="n"/>
      <c r="I220" s="159" t="n"/>
      <c r="J220" s="159" t="n"/>
      <c r="K220" s="159" t="n"/>
      <c r="L220" s="160" t="n"/>
    </row>
    <row r="221" ht="13.35" customHeight="1" s="162">
      <c r="C221" s="161" t="n"/>
      <c r="L221" s="163" t="n"/>
    </row>
    <row r="222" ht="13.35" customHeight="1" s="162">
      <c r="C222" s="161" t="n"/>
      <c r="L222" s="163" t="n"/>
    </row>
    <row r="223" ht="13.35" customHeight="1" s="162">
      <c r="C223" s="164" t="n"/>
      <c r="D223" s="165" t="n"/>
      <c r="E223" s="165" t="n"/>
      <c r="F223" s="165" t="n"/>
      <c r="G223" s="165" t="n"/>
      <c r="H223" s="165" t="n"/>
      <c r="I223" s="165" t="n"/>
      <c r="J223" s="165" t="n"/>
      <c r="K223" s="165" t="n"/>
      <c r="L223" s="166" t="n"/>
    </row>
    <row r="224" ht="13.35" customHeight="1" s="162">
      <c r="C224" s="48" t="n"/>
      <c r="D224" s="48" t="n"/>
      <c r="E224" s="48" t="n"/>
      <c r="F224" s="48" t="n"/>
      <c r="G224" s="48" t="n"/>
      <c r="H224" s="48" t="n"/>
      <c r="I224" s="48" t="n"/>
      <c r="J224" s="48" t="n"/>
      <c r="K224" s="48" t="n"/>
      <c r="L224" s="48" t="n"/>
    </row>
    <row r="225" ht="13.35" customHeight="1" s="162">
      <c r="C225" s="309" t="inlineStr">
        <is>
          <t>Photo 10</t>
        </is>
      </c>
      <c r="D225" s="159" t="n"/>
      <c r="E225" s="159" t="n"/>
      <c r="F225" s="159" t="n"/>
      <c r="G225" s="159" t="n"/>
      <c r="H225" s="159" t="n"/>
      <c r="I225" s="159" t="n"/>
      <c r="J225" s="159" t="n"/>
      <c r="K225" s="159" t="n"/>
      <c r="L225" s="160" t="n"/>
    </row>
    <row r="226" ht="13.35" customHeight="1" s="162">
      <c r="C226" s="164" t="n"/>
      <c r="D226" s="165" t="n"/>
      <c r="E226" s="165" t="n"/>
      <c r="F226" s="165" t="n"/>
      <c r="G226" s="165" t="n"/>
      <c r="H226" s="165" t="n"/>
      <c r="I226" s="165" t="n"/>
      <c r="J226" s="165" t="n"/>
      <c r="K226" s="165" t="n"/>
      <c r="L226" s="166" t="n"/>
    </row>
    <row r="227" ht="13.35" customHeight="1" s="162">
      <c r="C227" s="196" t="n"/>
      <c r="D227" s="159" t="n"/>
      <c r="E227" s="159" t="n"/>
      <c r="F227" s="159" t="n"/>
      <c r="G227" s="159" t="n"/>
      <c r="H227" s="159" t="n"/>
      <c r="I227" s="159" t="n"/>
      <c r="J227" s="159" t="n"/>
      <c r="K227" s="159" t="n"/>
      <c r="L227" s="160" t="n"/>
    </row>
    <row r="228" ht="13.35" customHeight="1" s="162">
      <c r="C228" s="161" t="n"/>
      <c r="L228" s="163" t="n"/>
    </row>
    <row r="229" ht="13.35" customHeight="1" s="162">
      <c r="C229" s="161" t="n"/>
      <c r="L229" s="163" t="n"/>
    </row>
    <row r="230" ht="13.35" customHeight="1" s="162">
      <c r="C230" s="161" t="n"/>
      <c r="L230" s="163" t="n"/>
    </row>
    <row r="231" ht="13.35" customHeight="1" s="162">
      <c r="C231" s="161" t="n"/>
      <c r="L231" s="163" t="n"/>
    </row>
    <row r="232" ht="13.35" customHeight="1" s="162">
      <c r="C232" s="161" t="n"/>
      <c r="L232" s="163" t="n"/>
    </row>
    <row r="233" ht="13.35" customHeight="1" s="162">
      <c r="C233" s="161" t="n"/>
      <c r="L233" s="163" t="n"/>
    </row>
    <row r="234" ht="13.35" customHeight="1" s="162">
      <c r="C234" s="161" t="n"/>
      <c r="L234" s="163" t="n"/>
    </row>
    <row r="235" ht="13.35" customHeight="1" s="162">
      <c r="C235" s="161" t="n"/>
      <c r="L235" s="163" t="n"/>
    </row>
    <row r="236" ht="13.35" customHeight="1" s="162">
      <c r="C236" s="161" t="n"/>
      <c r="L236" s="163" t="n"/>
    </row>
    <row r="237" ht="13.35" customHeight="1" s="162">
      <c r="C237" s="161" t="n"/>
      <c r="L237" s="163" t="n"/>
    </row>
    <row r="238" ht="13.35" customHeight="1" s="162">
      <c r="C238" s="161" t="n"/>
      <c r="L238" s="163" t="n"/>
    </row>
    <row r="239" ht="13.35" customHeight="1" s="162">
      <c r="C239" s="161" t="n"/>
      <c r="L239" s="163" t="n"/>
    </row>
    <row r="240" ht="13.35" customHeight="1" s="162">
      <c r="C240" s="161" t="n"/>
      <c r="L240" s="163" t="n"/>
    </row>
    <row r="241" ht="13.35" customHeight="1" s="162">
      <c r="C241" s="161" t="n"/>
      <c r="L241" s="163" t="n"/>
    </row>
    <row r="242" ht="13.35" customHeight="1" s="162">
      <c r="C242" s="161" t="n"/>
      <c r="L242" s="163" t="n"/>
    </row>
    <row r="243" ht="13.35" customHeight="1" s="162">
      <c r="C243" s="164" t="n"/>
      <c r="D243" s="165" t="n"/>
      <c r="E243" s="165" t="n"/>
      <c r="F243" s="165" t="n"/>
      <c r="G243" s="165" t="n"/>
      <c r="H243" s="165" t="n"/>
      <c r="I243" s="165" t="n"/>
      <c r="J243" s="165" t="n"/>
      <c r="K243" s="165" t="n"/>
      <c r="L243" s="166" t="n"/>
    </row>
    <row r="244" ht="13.35" customHeight="1" s="162">
      <c r="C244" s="310" t="inlineStr">
        <is>
          <t xml:space="preserve">Description: </t>
        </is>
      </c>
      <c r="D244" s="159" t="n"/>
      <c r="E244" s="159" t="n"/>
      <c r="F244" s="159" t="n"/>
      <c r="G244" s="159" t="n"/>
      <c r="H244" s="159" t="n"/>
      <c r="I244" s="159" t="n"/>
      <c r="J244" s="159" t="n"/>
      <c r="K244" s="159" t="n"/>
      <c r="L244" s="160" t="n"/>
    </row>
    <row r="245" ht="13.35" customHeight="1" s="162">
      <c r="C245" s="161" t="n"/>
      <c r="L245" s="163" t="n"/>
    </row>
    <row r="246" ht="13.35" customHeight="1" s="162">
      <c r="C246" s="161" t="n"/>
      <c r="L246" s="163" t="n"/>
    </row>
    <row r="247" ht="13.35" customHeight="1" s="162">
      <c r="C247" s="164" t="n"/>
      <c r="D247" s="165" t="n"/>
      <c r="E247" s="165" t="n"/>
      <c r="F247" s="165" t="n"/>
      <c r="G247" s="165" t="n"/>
      <c r="H247" s="165" t="n"/>
      <c r="I247" s="165" t="n"/>
      <c r="J247" s="165" t="n"/>
      <c r="K247" s="165" t="n"/>
      <c r="L247" s="166" t="n"/>
    </row>
    <row r="248"/>
    <row r="249" ht="13.35" customHeight="1" s="162">
      <c r="C249" s="3" t="n"/>
      <c r="D249" s="253" t="n"/>
      <c r="E249" s="253" t="n"/>
      <c r="F249" s="253" t="n"/>
      <c r="G249" s="253" t="n"/>
      <c r="H249" s="253" t="n"/>
      <c r="I249" s="253" t="n"/>
      <c r="J249" s="253" t="n"/>
      <c r="K249" s="253" t="n"/>
      <c r="L249" s="253" t="n"/>
    </row>
    <row r="250" ht="13.35" customHeight="1" s="162">
      <c r="C250" s="309" t="inlineStr">
        <is>
          <t>Photo 11</t>
        </is>
      </c>
      <c r="D250" s="159" t="n"/>
      <c r="E250" s="159" t="n"/>
      <c r="F250" s="159" t="n"/>
      <c r="G250" s="159" t="n"/>
      <c r="H250" s="159" t="n"/>
      <c r="I250" s="159" t="n"/>
      <c r="J250" s="159" t="n"/>
      <c r="K250" s="159" t="n"/>
      <c r="L250" s="160" t="n"/>
    </row>
    <row r="251" ht="13.35" customHeight="1" s="162">
      <c r="C251" s="164" t="n"/>
      <c r="D251" s="165" t="n"/>
      <c r="E251" s="165" t="n"/>
      <c r="F251" s="165" t="n"/>
      <c r="G251" s="165" t="n"/>
      <c r="H251" s="165" t="n"/>
      <c r="I251" s="165" t="n"/>
      <c r="J251" s="165" t="n"/>
      <c r="K251" s="165" t="n"/>
      <c r="L251" s="166" t="n"/>
    </row>
    <row r="252" ht="13.35" customHeight="1" s="162">
      <c r="C252" s="196" t="n"/>
      <c r="D252" s="159" t="n"/>
      <c r="E252" s="159" t="n"/>
      <c r="F252" s="159" t="n"/>
      <c r="G252" s="159" t="n"/>
      <c r="H252" s="159" t="n"/>
      <c r="I252" s="159" t="n"/>
      <c r="J252" s="159" t="n"/>
      <c r="K252" s="159" t="n"/>
      <c r="L252" s="160" t="n"/>
    </row>
    <row r="253" ht="13.35" customHeight="1" s="162">
      <c r="C253" s="161" t="n"/>
      <c r="L253" s="163" t="n"/>
    </row>
    <row r="254" ht="13.35" customHeight="1" s="162">
      <c r="C254" s="161" t="n"/>
      <c r="L254" s="163" t="n"/>
    </row>
    <row r="255" ht="13.35" customHeight="1" s="162">
      <c r="C255" s="161" t="n"/>
      <c r="L255" s="163" t="n"/>
    </row>
    <row r="256" ht="13.35" customHeight="1" s="162">
      <c r="C256" s="161" t="n"/>
      <c r="L256" s="163" t="n"/>
    </row>
    <row r="257" ht="13.35" customHeight="1" s="162">
      <c r="C257" s="161" t="n"/>
      <c r="L257" s="163" t="n"/>
    </row>
    <row r="258" ht="13.35" customHeight="1" s="162">
      <c r="C258" s="161" t="n"/>
      <c r="L258" s="163" t="n"/>
    </row>
    <row r="259" ht="13.35" customHeight="1" s="162">
      <c r="C259" s="161" t="n"/>
      <c r="L259" s="163" t="n"/>
    </row>
    <row r="260" ht="13.35" customHeight="1" s="162">
      <c r="C260" s="161" t="n"/>
      <c r="L260" s="163" t="n"/>
    </row>
    <row r="261" ht="13.35" customHeight="1" s="162">
      <c r="C261" s="161" t="n"/>
      <c r="L261" s="163" t="n"/>
    </row>
    <row r="262" ht="13.35" customHeight="1" s="162">
      <c r="C262" s="161" t="n"/>
      <c r="L262" s="163" t="n"/>
    </row>
    <row r="263" ht="13.35" customHeight="1" s="162">
      <c r="C263" s="161" t="n"/>
      <c r="L263" s="163" t="n"/>
    </row>
    <row r="264" ht="13.35" customHeight="1" s="162">
      <c r="C264" s="161" t="n"/>
      <c r="L264" s="163" t="n"/>
    </row>
    <row r="265" ht="13.35" customHeight="1" s="162">
      <c r="C265" s="161" t="n"/>
      <c r="L265" s="163" t="n"/>
    </row>
    <row r="266" ht="13.35" customHeight="1" s="162">
      <c r="C266" s="161" t="n"/>
      <c r="L266" s="163" t="n"/>
    </row>
    <row r="267" ht="13.35" customHeight="1" s="162">
      <c r="C267" s="161" t="n"/>
      <c r="L267" s="163" t="n"/>
    </row>
    <row r="268" ht="13.35" customHeight="1" s="162">
      <c r="C268" s="164" t="n"/>
      <c r="D268" s="165" t="n"/>
      <c r="E268" s="165" t="n"/>
      <c r="F268" s="165" t="n"/>
      <c r="G268" s="165" t="n"/>
      <c r="H268" s="165" t="n"/>
      <c r="I268" s="165" t="n"/>
      <c r="J268" s="165" t="n"/>
      <c r="K268" s="165" t="n"/>
      <c r="L268" s="166" t="n"/>
    </row>
    <row r="269" ht="13.35" customHeight="1" s="162">
      <c r="C269" s="310" t="inlineStr">
        <is>
          <t xml:space="preserve">Description: </t>
        </is>
      </c>
      <c r="D269" s="159" t="n"/>
      <c r="E269" s="159" t="n"/>
      <c r="F269" s="159" t="n"/>
      <c r="G269" s="159" t="n"/>
      <c r="H269" s="159" t="n"/>
      <c r="I269" s="159" t="n"/>
      <c r="J269" s="159" t="n"/>
      <c r="K269" s="159" t="n"/>
      <c r="L269" s="160" t="n"/>
    </row>
    <row r="270" ht="13.35" customHeight="1" s="162">
      <c r="C270" s="161" t="n"/>
      <c r="L270" s="163" t="n"/>
    </row>
    <row r="271" ht="13.35" customHeight="1" s="162">
      <c r="C271" s="161" t="n"/>
      <c r="L271" s="163" t="n"/>
    </row>
    <row r="272" ht="13.35" customHeight="1" s="162">
      <c r="C272" s="164" t="n"/>
      <c r="D272" s="165" t="n"/>
      <c r="E272" s="165" t="n"/>
      <c r="F272" s="165" t="n"/>
      <c r="G272" s="165" t="n"/>
      <c r="H272" s="165" t="n"/>
      <c r="I272" s="165" t="n"/>
      <c r="J272" s="165" t="n"/>
      <c r="K272" s="165" t="n"/>
      <c r="L272" s="166" t="n"/>
    </row>
    <row r="273" ht="13.35" customHeight="1" s="162">
      <c r="C273" s="48" t="n"/>
      <c r="D273" s="48" t="n"/>
      <c r="E273" s="48" t="n"/>
      <c r="F273" s="48" t="n"/>
      <c r="G273" s="48" t="n"/>
      <c r="H273" s="48" t="n"/>
      <c r="I273" s="48" t="n"/>
      <c r="J273" s="48" t="n"/>
      <c r="K273" s="48" t="n"/>
      <c r="L273" s="48" t="n"/>
    </row>
    <row r="274" ht="13.35" customHeight="1" s="162">
      <c r="C274" s="309" t="inlineStr">
        <is>
          <t>Photo 12</t>
        </is>
      </c>
      <c r="D274" s="159" t="n"/>
      <c r="E274" s="159" t="n"/>
      <c r="F274" s="159" t="n"/>
      <c r="G274" s="159" t="n"/>
      <c r="H274" s="159" t="n"/>
      <c r="I274" s="159" t="n"/>
      <c r="J274" s="159" t="n"/>
      <c r="K274" s="159" t="n"/>
      <c r="L274" s="160" t="n"/>
    </row>
    <row r="275" ht="13.35" customHeight="1" s="162">
      <c r="C275" s="164" t="n"/>
      <c r="D275" s="165" t="n"/>
      <c r="E275" s="165" t="n"/>
      <c r="F275" s="165" t="n"/>
      <c r="G275" s="165" t="n"/>
      <c r="H275" s="165" t="n"/>
      <c r="I275" s="165" t="n"/>
      <c r="J275" s="165" t="n"/>
      <c r="K275" s="165" t="n"/>
      <c r="L275" s="166" t="n"/>
    </row>
    <row r="276" ht="13.35" customHeight="1" s="162">
      <c r="C276" s="196" t="n"/>
      <c r="D276" s="159" t="n"/>
      <c r="E276" s="159" t="n"/>
      <c r="F276" s="159" t="n"/>
      <c r="G276" s="159" t="n"/>
      <c r="H276" s="159" t="n"/>
      <c r="I276" s="159" t="n"/>
      <c r="J276" s="159" t="n"/>
      <c r="K276" s="159" t="n"/>
      <c r="L276" s="160" t="n"/>
    </row>
    <row r="277" ht="13.35" customHeight="1" s="162">
      <c r="C277" s="161" t="n"/>
      <c r="L277" s="163" t="n"/>
    </row>
    <row r="278" ht="13.35" customHeight="1" s="162">
      <c r="C278" s="161" t="n"/>
      <c r="L278" s="163" t="n"/>
    </row>
    <row r="279" ht="13.35" customHeight="1" s="162">
      <c r="C279" s="161" t="n"/>
      <c r="L279" s="163" t="n"/>
    </row>
    <row r="280" ht="13.35" customHeight="1" s="162">
      <c r="C280" s="161" t="n"/>
      <c r="L280" s="163" t="n"/>
    </row>
    <row r="281" ht="13.35" customHeight="1" s="162">
      <c r="C281" s="161" t="n"/>
      <c r="L281" s="163" t="n"/>
    </row>
    <row r="282" ht="13.35" customHeight="1" s="162">
      <c r="C282" s="161" t="n"/>
      <c r="L282" s="163" t="n"/>
    </row>
    <row r="283" ht="13.35" customHeight="1" s="162">
      <c r="C283" s="161" t="n"/>
      <c r="L283" s="163" t="n"/>
    </row>
    <row r="284" ht="13.35" customHeight="1" s="162">
      <c r="C284" s="161" t="n"/>
      <c r="L284" s="163" t="n"/>
    </row>
    <row r="285" ht="13.35" customHeight="1" s="162">
      <c r="C285" s="161" t="n"/>
      <c r="L285" s="163" t="n"/>
    </row>
    <row r="286" ht="13.35" customHeight="1" s="162">
      <c r="C286" s="161" t="n"/>
      <c r="L286" s="163" t="n"/>
    </row>
    <row r="287" ht="13.35" customHeight="1" s="162">
      <c r="C287" s="161" t="n"/>
      <c r="L287" s="163" t="n"/>
    </row>
    <row r="288" ht="13.35" customHeight="1" s="162">
      <c r="C288" s="161" t="n"/>
      <c r="L288" s="163" t="n"/>
    </row>
    <row r="289" ht="13.35" customHeight="1" s="162">
      <c r="C289" s="161" t="n"/>
      <c r="L289" s="163" t="n"/>
    </row>
    <row r="290" ht="13.35" customHeight="1" s="162">
      <c r="C290" s="161" t="n"/>
      <c r="L290" s="163" t="n"/>
    </row>
    <row r="291" ht="13.35" customHeight="1" s="162">
      <c r="C291" s="161" t="n"/>
      <c r="L291" s="163" t="n"/>
    </row>
    <row r="292" ht="13.35" customHeight="1" s="162">
      <c r="C292" s="164" t="n"/>
      <c r="D292" s="165" t="n"/>
      <c r="E292" s="165" t="n"/>
      <c r="F292" s="165" t="n"/>
      <c r="G292" s="165" t="n"/>
      <c r="H292" s="165" t="n"/>
      <c r="I292" s="165" t="n"/>
      <c r="J292" s="165" t="n"/>
      <c r="K292" s="165" t="n"/>
      <c r="L292" s="166" t="n"/>
    </row>
    <row r="293" ht="13.35" customHeight="1" s="162">
      <c r="C293" s="310" t="inlineStr">
        <is>
          <t xml:space="preserve">Description: </t>
        </is>
      </c>
      <c r="D293" s="159" t="n"/>
      <c r="E293" s="159" t="n"/>
      <c r="F293" s="159" t="n"/>
      <c r="G293" s="159" t="n"/>
      <c r="H293" s="159" t="n"/>
      <c r="I293" s="159" t="n"/>
      <c r="J293" s="159" t="n"/>
      <c r="K293" s="159" t="n"/>
      <c r="L293" s="160" t="n"/>
    </row>
    <row r="294" ht="13.35" customHeight="1" s="162">
      <c r="C294" s="161" t="n"/>
      <c r="L294" s="163" t="n"/>
    </row>
    <row r="295" ht="13.35" customHeight="1" s="162">
      <c r="C295" s="161" t="n"/>
      <c r="L295" s="163" t="n"/>
    </row>
    <row r="296" ht="13.35" customHeight="1" s="162">
      <c r="C296" s="164" t="n"/>
      <c r="D296" s="165" t="n"/>
      <c r="E296" s="165" t="n"/>
      <c r="F296" s="165" t="n"/>
      <c r="G296" s="165" t="n"/>
      <c r="H296" s="165" t="n"/>
      <c r="I296" s="165" t="n"/>
      <c r="J296" s="165" t="n"/>
      <c r="K296" s="165" t="n"/>
      <c r="L296" s="166" t="n"/>
    </row>
    <row r="297"/>
    <row r="298" ht="13.35" customHeight="1" s="162">
      <c r="C298" s="3" t="n"/>
      <c r="D298" s="253" t="n"/>
      <c r="E298" s="253" t="n"/>
      <c r="F298" s="253" t="n"/>
      <c r="G298" s="253" t="n"/>
      <c r="H298" s="253" t="n"/>
      <c r="I298" s="253" t="n"/>
      <c r="J298" s="253" t="n"/>
      <c r="K298" s="253" t="n"/>
      <c r="L298" s="253" t="n"/>
    </row>
    <row r="299" ht="13.35" customHeight="1" s="162">
      <c r="C299" s="309" t="inlineStr">
        <is>
          <t>Photo 13</t>
        </is>
      </c>
      <c r="D299" s="159" t="n"/>
      <c r="E299" s="159" t="n"/>
      <c r="F299" s="159" t="n"/>
      <c r="G299" s="159" t="n"/>
      <c r="H299" s="159" t="n"/>
      <c r="I299" s="159" t="n"/>
      <c r="J299" s="159" t="n"/>
      <c r="K299" s="159" t="n"/>
      <c r="L299" s="160" t="n"/>
    </row>
    <row r="300" ht="13.35" customHeight="1" s="162">
      <c r="C300" s="164" t="n"/>
      <c r="D300" s="165" t="n"/>
      <c r="E300" s="165" t="n"/>
      <c r="F300" s="165" t="n"/>
      <c r="G300" s="165" t="n"/>
      <c r="H300" s="165" t="n"/>
      <c r="I300" s="165" t="n"/>
      <c r="J300" s="165" t="n"/>
      <c r="K300" s="165" t="n"/>
      <c r="L300" s="166" t="n"/>
    </row>
    <row r="301" ht="13.35" customHeight="1" s="162">
      <c r="C301" s="196" t="n"/>
      <c r="D301" s="159" t="n"/>
      <c r="E301" s="159" t="n"/>
      <c r="F301" s="159" t="n"/>
      <c r="G301" s="159" t="n"/>
      <c r="H301" s="159" t="n"/>
      <c r="I301" s="159" t="n"/>
      <c r="J301" s="159" t="n"/>
      <c r="K301" s="159" t="n"/>
      <c r="L301" s="160" t="n"/>
    </row>
    <row r="302" ht="13.35" customHeight="1" s="162">
      <c r="C302" s="161" t="n"/>
      <c r="L302" s="163" t="n"/>
    </row>
    <row r="303" ht="13.35" customHeight="1" s="162">
      <c r="C303" s="161" t="n"/>
      <c r="L303" s="163" t="n"/>
    </row>
    <row r="304" ht="13.35" customHeight="1" s="162">
      <c r="C304" s="161" t="n"/>
      <c r="L304" s="163" t="n"/>
    </row>
    <row r="305" ht="13.35" customHeight="1" s="162">
      <c r="C305" s="161" t="n"/>
      <c r="L305" s="163" t="n"/>
    </row>
    <row r="306" ht="13.35" customHeight="1" s="162">
      <c r="C306" s="161" t="n"/>
      <c r="L306" s="163" t="n"/>
    </row>
    <row r="307" ht="13.35" customHeight="1" s="162">
      <c r="C307" s="161" t="n"/>
      <c r="L307" s="163" t="n"/>
    </row>
    <row r="308" ht="13.35" customHeight="1" s="162">
      <c r="C308" s="161" t="n"/>
      <c r="L308" s="163" t="n"/>
    </row>
    <row r="309" ht="13.35" customHeight="1" s="162">
      <c r="C309" s="161" t="n"/>
      <c r="L309" s="163" t="n"/>
    </row>
    <row r="310" ht="13.35" customHeight="1" s="162">
      <c r="C310" s="161" t="n"/>
      <c r="L310" s="163" t="n"/>
    </row>
    <row r="311" ht="13.35" customHeight="1" s="162">
      <c r="C311" s="161" t="n"/>
      <c r="L311" s="163" t="n"/>
    </row>
    <row r="312" ht="13.35" customHeight="1" s="162">
      <c r="C312" s="161" t="n"/>
      <c r="L312" s="163" t="n"/>
    </row>
    <row r="313" ht="13.35" customHeight="1" s="162">
      <c r="C313" s="161" t="n"/>
      <c r="L313" s="163" t="n"/>
    </row>
    <row r="314" ht="13.35" customHeight="1" s="162">
      <c r="C314" s="161" t="n"/>
      <c r="L314" s="163" t="n"/>
    </row>
    <row r="315" ht="13.35" customHeight="1" s="162">
      <c r="C315" s="161" t="n"/>
      <c r="L315" s="163" t="n"/>
    </row>
    <row r="316" ht="13.35" customHeight="1" s="162">
      <c r="C316" s="161" t="n"/>
      <c r="L316" s="163" t="n"/>
    </row>
    <row r="317" ht="13.35" customHeight="1" s="162">
      <c r="C317" s="164" t="n"/>
      <c r="D317" s="165" t="n"/>
      <c r="E317" s="165" t="n"/>
      <c r="F317" s="165" t="n"/>
      <c r="G317" s="165" t="n"/>
      <c r="H317" s="165" t="n"/>
      <c r="I317" s="165" t="n"/>
      <c r="J317" s="165" t="n"/>
      <c r="K317" s="165" t="n"/>
      <c r="L317" s="166" t="n"/>
    </row>
    <row r="318" ht="13.35" customHeight="1" s="162">
      <c r="C318" s="310" t="inlineStr">
        <is>
          <t xml:space="preserve">Description: </t>
        </is>
      </c>
      <c r="D318" s="159" t="n"/>
      <c r="E318" s="159" t="n"/>
      <c r="F318" s="159" t="n"/>
      <c r="G318" s="159" t="n"/>
      <c r="H318" s="159" t="n"/>
      <c r="I318" s="159" t="n"/>
      <c r="J318" s="159" t="n"/>
      <c r="K318" s="159" t="n"/>
      <c r="L318" s="160" t="n"/>
    </row>
    <row r="319" ht="13.35" customHeight="1" s="162">
      <c r="C319" s="161" t="n"/>
      <c r="L319" s="163" t="n"/>
    </row>
    <row r="320" ht="13.35" customHeight="1" s="162">
      <c r="C320" s="161" t="n"/>
      <c r="L320" s="163" t="n"/>
    </row>
    <row r="321" ht="13.35" customHeight="1" s="162">
      <c r="C321" s="164" t="n"/>
      <c r="D321" s="165" t="n"/>
      <c r="E321" s="165" t="n"/>
      <c r="F321" s="165" t="n"/>
      <c r="G321" s="165" t="n"/>
      <c r="H321" s="165" t="n"/>
      <c r="I321" s="165" t="n"/>
      <c r="J321" s="165" t="n"/>
      <c r="K321" s="165" t="n"/>
      <c r="L321" s="166" t="n"/>
    </row>
    <row r="322" ht="13.35" customHeight="1" s="162">
      <c r="C322" s="48" t="n"/>
      <c r="D322" s="48" t="n"/>
      <c r="E322" s="48" t="n"/>
      <c r="F322" s="48" t="n"/>
      <c r="G322" s="48" t="n"/>
      <c r="H322" s="48" t="n"/>
      <c r="I322" s="48" t="n"/>
      <c r="J322" s="48" t="n"/>
      <c r="K322" s="48" t="n"/>
      <c r="L322" s="48" t="n"/>
    </row>
    <row r="323" ht="13.35" customHeight="1" s="162">
      <c r="C323" s="309" t="inlineStr">
        <is>
          <t>Photo 14</t>
        </is>
      </c>
      <c r="D323" s="159" t="n"/>
      <c r="E323" s="159" t="n"/>
      <c r="F323" s="159" t="n"/>
      <c r="G323" s="159" t="n"/>
      <c r="H323" s="159" t="n"/>
      <c r="I323" s="159" t="n"/>
      <c r="J323" s="159" t="n"/>
      <c r="K323" s="159" t="n"/>
      <c r="L323" s="160" t="n"/>
    </row>
    <row r="324" ht="13.35" customHeight="1" s="162">
      <c r="C324" s="164" t="n"/>
      <c r="D324" s="165" t="n"/>
      <c r="E324" s="165" t="n"/>
      <c r="F324" s="165" t="n"/>
      <c r="G324" s="165" t="n"/>
      <c r="H324" s="165" t="n"/>
      <c r="I324" s="165" t="n"/>
      <c r="J324" s="165" t="n"/>
      <c r="K324" s="165" t="n"/>
      <c r="L324" s="166" t="n"/>
    </row>
    <row r="325" ht="13.35" customHeight="1" s="162">
      <c r="C325" s="196" t="n"/>
      <c r="D325" s="159" t="n"/>
      <c r="E325" s="159" t="n"/>
      <c r="F325" s="159" t="n"/>
      <c r="G325" s="159" t="n"/>
      <c r="H325" s="159" t="n"/>
      <c r="I325" s="159" t="n"/>
      <c r="J325" s="159" t="n"/>
      <c r="K325" s="159" t="n"/>
      <c r="L325" s="160" t="n"/>
    </row>
    <row r="326" ht="13.35" customHeight="1" s="162">
      <c r="C326" s="161" t="n"/>
      <c r="L326" s="163" t="n"/>
    </row>
    <row r="327" ht="13.35" customHeight="1" s="162">
      <c r="C327" s="161" t="n"/>
      <c r="L327" s="163" t="n"/>
    </row>
    <row r="328" ht="13.35" customHeight="1" s="162">
      <c r="C328" s="161" t="n"/>
      <c r="L328" s="163" t="n"/>
    </row>
    <row r="329" ht="13.35" customHeight="1" s="162">
      <c r="C329" s="161" t="n"/>
      <c r="L329" s="163" t="n"/>
    </row>
    <row r="330" ht="13.35" customHeight="1" s="162">
      <c r="C330" s="161" t="n"/>
      <c r="L330" s="163" t="n"/>
    </row>
    <row r="331" ht="13.35" customHeight="1" s="162">
      <c r="C331" s="161" t="n"/>
      <c r="L331" s="163" t="n"/>
    </row>
    <row r="332" ht="13.35" customHeight="1" s="162">
      <c r="C332" s="161" t="n"/>
      <c r="L332" s="163" t="n"/>
    </row>
    <row r="333" ht="13.35" customHeight="1" s="162">
      <c r="C333" s="161" t="n"/>
      <c r="L333" s="163" t="n"/>
    </row>
    <row r="334" ht="13.35" customHeight="1" s="162">
      <c r="C334" s="161" t="n"/>
      <c r="L334" s="163" t="n"/>
    </row>
    <row r="335" ht="13.35" customHeight="1" s="162">
      <c r="C335" s="161" t="n"/>
      <c r="L335" s="163" t="n"/>
    </row>
    <row r="336" ht="13.35" customHeight="1" s="162">
      <c r="C336" s="161" t="n"/>
      <c r="L336" s="163" t="n"/>
    </row>
    <row r="337" ht="13.35" customHeight="1" s="162">
      <c r="C337" s="161" t="n"/>
      <c r="L337" s="163" t="n"/>
    </row>
    <row r="338" ht="13.35" customHeight="1" s="162">
      <c r="C338" s="161" t="n"/>
      <c r="L338" s="163" t="n"/>
    </row>
    <row r="339" ht="13.35" customHeight="1" s="162">
      <c r="C339" s="161" t="n"/>
      <c r="L339" s="163" t="n"/>
    </row>
    <row r="340" ht="13.35" customHeight="1" s="162">
      <c r="C340" s="161" t="n"/>
      <c r="L340" s="163" t="n"/>
    </row>
    <row r="341" ht="13.35" customHeight="1" s="162">
      <c r="C341" s="164" t="n"/>
      <c r="D341" s="165" t="n"/>
      <c r="E341" s="165" t="n"/>
      <c r="F341" s="165" t="n"/>
      <c r="G341" s="165" t="n"/>
      <c r="H341" s="165" t="n"/>
      <c r="I341" s="165" t="n"/>
      <c r="J341" s="165" t="n"/>
      <c r="K341" s="165" t="n"/>
      <c r="L341" s="166" t="n"/>
    </row>
    <row r="342" ht="13.35" customHeight="1" s="162">
      <c r="C342" s="310" t="inlineStr">
        <is>
          <t xml:space="preserve">Description: </t>
        </is>
      </c>
      <c r="D342" s="159" t="n"/>
      <c r="E342" s="159" t="n"/>
      <c r="F342" s="159" t="n"/>
      <c r="G342" s="159" t="n"/>
      <c r="H342" s="159" t="n"/>
      <c r="I342" s="159" t="n"/>
      <c r="J342" s="159" t="n"/>
      <c r="K342" s="159" t="n"/>
      <c r="L342" s="160" t="n"/>
    </row>
    <row r="343" ht="13.35" customHeight="1" s="162">
      <c r="C343" s="161" t="n"/>
      <c r="L343" s="163" t="n"/>
    </row>
    <row r="344" ht="13.35" customHeight="1" s="162">
      <c r="C344" s="161" t="n"/>
      <c r="L344" s="163" t="n"/>
    </row>
    <row r="345" ht="13.35" customHeight="1" s="162">
      <c r="C345" s="164" t="n"/>
      <c r="D345" s="165" t="n"/>
      <c r="E345" s="165" t="n"/>
      <c r="F345" s="165" t="n"/>
      <c r="G345" s="165" t="n"/>
      <c r="H345" s="165" t="n"/>
      <c r="I345" s="165" t="n"/>
      <c r="J345" s="165" t="n"/>
      <c r="K345" s="165" t="n"/>
      <c r="L345" s="166" t="n"/>
    </row>
    <row r="346"/>
    <row r="347" ht="13.35" customHeight="1" s="162">
      <c r="C347" s="3" t="n"/>
      <c r="D347" s="253" t="n"/>
      <c r="E347" s="253" t="n"/>
      <c r="F347" s="253" t="n"/>
      <c r="G347" s="253" t="n"/>
      <c r="H347" s="253" t="n"/>
      <c r="I347" s="253" t="n"/>
      <c r="J347" s="253" t="n"/>
      <c r="K347" s="253" t="n"/>
      <c r="L347" s="253" t="n"/>
    </row>
    <row r="348" ht="13.35" customHeight="1" s="162">
      <c r="C348" s="309" t="inlineStr">
        <is>
          <t>Photo 15</t>
        </is>
      </c>
      <c r="D348" s="159" t="n"/>
      <c r="E348" s="159" t="n"/>
      <c r="F348" s="159" t="n"/>
      <c r="G348" s="159" t="n"/>
      <c r="H348" s="159" t="n"/>
      <c r="I348" s="159" t="n"/>
      <c r="J348" s="159" t="n"/>
      <c r="K348" s="159" t="n"/>
      <c r="L348" s="160" t="n"/>
    </row>
    <row r="349" ht="13.35" customHeight="1" s="162">
      <c r="C349" s="164" t="n"/>
      <c r="D349" s="165" t="n"/>
      <c r="E349" s="165" t="n"/>
      <c r="F349" s="165" t="n"/>
      <c r="G349" s="165" t="n"/>
      <c r="H349" s="165" t="n"/>
      <c r="I349" s="165" t="n"/>
      <c r="J349" s="165" t="n"/>
      <c r="K349" s="165" t="n"/>
      <c r="L349" s="166" t="n"/>
    </row>
    <row r="350" ht="13.35" customHeight="1" s="162">
      <c r="C350" s="196" t="n"/>
      <c r="D350" s="159" t="n"/>
      <c r="E350" s="159" t="n"/>
      <c r="F350" s="159" t="n"/>
      <c r="G350" s="159" t="n"/>
      <c r="H350" s="159" t="n"/>
      <c r="I350" s="159" t="n"/>
      <c r="J350" s="159" t="n"/>
      <c r="K350" s="159" t="n"/>
      <c r="L350" s="160" t="n"/>
    </row>
    <row r="351" ht="13.35" customHeight="1" s="162">
      <c r="C351" s="161" t="n"/>
      <c r="L351" s="163" t="n"/>
    </row>
    <row r="352" ht="13.35" customHeight="1" s="162">
      <c r="C352" s="161" t="n"/>
      <c r="L352" s="163" t="n"/>
    </row>
    <row r="353" ht="13.35" customHeight="1" s="162">
      <c r="C353" s="161" t="n"/>
      <c r="L353" s="163" t="n"/>
    </row>
    <row r="354" ht="13.35" customHeight="1" s="162">
      <c r="C354" s="161" t="n"/>
      <c r="L354" s="163" t="n"/>
    </row>
    <row r="355" ht="13.35" customHeight="1" s="162">
      <c r="C355" s="161" t="n"/>
      <c r="L355" s="163" t="n"/>
    </row>
    <row r="356" ht="13.35" customHeight="1" s="162">
      <c r="C356" s="161" t="n"/>
      <c r="L356" s="163" t="n"/>
    </row>
    <row r="357" ht="13.35" customHeight="1" s="162">
      <c r="C357" s="161" t="n"/>
      <c r="L357" s="163" t="n"/>
    </row>
    <row r="358" ht="13.35" customHeight="1" s="162">
      <c r="C358" s="161" t="n"/>
      <c r="L358" s="163" t="n"/>
    </row>
    <row r="359" ht="13.35" customHeight="1" s="162">
      <c r="C359" s="161" t="n"/>
      <c r="L359" s="163" t="n"/>
    </row>
    <row r="360" ht="13.35" customHeight="1" s="162">
      <c r="C360" s="161" t="n"/>
      <c r="L360" s="163" t="n"/>
    </row>
    <row r="361" ht="13.35" customHeight="1" s="162">
      <c r="C361" s="161" t="n"/>
      <c r="L361" s="163" t="n"/>
    </row>
    <row r="362" ht="13.35" customHeight="1" s="162">
      <c r="C362" s="161" t="n"/>
      <c r="L362" s="163" t="n"/>
    </row>
    <row r="363" ht="13.35" customHeight="1" s="162">
      <c r="C363" s="161" t="n"/>
      <c r="L363" s="163" t="n"/>
    </row>
    <row r="364" ht="13.35" customHeight="1" s="162">
      <c r="C364" s="161" t="n"/>
      <c r="L364" s="163" t="n"/>
    </row>
    <row r="365" ht="13.35" customHeight="1" s="162">
      <c r="C365" s="161" t="n"/>
      <c r="L365" s="163" t="n"/>
    </row>
    <row r="366" ht="13.35" customHeight="1" s="162">
      <c r="C366" s="164" t="n"/>
      <c r="D366" s="165" t="n"/>
      <c r="E366" s="165" t="n"/>
      <c r="F366" s="165" t="n"/>
      <c r="G366" s="165" t="n"/>
      <c r="H366" s="165" t="n"/>
      <c r="I366" s="165" t="n"/>
      <c r="J366" s="165" t="n"/>
      <c r="K366" s="165" t="n"/>
      <c r="L366" s="166" t="n"/>
    </row>
    <row r="367" ht="13.35" customHeight="1" s="162">
      <c r="C367" s="310" t="inlineStr">
        <is>
          <t xml:space="preserve">Description: </t>
        </is>
      </c>
      <c r="D367" s="159" t="n"/>
      <c r="E367" s="159" t="n"/>
      <c r="F367" s="159" t="n"/>
      <c r="G367" s="159" t="n"/>
      <c r="H367" s="159" t="n"/>
      <c r="I367" s="159" t="n"/>
      <c r="J367" s="159" t="n"/>
      <c r="K367" s="159" t="n"/>
      <c r="L367" s="160" t="n"/>
    </row>
    <row r="368" ht="13.35" customHeight="1" s="162">
      <c r="C368" s="161" t="n"/>
      <c r="L368" s="163" t="n"/>
    </row>
    <row r="369" ht="13.35" customHeight="1" s="162">
      <c r="C369" s="161" t="n"/>
      <c r="L369" s="163" t="n"/>
    </row>
    <row r="370" ht="13.35" customHeight="1" s="162">
      <c r="C370" s="164" t="n"/>
      <c r="D370" s="165" t="n"/>
      <c r="E370" s="165" t="n"/>
      <c r="F370" s="165" t="n"/>
      <c r="G370" s="165" t="n"/>
      <c r="H370" s="165" t="n"/>
      <c r="I370" s="165" t="n"/>
      <c r="J370" s="165" t="n"/>
      <c r="K370" s="165" t="n"/>
      <c r="L370" s="166" t="n"/>
    </row>
    <row r="371" ht="13.35" customHeight="1" s="162">
      <c r="C371" s="48" t="n"/>
      <c r="D371" s="48" t="n"/>
      <c r="E371" s="48" t="n"/>
      <c r="F371" s="48" t="n"/>
      <c r="G371" s="48" t="n"/>
      <c r="H371" s="48" t="n"/>
      <c r="I371" s="48" t="n"/>
      <c r="J371" s="48" t="n"/>
      <c r="K371" s="48" t="n"/>
      <c r="L371" s="48" t="n"/>
    </row>
    <row r="372" ht="13.35" customHeight="1" s="162">
      <c r="C372" s="309" t="inlineStr">
        <is>
          <t>Photo 16</t>
        </is>
      </c>
      <c r="D372" s="159" t="n"/>
      <c r="E372" s="159" t="n"/>
      <c r="F372" s="159" t="n"/>
      <c r="G372" s="159" t="n"/>
      <c r="H372" s="159" t="n"/>
      <c r="I372" s="159" t="n"/>
      <c r="J372" s="159" t="n"/>
      <c r="K372" s="159" t="n"/>
      <c r="L372" s="160" t="n"/>
    </row>
    <row r="373" ht="13.35" customHeight="1" s="162">
      <c r="C373" s="164" t="n"/>
      <c r="D373" s="165" t="n"/>
      <c r="E373" s="165" t="n"/>
      <c r="F373" s="165" t="n"/>
      <c r="G373" s="165" t="n"/>
      <c r="H373" s="165" t="n"/>
      <c r="I373" s="165" t="n"/>
      <c r="J373" s="165" t="n"/>
      <c r="K373" s="165" t="n"/>
      <c r="L373" s="166" t="n"/>
    </row>
    <row r="374" ht="13.35" customHeight="1" s="162">
      <c r="C374" s="196" t="n"/>
      <c r="D374" s="159" t="n"/>
      <c r="E374" s="159" t="n"/>
      <c r="F374" s="159" t="n"/>
      <c r="G374" s="159" t="n"/>
      <c r="H374" s="159" t="n"/>
      <c r="I374" s="159" t="n"/>
      <c r="J374" s="159" t="n"/>
      <c r="K374" s="159" t="n"/>
      <c r="L374" s="160" t="n"/>
    </row>
    <row r="375" ht="13.35" customHeight="1" s="162">
      <c r="C375" s="161" t="n"/>
      <c r="L375" s="163" t="n"/>
    </row>
    <row r="376" ht="13.35" customHeight="1" s="162">
      <c r="C376" s="161" t="n"/>
      <c r="L376" s="163" t="n"/>
    </row>
    <row r="377" ht="13.35" customHeight="1" s="162">
      <c r="C377" s="161" t="n"/>
      <c r="L377" s="163" t="n"/>
    </row>
    <row r="378" ht="13.35" customHeight="1" s="162">
      <c r="C378" s="161" t="n"/>
      <c r="L378" s="163" t="n"/>
    </row>
    <row r="379" ht="13.35" customHeight="1" s="162">
      <c r="C379" s="161" t="n"/>
      <c r="L379" s="163" t="n"/>
    </row>
    <row r="380" ht="13.35" customHeight="1" s="162">
      <c r="C380" s="161" t="n"/>
      <c r="L380" s="163" t="n"/>
    </row>
    <row r="381" ht="13.35" customHeight="1" s="162">
      <c r="C381" s="161" t="n"/>
      <c r="L381" s="163" t="n"/>
    </row>
    <row r="382" ht="13.35" customHeight="1" s="162">
      <c r="C382" s="161" t="n"/>
      <c r="L382" s="163" t="n"/>
    </row>
    <row r="383" ht="13.35" customHeight="1" s="162">
      <c r="C383" s="161" t="n"/>
      <c r="L383" s="163" t="n"/>
    </row>
    <row r="384" ht="13.35" customHeight="1" s="162">
      <c r="C384" s="161" t="n"/>
      <c r="L384" s="163" t="n"/>
    </row>
    <row r="385" ht="13.35" customHeight="1" s="162">
      <c r="C385" s="161" t="n"/>
      <c r="L385" s="163" t="n"/>
    </row>
    <row r="386" ht="13.35" customHeight="1" s="162">
      <c r="C386" s="161" t="n"/>
      <c r="L386" s="163" t="n"/>
    </row>
    <row r="387" ht="13.35" customHeight="1" s="162">
      <c r="C387" s="161" t="n"/>
      <c r="L387" s="163" t="n"/>
    </row>
    <row r="388" ht="13.35" customHeight="1" s="162">
      <c r="C388" s="161" t="n"/>
      <c r="L388" s="163" t="n"/>
    </row>
    <row r="389" ht="13.35" customHeight="1" s="162">
      <c r="C389" s="161" t="n"/>
      <c r="L389" s="163" t="n"/>
    </row>
    <row r="390" ht="13.35" customHeight="1" s="162">
      <c r="C390" s="164" t="n"/>
      <c r="D390" s="165" t="n"/>
      <c r="E390" s="165" t="n"/>
      <c r="F390" s="165" t="n"/>
      <c r="G390" s="165" t="n"/>
      <c r="H390" s="165" t="n"/>
      <c r="I390" s="165" t="n"/>
      <c r="J390" s="165" t="n"/>
      <c r="K390" s="165" t="n"/>
      <c r="L390" s="166" t="n"/>
    </row>
    <row r="391" ht="13.35" customHeight="1" s="162">
      <c r="C391" s="310" t="inlineStr">
        <is>
          <t xml:space="preserve">Description: </t>
        </is>
      </c>
      <c r="D391" s="159" t="n"/>
      <c r="E391" s="159" t="n"/>
      <c r="F391" s="159" t="n"/>
      <c r="G391" s="159" t="n"/>
      <c r="H391" s="159" t="n"/>
      <c r="I391" s="159" t="n"/>
      <c r="J391" s="159" t="n"/>
      <c r="K391" s="159" t="n"/>
      <c r="L391" s="160" t="n"/>
    </row>
    <row r="392" ht="13.35" customHeight="1" s="162">
      <c r="C392" s="161" t="n"/>
      <c r="L392" s="163" t="n"/>
    </row>
    <row r="393" ht="13.35" customHeight="1" s="162">
      <c r="C393" s="161" t="n"/>
      <c r="L393" s="163" t="n"/>
    </row>
    <row r="394" ht="13.35" customHeight="1" s="162">
      <c r="C394" s="164" t="n"/>
      <c r="D394" s="165" t="n"/>
      <c r="E394" s="165" t="n"/>
      <c r="F394" s="165" t="n"/>
      <c r="G394" s="165" t="n"/>
      <c r="H394" s="165" t="n"/>
      <c r="I394" s="165" t="n"/>
      <c r="J394" s="165" t="n"/>
      <c r="K394" s="165" t="n"/>
      <c r="L394" s="166" t="n"/>
    </row>
    <row r="395"/>
    <row r="396" ht="13.35" customHeight="1" s="162">
      <c r="C396" s="3" t="n"/>
      <c r="D396" s="253" t="n"/>
      <c r="E396" s="253" t="n"/>
      <c r="F396" s="253" t="n"/>
      <c r="G396" s="253" t="n"/>
      <c r="H396" s="253" t="n"/>
      <c r="I396" s="253" t="n"/>
      <c r="J396" s="253" t="n"/>
      <c r="K396" s="253" t="n"/>
      <c r="L396" s="253" t="n"/>
    </row>
    <row r="397" ht="13.35" customHeight="1" s="162">
      <c r="C397" s="309" t="inlineStr">
        <is>
          <t>Photo 17</t>
        </is>
      </c>
      <c r="D397" s="159" t="n"/>
      <c r="E397" s="159" t="n"/>
      <c r="F397" s="159" t="n"/>
      <c r="G397" s="159" t="n"/>
      <c r="H397" s="159" t="n"/>
      <c r="I397" s="159" t="n"/>
      <c r="J397" s="159" t="n"/>
      <c r="K397" s="159" t="n"/>
      <c r="L397" s="160" t="n"/>
    </row>
    <row r="398" ht="13.35" customHeight="1" s="162">
      <c r="C398" s="164" t="n"/>
      <c r="D398" s="165" t="n"/>
      <c r="E398" s="165" t="n"/>
      <c r="F398" s="165" t="n"/>
      <c r="G398" s="165" t="n"/>
      <c r="H398" s="165" t="n"/>
      <c r="I398" s="165" t="n"/>
      <c r="J398" s="165" t="n"/>
      <c r="K398" s="165" t="n"/>
      <c r="L398" s="166" t="n"/>
    </row>
    <row r="399" ht="13.35" customHeight="1" s="162">
      <c r="C399" s="196" t="n"/>
      <c r="D399" s="159" t="n"/>
      <c r="E399" s="159" t="n"/>
      <c r="F399" s="159" t="n"/>
      <c r="G399" s="159" t="n"/>
      <c r="H399" s="159" t="n"/>
      <c r="I399" s="159" t="n"/>
      <c r="J399" s="159" t="n"/>
      <c r="K399" s="159" t="n"/>
      <c r="L399" s="160" t="n"/>
    </row>
    <row r="400" ht="13.35" customHeight="1" s="162">
      <c r="C400" s="161" t="n"/>
      <c r="L400" s="163" t="n"/>
    </row>
    <row r="401" ht="13.35" customHeight="1" s="162">
      <c r="C401" s="161" t="n"/>
      <c r="L401" s="163" t="n"/>
    </row>
    <row r="402" ht="13.35" customHeight="1" s="162">
      <c r="C402" s="161" t="n"/>
      <c r="L402" s="163" t="n"/>
    </row>
    <row r="403" ht="13.35" customHeight="1" s="162">
      <c r="C403" s="161" t="n"/>
      <c r="L403" s="163" t="n"/>
    </row>
    <row r="404" ht="13.35" customHeight="1" s="162">
      <c r="C404" s="161" t="n"/>
      <c r="L404" s="163" t="n"/>
    </row>
    <row r="405" ht="13.35" customHeight="1" s="162">
      <c r="C405" s="161" t="n"/>
      <c r="L405" s="163" t="n"/>
    </row>
    <row r="406" ht="13.35" customHeight="1" s="162">
      <c r="C406" s="161" t="n"/>
      <c r="L406" s="163" t="n"/>
    </row>
    <row r="407" ht="13.35" customHeight="1" s="162">
      <c r="C407" s="161" t="n"/>
      <c r="L407" s="163" t="n"/>
    </row>
    <row r="408" ht="13.35" customHeight="1" s="162">
      <c r="C408" s="161" t="n"/>
      <c r="L408" s="163" t="n"/>
    </row>
    <row r="409" ht="13.35" customHeight="1" s="162">
      <c r="C409" s="161" t="n"/>
      <c r="L409" s="163" t="n"/>
    </row>
    <row r="410" ht="13.35" customHeight="1" s="162">
      <c r="C410" s="161" t="n"/>
      <c r="L410" s="163" t="n"/>
    </row>
    <row r="411" ht="13.35" customHeight="1" s="162">
      <c r="C411" s="161" t="n"/>
      <c r="L411" s="163" t="n"/>
    </row>
    <row r="412" ht="13.35" customHeight="1" s="162">
      <c r="C412" s="161" t="n"/>
      <c r="L412" s="163" t="n"/>
    </row>
    <row r="413" ht="13.35" customHeight="1" s="162">
      <c r="C413" s="161" t="n"/>
      <c r="L413" s="163" t="n"/>
    </row>
    <row r="414" ht="13.35" customHeight="1" s="162">
      <c r="C414" s="161" t="n"/>
      <c r="L414" s="163" t="n"/>
    </row>
    <row r="415" ht="13.35" customHeight="1" s="162">
      <c r="C415" s="164" t="n"/>
      <c r="D415" s="165" t="n"/>
      <c r="E415" s="165" t="n"/>
      <c r="F415" s="165" t="n"/>
      <c r="G415" s="165" t="n"/>
      <c r="H415" s="165" t="n"/>
      <c r="I415" s="165" t="n"/>
      <c r="J415" s="165" t="n"/>
      <c r="K415" s="165" t="n"/>
      <c r="L415" s="166" t="n"/>
    </row>
    <row r="416" ht="13.35" customHeight="1" s="162">
      <c r="C416" s="310" t="inlineStr">
        <is>
          <t xml:space="preserve">Description: </t>
        </is>
      </c>
      <c r="D416" s="159" t="n"/>
      <c r="E416" s="159" t="n"/>
      <c r="F416" s="159" t="n"/>
      <c r="G416" s="159" t="n"/>
      <c r="H416" s="159" t="n"/>
      <c r="I416" s="159" t="n"/>
      <c r="J416" s="159" t="n"/>
      <c r="K416" s="159" t="n"/>
      <c r="L416" s="160" t="n"/>
    </row>
    <row r="417" ht="13.35" customHeight="1" s="162">
      <c r="C417" s="161" t="n"/>
      <c r="L417" s="163" t="n"/>
    </row>
    <row r="418" ht="13.35" customHeight="1" s="162">
      <c r="C418" s="161" t="n"/>
      <c r="L418" s="163" t="n"/>
    </row>
    <row r="419" ht="13.35" customHeight="1" s="162">
      <c r="C419" s="164" t="n"/>
      <c r="D419" s="165" t="n"/>
      <c r="E419" s="165" t="n"/>
      <c r="F419" s="165" t="n"/>
      <c r="G419" s="165" t="n"/>
      <c r="H419" s="165" t="n"/>
      <c r="I419" s="165" t="n"/>
      <c r="J419" s="165" t="n"/>
      <c r="K419" s="165" t="n"/>
      <c r="L419" s="166" t="n"/>
    </row>
    <row r="420" ht="13.35" customHeight="1" s="162">
      <c r="C420" s="48" t="n"/>
      <c r="D420" s="48" t="n"/>
      <c r="E420" s="48" t="n"/>
      <c r="F420" s="48" t="n"/>
      <c r="G420" s="48" t="n"/>
      <c r="H420" s="48" t="n"/>
      <c r="I420" s="48" t="n"/>
      <c r="J420" s="48" t="n"/>
      <c r="K420" s="48" t="n"/>
      <c r="L420" s="48" t="n"/>
    </row>
    <row r="421" ht="13.35" customHeight="1" s="162">
      <c r="C421" s="309" t="inlineStr">
        <is>
          <t>Photo 18</t>
        </is>
      </c>
      <c r="D421" s="159" t="n"/>
      <c r="E421" s="159" t="n"/>
      <c r="F421" s="159" t="n"/>
      <c r="G421" s="159" t="n"/>
      <c r="H421" s="159" t="n"/>
      <c r="I421" s="159" t="n"/>
      <c r="J421" s="159" t="n"/>
      <c r="K421" s="159" t="n"/>
      <c r="L421" s="160" t="n"/>
    </row>
    <row r="422" ht="13.35" customHeight="1" s="162">
      <c r="C422" s="164" t="n"/>
      <c r="D422" s="165" t="n"/>
      <c r="E422" s="165" t="n"/>
      <c r="F422" s="165" t="n"/>
      <c r="G422" s="165" t="n"/>
      <c r="H422" s="165" t="n"/>
      <c r="I422" s="165" t="n"/>
      <c r="J422" s="165" t="n"/>
      <c r="K422" s="165" t="n"/>
      <c r="L422" s="166" t="n"/>
    </row>
    <row r="423" ht="13.35" customHeight="1" s="162">
      <c r="C423" s="196" t="n"/>
      <c r="D423" s="159" t="n"/>
      <c r="E423" s="159" t="n"/>
      <c r="F423" s="159" t="n"/>
      <c r="G423" s="159" t="n"/>
      <c r="H423" s="159" t="n"/>
      <c r="I423" s="159" t="n"/>
      <c r="J423" s="159" t="n"/>
      <c r="K423" s="159" t="n"/>
      <c r="L423" s="160" t="n"/>
    </row>
    <row r="424" ht="13.35" customHeight="1" s="162">
      <c r="C424" s="161" t="n"/>
      <c r="L424" s="163" t="n"/>
    </row>
    <row r="425" ht="13.35" customHeight="1" s="162">
      <c r="C425" s="161" t="n"/>
      <c r="L425" s="163" t="n"/>
    </row>
    <row r="426" ht="13.35" customHeight="1" s="162">
      <c r="C426" s="161" t="n"/>
      <c r="L426" s="163" t="n"/>
    </row>
    <row r="427" ht="13.35" customHeight="1" s="162">
      <c r="C427" s="161" t="n"/>
      <c r="L427" s="163" t="n"/>
    </row>
    <row r="428" ht="13.35" customHeight="1" s="162">
      <c r="C428" s="161" t="n"/>
      <c r="L428" s="163" t="n"/>
    </row>
    <row r="429" ht="13.35" customHeight="1" s="162">
      <c r="C429" s="161" t="n"/>
      <c r="L429" s="163" t="n"/>
    </row>
    <row r="430" ht="13.35" customHeight="1" s="162">
      <c r="C430" s="161" t="n"/>
      <c r="L430" s="163" t="n"/>
    </row>
    <row r="431" ht="13.35" customHeight="1" s="162">
      <c r="C431" s="161" t="n"/>
      <c r="L431" s="163" t="n"/>
    </row>
    <row r="432" ht="13.35" customHeight="1" s="162">
      <c r="C432" s="161" t="n"/>
      <c r="L432" s="163" t="n"/>
    </row>
    <row r="433" ht="13.35" customHeight="1" s="162">
      <c r="C433" s="161" t="n"/>
      <c r="L433" s="163" t="n"/>
    </row>
    <row r="434" ht="13.35" customHeight="1" s="162">
      <c r="C434" s="161" t="n"/>
      <c r="L434" s="163" t="n"/>
    </row>
    <row r="435" ht="13.35" customHeight="1" s="162">
      <c r="C435" s="161" t="n"/>
      <c r="L435" s="163" t="n"/>
    </row>
    <row r="436" ht="13.35" customHeight="1" s="162">
      <c r="C436" s="161" t="n"/>
      <c r="L436" s="163" t="n"/>
    </row>
    <row r="437" ht="13.35" customHeight="1" s="162">
      <c r="C437" s="161" t="n"/>
      <c r="L437" s="163" t="n"/>
    </row>
    <row r="438" ht="13.35" customHeight="1" s="162">
      <c r="C438" s="161" t="n"/>
      <c r="L438" s="163" t="n"/>
    </row>
    <row r="439" ht="13.35" customHeight="1" s="162">
      <c r="C439" s="164" t="n"/>
      <c r="D439" s="165" t="n"/>
      <c r="E439" s="165" t="n"/>
      <c r="F439" s="165" t="n"/>
      <c r="G439" s="165" t="n"/>
      <c r="H439" s="165" t="n"/>
      <c r="I439" s="165" t="n"/>
      <c r="J439" s="165" t="n"/>
      <c r="K439" s="165" t="n"/>
      <c r="L439" s="166" t="n"/>
    </row>
    <row r="440" ht="13.35" customHeight="1" s="162">
      <c r="C440" s="310" t="inlineStr">
        <is>
          <t xml:space="preserve">Description: </t>
        </is>
      </c>
      <c r="D440" s="159" t="n"/>
      <c r="E440" s="159" t="n"/>
      <c r="F440" s="159" t="n"/>
      <c r="G440" s="159" t="n"/>
      <c r="H440" s="159" t="n"/>
      <c r="I440" s="159" t="n"/>
      <c r="J440" s="159" t="n"/>
      <c r="K440" s="159" t="n"/>
      <c r="L440" s="160" t="n"/>
    </row>
    <row r="441" ht="13.35" customHeight="1" s="162">
      <c r="C441" s="161" t="n"/>
      <c r="L441" s="163" t="n"/>
    </row>
    <row r="442" ht="13.35" customHeight="1" s="162">
      <c r="C442" s="161" t="n"/>
      <c r="L442" s="163" t="n"/>
    </row>
    <row r="443" ht="13.35" customHeight="1" s="162">
      <c r="C443" s="164" t="n"/>
      <c r="D443" s="165" t="n"/>
      <c r="E443" s="165" t="n"/>
      <c r="F443" s="165" t="n"/>
      <c r="G443" s="165" t="n"/>
      <c r="H443" s="165" t="n"/>
      <c r="I443" s="165" t="n"/>
      <c r="J443" s="165" t="n"/>
      <c r="K443" s="165" t="n"/>
      <c r="L443" s="166" t="n"/>
    </row>
    <row r="444"/>
    <row r="445" ht="13.35" customHeight="1" s="162">
      <c r="C445" s="3" t="n"/>
      <c r="D445" s="253" t="n"/>
      <c r="E445" s="253" t="n"/>
      <c r="F445" s="253" t="n"/>
      <c r="G445" s="253" t="n"/>
      <c r="H445" s="253" t="n"/>
      <c r="I445" s="253" t="n"/>
      <c r="J445" s="253" t="n"/>
      <c r="K445" s="253" t="n"/>
      <c r="L445" s="253" t="n"/>
    </row>
    <row r="446" ht="13.35" customHeight="1" s="162">
      <c r="C446" s="309" t="inlineStr">
        <is>
          <t>Photo 19</t>
        </is>
      </c>
      <c r="D446" s="159" t="n"/>
      <c r="E446" s="159" t="n"/>
      <c r="F446" s="159" t="n"/>
      <c r="G446" s="159" t="n"/>
      <c r="H446" s="159" t="n"/>
      <c r="I446" s="159" t="n"/>
      <c r="J446" s="159" t="n"/>
      <c r="K446" s="159" t="n"/>
      <c r="L446" s="160" t="n"/>
    </row>
    <row r="447" ht="13.35" customHeight="1" s="162">
      <c r="C447" s="164" t="n"/>
      <c r="D447" s="165" t="n"/>
      <c r="E447" s="165" t="n"/>
      <c r="F447" s="165" t="n"/>
      <c r="G447" s="165" t="n"/>
      <c r="H447" s="165" t="n"/>
      <c r="I447" s="165" t="n"/>
      <c r="J447" s="165" t="n"/>
      <c r="K447" s="165" t="n"/>
      <c r="L447" s="166" t="n"/>
    </row>
    <row r="448" ht="13.35" customHeight="1" s="162">
      <c r="C448" s="196" t="n"/>
      <c r="D448" s="159" t="n"/>
      <c r="E448" s="159" t="n"/>
      <c r="F448" s="159" t="n"/>
      <c r="G448" s="159" t="n"/>
      <c r="H448" s="159" t="n"/>
      <c r="I448" s="159" t="n"/>
      <c r="J448" s="159" t="n"/>
      <c r="K448" s="159" t="n"/>
      <c r="L448" s="160" t="n"/>
    </row>
    <row r="449" ht="13.35" customHeight="1" s="162">
      <c r="C449" s="161" t="n"/>
      <c r="L449" s="163" t="n"/>
    </row>
    <row r="450" ht="13.35" customHeight="1" s="162">
      <c r="C450" s="161" t="n"/>
      <c r="L450" s="163" t="n"/>
    </row>
    <row r="451" ht="13.35" customHeight="1" s="162">
      <c r="C451" s="161" t="n"/>
      <c r="L451" s="163" t="n"/>
    </row>
    <row r="452" ht="13.35" customHeight="1" s="162">
      <c r="C452" s="161" t="n"/>
      <c r="L452" s="163" t="n"/>
    </row>
    <row r="453" ht="13.35" customHeight="1" s="162">
      <c r="C453" s="161" t="n"/>
      <c r="L453" s="163" t="n"/>
    </row>
    <row r="454" ht="13.35" customHeight="1" s="162">
      <c r="C454" s="161" t="n"/>
      <c r="L454" s="163" t="n"/>
    </row>
    <row r="455" ht="13.35" customHeight="1" s="162">
      <c r="C455" s="161" t="n"/>
      <c r="L455" s="163" t="n"/>
    </row>
    <row r="456" ht="13.35" customHeight="1" s="162">
      <c r="C456" s="161" t="n"/>
      <c r="L456" s="163" t="n"/>
    </row>
    <row r="457" ht="13.35" customHeight="1" s="162">
      <c r="C457" s="161" t="n"/>
      <c r="L457" s="163" t="n"/>
    </row>
    <row r="458" ht="13.35" customHeight="1" s="162">
      <c r="C458" s="161" t="n"/>
      <c r="L458" s="163" t="n"/>
    </row>
    <row r="459" ht="13.35" customHeight="1" s="162">
      <c r="C459" s="161" t="n"/>
      <c r="L459" s="163" t="n"/>
    </row>
    <row r="460" ht="13.35" customHeight="1" s="162">
      <c r="C460" s="161" t="n"/>
      <c r="L460" s="163" t="n"/>
    </row>
    <row r="461" ht="13.35" customHeight="1" s="162">
      <c r="C461" s="161" t="n"/>
      <c r="L461" s="163" t="n"/>
    </row>
    <row r="462" ht="13.35" customHeight="1" s="162">
      <c r="C462" s="161" t="n"/>
      <c r="L462" s="163" t="n"/>
    </row>
    <row r="463" ht="13.35" customHeight="1" s="162">
      <c r="C463" s="161" t="n"/>
      <c r="L463" s="163" t="n"/>
    </row>
    <row r="464" ht="13.35" customHeight="1" s="162">
      <c r="C464" s="164" t="n"/>
      <c r="D464" s="165" t="n"/>
      <c r="E464" s="165" t="n"/>
      <c r="F464" s="165" t="n"/>
      <c r="G464" s="165" t="n"/>
      <c r="H464" s="165" t="n"/>
      <c r="I464" s="165" t="n"/>
      <c r="J464" s="165" t="n"/>
      <c r="K464" s="165" t="n"/>
      <c r="L464" s="166" t="n"/>
    </row>
    <row r="465" ht="13.35" customHeight="1" s="162">
      <c r="C465" s="310" t="inlineStr">
        <is>
          <t xml:space="preserve">Description: </t>
        </is>
      </c>
      <c r="D465" s="159" t="n"/>
      <c r="E465" s="159" t="n"/>
      <c r="F465" s="159" t="n"/>
      <c r="G465" s="159" t="n"/>
      <c r="H465" s="159" t="n"/>
      <c r="I465" s="159" t="n"/>
      <c r="J465" s="159" t="n"/>
      <c r="K465" s="159" t="n"/>
      <c r="L465" s="160" t="n"/>
    </row>
    <row r="466" ht="13.35" customHeight="1" s="162">
      <c r="C466" s="161" t="n"/>
      <c r="L466" s="163" t="n"/>
    </row>
    <row r="467" ht="13.35" customHeight="1" s="162">
      <c r="C467" s="161" t="n"/>
      <c r="L467" s="163" t="n"/>
    </row>
    <row r="468" ht="13.35" customHeight="1" s="162">
      <c r="C468" s="164" t="n"/>
      <c r="D468" s="165" t="n"/>
      <c r="E468" s="165" t="n"/>
      <c r="F468" s="165" t="n"/>
      <c r="G468" s="165" t="n"/>
      <c r="H468" s="165" t="n"/>
      <c r="I468" s="165" t="n"/>
      <c r="J468" s="165" t="n"/>
      <c r="K468" s="165" t="n"/>
      <c r="L468" s="166" t="n"/>
    </row>
    <row r="469" ht="13.35" customHeight="1" s="162">
      <c r="C469" s="48" t="n"/>
      <c r="D469" s="48" t="n"/>
      <c r="E469" s="48" t="n"/>
      <c r="F469" s="48" t="n"/>
      <c r="G469" s="48" t="n"/>
      <c r="H469" s="48" t="n"/>
      <c r="I469" s="48" t="n"/>
      <c r="J469" s="48" t="n"/>
      <c r="K469" s="48" t="n"/>
      <c r="L469" s="48" t="n"/>
    </row>
    <row r="470" ht="13.35" customHeight="1" s="162">
      <c r="C470" s="309" t="inlineStr">
        <is>
          <t>Photo 20</t>
        </is>
      </c>
      <c r="D470" s="159" t="n"/>
      <c r="E470" s="159" t="n"/>
      <c r="F470" s="159" t="n"/>
      <c r="G470" s="159" t="n"/>
      <c r="H470" s="159" t="n"/>
      <c r="I470" s="159" t="n"/>
      <c r="J470" s="159" t="n"/>
      <c r="K470" s="159" t="n"/>
      <c r="L470" s="160" t="n"/>
    </row>
    <row r="471" ht="13.35" customHeight="1" s="162">
      <c r="C471" s="164" t="n"/>
      <c r="D471" s="165" t="n"/>
      <c r="E471" s="165" t="n"/>
      <c r="F471" s="165" t="n"/>
      <c r="G471" s="165" t="n"/>
      <c r="H471" s="165" t="n"/>
      <c r="I471" s="165" t="n"/>
      <c r="J471" s="165" t="n"/>
      <c r="K471" s="165" t="n"/>
      <c r="L471" s="166" t="n"/>
    </row>
    <row r="472" ht="13.35" customHeight="1" s="162">
      <c r="C472" s="196" t="n"/>
      <c r="D472" s="159" t="n"/>
      <c r="E472" s="159" t="n"/>
      <c r="F472" s="159" t="n"/>
      <c r="G472" s="159" t="n"/>
      <c r="H472" s="159" t="n"/>
      <c r="I472" s="159" t="n"/>
      <c r="J472" s="159" t="n"/>
      <c r="K472" s="159" t="n"/>
      <c r="L472" s="160" t="n"/>
    </row>
    <row r="473" ht="13.35" customHeight="1" s="162">
      <c r="C473" s="161" t="n"/>
      <c r="L473" s="163" t="n"/>
    </row>
    <row r="474" ht="13.35" customHeight="1" s="162">
      <c r="C474" s="161" t="n"/>
      <c r="L474" s="163" t="n"/>
    </row>
    <row r="475" ht="13.35" customHeight="1" s="162">
      <c r="C475" s="161" t="n"/>
      <c r="L475" s="163" t="n"/>
    </row>
    <row r="476" ht="13.35" customHeight="1" s="162">
      <c r="C476" s="161" t="n"/>
      <c r="L476" s="163" t="n"/>
    </row>
    <row r="477" ht="13.35" customHeight="1" s="162">
      <c r="C477" s="161" t="n"/>
      <c r="L477" s="163" t="n"/>
    </row>
    <row r="478" ht="13.35" customHeight="1" s="162">
      <c r="C478" s="161" t="n"/>
      <c r="L478" s="163" t="n"/>
    </row>
    <row r="479" ht="13.35" customHeight="1" s="162">
      <c r="C479" s="161" t="n"/>
      <c r="L479" s="163" t="n"/>
    </row>
    <row r="480" ht="13.35" customHeight="1" s="162">
      <c r="C480" s="161" t="n"/>
      <c r="L480" s="163" t="n"/>
    </row>
    <row r="481" ht="13.35" customHeight="1" s="162">
      <c r="C481" s="161" t="n"/>
      <c r="L481" s="163" t="n"/>
    </row>
    <row r="482" ht="13.35" customHeight="1" s="162">
      <c r="C482" s="161" t="n"/>
      <c r="L482" s="163" t="n"/>
    </row>
    <row r="483" ht="13.35" customHeight="1" s="162">
      <c r="C483" s="161" t="n"/>
      <c r="L483" s="163" t="n"/>
    </row>
    <row r="484" ht="13.35" customHeight="1" s="162">
      <c r="C484" s="161" t="n"/>
      <c r="L484" s="163" t="n"/>
    </row>
    <row r="485" ht="13.35" customHeight="1" s="162">
      <c r="C485" s="161" t="n"/>
      <c r="L485" s="163" t="n"/>
    </row>
    <row r="486" ht="13.35" customHeight="1" s="162">
      <c r="C486" s="161" t="n"/>
      <c r="L486" s="163" t="n"/>
    </row>
    <row r="487" ht="13.35" customHeight="1" s="162">
      <c r="C487" s="161" t="n"/>
      <c r="L487" s="163" t="n"/>
    </row>
    <row r="488" ht="13.35" customHeight="1" s="162">
      <c r="C488" s="164" t="n"/>
      <c r="D488" s="165" t="n"/>
      <c r="E488" s="165" t="n"/>
      <c r="F488" s="165" t="n"/>
      <c r="G488" s="165" t="n"/>
      <c r="H488" s="165" t="n"/>
      <c r="I488" s="165" t="n"/>
      <c r="J488" s="165" t="n"/>
      <c r="K488" s="165" t="n"/>
      <c r="L488" s="166" t="n"/>
    </row>
    <row r="489" ht="13.35" customHeight="1" s="162">
      <c r="C489" s="310" t="inlineStr">
        <is>
          <t xml:space="preserve">Description: </t>
        </is>
      </c>
      <c r="D489" s="159" t="n"/>
      <c r="E489" s="159" t="n"/>
      <c r="F489" s="159" t="n"/>
      <c r="G489" s="159" t="n"/>
      <c r="H489" s="159" t="n"/>
      <c r="I489" s="159" t="n"/>
      <c r="J489" s="159" t="n"/>
      <c r="K489" s="159" t="n"/>
      <c r="L489" s="160" t="n"/>
    </row>
    <row r="490" ht="13.35" customHeight="1" s="162">
      <c r="C490" s="161" t="n"/>
      <c r="L490" s="163" t="n"/>
    </row>
    <row r="491" ht="13.35" customHeight="1" s="162">
      <c r="C491" s="161" t="n"/>
      <c r="L491" s="163" t="n"/>
    </row>
    <row r="492" ht="13.35" customHeight="1" s="162">
      <c r="C492" s="164" t="n"/>
      <c r="D492" s="165" t="n"/>
      <c r="E492" s="165" t="n"/>
      <c r="F492" s="165" t="n"/>
      <c r="G492" s="165" t="n"/>
      <c r="H492" s="165" t="n"/>
      <c r="I492" s="165" t="n"/>
      <c r="J492" s="165" t="n"/>
      <c r="K492" s="165" t="n"/>
      <c r="L492" s="166" t="n"/>
    </row>
  </sheetData>
  <mergeCells count="68">
    <mergeCell ref="L2:M2"/>
    <mergeCell ref="C195:L198"/>
    <mergeCell ref="C24:L27"/>
    <mergeCell ref="C440:L443"/>
    <mergeCell ref="C269:L272"/>
    <mergeCell ref="C5:L6"/>
    <mergeCell ref="D2:I2"/>
    <mergeCell ref="C103:L104"/>
    <mergeCell ref="C465:L468"/>
    <mergeCell ref="B3:C3"/>
    <mergeCell ref="C154:L170"/>
    <mergeCell ref="C421:L422"/>
    <mergeCell ref="C250:L251"/>
    <mergeCell ref="C97:L100"/>
    <mergeCell ref="C73:L76"/>
    <mergeCell ref="C29:L30"/>
    <mergeCell ref="C489:L492"/>
    <mergeCell ref="C274:L275"/>
    <mergeCell ref="C225:L226"/>
    <mergeCell ref="C54:L55"/>
    <mergeCell ref="C318:L321"/>
    <mergeCell ref="L3:M3"/>
    <mergeCell ref="B2:C2"/>
    <mergeCell ref="C325:L341"/>
    <mergeCell ref="C146:L149"/>
    <mergeCell ref="C448:L464"/>
    <mergeCell ref="C127:L128"/>
    <mergeCell ref="C171:L174"/>
    <mergeCell ref="C416:L419"/>
    <mergeCell ref="C152:L153"/>
    <mergeCell ref="C201:L202"/>
    <mergeCell ref="C227:L243"/>
    <mergeCell ref="C374:L390"/>
    <mergeCell ref="D3:I3"/>
    <mergeCell ref="C472:L488"/>
    <mergeCell ref="C252:L268"/>
    <mergeCell ref="C56:L72"/>
    <mergeCell ref="C176:L177"/>
    <mergeCell ref="C301:L317"/>
    <mergeCell ref="C80:L96"/>
    <mergeCell ref="C31:L47"/>
    <mergeCell ref="C129:L145"/>
    <mergeCell ref="C276:L292"/>
    <mergeCell ref="C470:L471"/>
    <mergeCell ref="C105:L121"/>
    <mergeCell ref="C350:L366"/>
    <mergeCell ref="C244:L247"/>
    <mergeCell ref="C78:L79"/>
    <mergeCell ref="C178:L194"/>
    <mergeCell ref="C423:L439"/>
    <mergeCell ref="C203:L219"/>
    <mergeCell ref="J3:K3"/>
    <mergeCell ref="C48:L51"/>
    <mergeCell ref="C299:L300"/>
    <mergeCell ref="C399:L415"/>
    <mergeCell ref="C342:L345"/>
    <mergeCell ref="C122:L125"/>
    <mergeCell ref="J2:K2"/>
    <mergeCell ref="C293:L296"/>
    <mergeCell ref="C323:L324"/>
    <mergeCell ref="C7:L23"/>
    <mergeCell ref="C391:L394"/>
    <mergeCell ref="C220:L223"/>
    <mergeCell ref="C367:L370"/>
    <mergeCell ref="C372:L373"/>
    <mergeCell ref="C348:L349"/>
    <mergeCell ref="C446:L447"/>
    <mergeCell ref="C397:L398"/>
  </mergeCells>
  <pageMargins left="0.7" right="0.7" top="0.75" bottom="0.75" header="0.3" footer="0.3"/>
  <pageSetup orientation="portrait" scale="99"/>
  <headerFooter>
    <oddHeader>&amp;L&amp;G&amp;C&amp;"+,Bold"&amp;16Site Photos</oddHeader>
    <oddFooter>&amp;C&amp;8Page &amp;P</oddFooter>
  </headerFooter>
  <legacyDrawingHF r:id="rId1000"/>
</worksheet>
</file>

<file path=xl/worksheets/sheet15.xml><?xml version="1.0" encoding="utf-8"?>
<worksheet xmlns="http://schemas.openxmlformats.org/spreadsheetml/2006/main">
  <sheetPr codeName="Sheet20">
    <tabColor rgb="FF92D050"/>
    <outlinePr summaryBelow="1" summaryRight="1"/>
    <pageSetUpPr fitToPage="1"/>
  </sheetPr>
  <dimension ref="A1:M56"/>
  <sheetViews>
    <sheetView tabSelected="0" view="pageBreakPreview" zoomScale="90" zoomScaleNormal="70" zoomScaleSheetLayoutView="90" zoomScalePageLayoutView="70" workbookViewId="0">
      <selection activeCell="AD21" sqref="AD21"/>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1"/>
    <row r="2" ht="13.35" customHeight="1" s="162">
      <c r="B2" s="5" t="n"/>
      <c r="C2" s="5" t="n"/>
      <c r="J2" s="5" t="n"/>
      <c r="K2" s="5" t="n"/>
    </row>
    <row r="3" ht="13.35" customHeight="1" s="162">
      <c r="B3" s="5" t="n"/>
      <c r="C3" s="5" t="n"/>
      <c r="J3" s="5" t="n"/>
      <c r="K3" s="5" t="n"/>
      <c r="L3" s="54" t="n"/>
      <c r="M3" s="54" t="n"/>
    </row>
    <row r="4" ht="13.35" customHeight="1" s="162">
      <c r="B4" s="5" t="n"/>
      <c r="C4" s="5" t="n"/>
    </row>
    <row r="5" ht="13.35" customHeight="1" s="162">
      <c r="B5" s="5" t="n"/>
      <c r="C5" s="5" t="n"/>
    </row>
    <row r="6" ht="13.35" customHeight="1" s="162">
      <c r="B6" s="5" t="n"/>
      <c r="C6" s="5" t="n"/>
    </row>
    <row r="7" ht="13.35" customHeight="1" s="162">
      <c r="B7" s="5" t="n"/>
      <c r="C7" s="5" t="n"/>
    </row>
    <row r="8" ht="13.35" customHeight="1" s="162">
      <c r="C8" s="476" t="inlineStr">
        <is>
          <t>Certification Information</t>
        </is>
      </c>
      <c r="D8" s="159" t="n"/>
      <c r="E8" s="159" t="n"/>
      <c r="F8" s="159" t="n"/>
      <c r="G8" s="159" t="n"/>
      <c r="H8" s="159" t="n"/>
      <c r="I8" s="159" t="n"/>
      <c r="J8" s="159" t="n"/>
      <c r="K8" s="159" t="n"/>
      <c r="L8" s="160" t="n"/>
    </row>
    <row r="9" ht="13.35" customHeight="1" s="162">
      <c r="C9" s="161" t="n"/>
      <c r="L9" s="163" t="n"/>
    </row>
    <row r="10" ht="13.35" customHeight="1" s="162">
      <c r="C10" s="164" t="n"/>
      <c r="D10" s="165" t="n"/>
      <c r="E10" s="165" t="n"/>
      <c r="F10" s="165" t="n"/>
      <c r="G10" s="165" t="n"/>
      <c r="H10" s="165" t="n"/>
      <c r="I10" s="165" t="n"/>
      <c r="J10" s="165" t="n"/>
      <c r="K10" s="165" t="n"/>
      <c r="L10" s="166" t="n"/>
    </row>
    <row r="11"/>
    <row r="12"/>
    <row r="13"/>
    <row r="14"/>
    <row r="15" ht="13.35" customHeight="1" s="162">
      <c r="D15" s="322">
        <f>'{Project Information}'!E2</f>
        <v/>
      </c>
    </row>
    <row r="16" ht="13.35" customHeight="1" s="162"/>
    <row r="17" ht="13.35" customHeight="1" s="162"/>
    <row r="18"/>
    <row r="19"/>
    <row r="20" ht="13.35" customHeight="1" s="162">
      <c r="D20" s="322">
        <f>'{Project Information}'!E3</f>
        <v/>
      </c>
    </row>
    <row r="21" ht="13.35" customHeight="1" s="162"/>
    <row r="22" ht="13.35" customHeight="1" s="162"/>
    <row r="23"/>
    <row r="24"/>
    <row r="25" ht="13.35" customHeight="1" s="162">
      <c r="L25" s="97" t="n"/>
    </row>
    <row r="26"/>
    <row r="27"/>
    <row r="28"/>
    <row r="29"/>
    <row r="30" ht="13.35" customHeight="1" s="162">
      <c r="C30" s="323" t="inlineStr">
        <is>
          <t>NEBB Certified Professional:  Isaac Rochester</t>
        </is>
      </c>
    </row>
    <row r="31" ht="13.35" customHeight="1" s="162"/>
    <row r="32" ht="13.35" customHeight="1" s="162">
      <c r="C32" s="323" t="inlineStr">
        <is>
          <t>Certification Number:  24053</t>
        </is>
      </c>
    </row>
    <row r="33" ht="13.35" customHeight="1" s="162"/>
    <row r="34" ht="13.35" customHeight="1" s="162">
      <c r="C34" s="323" t="inlineStr">
        <is>
          <t>Expiration Date: December 31, 2026</t>
        </is>
      </c>
    </row>
    <row r="35" ht="13.35" customHeight="1" s="162"/>
    <row r="36" ht="13.35" customHeight="1" s="162">
      <c r="C36" s="477" t="inlineStr">
        <is>
          <t>NEBB Certified TAB Firm:  a2b accurate air balancing, llc</t>
        </is>
      </c>
    </row>
    <row r="37" ht="13.35" customHeight="1" s="162">
      <c r="C37" s="477" t="inlineStr">
        <is>
          <t>Firm Certification Number:  3673</t>
        </is>
      </c>
    </row>
    <row r="38"/>
    <row r="39" ht="13.35" customHeight="1" s="162">
      <c r="C39" s="312" t="inlineStr">
        <is>
          <t>The data represented in this report is a record of system measurements and final adjustments that have been obtained in accordance with the current edition of the NEBB Procedural Standard for Testing, Adjusting and Balancing of Environmental Systems. The measurements shown, and the information given, in this report are certified to be accurate and complete, at the time and date the information was gathered. Any variances from design quantities, which exceed NEBB tolerances, are noted in the TAB report project summary.</t>
        </is>
      </c>
    </row>
    <row r="40" ht="13.35" customHeight="1" s="162"/>
    <row r="41" ht="13.35" customHeight="1" s="162"/>
    <row r="42" ht="13.35" customHeight="1" s="162"/>
    <row r="43" ht="13.35" customHeight="1" s="162"/>
    <row r="44" ht="13.35" customHeight="1" s="162"/>
    <row r="45" ht="13.35" customHeight="1" s="162"/>
    <row r="46" ht="13.35" customHeight="1" s="162"/>
    <row r="47" ht="13.35" customHeight="1" s="162"/>
    <row r="48" ht="13.35" customHeight="1" s="162"/>
    <row r="49"/>
    <row r="50" ht="13.35" customHeight="1" s="162">
      <c r="C50" s="511" t="inlineStr">
        <is>
          <t>NEBB Certified TAB Professional stamp – insert the stamp image here (Insert ▸ Pictures); signature may also be an image:</t>
        </is>
      </c>
    </row>
    <row r="51" ht="13.35" customHeight="1" s="162">
      <c r="C51" s="512" t="n"/>
      <c r="D51" s="483" t="n"/>
      <c r="E51" s="483" t="n"/>
      <c r="F51" s="483" t="n"/>
      <c r="G51" s="484" t="n"/>
    </row>
    <row r="52" ht="13.35" customHeight="1" s="162">
      <c r="C52" s="485" t="n"/>
      <c r="G52" s="486" t="n"/>
      <c r="I52" s="478" t="inlineStr">
        <is>
          <t>Signature:</t>
        </is>
      </c>
    </row>
    <row r="53" ht="13.35" customHeight="1" s="162">
      <c r="C53" s="485" t="n"/>
      <c r="G53" s="486" t="n"/>
      <c r="I53" s="541" t="n"/>
      <c r="J53" s="414" t="n"/>
      <c r="K53" s="414" t="n"/>
      <c r="L53" s="414" t="n"/>
    </row>
    <row r="54" ht="13.35" customHeight="1" s="162">
      <c r="C54" s="485" t="n"/>
      <c r="G54" s="486" t="n"/>
    </row>
    <row r="55" ht="13.35" customHeight="1" s="162">
      <c r="C55" s="485" t="n"/>
      <c r="G55" s="486" t="n"/>
      <c r="I55" s="478" t="inlineStr">
        <is>
          <t>Date:</t>
        </is>
      </c>
    </row>
    <row r="56" ht="13.35" customHeight="1" s="162">
      <c r="C56" s="487" t="n"/>
      <c r="D56" s="414" t="n"/>
      <c r="E56" s="414" t="n"/>
      <c r="F56" s="414" t="n"/>
      <c r="G56" s="488" t="n"/>
      <c r="I56" s="541" t="n"/>
      <c r="J56" s="414" t="n"/>
      <c r="K56" s="414" t="n"/>
      <c r="L56" s="414" t="n"/>
    </row>
    <row r="57" ht="13.35" customHeight="1" s="162"/>
  </sheetData>
  <mergeCells count="12">
    <mergeCell ref="C37:L37"/>
    <mergeCell ref="C39:L48"/>
    <mergeCell ref="I56:L56"/>
    <mergeCell ref="I53:L53"/>
    <mergeCell ref="D20:K22"/>
    <mergeCell ref="C36:L36"/>
    <mergeCell ref="C30:L31"/>
    <mergeCell ref="C51:G56"/>
    <mergeCell ref="C34:L35"/>
    <mergeCell ref="C32:L33"/>
    <mergeCell ref="C8:L10"/>
    <mergeCell ref="D15:K17"/>
  </mergeCells>
  <pageMargins left="0.7" right="0.7" top="0.75" bottom="0.75" header="0.3" footer="0.3"/>
  <pageSetup orientation="portrait" fitToHeight="1" fitToWidth="1"/>
  <headerFooter>
    <oddFooter>&amp;C&amp;8Page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1">
    <tabColor rgb="FF92D050"/>
    <outlinePr summaryBelow="1" summaryRight="1"/>
    <pageSetUpPr/>
  </sheetPr>
  <dimension ref="A1:L25"/>
  <sheetViews>
    <sheetView tabSelected="0" view="pageBreakPreview" zoomScale="70" zoomScaleNormal="100" zoomScaleSheetLayoutView="70" workbookViewId="0">
      <selection activeCell="B19" sqref="B19:K24"/>
    </sheetView>
  </sheetViews>
  <sheetFormatPr baseColWidth="8" defaultColWidth="6.7109375" defaultRowHeight="13.35" customHeight="1"/>
  <cols>
    <col width="3.5703125" customWidth="1" style="162" min="1" max="1"/>
  </cols>
  <sheetData>
    <row r="1"/>
    <row r="2"/>
    <row r="3"/>
    <row r="4"/>
    <row r="5"/>
    <row r="6"/>
    <row r="7"/>
    <row r="8"/>
    <row r="9"/>
    <row r="10"/>
    <row r="11"/>
    <row r="12"/>
    <row r="13" ht="13.35" customHeight="1" s="162"/>
    <row r="14"/>
    <row r="15"/>
    <row r="16" ht="13.35" customHeight="1" s="162"/>
    <row r="17"/>
    <row r="18"/>
    <row r="19"/>
    <row r="20"/>
    <row r="21"/>
    <row r="22"/>
    <row r="23"/>
    <row r="24"/>
    <row r="25" ht="13.35" customHeight="1" s="162">
      <c r="L25" s="98" t="n"/>
    </row>
    <row r="31" ht="13.35" customHeight="1" s="162"/>
  </sheetData>
  <pageMargins left="0.7" right="0.7" top="0.75" bottom="0.75" header="0.3" footer="0.3"/>
  <pageSetup orientation="portrait" scale="98" horizontalDpi="4294967293"/>
  <headerFooter>
    <oddFooter>&amp;C&amp;8Page &amp;P</oddFooter>
  </headerFooter>
  <drawing r:id="rId10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2">
    <tabColor rgb="FF92D050"/>
    <outlinePr summaryBelow="1" summaryRight="1"/>
    <pageSetUpPr/>
  </sheetPr>
  <dimension ref="A1:L25"/>
  <sheetViews>
    <sheetView tabSelected="0" view="pageBreakPreview" zoomScale="85" zoomScaleNormal="100" zoomScaleSheetLayoutView="85" workbookViewId="0">
      <selection activeCell="B19" sqref="B19:K24"/>
    </sheetView>
  </sheetViews>
  <sheetFormatPr baseColWidth="8" defaultColWidth="6.7109375" defaultRowHeight="13.35" customHeight="1"/>
  <cols>
    <col width="3.5703125" customWidth="1" style="162" min="1" max="1"/>
  </cols>
  <sheetData>
    <row r="1"/>
    <row r="2"/>
    <row r="3"/>
    <row r="4"/>
    <row r="5"/>
    <row r="6"/>
    <row r="7"/>
    <row r="8"/>
    <row r="9"/>
    <row r="10"/>
    <row r="11"/>
    <row r="12"/>
    <row r="13" ht="13.35" customHeight="1" s="162"/>
    <row r="14"/>
    <row r="15"/>
    <row r="16" ht="13.35" customHeight="1" s="162"/>
    <row r="17"/>
    <row r="18"/>
    <row r="19"/>
    <row r="20"/>
    <row r="21"/>
    <row r="22"/>
    <row r="23"/>
    <row r="24"/>
    <row r="25" ht="13.35" customHeight="1" s="162">
      <c r="L25" s="98" t="n"/>
    </row>
    <row r="31" ht="13.35" customHeight="1" s="162"/>
  </sheetData>
  <pageMargins left="0.7" right="0.7" top="0.75" bottom="0.75" header="0.3" footer="0.3"/>
  <pageSetup orientation="portrait" horizontalDpi="4294967293"/>
  <headerFooter>
    <oddFooter>&amp;C&amp;8Page &amp;P</oddFooter>
  </headerFooter>
  <drawing r:id="rId1000"/>
</worksheet>
</file>

<file path=xl/worksheets/sheet18.xml><?xml version="1.0" encoding="utf-8"?>
<worksheet xmlns="http://schemas.openxmlformats.org/spreadsheetml/2006/main">
  <sheetPr codeName="Sheet23">
    <tabColor rgb="FF92D050"/>
    <outlinePr summaryBelow="1" summaryRight="1"/>
    <pageSetUpPr/>
  </sheetPr>
  <dimension ref="A1:M49"/>
  <sheetViews>
    <sheetView tabSelected="0" view="pageBreakPreview" zoomScale="90" zoomScaleNormal="55" zoomScaleSheetLayoutView="90" zoomScalePageLayoutView="85" workbookViewId="0">
      <selection activeCell="H22" sqref="H22:M22"/>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1"/>
    <row r="2" ht="13.35" customHeight="1" s="162">
      <c r="B2" s="153" t="inlineStr">
        <is>
          <t>Project</t>
        </is>
      </c>
      <c r="C2" s="173" t="n"/>
      <c r="D2" s="154">
        <f>'{Project Information}'!E2</f>
        <v/>
      </c>
      <c r="E2" s="174" t="n"/>
      <c r="F2" s="174" t="n"/>
      <c r="G2" s="174" t="n"/>
      <c r="H2" s="174" t="n"/>
      <c r="I2" s="173" t="n"/>
      <c r="J2" s="153" t="inlineStr">
        <is>
          <t>Technician</t>
        </is>
      </c>
      <c r="K2" s="173" t="n"/>
      <c r="L2" s="154">
        <f>'{Project Information}'!E12</f>
        <v/>
      </c>
      <c r="M2" s="173" t="n"/>
    </row>
    <row r="3" ht="13.35" customHeight="1" s="162">
      <c r="B3" s="155" t="inlineStr">
        <is>
          <t>Address</t>
        </is>
      </c>
      <c r="C3" s="160" t="n"/>
      <c r="D3" s="154">
        <f>'{Project Information}'!E3</f>
        <v/>
      </c>
      <c r="E3" s="174" t="n"/>
      <c r="F3" s="174" t="n"/>
      <c r="G3" s="174" t="n"/>
      <c r="H3" s="174" t="n"/>
      <c r="I3" s="173" t="n"/>
      <c r="J3" s="155" t="inlineStr">
        <is>
          <t>Date</t>
        </is>
      </c>
      <c r="K3" s="160" t="n"/>
      <c r="L3" s="480">
        <f>'{Project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Abbreviation Legend</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8" ht="13.35" customHeight="1" s="162">
      <c r="C8" s="130" t="inlineStr">
        <is>
          <t xml:space="preserve">Below is a list of common abbreviations that may be encountered in this report. </t>
        </is>
      </c>
    </row>
    <row r="9"/>
    <row r="10" ht="13.35" customHeight="1" s="162">
      <c r="B10" s="336" t="inlineStr">
        <is>
          <t>Hydronic and Motor Nomenclatures</t>
        </is>
      </c>
      <c r="C10" s="174" t="n"/>
      <c r="D10" s="174" t="n"/>
      <c r="E10" s="174" t="n"/>
      <c r="F10" s="174" t="n"/>
      <c r="G10" s="173" t="n"/>
      <c r="H10" s="326" t="inlineStr">
        <is>
          <t>Electrical Nomenclatures</t>
        </is>
      </c>
      <c r="I10" s="174" t="n"/>
      <c r="J10" s="174" t="n"/>
      <c r="K10" s="174" t="n"/>
      <c r="L10" s="174" t="n"/>
      <c r="M10" s="173" t="n"/>
    </row>
    <row r="11" ht="13.35" customHeight="1" s="162">
      <c r="B11" s="154" t="inlineStr">
        <is>
          <t>BHP = Brake Horsepower</t>
        </is>
      </c>
      <c r="C11" s="174" t="n"/>
      <c r="D11" s="174" t="n"/>
      <c r="E11" s="174" t="n"/>
      <c r="F11" s="174" t="n"/>
      <c r="G11" s="173" t="n"/>
      <c r="H11" s="325" t="inlineStr">
        <is>
          <t>A = Amps</t>
        </is>
      </c>
      <c r="I11" s="174" t="n"/>
      <c r="J11" s="174" t="n"/>
      <c r="K11" s="174" t="n"/>
      <c r="L11" s="174" t="n"/>
      <c r="M11" s="173" t="n"/>
    </row>
    <row r="12" ht="13.35" customHeight="1" s="162">
      <c r="B12" s="154" t="inlineStr">
        <is>
          <t>Btu = British Thermal Unit</t>
        </is>
      </c>
      <c r="C12" s="174" t="n"/>
      <c r="D12" s="174" t="n"/>
      <c r="E12" s="174" t="n"/>
      <c r="F12" s="174" t="n"/>
      <c r="G12" s="173" t="n"/>
      <c r="H12" s="325" t="inlineStr">
        <is>
          <t>E = Volts</t>
        </is>
      </c>
      <c r="I12" s="174" t="n"/>
      <c r="J12" s="174" t="n"/>
      <c r="K12" s="174" t="n"/>
      <c r="L12" s="174" t="n"/>
      <c r="M12" s="173" t="n"/>
    </row>
    <row r="13" ht="13.35" customHeight="1" s="162">
      <c r="B13" s="154" t="inlineStr">
        <is>
          <t>CBV = Calibrated Balancing Valve</t>
        </is>
      </c>
      <c r="C13" s="174" t="n"/>
      <c r="D13" s="174" t="n"/>
      <c r="E13" s="174" t="n"/>
      <c r="F13" s="174" t="n"/>
      <c r="G13" s="173" t="n"/>
      <c r="H13" s="325" t="inlineStr">
        <is>
          <t>FLA = Full Load Amperage</t>
        </is>
      </c>
      <c r="I13" s="174" t="n"/>
      <c r="J13" s="174" t="n"/>
      <c r="K13" s="174" t="n"/>
      <c r="L13" s="174" t="n"/>
      <c r="M13" s="173" t="n"/>
    </row>
    <row r="14" ht="13.35" customHeight="1" s="162">
      <c r="B14" s="154" t="inlineStr">
        <is>
          <t>Cv = Valve Flow Coefficient (GPM at 1 psi ΔP)</t>
        </is>
      </c>
      <c r="C14" s="174" t="n"/>
      <c r="D14" s="174" t="n"/>
      <c r="E14" s="174" t="n"/>
      <c r="F14" s="174" t="n"/>
      <c r="G14" s="173" t="n"/>
      <c r="H14" s="325" t="inlineStr">
        <is>
          <t>Hp = Horsepower</t>
        </is>
      </c>
      <c r="I14" s="174" t="n"/>
      <c r="J14" s="174" t="n"/>
      <c r="K14" s="174" t="n"/>
      <c r="L14" s="174" t="n"/>
      <c r="M14" s="173" t="n"/>
    </row>
    <row r="15" ht="13.35" customHeight="1" s="162">
      <c r="B15" s="154" t="inlineStr">
        <is>
          <t>∆ = Difference (final – initial)</t>
        </is>
      </c>
      <c r="C15" s="174" t="n"/>
      <c r="D15" s="174" t="n"/>
      <c r="E15" s="174" t="n"/>
      <c r="F15" s="174" t="n"/>
      <c r="G15" s="173" t="n"/>
      <c r="H15" s="325" t="inlineStr">
        <is>
          <t>Hz = Hertz</t>
        </is>
      </c>
      <c r="I15" s="174" t="n"/>
      <c r="J15" s="174" t="n"/>
      <c r="K15" s="174" t="n"/>
      <c r="L15" s="174" t="n"/>
      <c r="M15" s="173" t="n"/>
    </row>
    <row r="16" ht="13.35" customHeight="1" s="162">
      <c r="B16" s="154" t="inlineStr">
        <is>
          <t>∆P = Differential Pressure</t>
        </is>
      </c>
      <c r="C16" s="174" t="n"/>
      <c r="D16" s="174" t="n"/>
      <c r="E16" s="174" t="n"/>
      <c r="F16" s="174" t="n"/>
      <c r="G16" s="173" t="n"/>
      <c r="H16" s="325" t="inlineStr">
        <is>
          <t>I = Amps (A)</t>
        </is>
      </c>
      <c r="I16" s="174" t="n"/>
      <c r="J16" s="174" t="n"/>
      <c r="K16" s="174" t="n"/>
      <c r="L16" s="174" t="n"/>
      <c r="M16" s="173" t="n"/>
    </row>
    <row r="17" ht="13.35" customHeight="1" s="162">
      <c r="B17" s="154" t="inlineStr">
        <is>
          <t>EWT / LWT = Entering / Leaving Water Temp.</t>
        </is>
      </c>
      <c r="C17" s="174" t="n"/>
      <c r="D17" s="174" t="n"/>
      <c r="E17" s="174" t="n"/>
      <c r="F17" s="174" t="n"/>
      <c r="G17" s="173" t="n"/>
      <c r="H17" s="325" t="inlineStr">
        <is>
          <t>kW = Kilowatt</t>
        </is>
      </c>
      <c r="I17" s="174" t="n"/>
      <c r="J17" s="174" t="n"/>
      <c r="K17" s="174" t="n"/>
      <c r="L17" s="174" t="n"/>
      <c r="M17" s="173" t="n"/>
    </row>
    <row r="18" ht="13.35" customHeight="1" s="162">
      <c r="B18" s="154" t="inlineStr">
        <is>
          <t>Ft = Foot</t>
        </is>
      </c>
      <c r="C18" s="174" t="n"/>
      <c r="D18" s="174" t="n"/>
      <c r="E18" s="174" t="n"/>
      <c r="F18" s="174" t="n"/>
      <c r="G18" s="173" t="n"/>
      <c r="H18" s="325" t="inlineStr">
        <is>
          <t>NL = Motor No Load Amperage</t>
        </is>
      </c>
      <c r="I18" s="174" t="n"/>
      <c r="J18" s="174" t="n"/>
      <c r="K18" s="174" t="n"/>
      <c r="L18" s="174" t="n"/>
      <c r="M18" s="173" t="n"/>
    </row>
    <row r="19" ht="13.35" customHeight="1" s="162">
      <c r="B19" s="154" t="inlineStr">
        <is>
          <t>ft w.g. = Feet of Water Gauge (1 psi = 2.31 ft w.g.)</t>
        </is>
      </c>
      <c r="C19" s="174" t="n"/>
      <c r="D19" s="174" t="n"/>
      <c r="E19" s="174" t="n"/>
      <c r="F19" s="174" t="n"/>
      <c r="G19" s="173" t="n"/>
      <c r="H19" s="325" t="inlineStr">
        <is>
          <t>P = Power</t>
        </is>
      </c>
      <c r="I19" s="174" t="n"/>
      <c r="J19" s="174" t="n"/>
      <c r="K19" s="174" t="n"/>
      <c r="L19" s="174" t="n"/>
      <c r="M19" s="173" t="n"/>
    </row>
    <row r="20" ht="13.35" customHeight="1" s="162">
      <c r="B20" s="154" t="inlineStr">
        <is>
          <t>FR = Frame</t>
        </is>
      </c>
      <c r="C20" s="174" t="n"/>
      <c r="D20" s="174" t="n"/>
      <c r="E20" s="174" t="n"/>
      <c r="F20" s="174" t="n"/>
      <c r="G20" s="173" t="n"/>
      <c r="H20" s="325" t="inlineStr">
        <is>
          <t>P.F. = Power Factor</t>
        </is>
      </c>
      <c r="I20" s="174" t="n"/>
      <c r="J20" s="174" t="n"/>
      <c r="K20" s="174" t="n"/>
      <c r="L20" s="174" t="n"/>
      <c r="M20" s="173" t="n"/>
    </row>
    <row r="21" ht="13.35" customHeight="1" s="162">
      <c r="B21" s="154" t="inlineStr">
        <is>
          <t>GPM = Gallons per Minute</t>
        </is>
      </c>
      <c r="C21" s="174" t="n"/>
      <c r="D21" s="174" t="n"/>
      <c r="E21" s="174" t="n"/>
      <c r="F21" s="174" t="n"/>
      <c r="G21" s="173" t="n"/>
      <c r="H21" s="325" t="inlineStr">
        <is>
          <t>V = Volts</t>
        </is>
      </c>
      <c r="I21" s="174" t="n"/>
      <c r="J21" s="174" t="n"/>
      <c r="K21" s="174" t="n"/>
      <c r="L21" s="174" t="n"/>
      <c r="M21" s="173" t="n"/>
    </row>
    <row r="22" ht="13.35" customHeight="1" s="162">
      <c r="B22" s="154" t="inlineStr">
        <is>
          <t>HW / CHW / CW = Hot / Chilled / Cond. Water</t>
        </is>
      </c>
      <c r="C22" s="174" t="n"/>
      <c r="D22" s="174" t="n"/>
      <c r="E22" s="174" t="n"/>
      <c r="F22" s="174" t="n"/>
      <c r="G22" s="173" t="n"/>
      <c r="H22" s="325" t="inlineStr">
        <is>
          <t xml:space="preserve">W = Watts </t>
        </is>
      </c>
      <c r="I22" s="174" t="n"/>
      <c r="J22" s="174" t="n"/>
      <c r="K22" s="174" t="n"/>
      <c r="L22" s="174" t="n"/>
      <c r="M22" s="173" t="n"/>
    </row>
    <row r="23" ht="13.35" customHeight="1" s="162">
      <c r="B23" s="154" t="inlineStr">
        <is>
          <t>HX = Heat Exchanger</t>
        </is>
      </c>
      <c r="C23" s="174" t="n"/>
      <c r="D23" s="174" t="n"/>
      <c r="E23" s="174" t="n"/>
      <c r="F23" s="174" t="n"/>
      <c r="G23" s="173" t="n"/>
      <c r="H23" s="325" t="n"/>
      <c r="I23" s="174" t="n"/>
      <c r="J23" s="174" t="n"/>
      <c r="K23" s="174" t="n"/>
      <c r="L23" s="174" t="n"/>
      <c r="M23" s="173" t="n"/>
    </row>
    <row r="24" ht="13.35" customHeight="1" s="162">
      <c r="B24" s="154" t="inlineStr">
        <is>
          <t>Hr = Hour</t>
        </is>
      </c>
      <c r="C24" s="174" t="n"/>
      <c r="D24" s="174" t="n"/>
      <c r="E24" s="174" t="n"/>
      <c r="F24" s="174" t="n"/>
      <c r="G24" s="173" t="n"/>
      <c r="H24" s="325" t="n"/>
      <c r="I24" s="174" t="n"/>
      <c r="J24" s="174" t="n"/>
      <c r="K24" s="174" t="n"/>
      <c r="L24" s="174" t="n"/>
      <c r="M24" s="173" t="n"/>
    </row>
    <row r="25" ht="13.35" customHeight="1" s="162">
      <c r="B25" s="154" t="inlineStr">
        <is>
          <t>Imp. = Impeller Diameter</t>
        </is>
      </c>
      <c r="C25" s="174" t="n"/>
      <c r="D25" s="174" t="n"/>
      <c r="E25" s="174" t="n"/>
      <c r="F25" s="174" t="n"/>
      <c r="G25" s="173" t="n"/>
      <c r="H25" s="326" t="inlineStr">
        <is>
          <t>Temperature Nomenclatures</t>
        </is>
      </c>
      <c r="I25" s="174" t="n"/>
      <c r="J25" s="174" t="n"/>
      <c r="K25" s="174" t="n"/>
      <c r="L25" s="174" t="n"/>
      <c r="M25" s="173" t="n"/>
    </row>
    <row r="26" ht="13.35" customHeight="1" s="162">
      <c r="B26" s="154" t="inlineStr">
        <is>
          <t>kW = Kilowatt</t>
        </is>
      </c>
      <c r="C26" s="174" t="n"/>
      <c r="D26" s="174" t="n"/>
      <c r="E26" s="174" t="n"/>
      <c r="F26" s="174" t="n"/>
      <c r="G26" s="173" t="n"/>
      <c r="H26" s="325" t="inlineStr">
        <is>
          <t>°C = Degrees in Celsius</t>
        </is>
      </c>
      <c r="I26" s="174" t="n"/>
      <c r="J26" s="174" t="n"/>
      <c r="K26" s="174" t="n"/>
      <c r="L26" s="174" t="n"/>
      <c r="M26" s="173" t="n"/>
    </row>
    <row r="27" ht="13.35" customHeight="1" s="162">
      <c r="B27" s="154" t="inlineStr">
        <is>
          <t>OD = Outer Diameter</t>
        </is>
      </c>
      <c r="C27" s="174" t="n"/>
      <c r="D27" s="174" t="n"/>
      <c r="E27" s="174" t="n"/>
      <c r="F27" s="174" t="n"/>
      <c r="G27" s="173" t="n"/>
      <c r="H27" s="325" t="inlineStr">
        <is>
          <t>°F = Degrees in Fahrenheit</t>
        </is>
      </c>
      <c r="I27" s="174" t="n"/>
      <c r="J27" s="174" t="n"/>
      <c r="K27" s="174" t="n"/>
      <c r="L27" s="174" t="n"/>
      <c r="M27" s="173" t="n"/>
    </row>
    <row r="28" ht="13.35" customHeight="1" s="162">
      <c r="B28" s="154" t="inlineStr">
        <is>
          <t>PICV = Pressure-Independent Control Valve</t>
        </is>
      </c>
      <c r="C28" s="174" t="n"/>
      <c r="D28" s="174" t="n"/>
      <c r="E28" s="174" t="n"/>
      <c r="F28" s="174" t="n"/>
      <c r="G28" s="173" t="n"/>
      <c r="H28" s="325" t="inlineStr">
        <is>
          <t>EWT = Entering Water Temperature</t>
        </is>
      </c>
      <c r="I28" s="174" t="n"/>
      <c r="J28" s="174" t="n"/>
      <c r="K28" s="174" t="n"/>
      <c r="L28" s="174" t="n"/>
      <c r="M28" s="173" t="n"/>
    </row>
    <row r="29" ht="13.35" customHeight="1" s="162">
      <c r="B29" s="154" t="inlineStr">
        <is>
          <t>psi = Pounds per Square Inch</t>
        </is>
      </c>
      <c r="C29" s="174" t="n"/>
      <c r="D29" s="174" t="n"/>
      <c r="E29" s="174" t="n"/>
      <c r="F29" s="174" t="n"/>
      <c r="G29" s="173" t="n"/>
      <c r="H29" s="325" t="inlineStr">
        <is>
          <t>LWT = Leaving Water Temperature</t>
        </is>
      </c>
      <c r="I29" s="174" t="n"/>
      <c r="J29" s="174" t="n"/>
      <c r="K29" s="174" t="n"/>
      <c r="L29" s="174" t="n"/>
      <c r="M29" s="173" t="n"/>
    </row>
    <row r="30" ht="13.35" customHeight="1" s="162">
      <c r="B30" s="154" t="inlineStr">
        <is>
          <t>psig = psi, Gauge</t>
        </is>
      </c>
      <c r="C30" s="174" t="n"/>
      <c r="D30" s="174" t="n"/>
      <c r="E30" s="174" t="n"/>
      <c r="F30" s="174" t="n"/>
      <c r="G30" s="173" t="n"/>
      <c r="H30" s="325" t="inlineStr">
        <is>
          <t>∆T = Temperature Difference</t>
        </is>
      </c>
      <c r="I30" s="174" t="n"/>
      <c r="J30" s="174" t="n"/>
      <c r="K30" s="174" t="n"/>
      <c r="L30" s="174" t="n"/>
      <c r="M30" s="173" t="n"/>
    </row>
    <row r="31" ht="13.35" customHeight="1" s="162">
      <c r="B31" s="154" t="inlineStr">
        <is>
          <t>RPM = Revolutions per Minute</t>
        </is>
      </c>
      <c r="C31" s="174" t="n"/>
      <c r="D31" s="174" t="n"/>
      <c r="E31" s="174" t="n"/>
      <c r="F31" s="174" t="n"/>
      <c r="G31" s="173" t="n"/>
      <c r="H31" s="325" t="inlineStr">
        <is>
          <t>EAT / LAT = Entering / Leaving Air Temp.</t>
        </is>
      </c>
      <c r="I31" s="174" t="n"/>
      <c r="J31" s="174" t="n"/>
      <c r="K31" s="174" t="n"/>
      <c r="L31" s="174" t="n"/>
      <c r="M31" s="173" t="n"/>
    </row>
    <row r="32" ht="13.35" customHeight="1" s="162">
      <c r="B32" s="154" t="inlineStr">
        <is>
          <t>SF = Service Factor</t>
        </is>
      </c>
      <c r="C32" s="174" t="n"/>
      <c r="D32" s="174" t="n"/>
      <c r="E32" s="174" t="n"/>
      <c r="F32" s="174" t="n"/>
      <c r="G32" s="173" t="n"/>
      <c r="H32" s="325" t="n"/>
      <c r="I32" s="174" t="n"/>
      <c r="J32" s="174" t="n"/>
      <c r="K32" s="174" t="n"/>
      <c r="L32" s="174" t="n"/>
      <c r="M32" s="173" t="n"/>
    </row>
    <row r="33" ht="13.35" customHeight="1" s="162">
      <c r="B33" s="154" t="inlineStr">
        <is>
          <t>SFA = Service Factor Amperage</t>
        </is>
      </c>
      <c r="C33" s="174" t="n"/>
      <c r="D33" s="174" t="n"/>
      <c r="E33" s="174" t="n"/>
      <c r="F33" s="174" t="n"/>
      <c r="G33" s="173" t="n"/>
      <c r="H33" s="325" t="n"/>
      <c r="I33" s="174" t="n"/>
      <c r="J33" s="174" t="n"/>
      <c r="K33" s="174" t="n"/>
      <c r="L33" s="174" t="n"/>
      <c r="M33" s="173" t="n"/>
    </row>
    <row r="34" ht="13.35" customHeight="1" s="162">
      <c r="B34" s="154" t="inlineStr">
        <is>
          <t>SG = Specific Gravity (water = 1.00)</t>
        </is>
      </c>
      <c r="C34" s="174" t="n"/>
      <c r="D34" s="174" t="n"/>
      <c r="E34" s="174" t="n"/>
      <c r="F34" s="174" t="n"/>
      <c r="G34" s="173" t="n"/>
      <c r="H34" s="325" t="n"/>
      <c r="I34" s="174" t="n"/>
      <c r="J34" s="174" t="n"/>
      <c r="K34" s="174" t="n"/>
      <c r="L34" s="174" t="n"/>
      <c r="M34" s="173" t="n"/>
    </row>
    <row r="35" ht="13.35" customHeight="1" s="162">
      <c r="B35" s="154" t="inlineStr">
        <is>
          <t>T = Temperature (°F)</t>
        </is>
      </c>
      <c r="C35" s="174" t="n"/>
      <c r="D35" s="174" t="n"/>
      <c r="E35" s="174" t="n"/>
      <c r="F35" s="174" t="n"/>
      <c r="G35" s="173" t="n"/>
      <c r="H35" s="325" t="n"/>
      <c r="I35" s="174" t="n"/>
      <c r="J35" s="174" t="n"/>
      <c r="K35" s="174" t="n"/>
      <c r="L35" s="174" t="n"/>
      <c r="M35" s="173" t="n"/>
    </row>
    <row r="36" ht="13.35" customHeight="1" s="162">
      <c r="B36" s="154" t="inlineStr">
        <is>
          <t>TDH = Total Dynamic Head (ft w.g.)</t>
        </is>
      </c>
      <c r="C36" s="174" t="n"/>
      <c r="D36" s="174" t="n"/>
      <c r="E36" s="174" t="n"/>
      <c r="F36" s="174" t="n"/>
      <c r="G36" s="173" t="n"/>
      <c r="H36" s="325" t="n"/>
      <c r="I36" s="174" t="n"/>
      <c r="J36" s="174" t="n"/>
      <c r="K36" s="174" t="n"/>
      <c r="L36" s="174" t="n"/>
      <c r="M36" s="173" t="n"/>
    </row>
    <row r="37" ht="13.35" customHeight="1" s="162">
      <c r="B37" s="154" t="inlineStr">
        <is>
          <t>VFD = Variable Frequency Drive</t>
        </is>
      </c>
      <c r="C37" s="174" t="n"/>
      <c r="D37" s="174" t="n"/>
      <c r="E37" s="174" t="n"/>
      <c r="F37" s="174" t="n"/>
      <c r="G37" s="173" t="n"/>
      <c r="H37" s="325" t="n"/>
      <c r="I37" s="174" t="n"/>
      <c r="J37" s="174" t="n"/>
      <c r="K37" s="174" t="n"/>
      <c r="L37" s="174" t="n"/>
      <c r="M37" s="173" t="n"/>
    </row>
    <row r="38" ht="13.35" customHeight="1" s="162">
      <c r="B38" s="154" t="inlineStr">
        <is>
          <t>VSD = Variable Speed Drive</t>
        </is>
      </c>
      <c r="C38" s="174" t="n"/>
      <c r="D38" s="174" t="n"/>
      <c r="E38" s="174" t="n"/>
      <c r="F38" s="174" t="n"/>
      <c r="G38" s="173" t="n"/>
      <c r="H38" s="326" t="inlineStr">
        <is>
          <t>Reporting Nomenclatures</t>
        </is>
      </c>
      <c r="I38" s="174" t="n"/>
      <c r="J38" s="174" t="n"/>
      <c r="K38" s="174" t="n"/>
      <c r="L38" s="174" t="n"/>
      <c r="M38" s="173" t="n"/>
    </row>
    <row r="39" ht="13.35" customHeight="1" s="162">
      <c r="B39" s="154" t="inlineStr">
        <is>
          <t>WO = Wide Open</t>
        </is>
      </c>
      <c r="C39" s="174" t="n"/>
      <c r="D39" s="174" t="n"/>
      <c r="E39" s="174" t="n"/>
      <c r="F39" s="174" t="n"/>
      <c r="G39" s="173" t="n"/>
      <c r="H39" s="325" t="inlineStr">
        <is>
          <t>N/A = Not Applicable (state Not Available / Not Accessible where that is the reason)</t>
        </is>
      </c>
      <c r="I39" s="174" t="n"/>
      <c r="J39" s="174" t="n"/>
      <c r="K39" s="174" t="n"/>
      <c r="L39" s="174" t="n"/>
      <c r="M39" s="173" t="n"/>
    </row>
    <row r="40" ht="13.35" customHeight="1" s="162">
      <c r="B40" s="154" t="inlineStr">
        <is>
          <t>F / A / S = Fixed / Adjustable / Self-Adj. Valve</t>
        </is>
      </c>
      <c r="C40" s="174" t="n"/>
      <c r="D40" s="174" t="n"/>
      <c r="E40" s="174" t="n"/>
      <c r="F40" s="174" t="n"/>
      <c r="G40" s="173" t="n"/>
      <c r="H40" s="325" t="inlineStr">
        <is>
          <t>N/L = Not Listed</t>
        </is>
      </c>
      <c r="I40" s="174" t="n"/>
      <c r="J40" s="174" t="n"/>
      <c r="K40" s="174" t="n"/>
      <c r="L40" s="174" t="n"/>
      <c r="M40" s="173" t="n"/>
    </row>
    <row r="41" ht="13.35" customHeight="1" s="162">
      <c r="B41" s="154" t="inlineStr">
        <is>
          <t>Shut-off Head = Head at No Flow</t>
        </is>
      </c>
      <c r="C41" s="174" t="n"/>
      <c r="D41" s="174" t="n"/>
      <c r="E41" s="174" t="n"/>
      <c r="F41" s="174" t="n"/>
      <c r="G41" s="173" t="n"/>
      <c r="H41" s="325" t="inlineStr">
        <is>
          <t>No. = Number</t>
        </is>
      </c>
      <c r="I41" s="174" t="n"/>
      <c r="J41" s="174" t="n"/>
      <c r="K41" s="174" t="n"/>
      <c r="L41" s="174" t="n"/>
      <c r="M41" s="173" t="n"/>
    </row>
    <row r="42" ht="13.35" customHeight="1" s="162">
      <c r="B42" s="154" t="inlineStr">
        <is>
          <t>Standing Pressure = System Pressure, Pumps Off</t>
        </is>
      </c>
      <c r="C42" s="174" t="n"/>
      <c r="D42" s="174" t="n"/>
      <c r="E42" s="174" t="n"/>
      <c r="F42" s="174" t="n"/>
      <c r="G42" s="173" t="n"/>
      <c r="H42" s="325" t="inlineStr">
        <is>
          <t>Calc = Calculation</t>
        </is>
      </c>
      <c r="I42" s="174" t="n"/>
      <c r="J42" s="174" t="n"/>
      <c r="K42" s="174" t="n"/>
      <c r="L42" s="174" t="n"/>
      <c r="M42" s="173" t="n"/>
    </row>
    <row r="43" ht="13.35" customHeight="1" s="162">
      <c r="B43" s="154" t="inlineStr">
        <is>
          <t>Diversity = Pump GPM / Sum of Terminal GPM</t>
        </is>
      </c>
      <c r="C43" s="174" t="n"/>
      <c r="D43" s="174" t="n"/>
      <c r="E43" s="174" t="n"/>
      <c r="F43" s="174" t="n"/>
      <c r="G43" s="173" t="n"/>
      <c r="H43" s="325" t="inlineStr">
        <is>
          <t>CBV = Calibrated Balancing Valve</t>
        </is>
      </c>
      <c r="I43" s="174" t="n"/>
      <c r="J43" s="174" t="n"/>
      <c r="K43" s="174" t="n"/>
      <c r="L43" s="174" t="n"/>
      <c r="M43" s="173" t="n"/>
    </row>
    <row r="44" ht="13.35" customHeight="1" s="162">
      <c r="B44" s="154" t="n"/>
      <c r="C44" s="174" t="n"/>
      <c r="D44" s="174" t="n"/>
      <c r="E44" s="174" t="n"/>
      <c r="F44" s="174" t="n"/>
      <c r="G44" s="173" t="n"/>
      <c r="H44" s="325" t="inlineStr">
        <is>
          <t>Pot. = Potentiometer</t>
        </is>
      </c>
      <c r="I44" s="174" t="n"/>
      <c r="J44" s="174" t="n"/>
      <c r="K44" s="174" t="n"/>
      <c r="L44" s="174" t="n"/>
      <c r="M44" s="173" t="n"/>
    </row>
    <row r="45" ht="13.35" customHeight="1" s="162">
      <c r="B45" s="154" t="n"/>
      <c r="C45" s="174" t="n"/>
      <c r="D45" s="174" t="n"/>
      <c r="E45" s="174" t="n"/>
      <c r="F45" s="174" t="n"/>
      <c r="G45" s="173" t="n"/>
      <c r="H45" s="325" t="inlineStr">
        <is>
          <t>Not Avail. = Not Available</t>
        </is>
      </c>
      <c r="I45" s="174" t="n"/>
      <c r="J45" s="174" t="n"/>
      <c r="K45" s="174" t="n"/>
      <c r="L45" s="174" t="n"/>
      <c r="M45" s="173" t="n"/>
    </row>
    <row r="46" ht="13.35" customHeight="1" s="162">
      <c r="B46" s="154" t="n"/>
      <c r="C46" s="174" t="n"/>
      <c r="D46" s="174" t="n"/>
      <c r="E46" s="174" t="n"/>
      <c r="F46" s="174" t="n"/>
      <c r="G46" s="173" t="n"/>
      <c r="H46" s="325" t="inlineStr">
        <is>
          <t>Not Acc. = Not Accessible</t>
        </is>
      </c>
      <c r="I46" s="174" t="n"/>
      <c r="J46" s="174" t="n"/>
      <c r="K46" s="174" t="n"/>
      <c r="L46" s="174" t="n"/>
      <c r="M46" s="173" t="n"/>
    </row>
    <row r="47" ht="13.35" customHeight="1" s="162">
      <c r="B47" s="238" t="n"/>
      <c r="H47" s="324" t="n"/>
    </row>
    <row r="48" ht="13.35" customHeight="1" s="162">
      <c r="B48" s="238" t="n"/>
      <c r="H48" s="324" t="n"/>
    </row>
    <row r="49" ht="13.35" customHeight="1" s="162">
      <c r="B49" s="238" t="n"/>
      <c r="H49" s="324" t="n"/>
    </row>
  </sheetData>
  <mergeCells count="90">
    <mergeCell ref="L2:M2"/>
    <mergeCell ref="H21:M21"/>
    <mergeCell ref="L3:M3"/>
    <mergeCell ref="B10:G10"/>
    <mergeCell ref="H27:M27"/>
    <mergeCell ref="D3:I3"/>
    <mergeCell ref="H33:M33"/>
    <mergeCell ref="B36:G36"/>
    <mergeCell ref="H42:M42"/>
    <mergeCell ref="B45:G45"/>
    <mergeCell ref="H35:M35"/>
    <mergeCell ref="B47:G47"/>
    <mergeCell ref="B22:G22"/>
    <mergeCell ref="B31:G31"/>
    <mergeCell ref="B12:G12"/>
    <mergeCell ref="H39:M39"/>
    <mergeCell ref="B21:G21"/>
    <mergeCell ref="B39:G39"/>
    <mergeCell ref="H46:M46"/>
    <mergeCell ref="B14:G14"/>
    <mergeCell ref="B3:C3"/>
    <mergeCell ref="B23:G23"/>
    <mergeCell ref="B13:G13"/>
    <mergeCell ref="H45:M45"/>
    <mergeCell ref="B2:C2"/>
    <mergeCell ref="H32:M32"/>
    <mergeCell ref="H13:M13"/>
    <mergeCell ref="B49:G49"/>
    <mergeCell ref="H47:M47"/>
    <mergeCell ref="B33:G33"/>
    <mergeCell ref="H15:M15"/>
    <mergeCell ref="H24:M24"/>
    <mergeCell ref="H18:M18"/>
    <mergeCell ref="B41:G41"/>
    <mergeCell ref="B35:G35"/>
    <mergeCell ref="H26:M26"/>
    <mergeCell ref="B25:G25"/>
    <mergeCell ref="J3:K3"/>
    <mergeCell ref="H10:M10"/>
    <mergeCell ref="H41:M41"/>
    <mergeCell ref="B27:G27"/>
    <mergeCell ref="H25:M25"/>
    <mergeCell ref="H34:M34"/>
    <mergeCell ref="B11:G11"/>
    <mergeCell ref="H49:M49"/>
    <mergeCell ref="H36:M36"/>
    <mergeCell ref="H17:M17"/>
    <mergeCell ref="H11:M11"/>
    <mergeCell ref="B29:G29"/>
    <mergeCell ref="B38:G38"/>
    <mergeCell ref="H19:M19"/>
    <mergeCell ref="H28:M28"/>
    <mergeCell ref="H37:M37"/>
    <mergeCell ref="B40:G40"/>
    <mergeCell ref="H12:M12"/>
    <mergeCell ref="B15:G15"/>
    <mergeCell ref="H48:M48"/>
    <mergeCell ref="B24:G24"/>
    <mergeCell ref="H14:M14"/>
    <mergeCell ref="H23:M23"/>
    <mergeCell ref="B32:G32"/>
    <mergeCell ref="B26:G26"/>
    <mergeCell ref="H38:M38"/>
    <mergeCell ref="B16:G16"/>
    <mergeCell ref="H43:M43"/>
    <mergeCell ref="J2:K2"/>
    <mergeCell ref="H40:M40"/>
    <mergeCell ref="B43:G43"/>
    <mergeCell ref="B18:G18"/>
    <mergeCell ref="D2:I2"/>
    <mergeCell ref="B42:G42"/>
    <mergeCell ref="C8:L8"/>
    <mergeCell ref="B17:G17"/>
    <mergeCell ref="B44:G44"/>
    <mergeCell ref="H16:M16"/>
    <mergeCell ref="B19:G19"/>
    <mergeCell ref="B34:G34"/>
    <mergeCell ref="B28:G28"/>
    <mergeCell ref="B37:G37"/>
    <mergeCell ref="H22:M22"/>
    <mergeCell ref="B30:G30"/>
    <mergeCell ref="B20:G20"/>
    <mergeCell ref="H30:M30"/>
    <mergeCell ref="C5:L7"/>
    <mergeCell ref="H20:M20"/>
    <mergeCell ref="H29:M29"/>
    <mergeCell ref="B46:G46"/>
    <mergeCell ref="H44:M44"/>
    <mergeCell ref="H31:M31"/>
    <mergeCell ref="B48:G48"/>
  </mergeCells>
  <pageMargins left="0.7" right="0.7" top="0.75" bottom="0.75" header="0.3" footer="0.3"/>
  <pageSetup orientation="portrait" scale="99"/>
  <headerFooter>
    <oddFooter>&amp;C&amp;8Page &amp;P</oddFooter>
  </headerFooter>
</worksheet>
</file>

<file path=xl/worksheets/sheet19.xml><?xml version="1.0" encoding="utf-8"?>
<worksheet xmlns="http://schemas.openxmlformats.org/spreadsheetml/2006/main">
  <sheetPr codeName="Sheet24">
    <tabColor rgb="FF92D050"/>
    <outlinePr summaryBelow="1" summaryRight="1"/>
    <pageSetUpPr/>
  </sheetPr>
  <dimension ref="A1:M42"/>
  <sheetViews>
    <sheetView tabSelected="0" view="pageBreakPreview" zoomScale="90" zoomScaleNormal="55" zoomScaleSheetLayoutView="90" zoomScalePageLayoutView="85" workbookViewId="0">
      <selection activeCell="R38" sqref="R38"/>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1"/>
    <row r="2" ht="13.35" customHeight="1" s="162">
      <c r="B2" s="153" t="inlineStr">
        <is>
          <t>Project</t>
        </is>
      </c>
      <c r="C2" s="173" t="n"/>
      <c r="D2" s="154">
        <f>'{Project Information}'!E2</f>
        <v/>
      </c>
      <c r="E2" s="174" t="n"/>
      <c r="F2" s="174" t="n"/>
      <c r="G2" s="174" t="n"/>
      <c r="H2" s="174" t="n"/>
      <c r="I2" s="173" t="n"/>
      <c r="J2" s="153" t="inlineStr">
        <is>
          <t>Technician</t>
        </is>
      </c>
      <c r="K2" s="173" t="n"/>
      <c r="L2" s="154">
        <f>'{Project Information}'!E12</f>
        <v/>
      </c>
      <c r="M2" s="173" t="n"/>
    </row>
    <row r="3" ht="13.35" customHeight="1" s="162">
      <c r="B3" s="155" t="inlineStr">
        <is>
          <t>Address</t>
        </is>
      </c>
      <c r="C3" s="160" t="n"/>
      <c r="D3" s="154">
        <f>'{Project Information}'!E3</f>
        <v/>
      </c>
      <c r="E3" s="174" t="n"/>
      <c r="F3" s="174" t="n"/>
      <c r="G3" s="174" t="n"/>
      <c r="H3" s="174" t="n"/>
      <c r="I3" s="173" t="n"/>
      <c r="J3" s="155" t="inlineStr">
        <is>
          <t>Date</t>
        </is>
      </c>
      <c r="K3" s="160" t="n"/>
      <c r="L3" s="480">
        <f>'{Project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158" t="inlineStr">
        <is>
          <t>Instrumentation and Calibration Data</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9"/>
    <row r="10"/>
    <row r="11" ht="13.35" customHeight="1" s="162">
      <c r="B11" s="369" t="inlineStr">
        <is>
          <t>Instrument Type</t>
        </is>
      </c>
      <c r="C11" s="159" t="n"/>
      <c r="D11" s="160" t="n"/>
      <c r="E11" s="370" t="inlineStr">
        <is>
          <t>Manufacturer</t>
        </is>
      </c>
      <c r="F11" s="160" t="n"/>
      <c r="G11" s="369" t="inlineStr">
        <is>
          <t>Model</t>
        </is>
      </c>
      <c r="H11" s="159" t="n"/>
      <c r="I11" s="160" t="n"/>
      <c r="J11" s="369" t="inlineStr">
        <is>
          <t>Serial</t>
        </is>
      </c>
      <c r="K11" s="160" t="n"/>
      <c r="L11" s="371" t="inlineStr">
        <is>
          <t>Calibration Date</t>
        </is>
      </c>
      <c r="M11" s="160" t="n"/>
    </row>
    <row r="12" ht="13.35" customHeight="1" s="162">
      <c r="B12" s="164" t="n"/>
      <c r="C12" s="165" t="n"/>
      <c r="D12" s="166" t="n"/>
      <c r="E12" s="164" t="n"/>
      <c r="F12" s="166" t="n"/>
      <c r="G12" s="164" t="n"/>
      <c r="H12" s="165" t="n"/>
      <c r="I12" s="166" t="n"/>
      <c r="J12" s="164" t="n"/>
      <c r="K12" s="166" t="n"/>
      <c r="L12" s="164" t="n"/>
      <c r="M12" s="166" t="n"/>
    </row>
    <row r="13" ht="13.35" customHeight="1" s="162">
      <c r="B13" s="365" t="inlineStr">
        <is>
          <t>Balometer</t>
        </is>
      </c>
      <c r="C13" s="159" t="n"/>
      <c r="D13" s="160" t="n"/>
      <c r="E13" s="366" t="inlineStr">
        <is>
          <t>Evergreen Telemetry</t>
        </is>
      </c>
      <c r="F13" s="160" t="n"/>
      <c r="G13" s="365" t="inlineStr">
        <is>
          <t>Three Pounder</t>
        </is>
      </c>
      <c r="H13" s="159" t="n"/>
      <c r="I13" s="160" t="n"/>
      <c r="J13" s="368" t="inlineStr">
        <is>
          <t>2400180B</t>
        </is>
      </c>
      <c r="K13" s="160" t="n"/>
      <c r="L13" s="367" t="n">
        <v>45365</v>
      </c>
      <c r="M13" s="160" t="n"/>
    </row>
    <row r="14" ht="13.35" customHeight="1" s="162">
      <c r="B14" s="161" t="n"/>
      <c r="D14" s="163" t="n"/>
      <c r="E14" s="161" t="n"/>
      <c r="F14" s="163" t="n"/>
      <c r="G14" s="161" t="n"/>
      <c r="I14" s="163" t="n"/>
      <c r="J14" s="161" t="n"/>
      <c r="K14" s="163" t="n"/>
      <c r="L14" s="161" t="n"/>
      <c r="M14" s="163" t="n"/>
    </row>
    <row r="15" ht="13.35" customHeight="1" s="162">
      <c r="B15" s="164" t="n"/>
      <c r="C15" s="165" t="n"/>
      <c r="D15" s="166" t="n"/>
      <c r="E15" s="164" t="n"/>
      <c r="F15" s="166" t="n"/>
      <c r="G15" s="164" t="n"/>
      <c r="H15" s="165" t="n"/>
      <c r="I15" s="166" t="n"/>
      <c r="J15" s="164" t="n"/>
      <c r="K15" s="166" t="n"/>
      <c r="L15" s="164" t="n"/>
      <c r="M15" s="166" t="n"/>
    </row>
    <row r="16" ht="13.35" customHeight="1" s="162">
      <c r="B16" s="365" t="inlineStr">
        <is>
          <t>Digital Micromanometer</t>
        </is>
      </c>
      <c r="C16" s="159" t="n"/>
      <c r="D16" s="160" t="n"/>
      <c r="E16" s="366" t="inlineStr">
        <is>
          <t>Evergreen Telemetry</t>
        </is>
      </c>
      <c r="F16" s="160" t="n"/>
      <c r="G16" s="365" t="inlineStr">
        <is>
          <t>S-PVF-1</t>
        </is>
      </c>
      <c r="H16" s="159" t="n"/>
      <c r="I16" s="160" t="n"/>
      <c r="J16" s="368" t="n">
        <v>1700164</v>
      </c>
      <c r="K16" s="160" t="n"/>
      <c r="L16" s="367" t="n">
        <v>45982</v>
      </c>
      <c r="M16" s="160" t="n"/>
    </row>
    <row r="17" ht="13.35" customHeight="1" s="162">
      <c r="B17" s="161" t="n"/>
      <c r="D17" s="163" t="n"/>
      <c r="E17" s="161" t="n"/>
      <c r="F17" s="163" t="n"/>
      <c r="G17" s="161" t="n"/>
      <c r="I17" s="163" t="n"/>
      <c r="J17" s="161" t="n"/>
      <c r="K17" s="163" t="n"/>
      <c r="L17" s="161" t="n"/>
      <c r="M17" s="163" t="n"/>
    </row>
    <row r="18" ht="13.35" customHeight="1" s="162">
      <c r="B18" s="164" t="n"/>
      <c r="C18" s="165" t="n"/>
      <c r="D18" s="166" t="n"/>
      <c r="E18" s="164" t="n"/>
      <c r="F18" s="166" t="n"/>
      <c r="G18" s="164" t="n"/>
      <c r="H18" s="165" t="n"/>
      <c r="I18" s="166" t="n"/>
      <c r="J18" s="164" t="n"/>
      <c r="K18" s="166" t="n"/>
      <c r="L18" s="164" t="n"/>
      <c r="M18" s="166" t="n"/>
    </row>
    <row r="19" ht="13.35" customHeight="1" s="162">
      <c r="B19" s="365" t="inlineStr">
        <is>
          <t>Laser Tachometer</t>
        </is>
      </c>
      <c r="C19" s="159" t="n"/>
      <c r="D19" s="160" t="n"/>
      <c r="E19" s="366" t="inlineStr">
        <is>
          <t>Extech</t>
        </is>
      </c>
      <c r="F19" s="160" t="n"/>
      <c r="G19" s="365" t="n">
        <v>461920</v>
      </c>
      <c r="H19" s="159" t="n"/>
      <c r="I19" s="160" t="n"/>
      <c r="J19" s="365" t="n">
        <v>230222432</v>
      </c>
      <c r="K19" s="160" t="n"/>
      <c r="L19" s="367" t="n">
        <v>45951</v>
      </c>
      <c r="M19" s="160" t="n"/>
    </row>
    <row r="20" ht="13.35" customHeight="1" s="162">
      <c r="B20" s="161" t="n"/>
      <c r="D20" s="163" t="n"/>
      <c r="E20" s="161" t="n"/>
      <c r="F20" s="163" t="n"/>
      <c r="G20" s="161" t="n"/>
      <c r="I20" s="163" t="n"/>
      <c r="J20" s="161" t="n"/>
      <c r="K20" s="163" t="n"/>
      <c r="L20" s="161" t="n"/>
      <c r="M20" s="163" t="n"/>
    </row>
    <row r="21" ht="13.35" customHeight="1" s="162">
      <c r="B21" s="164" t="n"/>
      <c r="C21" s="165" t="n"/>
      <c r="D21" s="166" t="n"/>
      <c r="E21" s="164" t="n"/>
      <c r="F21" s="166" t="n"/>
      <c r="G21" s="164" t="n"/>
      <c r="H21" s="165" t="n"/>
      <c r="I21" s="166" t="n"/>
      <c r="J21" s="164" t="n"/>
      <c r="K21" s="166" t="n"/>
      <c r="L21" s="164" t="n"/>
      <c r="M21" s="166" t="n"/>
    </row>
    <row r="22" ht="13.35" customHeight="1" s="162">
      <c r="B22" s="365" t="inlineStr">
        <is>
          <t>Voltage/Amperage Multimeter</t>
        </is>
      </c>
      <c r="C22" s="159" t="n"/>
      <c r="D22" s="160" t="n"/>
      <c r="E22" s="366" t="inlineStr">
        <is>
          <t>Fluke</t>
        </is>
      </c>
      <c r="F22" s="160" t="n"/>
      <c r="G22" s="365" t="inlineStr">
        <is>
          <t>902FC</t>
        </is>
      </c>
      <c r="H22" s="159" t="n"/>
      <c r="I22" s="160" t="n"/>
      <c r="J22" s="368" t="inlineStr">
        <is>
          <t>669100839MV</t>
        </is>
      </c>
      <c r="K22" s="160" t="n"/>
      <c r="L22" s="367" t="n">
        <v>46002</v>
      </c>
      <c r="M22" s="160" t="n"/>
    </row>
    <row r="23" ht="13.35" customHeight="1" s="162">
      <c r="B23" s="161" t="n"/>
      <c r="D23" s="163" t="n"/>
      <c r="E23" s="161" t="n"/>
      <c r="F23" s="163" t="n"/>
      <c r="G23" s="161" t="n"/>
      <c r="I23" s="163" t="n"/>
      <c r="J23" s="161" t="n"/>
      <c r="K23" s="163" t="n"/>
      <c r="L23" s="161" t="n"/>
      <c r="M23" s="163" t="n"/>
    </row>
    <row r="24" ht="13.35" customHeight="1" s="162">
      <c r="B24" s="164" t="n"/>
      <c r="C24" s="165" t="n"/>
      <c r="D24" s="166" t="n"/>
      <c r="E24" s="164" t="n"/>
      <c r="F24" s="166" t="n"/>
      <c r="G24" s="164" t="n"/>
      <c r="H24" s="165" t="n"/>
      <c r="I24" s="166" t="n"/>
      <c r="J24" s="164" t="n"/>
      <c r="K24" s="166" t="n"/>
      <c r="L24" s="164" t="n"/>
      <c r="M24" s="166" t="n"/>
    </row>
    <row r="25" ht="13.35" customHeight="1" s="162">
      <c r="B25" s="365" t="inlineStr">
        <is>
          <t>Digital Temperature Tester</t>
        </is>
      </c>
      <c r="C25" s="159" t="n"/>
      <c r="D25" s="160" t="n"/>
      <c r="E25" s="366" t="inlineStr">
        <is>
          <t>Fluke</t>
        </is>
      </c>
      <c r="F25" s="160" t="n"/>
      <c r="G25" s="365" t="inlineStr">
        <is>
          <t>52 Series II</t>
        </is>
      </c>
      <c r="H25" s="159" t="n"/>
      <c r="I25" s="160" t="n"/>
      <c r="J25" s="365" t="inlineStr">
        <is>
          <t>32310370WS</t>
        </is>
      </c>
      <c r="K25" s="160" t="n"/>
      <c r="L25" s="367" t="n">
        <v>45957</v>
      </c>
      <c r="M25" s="160" t="n"/>
    </row>
    <row r="26" ht="13.35" customHeight="1" s="162">
      <c r="B26" s="161" t="n"/>
      <c r="D26" s="163" t="n"/>
      <c r="E26" s="161" t="n"/>
      <c r="F26" s="163" t="n"/>
      <c r="G26" s="161" t="n"/>
      <c r="I26" s="163" t="n"/>
      <c r="J26" s="161" t="n"/>
      <c r="K26" s="163" t="n"/>
      <c r="L26" s="161" t="n"/>
      <c r="M26" s="163" t="n"/>
    </row>
    <row r="27" ht="13.35" customHeight="1" s="162">
      <c r="B27" s="164" t="n"/>
      <c r="C27" s="165" t="n"/>
      <c r="D27" s="166" t="n"/>
      <c r="E27" s="164" t="n"/>
      <c r="F27" s="166" t="n"/>
      <c r="G27" s="164" t="n"/>
      <c r="H27" s="165" t="n"/>
      <c r="I27" s="166" t="n"/>
      <c r="J27" s="164" t="n"/>
      <c r="K27" s="166" t="n"/>
      <c r="L27" s="164" t="n"/>
      <c r="M27" s="166" t="n"/>
    </row>
    <row r="28" ht="13.35" customHeight="1" s="162">
      <c r="B28" s="365" t="inlineStr">
        <is>
          <t>Humidity Tester</t>
        </is>
      </c>
      <c r="C28" s="159" t="n"/>
      <c r="D28" s="160" t="n"/>
      <c r="E28" s="366" t="inlineStr">
        <is>
          <t>Fluke</t>
        </is>
      </c>
      <c r="F28" s="160" t="n"/>
      <c r="G28" s="365" t="inlineStr">
        <is>
          <t>971 Temperature / Humidity Tester</t>
        </is>
      </c>
      <c r="H28" s="159" t="n"/>
      <c r="I28" s="160" t="n"/>
      <c r="J28" s="365" t="n">
        <v>54081271</v>
      </c>
      <c r="K28" s="160" t="n"/>
      <c r="L28" s="367" t="n">
        <v>45688</v>
      </c>
      <c r="M28" s="160" t="n"/>
    </row>
    <row r="29" ht="13.35" customHeight="1" s="162">
      <c r="B29" s="161" t="n"/>
      <c r="D29" s="163" t="n"/>
      <c r="E29" s="161" t="n"/>
      <c r="F29" s="163" t="n"/>
      <c r="G29" s="161" t="n"/>
      <c r="I29" s="163" t="n"/>
      <c r="J29" s="161" t="n"/>
      <c r="K29" s="163" t="n"/>
      <c r="L29" s="161" t="n"/>
      <c r="M29" s="163" t="n"/>
    </row>
    <row r="30" ht="13.35" customHeight="1" s="162">
      <c r="B30" s="164" t="n"/>
      <c r="C30" s="165" t="n"/>
      <c r="D30" s="166" t="n"/>
      <c r="E30" s="164" t="n"/>
      <c r="F30" s="166" t="n"/>
      <c r="G30" s="164" t="n"/>
      <c r="H30" s="165" t="n"/>
      <c r="I30" s="166" t="n"/>
      <c r="J30" s="164" t="n"/>
      <c r="K30" s="166" t="n"/>
      <c r="L30" s="164" t="n"/>
      <c r="M30" s="166" t="n"/>
    </row>
    <row r="31" ht="13.35" customHeight="1" s="162">
      <c r="B31" s="365" t="inlineStr">
        <is>
          <t>Hydronic Pressure Measurement</t>
        </is>
      </c>
      <c r="C31" s="159" t="n"/>
      <c r="D31" s="160" t="n"/>
      <c r="E31" s="366" t="inlineStr">
        <is>
          <t>Evergreen Telemetry</t>
        </is>
      </c>
      <c r="F31" s="160" t="n"/>
      <c r="G31" s="365" t="inlineStr">
        <is>
          <t>S-DP-250</t>
        </is>
      </c>
      <c r="H31" s="159" t="n"/>
      <c r="I31" s="160" t="n"/>
      <c r="J31" s="368" t="inlineStr">
        <is>
          <t>2400187B</t>
        </is>
      </c>
      <c r="K31" s="160" t="n"/>
      <c r="L31" s="367" t="n">
        <v>45981</v>
      </c>
      <c r="M31" s="160" t="n"/>
    </row>
    <row r="32" ht="13.35" customHeight="1" s="162">
      <c r="B32" s="161" t="n"/>
      <c r="D32" s="163" t="n"/>
      <c r="E32" s="161" t="n"/>
      <c r="F32" s="163" t="n"/>
      <c r="G32" s="161" t="n"/>
      <c r="I32" s="163" t="n"/>
      <c r="J32" s="161" t="n"/>
      <c r="K32" s="163" t="n"/>
      <c r="L32" s="161" t="n"/>
      <c r="M32" s="163" t="n"/>
    </row>
    <row r="33" ht="13.35" customHeight="1" s="162">
      <c r="B33" s="164" t="n"/>
      <c r="C33" s="165" t="n"/>
      <c r="D33" s="166" t="n"/>
      <c r="E33" s="164" t="n"/>
      <c r="F33" s="166" t="n"/>
      <c r="G33" s="164" t="n"/>
      <c r="H33" s="165" t="n"/>
      <c r="I33" s="166" t="n"/>
      <c r="J33" s="164" t="n"/>
      <c r="K33" s="166" t="n"/>
      <c r="L33" s="164" t="n"/>
      <c r="M33" s="166" t="n"/>
    </row>
    <row r="34" ht="13.35" customHeight="1" s="162">
      <c r="B34" s="365" t="n"/>
      <c r="C34" s="159" t="n"/>
      <c r="D34" s="160" t="n"/>
      <c r="E34" s="366" t="n"/>
      <c r="F34" s="160" t="n"/>
      <c r="G34" s="365" t="n"/>
      <c r="H34" s="159" t="n"/>
      <c r="I34" s="160" t="n"/>
      <c r="J34" s="365" t="n"/>
      <c r="K34" s="160" t="n"/>
      <c r="L34" s="367" t="n"/>
      <c r="M34" s="160" t="n"/>
    </row>
    <row r="35" ht="13.35" customHeight="1" s="162">
      <c r="B35" s="161" t="n"/>
      <c r="D35" s="163" t="n"/>
      <c r="E35" s="161" t="n"/>
      <c r="F35" s="163" t="n"/>
      <c r="G35" s="161" t="n"/>
      <c r="I35" s="163" t="n"/>
      <c r="J35" s="161" t="n"/>
      <c r="K35" s="163" t="n"/>
      <c r="L35" s="161" t="n"/>
      <c r="M35" s="163" t="n"/>
    </row>
    <row r="36" ht="13.35" customHeight="1" s="162">
      <c r="B36" s="164" t="n"/>
      <c r="C36" s="165" t="n"/>
      <c r="D36" s="166" t="n"/>
      <c r="E36" s="164" t="n"/>
      <c r="F36" s="166" t="n"/>
      <c r="G36" s="164" t="n"/>
      <c r="H36" s="165" t="n"/>
      <c r="I36" s="166" t="n"/>
      <c r="J36" s="164" t="n"/>
      <c r="K36" s="166" t="n"/>
      <c r="L36" s="164" t="n"/>
      <c r="M36" s="166" t="n"/>
    </row>
    <row r="37" ht="13.35" customHeight="1" s="162">
      <c r="C37" s="99" t="n"/>
      <c r="D37" s="99" t="n"/>
      <c r="E37" s="99" t="n"/>
    </row>
    <row r="38" ht="13.35" customHeight="1" s="162">
      <c r="C38" s="99" t="n"/>
      <c r="D38" s="99" t="n"/>
      <c r="E38" s="99" t="n"/>
    </row>
    <row r="39" ht="13.35" customHeight="1" s="162">
      <c r="C39" s="99" t="n"/>
      <c r="D39" s="99" t="n"/>
      <c r="E39" s="99" t="n"/>
    </row>
    <row r="40" ht="13.35" customHeight="1" s="162">
      <c r="C40" s="99" t="n"/>
      <c r="D40" s="99" t="n"/>
      <c r="E40" s="99" t="n"/>
    </row>
    <row r="41" ht="13.35" customHeight="1" s="162">
      <c r="C41" s="99" t="n"/>
      <c r="D41" s="99" t="n"/>
      <c r="E41" s="99" t="n"/>
    </row>
    <row r="42" ht="13.35" customHeight="1" s="162">
      <c r="C42" s="99" t="n"/>
      <c r="D42" s="99" t="n"/>
      <c r="E42" s="99" t="n"/>
    </row>
  </sheetData>
  <mergeCells count="54">
    <mergeCell ref="L2:M2"/>
    <mergeCell ref="E25:F27"/>
    <mergeCell ref="D2:I2"/>
    <mergeCell ref="B3:C3"/>
    <mergeCell ref="E11:F12"/>
    <mergeCell ref="B13:D15"/>
    <mergeCell ref="G34:I36"/>
    <mergeCell ref="G28:I30"/>
    <mergeCell ref="J13:K15"/>
    <mergeCell ref="G19:I21"/>
    <mergeCell ref="L3:M3"/>
    <mergeCell ref="G11:I12"/>
    <mergeCell ref="L16:M18"/>
    <mergeCell ref="B2:C2"/>
    <mergeCell ref="L13:M15"/>
    <mergeCell ref="B28:D30"/>
    <mergeCell ref="B19:D21"/>
    <mergeCell ref="J19:K21"/>
    <mergeCell ref="J34:K36"/>
    <mergeCell ref="L19:M21"/>
    <mergeCell ref="J28:K30"/>
    <mergeCell ref="E16:F18"/>
    <mergeCell ref="L28:M30"/>
    <mergeCell ref="L11:M12"/>
    <mergeCell ref="E28:F30"/>
    <mergeCell ref="D3:I3"/>
    <mergeCell ref="B34:D36"/>
    <mergeCell ref="E13:F15"/>
    <mergeCell ref="C6:L8"/>
    <mergeCell ref="B11:D12"/>
    <mergeCell ref="E19:F21"/>
    <mergeCell ref="E34:F36"/>
    <mergeCell ref="G22:I24"/>
    <mergeCell ref="G31:I33"/>
    <mergeCell ref="E31:F33"/>
    <mergeCell ref="G16:I18"/>
    <mergeCell ref="G25:I27"/>
    <mergeCell ref="B25:D27"/>
    <mergeCell ref="J3:K3"/>
    <mergeCell ref="B16:D18"/>
    <mergeCell ref="J16:K18"/>
    <mergeCell ref="L34:M36"/>
    <mergeCell ref="J25:K27"/>
    <mergeCell ref="B22:D24"/>
    <mergeCell ref="L25:M27"/>
    <mergeCell ref="J2:K2"/>
    <mergeCell ref="B31:D33"/>
    <mergeCell ref="J22:K24"/>
    <mergeCell ref="L31:M33"/>
    <mergeCell ref="L22:M24"/>
    <mergeCell ref="J31:K33"/>
    <mergeCell ref="J11:K12"/>
    <mergeCell ref="E22:F24"/>
    <mergeCell ref="G13:I15"/>
  </mergeCells>
  <pageMargins left="0.7" right="0.7" top="0.75" bottom="0.75" header="0.3" footer="0.3"/>
  <pageSetup orientation="portrait" scale="99"/>
  <headerFooter>
    <oddFooter>&amp;C&amp;8Page &amp;P</odd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Isaac Rochester</dc:creator>
  <dc:title>a2b TAB Report Template</dc:title>
  <dcterms:created xsi:type="dcterms:W3CDTF">2015-06-05T18:17:20Z</dcterms:created>
  <dcterms:modified xsi:type="dcterms:W3CDTF">2026-09-29T06:16:13Z</dcterms:modified>
  <cp:lastModifiedBy>Isaac Rochester</cp:lastModifiedBy>
  <cp:category>TAB, Report</cp:category>
  <cp:keywords>TAB, Report</cp:keywords>
  <cp:lastPrinted>2026-04-14T14:34:39Z</cp:lastPrinted>
</cp:coreProperties>
</file>