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mike/Dev/pymf6/pymf6/tests/functional/"/>
    </mc:Choice>
  </mc:AlternateContent>
  <xr:revisionPtr revIDLastSave="0" documentId="13_ncr:1_{D0BC1B84-21EC-CE4C-8625-3A4C9419E5B8}" xr6:coauthVersionLast="45" xr6:coauthVersionMax="45" xr10:uidLastSave="{00000000-0000-0000-0000-000000000000}"/>
  <bookViews>
    <workbookView xWindow="3540" yWindow="2200" windowWidth="28180" windowHeight="14720" xr2:uid="{00000000-000D-0000-FFFF-FFFF00000000}"/>
  </bookViews>
  <sheets>
    <sheet name="model_parameter_ranges" sheetId="1" r:id="rId1"/>
    <sheet name="pumping_regime" sheetId="2" r:id="rId2"/>
    <sheet name="sewer_outflow_r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" i="1" l="1"/>
  <c r="H48" i="1"/>
  <c r="G52" i="1"/>
  <c r="H52" i="1"/>
  <c r="G56" i="1"/>
  <c r="H56" i="1"/>
  <c r="G61" i="1"/>
  <c r="H61" i="1"/>
  <c r="F61" i="1" l="1"/>
  <c r="F56" i="1"/>
  <c r="F48" i="1"/>
</calcChain>
</file>

<file path=xl/sharedStrings.xml><?xml version="1.0" encoding="utf-8"?>
<sst xmlns="http://schemas.openxmlformats.org/spreadsheetml/2006/main" count="130" uniqueCount="74">
  <si>
    <t>parameter class</t>
  </si>
  <si>
    <t>lower range</t>
  </si>
  <si>
    <t>upper range</t>
  </si>
  <si>
    <t>comments</t>
  </si>
  <si>
    <t>spatial discretization</t>
  </si>
  <si>
    <t>unit</t>
  </si>
  <si>
    <t>-</t>
  </si>
  <si>
    <t>m</t>
  </si>
  <si>
    <t>number of layers</t>
  </si>
  <si>
    <t>parameter</t>
  </si>
  <si>
    <t>domain length in x-direction</t>
  </si>
  <si>
    <t>domain length in y-direction</t>
  </si>
  <si>
    <t>mesh size width</t>
  </si>
  <si>
    <t>mesh size height</t>
  </si>
  <si>
    <t>temporal discretization</t>
  </si>
  <si>
    <t>model domain</t>
  </si>
  <si>
    <t>s</t>
  </si>
  <si>
    <t>d</t>
  </si>
  <si>
    <t>length time period 1</t>
  </si>
  <si>
    <t>length time period 2</t>
  </si>
  <si>
    <t>length time period 3</t>
  </si>
  <si>
    <t>time step size period 1</t>
  </si>
  <si>
    <t>time step size period 2</t>
  </si>
  <si>
    <t>time step size period 3</t>
  </si>
  <si>
    <t>initial conditions</t>
  </si>
  <si>
    <t>initial hydraulic head (homogeneous)</t>
  </si>
  <si>
    <t>fixed-head boundary conditions</t>
  </si>
  <si>
    <t>western hydraulic head</t>
  </si>
  <si>
    <t>eastern hydraulic head</t>
  </si>
  <si>
    <t>abstraction well</t>
  </si>
  <si>
    <t>x coordinate</t>
  </si>
  <si>
    <t>y coordinate</t>
  </si>
  <si>
    <t>abstraction rate</t>
  </si>
  <si>
    <t>m³/s</t>
  </si>
  <si>
    <t>injection well</t>
  </si>
  <si>
    <t>injection rate</t>
  </si>
  <si>
    <t>scenario</t>
  </si>
  <si>
    <t>A</t>
  </si>
  <si>
    <t>m/s</t>
  </si>
  <si>
    <t>horizontal hydraulic conductivity Kx</t>
  </si>
  <si>
    <t>horizontal hydraulic conductivity Ky</t>
  </si>
  <si>
    <t>vertical hydraulic conductivity Kz</t>
  </si>
  <si>
    <t>B</t>
  </si>
  <si>
    <t>areal recharge</t>
  </si>
  <si>
    <t>specific storage</t>
  </si>
  <si>
    <t>specific yield</t>
  </si>
  <si>
    <t>150 mm annual recharge in urban areas, homogeneously distributed, for all stress periods</t>
  </si>
  <si>
    <t>C</t>
  </si>
  <si>
    <t>single municipal sewer pipe</t>
  </si>
  <si>
    <t>western starting x coordinate</t>
  </si>
  <si>
    <t>eastern ending x coordinate</t>
  </si>
  <si>
    <t>to be converted to s</t>
  </si>
  <si>
    <t>abstraction well pumping rate time series</t>
  </si>
  <si>
    <t>injection well pumping rate time series</t>
  </si>
  <si>
    <t>define outflow rates of sewage volumina that vertically migrate through the unsaturated soil in order to define a coupling between sewer system and groundwater table</t>
  </si>
  <si>
    <t>model top</t>
  </si>
  <si>
    <t>lower aquifer bottom</t>
  </si>
  <si>
    <t>upper aquifer bottom</t>
  </si>
  <si>
    <t>hydraulic parameters layer 1 (confined)</t>
  </si>
  <si>
    <t>hydraulic parameters layer 2 (confined)</t>
  </si>
  <si>
    <t>for all stress periods, both layers</t>
  </si>
  <si>
    <t>for all stress peripds, both layers</t>
  </si>
  <si>
    <t>solver configuration</t>
  </si>
  <si>
    <t>complexity</t>
  </si>
  <si>
    <t>moderate</t>
  </si>
  <si>
    <t>Outer Hclose (nonlinear)</t>
  </si>
  <si>
    <t>Inner maximum iterations (linear)</t>
  </si>
  <si>
    <t>Inner Hclose</t>
  </si>
  <si>
    <t>Inner Rclose</t>
  </si>
  <si>
    <t>100 m³/d to be converted to m³/s</t>
  </si>
  <si>
    <t>outflow rate</t>
  </si>
  <si>
    <t>all remaining model parameters are default values pre-defined by MF6</t>
  </si>
  <si>
    <t>10 m³/d to be converted to m³/s</t>
  </si>
  <si>
    <t xml:space="preserve">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</si>
</sst>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5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left" indent="1"/>
    </xf>
    <xf numFmtId="0" fontId="1" fillId="3" borderId="2" xfId="0" applyFont="1" applyFill="1" applyBorder="1" applyAlignment="1">
      <alignment horizontal="left" vertical="center" wrapText="1" indent="1"/>
    </xf>
    <xf numFmtId="0" fontId="0" fillId="5" borderId="6" xfId="0" applyFill="1" applyBorder="1" applyAlignment="1">
      <alignment horizontal="left" indent="1"/>
    </xf>
    <xf numFmtId="0" fontId="0" fillId="5" borderId="7" xfId="0" applyFill="1" applyBorder="1" applyAlignment="1">
      <alignment horizontal="left" indent="1"/>
    </xf>
    <xf numFmtId="0" fontId="0" fillId="5" borderId="1" xfId="0" applyFill="1" applyBorder="1" applyAlignment="1">
      <alignment horizontal="left" indent="1"/>
    </xf>
    <xf numFmtId="0" fontId="0" fillId="5" borderId="9" xfId="0" applyFill="1" applyBorder="1" applyAlignment="1">
      <alignment horizontal="left" indent="1"/>
    </xf>
    <xf numFmtId="0" fontId="0" fillId="2" borderId="1" xfId="0" applyFill="1" applyBorder="1" applyAlignment="1">
      <alignment horizontal="left" indent="1"/>
    </xf>
    <xf numFmtId="0" fontId="0" fillId="2" borderId="9" xfId="0" applyFill="1" applyBorder="1" applyAlignment="1">
      <alignment horizontal="left" indent="1"/>
    </xf>
    <xf numFmtId="11" fontId="0" fillId="5" borderId="1" xfId="0" applyNumberFormat="1" applyFill="1" applyBorder="1" applyAlignment="1">
      <alignment horizontal="left" indent="1"/>
    </xf>
    <xf numFmtId="0" fontId="0" fillId="5" borderId="11" xfId="0" applyFill="1" applyBorder="1" applyAlignment="1">
      <alignment horizontal="left" indent="1"/>
    </xf>
    <xf numFmtId="11" fontId="0" fillId="5" borderId="11" xfId="0" applyNumberFormat="1" applyFill="1" applyBorder="1" applyAlignment="1">
      <alignment horizontal="left" indent="1"/>
    </xf>
    <xf numFmtId="0" fontId="0" fillId="5" borderId="1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4" borderId="6" xfId="0" applyFill="1" applyBorder="1" applyAlignment="1">
      <alignment horizontal="left" indent="1"/>
    </xf>
    <xf numFmtId="0" fontId="0" fillId="4" borderId="7" xfId="0" applyFill="1" applyBorder="1" applyAlignment="1">
      <alignment horizontal="left" indent="1"/>
    </xf>
    <xf numFmtId="0" fontId="0" fillId="4" borderId="1" xfId="0" applyFill="1" applyBorder="1" applyAlignment="1">
      <alignment horizontal="left" indent="1"/>
    </xf>
    <xf numFmtId="0" fontId="0" fillId="4" borderId="9" xfId="0" applyFill="1" applyBorder="1" applyAlignment="1">
      <alignment horizontal="left" indent="1"/>
    </xf>
    <xf numFmtId="0" fontId="0" fillId="4" borderId="11" xfId="0" applyFill="1" applyBorder="1" applyAlignment="1">
      <alignment horizontal="left" indent="1"/>
    </xf>
    <xf numFmtId="0" fontId="0" fillId="4" borderId="12" xfId="0" applyFill="1" applyBorder="1" applyAlignment="1">
      <alignment horizontal="left" indent="1"/>
    </xf>
    <xf numFmtId="0" fontId="0" fillId="8" borderId="6" xfId="0" applyFill="1" applyBorder="1" applyAlignment="1">
      <alignment horizontal="left" indent="1"/>
    </xf>
    <xf numFmtId="0" fontId="0" fillId="8" borderId="7" xfId="0" applyFill="1" applyBorder="1" applyAlignment="1">
      <alignment horizontal="left" indent="1"/>
    </xf>
    <xf numFmtId="0" fontId="0" fillId="8" borderId="1" xfId="0" applyFill="1" applyBorder="1" applyAlignment="1">
      <alignment horizontal="left" indent="1"/>
    </xf>
    <xf numFmtId="0" fontId="0" fillId="8" borderId="9" xfId="0" applyFill="1" applyBorder="1" applyAlignment="1">
      <alignment horizontal="left" indent="1"/>
    </xf>
    <xf numFmtId="0" fontId="0" fillId="8" borderId="11" xfId="0" applyFill="1" applyBorder="1" applyAlignment="1">
      <alignment horizontal="left" indent="1"/>
    </xf>
    <xf numFmtId="0" fontId="0" fillId="8" borderId="12" xfId="0" applyFill="1" applyBorder="1" applyAlignment="1">
      <alignment horizontal="left" indent="1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 indent="1"/>
    </xf>
    <xf numFmtId="0" fontId="0" fillId="2" borderId="0" xfId="0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/>
    </xf>
    <xf numFmtId="0" fontId="0" fillId="8" borderId="1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workbookViewId="0">
      <selection activeCell="G1" sqref="G1:H1048576"/>
    </sheetView>
  </sheetViews>
  <sheetFormatPr baseColWidth="10" defaultRowHeight="15" x14ac:dyDescent="0.2"/>
  <cols>
    <col min="1" max="1" width="11.5" style="1"/>
    <col min="2" max="2" width="9.1640625" style="4" bestFit="1" customWidth="1"/>
    <col min="3" max="3" width="36.33203125" style="4" bestFit="1" customWidth="1"/>
    <col min="4" max="4" width="36" style="10" bestFit="1" customWidth="1"/>
    <col min="5" max="5" width="6.5" style="10" bestFit="1" customWidth="1"/>
    <col min="6" max="6" width="15.1640625" style="10" bestFit="1" customWidth="1"/>
    <col min="7" max="7" width="14" style="10" bestFit="1" customWidth="1"/>
    <col min="8" max="8" width="14.33203125" style="10" bestFit="1" customWidth="1"/>
    <col min="9" max="9" width="83" style="10" bestFit="1" customWidth="1"/>
    <col min="10" max="10" width="11.5" style="1"/>
  </cols>
  <sheetData>
    <row r="1" spans="2:9" ht="48.75" customHeight="1" x14ac:dyDescent="0.2"/>
    <row r="2" spans="2:9" ht="29.25" customHeight="1" thickBot="1" x14ac:dyDescent="0.25">
      <c r="B2" s="5" t="s">
        <v>36</v>
      </c>
      <c r="C2" s="5" t="s">
        <v>0</v>
      </c>
      <c r="D2" s="11" t="s">
        <v>9</v>
      </c>
      <c r="E2" s="11" t="s">
        <v>5</v>
      </c>
      <c r="F2" s="11" t="s">
        <v>73</v>
      </c>
      <c r="G2" s="11" t="s">
        <v>1</v>
      </c>
      <c r="H2" s="11" t="s">
        <v>2</v>
      </c>
      <c r="I2" s="11" t="s">
        <v>3</v>
      </c>
    </row>
    <row r="3" spans="2:9" x14ac:dyDescent="0.2">
      <c r="B3" s="47" t="s">
        <v>37</v>
      </c>
      <c r="C3" s="53" t="s">
        <v>15</v>
      </c>
      <c r="D3" s="12" t="s">
        <v>8</v>
      </c>
      <c r="E3" s="12" t="s">
        <v>6</v>
      </c>
      <c r="F3" s="12">
        <v>2</v>
      </c>
      <c r="G3" s="12">
        <v>2</v>
      </c>
      <c r="H3" s="12">
        <v>2</v>
      </c>
      <c r="I3" s="13"/>
    </row>
    <row r="4" spans="2:9" x14ac:dyDescent="0.2">
      <c r="B4" s="48"/>
      <c r="C4" s="54"/>
      <c r="D4" s="14" t="s">
        <v>10</v>
      </c>
      <c r="E4" s="14" t="s">
        <v>7</v>
      </c>
      <c r="F4" s="14">
        <v>3000</v>
      </c>
      <c r="G4" s="14">
        <v>100</v>
      </c>
      <c r="H4" s="14">
        <v>5000</v>
      </c>
      <c r="I4" s="15"/>
    </row>
    <row r="5" spans="2:9" x14ac:dyDescent="0.2">
      <c r="B5" s="48"/>
      <c r="C5" s="54"/>
      <c r="D5" s="14" t="s">
        <v>11</v>
      </c>
      <c r="E5" s="14" t="s">
        <v>7</v>
      </c>
      <c r="F5" s="14">
        <v>-1000</v>
      </c>
      <c r="G5" s="14">
        <v>-100</v>
      </c>
      <c r="H5" s="14">
        <v>-5000</v>
      </c>
      <c r="I5" s="15"/>
    </row>
    <row r="6" spans="2:9" x14ac:dyDescent="0.2">
      <c r="B6" s="48"/>
      <c r="C6" s="54"/>
      <c r="D6" s="14" t="s">
        <v>55</v>
      </c>
      <c r="E6" s="14" t="s">
        <v>7</v>
      </c>
      <c r="F6" s="14">
        <v>0</v>
      </c>
      <c r="G6" s="14">
        <v>-20</v>
      </c>
      <c r="H6" s="14">
        <v>20</v>
      </c>
      <c r="I6" s="15"/>
    </row>
    <row r="7" spans="2:9" x14ac:dyDescent="0.2">
      <c r="B7" s="48"/>
      <c r="C7" s="54"/>
      <c r="D7" s="14" t="s">
        <v>57</v>
      </c>
      <c r="E7" s="14" t="s">
        <v>7</v>
      </c>
      <c r="F7" s="14">
        <v>-10</v>
      </c>
      <c r="G7" s="14">
        <v>-30</v>
      </c>
      <c r="H7" s="14">
        <v>10</v>
      </c>
      <c r="I7" s="15"/>
    </row>
    <row r="8" spans="2:9" x14ac:dyDescent="0.2">
      <c r="B8" s="48"/>
      <c r="C8" s="55"/>
      <c r="D8" s="14" t="s">
        <v>56</v>
      </c>
      <c r="E8" s="14" t="s">
        <v>7</v>
      </c>
      <c r="F8" s="14">
        <v>-20</v>
      </c>
      <c r="G8" s="14">
        <v>-40</v>
      </c>
      <c r="H8" s="14">
        <v>0</v>
      </c>
      <c r="I8" s="15"/>
    </row>
    <row r="9" spans="2:9" x14ac:dyDescent="0.2">
      <c r="B9" s="48"/>
      <c r="C9" s="3"/>
      <c r="D9" s="16"/>
      <c r="E9" s="16"/>
      <c r="F9" s="16"/>
      <c r="G9" s="16"/>
      <c r="H9" s="16"/>
      <c r="I9" s="17"/>
    </row>
    <row r="10" spans="2:9" x14ac:dyDescent="0.2">
      <c r="B10" s="48"/>
      <c r="C10" s="56" t="s">
        <v>4</v>
      </c>
      <c r="D10" s="14" t="s">
        <v>12</v>
      </c>
      <c r="E10" s="14" t="s">
        <v>7</v>
      </c>
      <c r="F10" s="14">
        <v>10</v>
      </c>
      <c r="G10" s="14">
        <v>0.1</v>
      </c>
      <c r="H10" s="14">
        <v>50</v>
      </c>
      <c r="I10" s="15"/>
    </row>
    <row r="11" spans="2:9" x14ac:dyDescent="0.2">
      <c r="B11" s="48"/>
      <c r="C11" s="55"/>
      <c r="D11" s="14" t="s">
        <v>13</v>
      </c>
      <c r="E11" s="14" t="s">
        <v>7</v>
      </c>
      <c r="F11" s="14">
        <v>10</v>
      </c>
      <c r="G11" s="14">
        <v>0.1</v>
      </c>
      <c r="H11" s="14">
        <v>50</v>
      </c>
      <c r="I11" s="15"/>
    </row>
    <row r="12" spans="2:9" x14ac:dyDescent="0.2">
      <c r="B12" s="48"/>
      <c r="C12" s="3"/>
      <c r="D12" s="16"/>
      <c r="E12" s="16"/>
      <c r="F12" s="16"/>
      <c r="G12" s="16"/>
      <c r="H12" s="16"/>
      <c r="I12" s="17"/>
    </row>
    <row r="13" spans="2:9" x14ac:dyDescent="0.2">
      <c r="B13" s="48"/>
      <c r="C13" s="56" t="s">
        <v>14</v>
      </c>
      <c r="D13" s="14" t="s">
        <v>18</v>
      </c>
      <c r="E13" s="14" t="s">
        <v>16</v>
      </c>
      <c r="F13" s="14">
        <v>1</v>
      </c>
      <c r="G13" s="14">
        <v>1</v>
      </c>
      <c r="H13" s="14">
        <v>86400</v>
      </c>
      <c r="I13" s="15"/>
    </row>
    <row r="14" spans="2:9" x14ac:dyDescent="0.2">
      <c r="B14" s="48"/>
      <c r="C14" s="54"/>
      <c r="D14" s="14" t="s">
        <v>19</v>
      </c>
      <c r="E14" s="14" t="s">
        <v>17</v>
      </c>
      <c r="F14" s="14">
        <v>30</v>
      </c>
      <c r="G14" s="14">
        <v>10</v>
      </c>
      <c r="H14" s="14">
        <v>50</v>
      </c>
      <c r="I14" s="15" t="s">
        <v>51</v>
      </c>
    </row>
    <row r="15" spans="2:9" x14ac:dyDescent="0.2">
      <c r="B15" s="48"/>
      <c r="C15" s="54"/>
      <c r="D15" s="14" t="s">
        <v>20</v>
      </c>
      <c r="E15" s="14" t="s">
        <v>17</v>
      </c>
      <c r="F15" s="14">
        <v>180</v>
      </c>
      <c r="G15" s="14">
        <v>90</v>
      </c>
      <c r="H15" s="14">
        <v>270</v>
      </c>
      <c r="I15" s="15" t="s">
        <v>51</v>
      </c>
    </row>
    <row r="16" spans="2:9" x14ac:dyDescent="0.2">
      <c r="B16" s="48"/>
      <c r="C16" s="54"/>
      <c r="D16" s="14" t="s">
        <v>21</v>
      </c>
      <c r="E16" s="14" t="s">
        <v>16</v>
      </c>
      <c r="F16" s="14">
        <v>1</v>
      </c>
      <c r="G16" s="14">
        <v>1</v>
      </c>
      <c r="H16" s="14">
        <v>86400</v>
      </c>
      <c r="I16" s="15"/>
    </row>
    <row r="17" spans="2:9" x14ac:dyDescent="0.2">
      <c r="B17" s="48"/>
      <c r="C17" s="54"/>
      <c r="D17" s="14" t="s">
        <v>22</v>
      </c>
      <c r="E17" s="14" t="s">
        <v>17</v>
      </c>
      <c r="F17" s="14">
        <v>1</v>
      </c>
      <c r="G17" s="14">
        <v>0.1</v>
      </c>
      <c r="H17" s="14">
        <v>10</v>
      </c>
      <c r="I17" s="15"/>
    </row>
    <row r="18" spans="2:9" x14ac:dyDescent="0.2">
      <c r="B18" s="48"/>
      <c r="C18" s="55"/>
      <c r="D18" s="14" t="s">
        <v>23</v>
      </c>
      <c r="E18" s="14" t="s">
        <v>17</v>
      </c>
      <c r="F18" s="14">
        <v>1</v>
      </c>
      <c r="G18" s="14">
        <v>0.1</v>
      </c>
      <c r="H18" s="14">
        <v>10</v>
      </c>
      <c r="I18" s="15"/>
    </row>
    <row r="19" spans="2:9" x14ac:dyDescent="0.2">
      <c r="B19" s="48"/>
      <c r="C19" s="3"/>
      <c r="D19" s="16"/>
      <c r="E19" s="16"/>
      <c r="F19" s="16"/>
      <c r="G19" s="16"/>
      <c r="H19" s="16"/>
      <c r="I19" s="17"/>
    </row>
    <row r="20" spans="2:9" ht="16" x14ac:dyDescent="0.2">
      <c r="B20" s="48"/>
      <c r="C20" s="6" t="s">
        <v>24</v>
      </c>
      <c r="D20" s="14" t="s">
        <v>25</v>
      </c>
      <c r="E20" s="14" t="s">
        <v>7</v>
      </c>
      <c r="F20" s="14">
        <v>0</v>
      </c>
      <c r="G20" s="14">
        <v>-50</v>
      </c>
      <c r="H20" s="14">
        <v>50</v>
      </c>
      <c r="I20" s="15"/>
    </row>
    <row r="21" spans="2:9" x14ac:dyDescent="0.2">
      <c r="B21" s="48"/>
      <c r="C21" s="3"/>
      <c r="D21" s="16"/>
      <c r="E21" s="16"/>
      <c r="F21" s="16"/>
      <c r="G21" s="16"/>
      <c r="H21" s="16"/>
      <c r="I21" s="17"/>
    </row>
    <row r="22" spans="2:9" x14ac:dyDescent="0.2">
      <c r="B22" s="48"/>
      <c r="C22" s="56" t="s">
        <v>58</v>
      </c>
      <c r="D22" s="14" t="s">
        <v>39</v>
      </c>
      <c r="E22" s="14" t="s">
        <v>38</v>
      </c>
      <c r="F22" s="18">
        <v>1E-3</v>
      </c>
      <c r="G22" s="18">
        <v>1E-4</v>
      </c>
      <c r="H22" s="18">
        <v>0.01</v>
      </c>
      <c r="I22" s="15"/>
    </row>
    <row r="23" spans="2:9" x14ac:dyDescent="0.2">
      <c r="B23" s="48"/>
      <c r="C23" s="54"/>
      <c r="D23" s="14" t="s">
        <v>40</v>
      </c>
      <c r="E23" s="14" t="s">
        <v>38</v>
      </c>
      <c r="F23" s="18">
        <v>1E-3</v>
      </c>
      <c r="G23" s="18">
        <v>1E-4</v>
      </c>
      <c r="H23" s="18">
        <v>0.01</v>
      </c>
      <c r="I23" s="15"/>
    </row>
    <row r="24" spans="2:9" x14ac:dyDescent="0.2">
      <c r="B24" s="48"/>
      <c r="C24" s="54"/>
      <c r="D24" s="14" t="s">
        <v>41</v>
      </c>
      <c r="E24" s="14" t="s">
        <v>38</v>
      </c>
      <c r="F24" s="18">
        <v>1E-4</v>
      </c>
      <c r="G24" s="18">
        <v>1.0000000000000001E-5</v>
      </c>
      <c r="H24" s="18">
        <v>1E-3</v>
      </c>
      <c r="I24" s="15"/>
    </row>
    <row r="25" spans="2:9" x14ac:dyDescent="0.2">
      <c r="B25" s="48"/>
      <c r="C25" s="54"/>
      <c r="D25" s="14" t="s">
        <v>44</v>
      </c>
      <c r="E25" s="14" t="s">
        <v>6</v>
      </c>
      <c r="F25" s="18">
        <v>1.0000000000000001E-5</v>
      </c>
      <c r="G25" s="18">
        <v>9.9999999999999995E-7</v>
      </c>
      <c r="H25" s="18">
        <v>1E-4</v>
      </c>
      <c r="I25" s="15"/>
    </row>
    <row r="26" spans="2:9" x14ac:dyDescent="0.2">
      <c r="B26" s="48"/>
      <c r="C26" s="55"/>
      <c r="D26" s="14" t="s">
        <v>45</v>
      </c>
      <c r="E26" s="14" t="s">
        <v>6</v>
      </c>
      <c r="F26" s="14">
        <v>0.2</v>
      </c>
      <c r="G26" s="14">
        <v>0.1</v>
      </c>
      <c r="H26" s="14">
        <v>0.3</v>
      </c>
      <c r="I26" s="15"/>
    </row>
    <row r="27" spans="2:9" x14ac:dyDescent="0.2">
      <c r="B27" s="48"/>
      <c r="C27" s="7"/>
      <c r="D27" s="16"/>
      <c r="E27" s="16"/>
      <c r="F27" s="16"/>
      <c r="G27" s="16"/>
      <c r="H27" s="16"/>
      <c r="I27" s="17"/>
    </row>
    <row r="28" spans="2:9" x14ac:dyDescent="0.2">
      <c r="B28" s="48"/>
      <c r="C28" s="56" t="s">
        <v>59</v>
      </c>
      <c r="D28" s="14" t="s">
        <v>39</v>
      </c>
      <c r="E28" s="14" t="s">
        <v>38</v>
      </c>
      <c r="F28" s="18">
        <v>1.0000000000000001E-5</v>
      </c>
      <c r="G28" s="18">
        <v>9.9999999999999995E-7</v>
      </c>
      <c r="H28" s="18">
        <v>1E-4</v>
      </c>
      <c r="I28" s="15"/>
    </row>
    <row r="29" spans="2:9" x14ac:dyDescent="0.2">
      <c r="B29" s="48"/>
      <c r="C29" s="54"/>
      <c r="D29" s="14" t="s">
        <v>40</v>
      </c>
      <c r="E29" s="14" t="s">
        <v>38</v>
      </c>
      <c r="F29" s="18">
        <v>1.0000000000000001E-5</v>
      </c>
      <c r="G29" s="18">
        <v>9.9999999999999995E-7</v>
      </c>
      <c r="H29" s="18">
        <v>1E-4</v>
      </c>
      <c r="I29" s="15"/>
    </row>
    <row r="30" spans="2:9" x14ac:dyDescent="0.2">
      <c r="B30" s="48"/>
      <c r="C30" s="54"/>
      <c r="D30" s="14" t="s">
        <v>41</v>
      </c>
      <c r="E30" s="14" t="s">
        <v>38</v>
      </c>
      <c r="F30" s="18">
        <v>9.9999999999999995E-7</v>
      </c>
      <c r="G30" s="18">
        <v>9.9999999999999995E-8</v>
      </c>
      <c r="H30" s="18">
        <v>1.0000000000000001E-5</v>
      </c>
      <c r="I30" s="15"/>
    </row>
    <row r="31" spans="2:9" x14ac:dyDescent="0.2">
      <c r="B31" s="48"/>
      <c r="C31" s="54"/>
      <c r="D31" s="14" t="s">
        <v>44</v>
      </c>
      <c r="E31" s="14" t="s">
        <v>6</v>
      </c>
      <c r="F31" s="18">
        <v>1E-4</v>
      </c>
      <c r="G31" s="18">
        <v>1.0000000000000001E-5</v>
      </c>
      <c r="H31" s="18">
        <v>1E-3</v>
      </c>
      <c r="I31" s="15"/>
    </row>
    <row r="32" spans="2:9" x14ac:dyDescent="0.2">
      <c r="B32" s="48"/>
      <c r="C32" s="55"/>
      <c r="D32" s="14" t="s">
        <v>45</v>
      </c>
      <c r="E32" s="14" t="s">
        <v>6</v>
      </c>
      <c r="F32" s="14">
        <v>0.3</v>
      </c>
      <c r="G32" s="14">
        <v>0.2</v>
      </c>
      <c r="H32" s="14">
        <v>0.4</v>
      </c>
      <c r="I32" s="15"/>
    </row>
    <row r="33" spans="2:9" x14ac:dyDescent="0.2">
      <c r="B33" s="48"/>
      <c r="C33" s="2"/>
      <c r="D33" s="14"/>
      <c r="E33" s="14"/>
      <c r="F33" s="14"/>
      <c r="G33" s="14"/>
      <c r="H33" s="14"/>
      <c r="I33" s="15"/>
    </row>
    <row r="34" spans="2:9" x14ac:dyDescent="0.2">
      <c r="B34" s="48"/>
      <c r="C34" s="56" t="s">
        <v>62</v>
      </c>
      <c r="D34" s="14" t="s">
        <v>63</v>
      </c>
      <c r="E34" s="14" t="s">
        <v>6</v>
      </c>
      <c r="F34" s="14" t="s">
        <v>64</v>
      </c>
      <c r="G34" s="14"/>
      <c r="H34" s="14"/>
      <c r="I34" s="15"/>
    </row>
    <row r="35" spans="2:9" x14ac:dyDescent="0.2">
      <c r="B35" s="48"/>
      <c r="C35" s="54"/>
      <c r="D35" s="14" t="s">
        <v>65</v>
      </c>
      <c r="E35" s="14" t="s">
        <v>7</v>
      </c>
      <c r="F35" s="18">
        <v>1E-4</v>
      </c>
      <c r="G35" s="14"/>
      <c r="H35" s="14"/>
      <c r="I35" s="15"/>
    </row>
    <row r="36" spans="2:9" x14ac:dyDescent="0.2">
      <c r="B36" s="48"/>
      <c r="C36" s="54"/>
      <c r="D36" s="14">
        <v>1</v>
      </c>
      <c r="E36" s="14" t="s">
        <v>6</v>
      </c>
      <c r="F36" s="14">
        <v>200</v>
      </c>
      <c r="G36" s="14"/>
      <c r="H36" s="14"/>
      <c r="I36" s="15"/>
    </row>
    <row r="37" spans="2:9" x14ac:dyDescent="0.2">
      <c r="B37" s="48"/>
      <c r="C37" s="54"/>
      <c r="D37" s="14" t="s">
        <v>66</v>
      </c>
      <c r="E37" s="14" t="s">
        <v>6</v>
      </c>
      <c r="F37" s="14">
        <v>200</v>
      </c>
      <c r="G37" s="14"/>
      <c r="H37" s="14"/>
      <c r="I37" s="15"/>
    </row>
    <row r="38" spans="2:9" x14ac:dyDescent="0.2">
      <c r="B38" s="48"/>
      <c r="C38" s="54"/>
      <c r="D38" s="14" t="s">
        <v>67</v>
      </c>
      <c r="E38" s="14" t="s">
        <v>7</v>
      </c>
      <c r="F38" s="18">
        <v>1.0000000000000001E-5</v>
      </c>
      <c r="G38" s="14"/>
      <c r="H38" s="14"/>
      <c r="I38" s="15"/>
    </row>
    <row r="39" spans="2:9" x14ac:dyDescent="0.2">
      <c r="B39" s="48"/>
      <c r="C39" s="55"/>
      <c r="D39" s="14" t="s">
        <v>68</v>
      </c>
      <c r="E39" s="14" t="s">
        <v>7</v>
      </c>
      <c r="F39" s="14">
        <v>0.01</v>
      </c>
      <c r="G39" s="14"/>
      <c r="H39" s="14"/>
      <c r="I39" s="15"/>
    </row>
    <row r="40" spans="2:9" x14ac:dyDescent="0.2">
      <c r="B40" s="48"/>
      <c r="C40" s="3"/>
      <c r="D40" s="16"/>
      <c r="E40" s="16"/>
      <c r="F40" s="16"/>
      <c r="G40" s="16"/>
      <c r="H40" s="16"/>
      <c r="I40" s="17"/>
    </row>
    <row r="41" spans="2:9" x14ac:dyDescent="0.2">
      <c r="B41" s="48"/>
      <c r="C41" s="56" t="s">
        <v>26</v>
      </c>
      <c r="D41" s="14" t="s">
        <v>27</v>
      </c>
      <c r="E41" s="14" t="s">
        <v>7</v>
      </c>
      <c r="F41" s="14">
        <v>6</v>
      </c>
      <c r="G41" s="14">
        <v>3</v>
      </c>
      <c r="H41" s="14">
        <v>9</v>
      </c>
      <c r="I41" s="15" t="s">
        <v>60</v>
      </c>
    </row>
    <row r="42" spans="2:9" x14ac:dyDescent="0.2">
      <c r="B42" s="48"/>
      <c r="C42" s="55"/>
      <c r="D42" s="14" t="s">
        <v>28</v>
      </c>
      <c r="E42" s="14" t="s">
        <v>7</v>
      </c>
      <c r="F42" s="14">
        <v>3</v>
      </c>
      <c r="G42" s="14">
        <v>0</v>
      </c>
      <c r="H42" s="14">
        <v>6</v>
      </c>
      <c r="I42" s="15" t="s">
        <v>61</v>
      </c>
    </row>
    <row r="43" spans="2:9" x14ac:dyDescent="0.2">
      <c r="B43" s="48"/>
      <c r="C43" s="3"/>
      <c r="D43" s="16"/>
      <c r="E43" s="16"/>
      <c r="F43" s="16"/>
      <c r="G43" s="16"/>
      <c r="H43" s="16"/>
      <c r="I43" s="17"/>
    </row>
    <row r="44" spans="2:9" ht="17" thickBot="1" x14ac:dyDescent="0.25">
      <c r="B44" s="49"/>
      <c r="C44" s="8" t="s">
        <v>43</v>
      </c>
      <c r="D44" s="19" t="s">
        <v>43</v>
      </c>
      <c r="E44" s="19" t="s">
        <v>38</v>
      </c>
      <c r="F44" s="20">
        <v>4.7600000000000001E-9</v>
      </c>
      <c r="G44" s="20">
        <v>4.7600000000000001E-10</v>
      </c>
      <c r="H44" s="20">
        <v>9.5200000000000002E-9</v>
      </c>
      <c r="I44" s="21" t="s">
        <v>46</v>
      </c>
    </row>
    <row r="45" spans="2:9" s="1" customFormat="1" ht="16" thickBot="1" x14ac:dyDescent="0.25">
      <c r="B45" s="9"/>
      <c r="C45" s="9"/>
      <c r="D45" s="22"/>
      <c r="E45" s="22"/>
      <c r="F45" s="22"/>
      <c r="G45" s="22"/>
      <c r="H45" s="22"/>
      <c r="I45" s="22"/>
    </row>
    <row r="46" spans="2:9" x14ac:dyDescent="0.2">
      <c r="B46" s="50" t="s">
        <v>42</v>
      </c>
      <c r="C46" s="57" t="s">
        <v>29</v>
      </c>
      <c r="D46" s="23" t="s">
        <v>30</v>
      </c>
      <c r="E46" s="23" t="s">
        <v>7</v>
      </c>
      <c r="F46" s="23">
        <v>1000</v>
      </c>
      <c r="G46" s="23">
        <v>800</v>
      </c>
      <c r="H46" s="23">
        <v>1200</v>
      </c>
      <c r="I46" s="24"/>
    </row>
    <row r="47" spans="2:9" x14ac:dyDescent="0.2">
      <c r="B47" s="51"/>
      <c r="C47" s="58"/>
      <c r="D47" s="25" t="s">
        <v>31</v>
      </c>
      <c r="E47" s="25" t="s">
        <v>7</v>
      </c>
      <c r="F47" s="25">
        <v>-500</v>
      </c>
      <c r="G47" s="25">
        <v>-300</v>
      </c>
      <c r="H47" s="25">
        <v>-500</v>
      </c>
      <c r="I47" s="26"/>
    </row>
    <row r="48" spans="2:9" x14ac:dyDescent="0.2">
      <c r="B48" s="51"/>
      <c r="C48" s="59"/>
      <c r="D48" s="25" t="s">
        <v>32</v>
      </c>
      <c r="E48" s="25" t="s">
        <v>33</v>
      </c>
      <c r="F48" s="25">
        <f>-100/86400</f>
        <v>-1.1574074074074073E-3</v>
      </c>
      <c r="G48" s="25">
        <f>-1/86400</f>
        <v>-1.1574074074074073E-5</v>
      </c>
      <c r="H48" s="25">
        <f>-10000/86400</f>
        <v>-0.11574074074074074</v>
      </c>
      <c r="I48" s="26" t="s">
        <v>69</v>
      </c>
    </row>
    <row r="49" spans="2:9" x14ac:dyDescent="0.2">
      <c r="B49" s="51"/>
      <c r="C49" s="3"/>
      <c r="D49" s="16"/>
      <c r="E49" s="16"/>
      <c r="F49" s="16"/>
      <c r="G49" s="16"/>
      <c r="H49" s="16"/>
      <c r="I49" s="17"/>
    </row>
    <row r="50" spans="2:9" x14ac:dyDescent="0.2">
      <c r="B50" s="51"/>
      <c r="C50" s="60" t="s">
        <v>34</v>
      </c>
      <c r="D50" s="25" t="s">
        <v>30</v>
      </c>
      <c r="E50" s="25" t="s">
        <v>7</v>
      </c>
      <c r="F50" s="25">
        <v>2000</v>
      </c>
      <c r="G50" s="25"/>
      <c r="H50" s="25"/>
      <c r="I50" s="26"/>
    </row>
    <row r="51" spans="2:9" x14ac:dyDescent="0.2">
      <c r="B51" s="51"/>
      <c r="C51" s="58"/>
      <c r="D51" s="25" t="s">
        <v>31</v>
      </c>
      <c r="E51" s="25" t="s">
        <v>7</v>
      </c>
      <c r="F51" s="25">
        <v>-500</v>
      </c>
      <c r="G51" s="25">
        <v>-300</v>
      </c>
      <c r="H51" s="25">
        <v>-500</v>
      </c>
      <c r="I51" s="26"/>
    </row>
    <row r="52" spans="2:9" ht="16" thickBot="1" x14ac:dyDescent="0.25">
      <c r="B52" s="52"/>
      <c r="C52" s="61"/>
      <c r="D52" s="27" t="s">
        <v>35</v>
      </c>
      <c r="E52" s="27" t="s">
        <v>33</v>
      </c>
      <c r="F52" s="27">
        <v>-1.1574074074074073E-3</v>
      </c>
      <c r="G52" s="27">
        <f>1/86400</f>
        <v>1.1574074074074073E-5</v>
      </c>
      <c r="H52" s="27">
        <f>10000/86400</f>
        <v>0.11574074074074074</v>
      </c>
      <c r="I52" s="28" t="s">
        <v>69</v>
      </c>
    </row>
    <row r="53" spans="2:9" ht="16" thickBot="1" x14ac:dyDescent="0.25">
      <c r="B53" s="9"/>
      <c r="C53" s="9"/>
      <c r="D53" s="22"/>
      <c r="E53" s="22"/>
      <c r="F53" s="22"/>
      <c r="G53" s="22"/>
      <c r="H53" s="22"/>
      <c r="I53" s="22"/>
    </row>
    <row r="54" spans="2:9" x14ac:dyDescent="0.2">
      <c r="B54" s="44" t="s">
        <v>47</v>
      </c>
      <c r="C54" s="39" t="s">
        <v>29</v>
      </c>
      <c r="D54" s="29" t="s">
        <v>30</v>
      </c>
      <c r="E54" s="29" t="s">
        <v>7</v>
      </c>
      <c r="F54" s="29">
        <v>1000</v>
      </c>
      <c r="G54" s="29">
        <v>800</v>
      </c>
      <c r="H54" s="29">
        <v>1200</v>
      </c>
      <c r="I54" s="30"/>
    </row>
    <row r="55" spans="2:9" x14ac:dyDescent="0.2">
      <c r="B55" s="45"/>
      <c r="C55" s="40"/>
      <c r="D55" s="31" t="s">
        <v>31</v>
      </c>
      <c r="E55" s="31" t="s">
        <v>7</v>
      </c>
      <c r="F55" s="31">
        <v>-500</v>
      </c>
      <c r="G55" s="31">
        <v>-300</v>
      </c>
      <c r="H55" s="31">
        <v>-500</v>
      </c>
      <c r="I55" s="32"/>
    </row>
    <row r="56" spans="2:9" x14ac:dyDescent="0.2">
      <c r="B56" s="45"/>
      <c r="C56" s="41"/>
      <c r="D56" s="31" t="s">
        <v>32</v>
      </c>
      <c r="E56" s="31" t="s">
        <v>33</v>
      </c>
      <c r="F56" s="31">
        <f>-100/86400</f>
        <v>-1.1574074074074073E-3</v>
      </c>
      <c r="G56" s="31">
        <f>-1/86400</f>
        <v>-1.1574074074074073E-5</v>
      </c>
      <c r="H56" s="31">
        <f>-10000/86400</f>
        <v>-0.11574074074074074</v>
      </c>
      <c r="I56" s="32"/>
    </row>
    <row r="57" spans="2:9" x14ac:dyDescent="0.2">
      <c r="B57" s="45"/>
      <c r="C57" s="7"/>
      <c r="D57" s="16"/>
      <c r="E57" s="16"/>
      <c r="F57" s="16"/>
      <c r="G57" s="16"/>
      <c r="H57" s="16"/>
      <c r="I57" s="17"/>
    </row>
    <row r="58" spans="2:9" x14ac:dyDescent="0.2">
      <c r="B58" s="45"/>
      <c r="C58" s="42" t="s">
        <v>48</v>
      </c>
      <c r="D58" s="31" t="s">
        <v>49</v>
      </c>
      <c r="E58" s="31" t="s">
        <v>7</v>
      </c>
      <c r="F58" s="31">
        <v>1900</v>
      </c>
      <c r="G58" s="31">
        <v>1800</v>
      </c>
      <c r="H58" s="31">
        <v>2000</v>
      </c>
      <c r="I58" s="32"/>
    </row>
    <row r="59" spans="2:9" x14ac:dyDescent="0.2">
      <c r="B59" s="45"/>
      <c r="C59" s="40"/>
      <c r="D59" s="31" t="s">
        <v>50</v>
      </c>
      <c r="E59" s="31" t="s">
        <v>7</v>
      </c>
      <c r="F59" s="31">
        <v>2100</v>
      </c>
      <c r="G59" s="31">
        <v>2000</v>
      </c>
      <c r="H59" s="31">
        <v>2200</v>
      </c>
      <c r="I59" s="32"/>
    </row>
    <row r="60" spans="2:9" x14ac:dyDescent="0.2">
      <c r="B60" s="45"/>
      <c r="C60" s="40"/>
      <c r="D60" s="31" t="s">
        <v>31</v>
      </c>
      <c r="E60" s="31" t="s">
        <v>7</v>
      </c>
      <c r="F60" s="31">
        <v>-500</v>
      </c>
      <c r="G60" s="31">
        <v>-500</v>
      </c>
      <c r="H60" s="31">
        <v>-500</v>
      </c>
      <c r="I60" s="32"/>
    </row>
    <row r="61" spans="2:9" ht="16" thickBot="1" x14ac:dyDescent="0.25">
      <c r="B61" s="46"/>
      <c r="C61" s="43"/>
      <c r="D61" s="33" t="s">
        <v>70</v>
      </c>
      <c r="E61" s="33" t="s">
        <v>33</v>
      </c>
      <c r="F61" s="33">
        <f>10/86400</f>
        <v>1.1574074074074075E-4</v>
      </c>
      <c r="G61" s="33">
        <f>1/86400</f>
        <v>1.1574074074074073E-5</v>
      </c>
      <c r="H61" s="33">
        <f>100/86400</f>
        <v>1.1574074074074073E-3</v>
      </c>
      <c r="I61" s="34" t="s">
        <v>72</v>
      </c>
    </row>
    <row r="62" spans="2:9" x14ac:dyDescent="0.2">
      <c r="B62" s="35"/>
      <c r="C62" s="35"/>
      <c r="D62" s="36"/>
      <c r="E62" s="36"/>
      <c r="F62" s="36"/>
      <c r="G62" s="36"/>
      <c r="H62" s="36"/>
      <c r="I62" s="36"/>
    </row>
    <row r="63" spans="2:9" x14ac:dyDescent="0.2">
      <c r="B63" s="35"/>
      <c r="C63" s="38" t="s">
        <v>71</v>
      </c>
      <c r="D63" s="36"/>
      <c r="E63" s="36"/>
      <c r="F63" s="36"/>
      <c r="G63" s="36"/>
      <c r="H63" s="36"/>
      <c r="I63" s="36"/>
    </row>
    <row r="64" spans="2:9" x14ac:dyDescent="0.2">
      <c r="B64" s="35"/>
      <c r="C64" s="37"/>
      <c r="D64" s="36"/>
      <c r="E64" s="36"/>
      <c r="F64" s="36"/>
      <c r="G64" s="36"/>
      <c r="H64" s="36"/>
      <c r="I64" s="36"/>
    </row>
    <row r="65" spans="2:9" x14ac:dyDescent="0.2">
      <c r="B65" s="35"/>
      <c r="C65" s="35"/>
      <c r="D65" s="36"/>
      <c r="E65" s="36"/>
      <c r="F65" s="36"/>
      <c r="G65" s="36"/>
      <c r="H65" s="36"/>
      <c r="I65" s="36"/>
    </row>
    <row r="66" spans="2:9" x14ac:dyDescent="0.2">
      <c r="B66" s="35"/>
      <c r="C66" s="35"/>
      <c r="D66" s="36"/>
      <c r="E66" s="36"/>
      <c r="F66" s="36"/>
      <c r="G66" s="36"/>
      <c r="H66" s="36"/>
      <c r="I66" s="36"/>
    </row>
    <row r="67" spans="2:9" x14ac:dyDescent="0.2">
      <c r="B67" s="35"/>
      <c r="C67" s="35"/>
      <c r="D67" s="36"/>
      <c r="E67" s="36"/>
      <c r="F67" s="36"/>
      <c r="G67" s="36"/>
      <c r="H67" s="36"/>
      <c r="I67" s="36"/>
    </row>
    <row r="68" spans="2:9" x14ac:dyDescent="0.2">
      <c r="B68" s="35"/>
      <c r="C68" s="35"/>
      <c r="D68" s="36"/>
      <c r="E68" s="36"/>
      <c r="F68" s="36"/>
      <c r="G68" s="36"/>
      <c r="H68" s="36"/>
      <c r="I68" s="36"/>
    </row>
    <row r="69" spans="2:9" x14ac:dyDescent="0.2">
      <c r="B69" s="35"/>
      <c r="C69" s="35"/>
      <c r="D69" s="36"/>
      <c r="E69" s="36"/>
      <c r="F69" s="36"/>
      <c r="G69" s="36"/>
      <c r="H69" s="36"/>
      <c r="I69" s="36"/>
    </row>
    <row r="70" spans="2:9" x14ac:dyDescent="0.2">
      <c r="B70" s="35"/>
      <c r="C70" s="35"/>
      <c r="D70" s="36"/>
      <c r="E70" s="36"/>
      <c r="F70" s="36"/>
      <c r="G70" s="36"/>
      <c r="H70" s="36"/>
      <c r="I70" s="36"/>
    </row>
    <row r="71" spans="2:9" x14ac:dyDescent="0.2">
      <c r="B71" s="35"/>
      <c r="C71" s="35"/>
      <c r="D71" s="36"/>
      <c r="E71" s="36"/>
      <c r="F71" s="36"/>
      <c r="G71" s="36"/>
      <c r="H71" s="36"/>
      <c r="I71" s="36"/>
    </row>
    <row r="72" spans="2:9" x14ac:dyDescent="0.2">
      <c r="B72" s="35"/>
      <c r="C72" s="35"/>
      <c r="D72" s="36"/>
      <c r="E72" s="36"/>
      <c r="F72" s="36"/>
      <c r="G72" s="36"/>
      <c r="H72" s="36"/>
      <c r="I72" s="36"/>
    </row>
    <row r="73" spans="2:9" x14ac:dyDescent="0.2">
      <c r="B73" s="35"/>
      <c r="C73" s="35"/>
      <c r="D73" s="36"/>
      <c r="E73" s="36"/>
      <c r="F73" s="36"/>
      <c r="G73" s="36"/>
      <c r="H73" s="36"/>
      <c r="I73" s="36"/>
    </row>
  </sheetData>
  <mergeCells count="14">
    <mergeCell ref="C54:C56"/>
    <mergeCell ref="C58:C61"/>
    <mergeCell ref="B54:B61"/>
    <mergeCell ref="B3:B44"/>
    <mergeCell ref="B46:B52"/>
    <mergeCell ref="C3:C8"/>
    <mergeCell ref="C10:C11"/>
    <mergeCell ref="C13:C18"/>
    <mergeCell ref="C22:C26"/>
    <mergeCell ref="C41:C42"/>
    <mergeCell ref="C46:C48"/>
    <mergeCell ref="C50:C52"/>
    <mergeCell ref="C28:C32"/>
    <mergeCell ref="C34:C3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6"/>
  <sheetViews>
    <sheetView workbookViewId="0">
      <selection activeCell="B4" sqref="B4"/>
    </sheetView>
  </sheetViews>
  <sheetFormatPr baseColWidth="10" defaultRowHeight="15" x14ac:dyDescent="0.2"/>
  <sheetData>
    <row r="2" spans="2:2" x14ac:dyDescent="0.2">
      <c r="B2" t="s">
        <v>52</v>
      </c>
    </row>
    <row r="16" spans="2:2" x14ac:dyDescent="0.2">
      <c r="B16" t="s">
        <v>53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"/>
  <sheetViews>
    <sheetView workbookViewId="0">
      <selection activeCell="B4" sqref="B4"/>
    </sheetView>
  </sheetViews>
  <sheetFormatPr baseColWidth="10" defaultRowHeight="15" x14ac:dyDescent="0.2"/>
  <sheetData>
    <row r="2" spans="2:2" x14ac:dyDescent="0.2">
      <c r="B2" t="s">
        <v>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model_parameter_ranges</vt:lpstr>
      <vt:lpstr>pumping_regime</vt:lpstr>
      <vt:lpstr>sewer_outflow_rates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Engelmann</dc:creator>
  <cp:lastModifiedBy>Mike Müller</cp:lastModifiedBy>
  <dcterms:created xsi:type="dcterms:W3CDTF">2019-11-29T11:47:35Z</dcterms:created>
  <dcterms:modified xsi:type="dcterms:W3CDTF">2020-09-16T04:54:47Z</dcterms:modified>
</cp:coreProperties>
</file>