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560" yWindow="4340" windowWidth="25680" windowHeight="15300" tabRatio="600" firstSheet="0" activeTab="3" autoFilterDateGrouping="1"/>
  </bookViews>
  <sheets>
    <sheet xmlns:r="http://schemas.openxmlformats.org/officeDocument/2006/relationships" name="исх.данные с" sheetId="1" state="visible" r:id="rId1"/>
    <sheet xmlns:r="http://schemas.openxmlformats.org/officeDocument/2006/relationships" name="исх. данные" sheetId="2" state="visible" r:id="rId2"/>
    <sheet xmlns:r="http://schemas.openxmlformats.org/officeDocument/2006/relationships" name="статистика" sheetId="3" state="visible" r:id="rId3"/>
    <sheet xmlns:r="http://schemas.openxmlformats.org/officeDocument/2006/relationships" name="лин. рег.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Arial Cyr"/>
      <charset val="204"/>
      <sz val="10"/>
    </font>
    <font>
      <name val="Symbol"/>
      <charset val="2"/>
      <family val="1"/>
      <sz val="10"/>
    </font>
    <font>
      <name val="Times New Roman Cyr"/>
      <charset val="204"/>
      <family val="1"/>
      <sz val="10"/>
      <vertAlign val="subscript"/>
    </font>
    <font>
      <name val="Symbol"/>
      <charset val="2"/>
      <family val="1"/>
      <sz val="12"/>
    </font>
    <font>
      <name val="Arial Cyr"/>
      <charset val="204"/>
      <sz val="12"/>
    </font>
    <font>
      <name val="Times New Roman Cyr"/>
      <charset val="204"/>
      <family val="1"/>
      <sz val="12"/>
    </font>
    <font>
      <name val="Arial Cyr"/>
      <charset val="204"/>
      <family val="2"/>
      <b val="1"/>
      <sz val="14"/>
    </font>
    <font>
      <name val="Symbol"/>
      <charset val="2"/>
      <family val="1"/>
      <sz val="10"/>
      <vertAlign val="superscript"/>
    </font>
    <font>
      <name val="Arial Cyr"/>
      <charset val="204"/>
      <family val="2"/>
      <sz val="12"/>
      <vertAlign val="subscript"/>
    </font>
    <font>
      <name val="Arial Cyr"/>
      <sz val="10"/>
      <vertAlign val="subscript"/>
    </font>
    <font>
      <name val="Arial Cyr"/>
      <charset val="204"/>
      <family val="2"/>
      <sz val="10"/>
    </font>
    <font>
      <name val="Tahoma"/>
      <family val="2"/>
      <b val="1"/>
      <color rgb="FF000000"/>
      <sz val="8"/>
    </font>
    <font>
      <name val="Tahoma"/>
      <family val="2"/>
      <color rgb="FF000000"/>
      <sz val="8"/>
    </font>
  </fonts>
  <fills count="3">
    <fill>
      <patternFill/>
    </fill>
    <fill>
      <patternFill patternType="gray125"/>
    </fill>
    <fill>
      <patternFill patternType="solid">
        <fgColor indexed="46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0" fillId="0" borderId="2" pivotButton="0" quotePrefix="0" xfId="0"/>
    <xf numFmtId="0" fontId="5" fillId="0" borderId="1" applyAlignment="1" pivotButton="0" quotePrefix="0" xfId="0">
      <alignment horizontal="center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3" pivotButton="0" quotePrefix="0" xfId="0"/>
    <xf numFmtId="2" fontId="0" fillId="0" borderId="0" pivotButton="0" quotePrefix="0" xfId="0"/>
    <xf numFmtId="0" fontId="0" fillId="0" borderId="1" applyAlignment="1" pivotButton="0" quotePrefix="0" xfId="0">
      <alignment horizontal="center"/>
    </xf>
    <xf numFmtId="2" fontId="0" fillId="0" borderId="3" applyProtection="1" pivotButton="0" quotePrefix="0" xfId="0">
      <protection locked="0" hidden="0"/>
    </xf>
    <xf numFmtId="2" fontId="0" fillId="0" borderId="3" pivotButton="0" quotePrefix="0" xfId="0"/>
    <xf numFmtId="0" fontId="6" fillId="0" borderId="0" applyAlignment="1" applyProtection="1" pivotButton="0" quotePrefix="0" xfId="0">
      <alignment horizontal="left"/>
      <protection locked="0" hidden="0"/>
    </xf>
    <xf numFmtId="0" fontId="6" fillId="0" borderId="0" applyProtection="1" pivotButton="0" quotePrefix="0" xfId="0">
      <protection locked="0" hidden="0"/>
    </xf>
    <xf numFmtId="0" fontId="6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4" pivotButton="0" quotePrefix="0" xfId="0"/>
    <xf numFmtId="2" fontId="0" fillId="0" borderId="0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49" fontId="0" fillId="0" borderId="1" pivotButton="0" quotePrefix="0" xfId="0"/>
    <xf numFmtId="49" fontId="0" fillId="0" borderId="3" applyProtection="1" pivotButton="0" quotePrefix="0" xfId="0">
      <protection locked="0" hidden="0"/>
    </xf>
    <xf numFmtId="49" fontId="0" fillId="0" borderId="0" applyProtection="1" pivotButton="0" quotePrefix="0" xfId="0">
      <protection locked="0" hidden="0"/>
    </xf>
    <xf numFmtId="1" fontId="0" fillId="0" borderId="2" pivotButton="0" quotePrefix="0" xfId="0"/>
    <xf numFmtId="2" fontId="0" fillId="0" borderId="2" pivotButton="0" quotePrefix="0" xfId="0"/>
    <xf numFmtId="1" fontId="0" fillId="0" borderId="0" pivotButton="0" quotePrefix="0" xfId="0"/>
    <xf numFmtId="0" fontId="1" fillId="0" borderId="2" applyAlignment="1" pivotButton="0" quotePrefix="0" xfId="0">
      <alignment horizontal="center"/>
    </xf>
    <xf numFmtId="0" fontId="3" fillId="0" borderId="6" applyAlignment="1" pivotButton="0" quotePrefix="0" xfId="0">
      <alignment horizontal="center"/>
    </xf>
    <xf numFmtId="0" fontId="4" fillId="0" borderId="6" applyAlignment="1" pivotButton="0" quotePrefix="0" xfId="0">
      <alignment horizontal="center"/>
    </xf>
    <xf numFmtId="0" fontId="5" fillId="0" borderId="6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2" applyAlignment="1" pivotButton="0" quotePrefix="0" xfId="0">
      <alignment wrapText="1"/>
    </xf>
    <xf numFmtId="0" fontId="0" fillId="0" borderId="2" applyAlignment="1" pivotButton="0" quotePrefix="0" xfId="0">
      <alignment horizontal="center" wrapText="1"/>
    </xf>
    <xf numFmtId="0" fontId="0" fillId="0" borderId="0" applyAlignment="1" pivotButton="0" quotePrefix="0" xfId="0">
      <alignment horizontal="right"/>
    </xf>
    <xf numFmtId="0" fontId="10" fillId="0" borderId="8" applyAlignment="1" pivotButton="0" quotePrefix="0" xfId="0">
      <alignment horizontal="left"/>
    </xf>
    <xf numFmtId="0" fontId="0" fillId="0" borderId="8" applyAlignment="1" pivotButton="0" quotePrefix="0" xfId="0">
      <alignment horizontal="left"/>
    </xf>
    <xf numFmtId="0" fontId="0" fillId="0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10" pivotButton="0" quotePrefix="0" xfId="0"/>
    <xf numFmtId="0" fontId="0" fillId="0" borderId="1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2" borderId="2" applyProtection="1" pivotButton="0" quotePrefix="0" xfId="0">
      <protection locked="0" hidden="0"/>
    </xf>
    <xf numFmtId="0" fontId="0" fillId="0" borderId="2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3" fillId="0" borderId="10" applyAlignment="1" pivotButton="0" quotePrefix="0" xfId="0">
      <alignment horizontal="center"/>
    </xf>
    <xf numFmtId="2" fontId="0" fillId="0" borderId="8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plotArea>
      <layout/>
      <scatterChart>
        <scatterStyle val="lineMarker"/>
        <varyColors val="0"/>
        <ser>
          <idx val="0"/>
          <order val="0"/>
          <tx>
            <strRef>
              <f>'лин. рег.'!$E$2</f>
              <strCache>
                <ptCount val="1"/>
                <pt idx="0">
                  <v>Qпентада,наблюдаемый
for figure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w="19050" cap="rnd">
                <a:solidFill>
                  <a:schemeClr val="accent1"/>
                </a:solidFill>
                <a:prstDash val="sysDot"/>
              </a:ln>
            </spPr>
            <trendlineType val="linear"/>
            <dispRSqr val="1"/>
            <dispEq val="1"/>
            <trendlineLbl>
              <layout>
                <manualLayout>
                  <wMode val="factor"/>
                  <hMode val="factor"/>
                  <x val="-0.2965061764068482"/>
                  <y val="-0.1007633420822397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12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CH"/>
                </a:p>
              </txPr>
            </trendlineLbl>
          </trendline>
          <xVal>
            <numRef>
              <f>'лин. рег.'!$D$3:$D$200</f>
              <numCache>
                <formatCode>0.00</formatCode>
                <ptCount val="198"/>
                <pt idx="0">
                  <v>#N/A</v>
                </pt>
                <pt idx="1">
                  <v>#N/A</v>
                </pt>
                <pt idx="2">
                  <v>#N/A</v>
                </pt>
                <pt idx="3">
                  <v>#N/A</v>
                </pt>
                <pt idx="4">
                  <v>#N/A</v>
                </pt>
                <pt idx="5">
                  <v>#N/A</v>
                </pt>
                <pt idx="6">
                  <v>#N/A</v>
                </pt>
                <pt idx="7">
                  <v>#N/A</v>
                </pt>
                <pt idx="8">
                  <v>#N/A</v>
                </pt>
                <pt idx="9">
                  <v>#N/A</v>
                </pt>
                <pt idx="10">
                  <v>#N/A</v>
                </pt>
                <pt idx="11">
                  <v>#N/A</v>
                </pt>
                <pt idx="12">
                  <v>#N/A</v>
                </pt>
                <pt idx="13">
                  <v>#N/A</v>
                </pt>
                <pt idx="14">
                  <v>#N/A</v>
                </pt>
                <pt idx="15">
                  <v>#N/A</v>
                </pt>
                <pt idx="16">
                  <v>#N/A</v>
                </pt>
                <pt idx="17">
                  <v>#N/A</v>
                </pt>
                <pt idx="18">
                  <v>#N/A</v>
                </pt>
                <pt idx="19">
                  <v>#N/A</v>
                </pt>
                <pt idx="20">
                  <v>#N/A</v>
                </pt>
                <pt idx="21">
                  <v>#N/A</v>
                </pt>
                <pt idx="22">
                  <v>#N/A</v>
                </pt>
                <pt idx="23">
                  <v>#N/A</v>
                </pt>
                <pt idx="24">
                  <v>#N/A</v>
                </pt>
                <pt idx="25">
                  <v>#N/A</v>
                </pt>
                <pt idx="26">
                  <v>#N/A</v>
                </pt>
                <pt idx="27">
                  <v>#N/A</v>
                </pt>
                <pt idx="28">
                  <v>#N/A</v>
                </pt>
                <pt idx="29">
                  <v>#N/A</v>
                </pt>
                <pt idx="30">
                  <v>#N/A</v>
                </pt>
                <pt idx="31">
                  <v>#N/A</v>
                </pt>
                <pt idx="32">
                  <v>#N/A</v>
                </pt>
                <pt idx="33">
                  <v>#N/A</v>
                </pt>
                <pt idx="34">
                  <v>#N/A</v>
                </pt>
                <pt idx="35">
                  <v>#N/A</v>
                </pt>
                <pt idx="36">
                  <v>#N/A</v>
                </pt>
                <pt idx="37">
                  <v>#N/A</v>
                </pt>
                <pt idx="38">
                  <v>#N/A</v>
                </pt>
                <pt idx="39">
                  <v>#N/A</v>
                </pt>
                <pt idx="40">
                  <v>#N/A</v>
                </pt>
                <pt idx="41">
                  <v>#N/A</v>
                </pt>
                <pt idx="42">
                  <v>#N/A</v>
                </pt>
                <pt idx="43">
                  <v>#N/A</v>
                </pt>
                <pt idx="44">
                  <v>#N/A</v>
                </pt>
                <pt idx="45">
                  <v>#N/A</v>
                </pt>
                <pt idx="46">
                  <v>#N/A</v>
                </pt>
                <pt idx="47">
                  <v>#N/A</v>
                </pt>
                <pt idx="48">
                  <v>#N/A</v>
                </pt>
                <pt idx="49">
                  <v>#N/A</v>
                </pt>
                <pt idx="50">
                  <v>#N/A</v>
                </pt>
                <pt idx="51">
                  <v>#N/A</v>
                </pt>
                <pt idx="52">
                  <v>#N/A</v>
                </pt>
                <pt idx="53">
                  <v>#N/A</v>
                </pt>
                <pt idx="54">
                  <v>#N/A</v>
                </pt>
                <pt idx="55">
                  <v>#N/A</v>
                </pt>
                <pt idx="56">
                  <v>#N/A</v>
                </pt>
                <pt idx="57">
                  <v>#N/A</v>
                </pt>
                <pt idx="58">
                  <v>#N/A</v>
                </pt>
                <pt idx="59">
                  <v>#N/A</v>
                </pt>
                <pt idx="60">
                  <v>#N/A</v>
                </pt>
                <pt idx="61">
                  <v>#N/A</v>
                </pt>
                <pt idx="62">
                  <v>#N/A</v>
                </pt>
                <pt idx="63">
                  <v>#N/A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  <pt idx="82">
                  <v>#N/A</v>
                </pt>
                <pt idx="83">
                  <v>#N/A</v>
                </pt>
                <pt idx="84">
                  <v>#N/A</v>
                </pt>
                <pt idx="85">
                  <v>#N/A</v>
                </pt>
                <pt idx="86">
                  <v>#N/A</v>
                </pt>
                <pt idx="87">
                  <v>#N/A</v>
                </pt>
                <pt idx="88">
                  <v>#N/A</v>
                </pt>
                <pt idx="89">
                  <v>#N/A</v>
                </pt>
                <pt idx="90">
                  <v>#N/A</v>
                </pt>
                <pt idx="91">
                  <v>#N/A</v>
                </pt>
                <pt idx="92">
                  <v>#N/A</v>
                </pt>
                <pt idx="93">
                  <v>#N/A</v>
                </pt>
                <pt idx="94">
                  <v>#N/A</v>
                </pt>
                <pt idx="95">
                  <v>#N/A</v>
                </pt>
                <pt idx="96">
                  <v>#N/A</v>
                </pt>
                <pt idx="97">
                  <v>#N/A</v>
                </pt>
                <pt idx="98">
                  <v>#N/A</v>
                </pt>
                <pt idx="99">
                  <v>#N/A</v>
                </pt>
                <pt idx="100">
                  <v>#N/A</v>
                </pt>
                <pt idx="101">
                  <v>#N/A</v>
                </pt>
                <pt idx="102">
                  <v>#N/A</v>
                </pt>
                <pt idx="103">
                  <v>#N/A</v>
                </pt>
                <pt idx="104">
                  <v>#N/A</v>
                </pt>
                <pt idx="105">
                  <v>#N/A</v>
                </pt>
                <pt idx="106">
                  <v>#N/A</v>
                </pt>
                <pt idx="107">
                  <v>#N/A</v>
                </pt>
                <pt idx="108">
                  <v>#N/A</v>
                </pt>
                <pt idx="109">
                  <v>#N/A</v>
                </pt>
                <pt idx="110">
                  <v>#N/A</v>
                </pt>
                <pt idx="111">
                  <v>#N/A</v>
                </pt>
                <pt idx="112">
                  <v>#N/A</v>
                </pt>
                <pt idx="113">
                  <v>#N/A</v>
                </pt>
                <pt idx="114">
                  <v>#N/A</v>
                </pt>
                <pt idx="115">
                  <v>#N/A</v>
                </pt>
                <pt idx="116">
                  <v>#N/A</v>
                </pt>
                <pt idx="117">
                  <v>#N/A</v>
                </pt>
                <pt idx="118">
                  <v>#N/A</v>
                </pt>
                <pt idx="119">
                  <v>#N/A</v>
                </pt>
                <pt idx="120">
                  <v>#N/A</v>
                </pt>
                <pt idx="121">
                  <v>#N/A</v>
                </pt>
                <pt idx="122">
                  <v>#N/A</v>
                </pt>
                <pt idx="123">
                  <v>#N/A</v>
                </pt>
                <pt idx="124">
                  <v>#N/A</v>
                </pt>
                <pt idx="125">
                  <v>#N/A</v>
                </pt>
                <pt idx="126">
                  <v>#N/A</v>
                </pt>
                <pt idx="127">
                  <v>#N/A</v>
                </pt>
                <pt idx="128">
                  <v>#N/A</v>
                </pt>
                <pt idx="129">
                  <v>#N/A</v>
                </pt>
                <pt idx="130">
                  <v>#N/A</v>
                </pt>
                <pt idx="131">
                  <v>#N/A</v>
                </pt>
                <pt idx="132">
                  <v>#N/A</v>
                </pt>
                <pt idx="133">
                  <v>#N/A</v>
                </pt>
                <pt idx="134">
                  <v>#N/A</v>
                </pt>
                <pt idx="135">
                  <v>#N/A</v>
                </pt>
                <pt idx="136">
                  <v>#N/A</v>
                </pt>
                <pt idx="137">
                  <v>#N/A</v>
                </pt>
                <pt idx="138">
                  <v>#N/A</v>
                </pt>
                <pt idx="139">
                  <v>#N/A</v>
                </pt>
                <pt idx="140">
                  <v>#N/A</v>
                </pt>
                <pt idx="141">
                  <v>#N/A</v>
                </pt>
                <pt idx="142">
                  <v>#N/A</v>
                </pt>
                <pt idx="143">
                  <v>#N/A</v>
                </pt>
                <pt idx="144">
                  <v>#N/A</v>
                </pt>
                <pt idx="145">
                  <v>#N/A</v>
                </pt>
                <pt idx="146">
                  <v>#N/A</v>
                </pt>
                <pt idx="147">
                  <v>#N/A</v>
                </pt>
                <pt idx="148">
                  <v>#N/A</v>
                </pt>
                <pt idx="149">
                  <v>#N/A</v>
                </pt>
                <pt idx="150">
                  <v>#N/A</v>
                </pt>
                <pt idx="151">
                  <v>#N/A</v>
                </pt>
                <pt idx="152">
                  <v>#N/A</v>
                </pt>
                <pt idx="153">
                  <v>#N/A</v>
                </pt>
                <pt idx="154">
                  <v>#N/A</v>
                </pt>
                <pt idx="155">
                  <v>#N/A</v>
                </pt>
                <pt idx="156">
                  <v>#N/A</v>
                </pt>
                <pt idx="157">
                  <v>#N/A</v>
                </pt>
                <pt idx="158">
                  <v>#N/A</v>
                </pt>
                <pt idx="159">
                  <v>#N/A</v>
                </pt>
                <pt idx="160">
                  <v>#N/A</v>
                </pt>
                <pt idx="161">
                  <v>#N/A</v>
                </pt>
                <pt idx="162">
                  <v>#N/A</v>
                </pt>
                <pt idx="163">
                  <v>#N/A</v>
                </pt>
                <pt idx="164">
                  <v>#N/A</v>
                </pt>
                <pt idx="165">
                  <v>#N/A</v>
                </pt>
                <pt idx="166">
                  <v>#N/A</v>
                </pt>
                <pt idx="167">
                  <v>#N/A</v>
                </pt>
                <pt idx="168">
                  <v>#N/A</v>
                </pt>
                <pt idx="169">
                  <v>#N/A</v>
                </pt>
                <pt idx="170">
                  <v>#N/A</v>
                </pt>
                <pt idx="171">
                  <v>#N/A</v>
                </pt>
                <pt idx="172">
                  <v>#N/A</v>
                </pt>
                <pt idx="173">
                  <v>#N/A</v>
                </pt>
                <pt idx="174">
                  <v>#N/A</v>
                </pt>
                <pt idx="175">
                  <v>#N/A</v>
                </pt>
                <pt idx="176">
                  <v>#N/A</v>
                </pt>
                <pt idx="177">
                  <v>#N/A</v>
                </pt>
                <pt idx="178">
                  <v>#N/A</v>
                </pt>
                <pt idx="179">
                  <v>#N/A</v>
                </pt>
                <pt idx="180">
                  <v>#N/A</v>
                </pt>
                <pt idx="181">
                  <v>#N/A</v>
                </pt>
                <pt idx="182">
                  <v>#N/A</v>
                </pt>
                <pt idx="183">
                  <v>#N/A</v>
                </pt>
                <pt idx="184">
                  <v>#N/A</v>
                </pt>
                <pt idx="185">
                  <v>#N/A</v>
                </pt>
                <pt idx="186">
                  <v>#N/A</v>
                </pt>
                <pt idx="187">
                  <v>#N/A</v>
                </pt>
                <pt idx="188">
                  <v>#N/A</v>
                </pt>
                <pt idx="189">
                  <v>#N/A</v>
                </pt>
                <pt idx="190">
                  <v>#N/A</v>
                </pt>
                <pt idx="191">
                  <v>#N/A</v>
                </pt>
                <pt idx="192">
                  <v>#N/A</v>
                </pt>
                <pt idx="193">
                  <v>#N/A</v>
                </pt>
                <pt idx="194">
                  <v>#N/A</v>
                </pt>
                <pt idx="195">
                  <v>#N/A</v>
                </pt>
                <pt idx="196">
                  <v>#N/A</v>
                </pt>
              </numCache>
            </numRef>
          </xVal>
          <yVal>
            <numRef>
              <f>'лин. рег.'!$E$3:$E$200</f>
              <numCache>
                <formatCode>0.00</formatCode>
                <ptCount val="198"/>
                <pt idx="0">
                  <v>#N/A</v>
                </pt>
                <pt idx="1">
                  <v>#N/A</v>
                </pt>
                <pt idx="2">
                  <v>#N/A</v>
                </pt>
                <pt idx="3">
                  <v>#N/A</v>
                </pt>
                <pt idx="4">
                  <v>#N/A</v>
                </pt>
                <pt idx="5">
                  <v>#N/A</v>
                </pt>
                <pt idx="6">
                  <v>#N/A</v>
                </pt>
                <pt idx="7">
                  <v>#N/A</v>
                </pt>
                <pt idx="8">
                  <v>#N/A</v>
                </pt>
                <pt idx="9">
                  <v>#N/A</v>
                </pt>
                <pt idx="10">
                  <v>#N/A</v>
                </pt>
                <pt idx="11">
                  <v>#N/A</v>
                </pt>
                <pt idx="12">
                  <v>#N/A</v>
                </pt>
                <pt idx="13">
                  <v>#N/A</v>
                </pt>
                <pt idx="14">
                  <v>#N/A</v>
                </pt>
                <pt idx="15">
                  <v>#N/A</v>
                </pt>
                <pt idx="16">
                  <v>#N/A</v>
                </pt>
                <pt idx="17">
                  <v>#N/A</v>
                </pt>
                <pt idx="18">
                  <v>#N/A</v>
                </pt>
                <pt idx="19">
                  <v>#N/A</v>
                </pt>
                <pt idx="20">
                  <v>#N/A</v>
                </pt>
                <pt idx="21">
                  <v>#N/A</v>
                </pt>
                <pt idx="22">
                  <v>#N/A</v>
                </pt>
                <pt idx="23">
                  <v>#N/A</v>
                </pt>
                <pt idx="24">
                  <v>#N/A</v>
                </pt>
                <pt idx="25">
                  <v>#N/A</v>
                </pt>
                <pt idx="26">
                  <v>#N/A</v>
                </pt>
                <pt idx="27">
                  <v>#N/A</v>
                </pt>
                <pt idx="28">
                  <v>#N/A</v>
                </pt>
                <pt idx="29">
                  <v>#N/A</v>
                </pt>
                <pt idx="30">
                  <v>#N/A</v>
                </pt>
                <pt idx="31">
                  <v>#N/A</v>
                </pt>
                <pt idx="32">
                  <v>#N/A</v>
                </pt>
                <pt idx="33">
                  <v>#N/A</v>
                </pt>
                <pt idx="34">
                  <v>#N/A</v>
                </pt>
                <pt idx="35">
                  <v>#N/A</v>
                </pt>
                <pt idx="36">
                  <v>#N/A</v>
                </pt>
                <pt idx="37">
                  <v>#N/A</v>
                </pt>
                <pt idx="38">
                  <v>#N/A</v>
                </pt>
                <pt idx="39">
                  <v>#N/A</v>
                </pt>
                <pt idx="40">
                  <v>#N/A</v>
                </pt>
                <pt idx="41">
                  <v>#N/A</v>
                </pt>
                <pt idx="42">
                  <v>#N/A</v>
                </pt>
                <pt idx="43">
                  <v>#N/A</v>
                </pt>
                <pt idx="44">
                  <v>#N/A</v>
                </pt>
                <pt idx="45">
                  <v>#N/A</v>
                </pt>
                <pt idx="46">
                  <v>#N/A</v>
                </pt>
                <pt idx="47">
                  <v>#N/A</v>
                </pt>
                <pt idx="48">
                  <v>#N/A</v>
                </pt>
                <pt idx="49">
                  <v>#N/A</v>
                </pt>
                <pt idx="50">
                  <v>#N/A</v>
                </pt>
                <pt idx="51">
                  <v>#N/A</v>
                </pt>
                <pt idx="52">
                  <v>#N/A</v>
                </pt>
                <pt idx="53">
                  <v>#N/A</v>
                </pt>
                <pt idx="54">
                  <v>#N/A</v>
                </pt>
                <pt idx="55">
                  <v>#N/A</v>
                </pt>
                <pt idx="56">
                  <v>#N/A</v>
                </pt>
                <pt idx="57">
                  <v>#N/A</v>
                </pt>
                <pt idx="58">
                  <v>#N/A</v>
                </pt>
                <pt idx="59">
                  <v>#N/A</v>
                </pt>
                <pt idx="60">
                  <v>#N/A</v>
                </pt>
                <pt idx="61">
                  <v>#N/A</v>
                </pt>
                <pt idx="62">
                  <v>#N/A</v>
                </pt>
                <pt idx="63">
                  <v>#N/A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  <pt idx="82">
                  <v>#N/A</v>
                </pt>
                <pt idx="83">
                  <v>#N/A</v>
                </pt>
                <pt idx="84">
                  <v>#N/A</v>
                </pt>
                <pt idx="85">
                  <v>#N/A</v>
                </pt>
                <pt idx="86">
                  <v>#N/A</v>
                </pt>
                <pt idx="87">
                  <v>#N/A</v>
                </pt>
                <pt idx="88">
                  <v>#N/A</v>
                </pt>
                <pt idx="89">
                  <v>#N/A</v>
                </pt>
                <pt idx="90">
                  <v>#N/A</v>
                </pt>
                <pt idx="91">
                  <v>#N/A</v>
                </pt>
                <pt idx="92">
                  <v>#N/A</v>
                </pt>
                <pt idx="93">
                  <v>#N/A</v>
                </pt>
                <pt idx="94">
                  <v>#N/A</v>
                </pt>
                <pt idx="95">
                  <v>#N/A</v>
                </pt>
                <pt idx="96">
                  <v>#N/A</v>
                </pt>
                <pt idx="97">
                  <v>#N/A</v>
                </pt>
                <pt idx="98">
                  <v>#N/A</v>
                </pt>
                <pt idx="99">
                  <v>#N/A</v>
                </pt>
                <pt idx="100">
                  <v>#N/A</v>
                </pt>
                <pt idx="101">
                  <v>#N/A</v>
                </pt>
                <pt idx="102">
                  <v>#N/A</v>
                </pt>
                <pt idx="103">
                  <v>#N/A</v>
                </pt>
                <pt idx="104">
                  <v>#N/A</v>
                </pt>
                <pt idx="105">
                  <v>#N/A</v>
                </pt>
                <pt idx="106">
                  <v>#N/A</v>
                </pt>
                <pt idx="107">
                  <v>#N/A</v>
                </pt>
                <pt idx="108">
                  <v>#N/A</v>
                </pt>
                <pt idx="109">
                  <v>#N/A</v>
                </pt>
                <pt idx="110">
                  <v>#N/A</v>
                </pt>
                <pt idx="111">
                  <v>#N/A</v>
                </pt>
                <pt idx="112">
                  <v>#N/A</v>
                </pt>
                <pt idx="113">
                  <v>#N/A</v>
                </pt>
                <pt idx="114">
                  <v>#N/A</v>
                </pt>
                <pt idx="115">
                  <v>#N/A</v>
                </pt>
                <pt idx="116">
                  <v>#N/A</v>
                </pt>
                <pt idx="117">
                  <v>#N/A</v>
                </pt>
                <pt idx="118">
                  <v>#N/A</v>
                </pt>
                <pt idx="119">
                  <v>#N/A</v>
                </pt>
                <pt idx="120">
                  <v>#N/A</v>
                </pt>
                <pt idx="121">
                  <v>#N/A</v>
                </pt>
                <pt idx="122">
                  <v>#N/A</v>
                </pt>
                <pt idx="123">
                  <v>#N/A</v>
                </pt>
                <pt idx="124">
                  <v>#N/A</v>
                </pt>
                <pt idx="125">
                  <v>#N/A</v>
                </pt>
                <pt idx="126">
                  <v>#N/A</v>
                </pt>
                <pt idx="127">
                  <v>#N/A</v>
                </pt>
                <pt idx="128">
                  <v>#N/A</v>
                </pt>
                <pt idx="129">
                  <v>#N/A</v>
                </pt>
                <pt idx="130">
                  <v>#N/A</v>
                </pt>
                <pt idx="131">
                  <v>#N/A</v>
                </pt>
                <pt idx="132">
                  <v>#N/A</v>
                </pt>
                <pt idx="133">
                  <v>#N/A</v>
                </pt>
                <pt idx="134">
                  <v>#N/A</v>
                </pt>
                <pt idx="135">
                  <v>#N/A</v>
                </pt>
                <pt idx="136">
                  <v>#N/A</v>
                </pt>
                <pt idx="137">
                  <v>#N/A</v>
                </pt>
                <pt idx="138">
                  <v>#N/A</v>
                </pt>
                <pt idx="139">
                  <v>#N/A</v>
                </pt>
                <pt idx="140">
                  <v>#N/A</v>
                </pt>
                <pt idx="141">
                  <v>#N/A</v>
                </pt>
                <pt idx="142">
                  <v>#N/A</v>
                </pt>
                <pt idx="143">
                  <v>#N/A</v>
                </pt>
                <pt idx="144">
                  <v>#N/A</v>
                </pt>
                <pt idx="145">
                  <v>#N/A</v>
                </pt>
                <pt idx="146">
                  <v>#N/A</v>
                </pt>
                <pt idx="147">
                  <v>#N/A</v>
                </pt>
                <pt idx="148">
                  <v>#N/A</v>
                </pt>
                <pt idx="149">
                  <v>#N/A</v>
                </pt>
                <pt idx="150">
                  <v>#N/A</v>
                </pt>
                <pt idx="151">
                  <v>#N/A</v>
                </pt>
                <pt idx="152">
                  <v>#N/A</v>
                </pt>
                <pt idx="153">
                  <v>#N/A</v>
                </pt>
                <pt idx="154">
                  <v>#N/A</v>
                </pt>
                <pt idx="155">
                  <v>#N/A</v>
                </pt>
                <pt idx="156">
                  <v>#N/A</v>
                </pt>
                <pt idx="157">
                  <v>#N/A</v>
                </pt>
                <pt idx="158">
                  <v>#N/A</v>
                </pt>
                <pt idx="159">
                  <v>#N/A</v>
                </pt>
                <pt idx="160">
                  <v>#N/A</v>
                </pt>
                <pt idx="161">
                  <v>#N/A</v>
                </pt>
                <pt idx="162">
                  <v>#N/A</v>
                </pt>
                <pt idx="163">
                  <v>#N/A</v>
                </pt>
                <pt idx="164">
                  <v>#N/A</v>
                </pt>
                <pt idx="165">
                  <v>#N/A</v>
                </pt>
                <pt idx="166">
                  <v>#N/A</v>
                </pt>
                <pt idx="167">
                  <v>#N/A</v>
                </pt>
                <pt idx="168">
                  <v>#N/A</v>
                </pt>
                <pt idx="169">
                  <v>#N/A</v>
                </pt>
                <pt idx="170">
                  <v>#N/A</v>
                </pt>
                <pt idx="171">
                  <v>#N/A</v>
                </pt>
                <pt idx="172">
                  <v>#N/A</v>
                </pt>
                <pt idx="173">
                  <v>#N/A</v>
                </pt>
                <pt idx="174">
                  <v>#N/A</v>
                </pt>
                <pt idx="175">
                  <v>#N/A</v>
                </pt>
                <pt idx="176">
                  <v>#N/A</v>
                </pt>
                <pt idx="177">
                  <v>#N/A</v>
                </pt>
                <pt idx="178">
                  <v>#N/A</v>
                </pt>
                <pt idx="179">
                  <v>#N/A</v>
                </pt>
                <pt idx="180">
                  <v>#N/A</v>
                </pt>
                <pt idx="181">
                  <v>#N/A</v>
                </pt>
                <pt idx="182">
                  <v>#N/A</v>
                </pt>
                <pt idx="183">
                  <v>#N/A</v>
                </pt>
                <pt idx="184">
                  <v>#N/A</v>
                </pt>
                <pt idx="185">
                  <v>#N/A</v>
                </pt>
                <pt idx="186">
                  <v>#N/A</v>
                </pt>
                <pt idx="187">
                  <v>#N/A</v>
                </pt>
                <pt idx="188">
                  <v>#N/A</v>
                </pt>
                <pt idx="189">
                  <v>#N/A</v>
                </pt>
                <pt idx="190">
                  <v>#N/A</v>
                </pt>
                <pt idx="191">
                  <v>#N/A</v>
                </pt>
                <pt idx="192">
                  <v>#N/A</v>
                </pt>
                <pt idx="193">
                  <v>#N/A</v>
                </pt>
                <pt idx="194">
                  <v>#N/A</v>
                </pt>
                <pt idx="195">
                  <v>#N/A</v>
                </pt>
                <pt idx="196">
                  <v>#N/A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956949999"/>
        <axId val="1085868320"/>
      </scatterChart>
      <valAx>
        <axId val="956949999"/>
        <scaling>
          <orientation val="minMax"/>
        </scaling>
        <delete val="0"/>
        <axPos val="b"/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QS3</a:t>
                </a:r>
                <a:r>
                  <a:rPr lang="ru-RU"/>
                  <a:t xml:space="preserve">дня </a:t>
                </a:r>
                <a:r>
                  <a:rPr lang="en-US"/>
                  <a:t>[</a:t>
                </a:r>
                <a:r>
                  <a:rPr lang="ru-RU"/>
                  <a:t>м</a:t>
                </a:r>
                <a:r>
                  <a:rPr lang="en-US"/>
                  <a:t>3/</a:t>
                </a:r>
                <a:r>
                  <a:rPr lang="ru-RU"/>
                  <a:t>с</a:t>
                </a:r>
                <a:r>
                  <a:rPr lang="en-US"/>
                  <a:t>]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CH"/>
            </a:p>
          </txPr>
        </title>
        <numFmt formatCode="0.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CH"/>
          </a:p>
        </txPr>
        <crossAx val="1085868320"/>
        <crosses val="autoZero"/>
        <crossBetween val="midCat"/>
      </valAx>
      <valAx>
        <axId val="108586832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</a:t>
                </a:r>
                <a:r>
                  <a:rPr lang="ru-RU"/>
                  <a:t xml:space="preserve">пентада </a:t>
                </a:r>
                <a:r>
                  <a:rPr lang="en-US"/>
                  <a:t>[</a:t>
                </a:r>
                <a:r>
                  <a:rPr lang="ru-RU"/>
                  <a:t>м</a:t>
                </a:r>
                <a:r>
                  <a:rPr lang="en-US"/>
                  <a:t>3/</a:t>
                </a:r>
                <a:r>
                  <a:rPr lang="ru-RU"/>
                  <a:t>с</a:t>
                </a:r>
                <a:r>
                  <a:rPr lang="en-US"/>
                  <a:t>]</a:t>
                </a:r>
                <a:endParaRPr lang="en-GB"/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-540000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CH"/>
            </a:p>
          </txPr>
        </title>
        <numFmt formatCode="0.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CH"/>
          </a:p>
        </txPr>
        <crossAx val="956949999"/>
        <crosses val="autoZero"/>
        <crossBetween val="midCat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*</author>
  </authors>
  <commentList>
    <comment ref="L33" authorId="0" shapeId="0">
      <text>
        <t xml:space="preserve">*:
ввести значение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12</col>
      <colOff>190500</colOff>
      <row>1</row>
      <rowOff>114300</rowOff>
    </from>
    <to>
      <col>19</col>
      <colOff>542365</colOff>
      <row>24</row>
      <rowOff>45571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535"/>
  <sheetViews>
    <sheetView workbookViewId="0">
      <selection activeCell="C5" sqref="C5"/>
    </sheetView>
  </sheetViews>
  <sheetFormatPr baseColWidth="10" defaultColWidth="8.83203125" defaultRowHeight="13"/>
  <cols>
    <col width="37.33203125" customWidth="1" style="1" min="1" max="1"/>
    <col width="14.33203125" bestFit="1" customWidth="1" style="8" min="2" max="2"/>
    <col width="14.33203125" bestFit="1" customWidth="1" style="1" min="3" max="3"/>
    <col width="2.5" customWidth="1" style="8" min="4" max="4"/>
    <col width="2.5" customWidth="1" min="5" max="6"/>
    <col width="10.5" customWidth="1" min="7" max="7"/>
    <col width="6.6640625" customWidth="1" min="8" max="13"/>
  </cols>
  <sheetData>
    <row r="1" ht="18" customHeight="1">
      <c r="A1" s="14" t="inlineStr">
        <is>
          <t>Sihl Zurich, Sihlhölzli</t>
        </is>
      </c>
      <c r="C1" s="14" t="inlineStr">
        <is>
          <t>май</t>
        </is>
      </c>
      <c r="G1" s="15" t="inlineStr">
        <is>
          <t>Пентада</t>
        </is>
      </c>
      <c r="H1" s="13" t="inlineStr">
        <is>
          <t>2</t>
        </is>
      </c>
      <c r="I1" s="13" t="n"/>
      <c r="J1" s="55" t="n"/>
    </row>
    <row r="2"/>
    <row r="3" ht="17" customHeight="1">
      <c r="A3" s="4" t="inlineStr">
        <is>
          <t>Годы</t>
        </is>
      </c>
      <c r="B3" s="4" t="inlineStr">
        <is>
          <t>2 пент.</t>
        </is>
      </c>
      <c r="C3" s="17" t="inlineStr">
        <is>
          <t>QS3 дня</t>
        </is>
      </c>
    </row>
    <row r="4">
      <c r="A4" s="20" t="inlineStr">
        <is>
          <t>2000</t>
        </is>
      </c>
      <c r="B4" s="21" t="inlineStr">
        <is>
          <t>4,32</t>
        </is>
      </c>
      <c r="C4" s="22" t="inlineStr">
        <is>
          <t>17,1</t>
        </is>
      </c>
      <c r="D4" s="7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</row>
    <row r="5">
      <c r="A5" s="20" t="inlineStr">
        <is>
          <t>2001</t>
        </is>
      </c>
      <c r="B5" s="21" t="inlineStr">
        <is>
          <t>4,63</t>
        </is>
      </c>
      <c r="C5" s="22" t="inlineStr">
        <is>
          <t>16,6</t>
        </is>
      </c>
      <c r="D5" s="7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</row>
    <row r="6">
      <c r="A6" s="20" t="inlineStr">
        <is>
          <t>2002</t>
        </is>
      </c>
      <c r="B6" s="21" t="inlineStr">
        <is>
          <t>5,35</t>
        </is>
      </c>
      <c r="C6" s="22" t="inlineStr">
        <is>
          <t>19,1</t>
        </is>
      </c>
      <c r="D6" s="7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</row>
    <row r="7">
      <c r="A7" s="20" t="inlineStr">
        <is>
          <t>2003</t>
        </is>
      </c>
      <c r="B7" s="21" t="inlineStr">
        <is>
          <t>8,01</t>
        </is>
      </c>
      <c r="C7" s="22" t="inlineStr">
        <is>
          <t>15,2</t>
        </is>
      </c>
      <c r="D7" s="7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</row>
    <row r="8">
      <c r="A8" s="20" t="inlineStr">
        <is>
          <t>2022</t>
        </is>
      </c>
      <c r="B8" s="21" t="inlineStr"/>
      <c r="C8" s="22" t="inlineStr"/>
      <c r="D8" s="7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</row>
    <row r="9">
      <c r="A9" s="20" t="n"/>
      <c r="B9" s="21" t="n"/>
      <c r="C9" s="22" t="n"/>
      <c r="D9" s="7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</row>
    <row r="10">
      <c r="A10" s="20" t="n"/>
      <c r="B10" s="21" t="n"/>
      <c r="C10" s="22" t="n"/>
      <c r="D10" s="7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</row>
    <row r="11">
      <c r="A11" s="20" t="n"/>
      <c r="B11" s="21" t="n"/>
      <c r="C11" s="22" t="n"/>
      <c r="D11" s="7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>
      <c r="A12" s="20" t="n"/>
      <c r="B12" s="21" t="n"/>
      <c r="C12" s="22" t="n"/>
      <c r="D12" s="7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</row>
    <row r="13">
      <c r="A13" s="20" t="n"/>
      <c r="B13" s="21" t="n"/>
      <c r="C13" s="22" t="n"/>
      <c r="D13" s="7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</row>
    <row r="14">
      <c r="A14" s="20" t="n"/>
      <c r="B14" s="21" t="n"/>
      <c r="C14" s="22" t="n"/>
      <c r="D14" s="7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</row>
    <row r="15">
      <c r="A15" s="20" t="n"/>
      <c r="B15" s="21" t="n"/>
      <c r="C15" s="22" t="n"/>
      <c r="D15" s="7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</row>
    <row r="16">
      <c r="A16" s="20" t="n"/>
      <c r="B16" s="21" t="n"/>
      <c r="C16" s="22" t="n"/>
      <c r="D16" s="7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</row>
    <row r="17">
      <c r="A17" s="20" t="n"/>
      <c r="B17" s="21" t="n"/>
      <c r="C17" s="22" t="n"/>
      <c r="D17" s="7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</row>
    <row r="18">
      <c r="A18" s="20" t="n"/>
      <c r="B18" s="21" t="n"/>
      <c r="C18" s="22" t="n"/>
      <c r="D18" s="7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</row>
    <row r="19">
      <c r="A19" s="20" t="n"/>
      <c r="B19" s="21" t="n"/>
      <c r="C19" s="22" t="n"/>
      <c r="D19" s="7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</row>
    <row r="20">
      <c r="A20" s="20" t="n"/>
      <c r="B20" s="21" t="n"/>
      <c r="C20" s="22" t="n"/>
      <c r="D20" s="7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</row>
    <row r="21">
      <c r="A21" s="20" t="n"/>
      <c r="B21" s="21" t="n"/>
      <c r="C21" s="22" t="n"/>
      <c r="D21" s="7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</row>
    <row r="22">
      <c r="A22" s="20" t="n"/>
      <c r="B22" s="21" t="n"/>
      <c r="C22" s="22" t="n"/>
      <c r="D22" s="7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</row>
    <row r="23">
      <c r="A23" s="20" t="n"/>
      <c r="B23" s="21" t="n"/>
      <c r="C23" s="22" t="n"/>
      <c r="D23" s="7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</row>
    <row r="24">
      <c r="A24" s="20" t="n"/>
      <c r="B24" s="21" t="n"/>
      <c r="C24" s="22" t="n"/>
      <c r="D24" s="7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</row>
    <row r="25">
      <c r="A25" s="20" t="n"/>
      <c r="B25" s="21" t="n"/>
      <c r="C25" s="22" t="n"/>
      <c r="D25" s="7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</row>
    <row r="26">
      <c r="A26" s="20" t="n"/>
      <c r="B26" s="21" t="n"/>
      <c r="C26" s="22" t="n"/>
      <c r="D26" s="7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</row>
    <row r="27">
      <c r="A27" s="20" t="n"/>
      <c r="B27" s="21" t="n"/>
      <c r="C27" s="22" t="n"/>
      <c r="D27" s="7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</row>
    <row r="28">
      <c r="A28" s="20" t="n"/>
      <c r="B28" s="21" t="n"/>
      <c r="C28" s="22" t="n"/>
      <c r="D28" s="7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</row>
    <row r="29">
      <c r="A29" s="20" t="n"/>
      <c r="B29" s="21" t="n"/>
      <c r="C29" s="22" t="n"/>
      <c r="D29" s="7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</row>
    <row r="30">
      <c r="A30" s="20" t="n"/>
      <c r="B30" s="21" t="n"/>
      <c r="C30" s="22" t="n"/>
      <c r="D30" s="7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</row>
    <row r="31">
      <c r="B31" s="7" t="n"/>
      <c r="C31" s="6" t="n"/>
      <c r="D31" s="7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</row>
    <row r="32">
      <c r="B32" s="7" t="n"/>
      <c r="C32" s="6" t="n"/>
      <c r="D32" s="7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</row>
    <row r="33">
      <c r="B33" s="7" t="n"/>
      <c r="C33" s="6" t="n"/>
      <c r="D33" s="7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</row>
    <row r="34">
      <c r="B34" s="7" t="n"/>
      <c r="C34" s="6" t="n"/>
      <c r="D34" s="7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</row>
    <row r="35">
      <c r="B35" s="7" t="n"/>
      <c r="C35" s="6" t="n"/>
      <c r="D35" s="7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</row>
    <row r="36">
      <c r="B36" s="7" t="n"/>
      <c r="C36" s="6" t="n"/>
      <c r="D36" s="7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</row>
    <row r="37">
      <c r="B37" s="7" t="n"/>
      <c r="C37" s="6" t="n"/>
      <c r="D37" s="7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</row>
    <row r="38">
      <c r="B38" s="7" t="n"/>
      <c r="C38" s="6" t="n"/>
      <c r="D38" s="7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</row>
    <row r="39">
      <c r="B39" s="7" t="n"/>
      <c r="C39" s="6" t="n"/>
      <c r="D39" s="7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</row>
    <row r="40">
      <c r="B40" s="7" t="n"/>
      <c r="C40" s="6" t="n"/>
      <c r="D40" s="7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</row>
    <row r="41">
      <c r="B41" s="7" t="n"/>
      <c r="C41" s="6" t="n"/>
      <c r="D41" s="7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</row>
    <row r="42">
      <c r="B42" s="7" t="n"/>
      <c r="C42" s="6" t="n"/>
      <c r="D42" s="7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</row>
    <row r="43">
      <c r="B43" s="7" t="n"/>
      <c r="C43" s="6" t="n"/>
      <c r="D43" s="7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</row>
    <row r="44">
      <c r="B44" s="7" t="n"/>
      <c r="C44" s="6" t="n"/>
      <c r="D44" s="7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</row>
    <row r="45">
      <c r="B45" s="7" t="n"/>
      <c r="C45" s="6" t="n"/>
      <c r="D45" s="7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</row>
    <row r="46">
      <c r="B46" s="7" t="n"/>
      <c r="C46" s="6" t="n"/>
      <c r="D46" s="7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</row>
    <row r="47">
      <c r="B47" s="7" t="n"/>
      <c r="C47" s="6" t="n"/>
      <c r="D47" s="7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</row>
    <row r="48">
      <c r="B48" s="7" t="n"/>
      <c r="C48" s="6" t="n"/>
      <c r="D48" s="7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</row>
    <row r="49">
      <c r="B49" s="7" t="n"/>
      <c r="C49" s="6" t="n"/>
      <c r="D49" s="7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</row>
    <row r="50">
      <c r="B50" s="7" t="n"/>
      <c r="C50" s="6" t="n"/>
      <c r="D50" s="7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</row>
    <row r="51">
      <c r="B51" s="7" t="n"/>
      <c r="C51" s="6" t="n"/>
      <c r="D51" s="7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</row>
    <row r="52">
      <c r="B52" s="7" t="n"/>
      <c r="C52" s="6" t="n"/>
      <c r="D52" s="7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</row>
    <row r="53">
      <c r="B53" s="7" t="n"/>
      <c r="C53" s="6" t="n"/>
      <c r="D53" s="7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</row>
    <row r="54">
      <c r="B54" s="7" t="n"/>
      <c r="C54" s="6" t="n"/>
      <c r="D54" s="7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</row>
    <row r="55">
      <c r="B55" s="7" t="n"/>
      <c r="C55" s="6" t="n"/>
      <c r="D55" s="7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</row>
    <row r="56">
      <c r="B56" s="7" t="n"/>
      <c r="C56" s="6" t="n"/>
      <c r="D56" s="7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</row>
    <row r="57">
      <c r="B57" s="11" t="n"/>
      <c r="C57" s="18" t="n"/>
      <c r="D57" s="7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</row>
    <row r="58">
      <c r="B58" s="7" t="n"/>
      <c r="C58" s="6" t="n"/>
      <c r="D58" s="7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</row>
    <row r="59">
      <c r="B59" s="7" t="n"/>
      <c r="C59" s="6" t="n"/>
      <c r="D59" s="7" t="n"/>
      <c r="E59" s="6" t="n"/>
      <c r="F59" s="6" t="n"/>
      <c r="G59" s="6" t="n"/>
      <c r="H59" s="18" t="n"/>
      <c r="I59" s="18" t="n"/>
      <c r="J59" s="18" t="n"/>
      <c r="K59" s="18" t="n"/>
      <c r="L59" s="6" t="n"/>
      <c r="M59" s="6" t="n"/>
    </row>
    <row r="60">
      <c r="B60" s="7" t="n"/>
      <c r="C60" s="6" t="n"/>
      <c r="D60" s="7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</row>
    <row r="61">
      <c r="B61" s="7" t="n"/>
      <c r="C61" s="6" t="n"/>
      <c r="D61" s="7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</row>
    <row r="62">
      <c r="B62" s="7" t="n"/>
      <c r="C62" s="6" t="n"/>
      <c r="D62" s="7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</row>
    <row r="63">
      <c r="B63" s="7" t="n"/>
      <c r="C63" s="6" t="n"/>
      <c r="D63" s="7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</row>
    <row r="64">
      <c r="B64" s="7" t="n"/>
      <c r="C64" s="6" t="n"/>
      <c r="D64" s="7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</row>
    <row r="65">
      <c r="B65" s="7" t="n"/>
      <c r="C65" s="6" t="n"/>
      <c r="D65" s="7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</row>
    <row r="66">
      <c r="B66" s="7" t="n"/>
      <c r="C66" s="6" t="n"/>
      <c r="D66" s="7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</row>
    <row r="67">
      <c r="B67" s="7" t="n"/>
      <c r="C67" s="6" t="n"/>
      <c r="D67" s="7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</row>
    <row r="68">
      <c r="B68" s="7" t="n"/>
      <c r="C68" s="18" t="n"/>
      <c r="D68" s="7" t="n"/>
      <c r="E68" s="18" t="n"/>
      <c r="F68" s="6" t="n"/>
      <c r="G68" s="18" t="n"/>
      <c r="H68" s="6" t="n"/>
      <c r="I68" s="6" t="n"/>
      <c r="J68" s="6" t="n"/>
      <c r="K68" s="6" t="n"/>
      <c r="L68" s="6" t="n"/>
      <c r="M68" s="6" t="n"/>
    </row>
    <row r="69">
      <c r="B69" s="7" t="n"/>
      <c r="C69" s="6" t="n"/>
      <c r="D69" s="7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</row>
    <row r="70">
      <c r="B70" s="7" t="n"/>
      <c r="C70" s="6" t="n"/>
      <c r="D70" s="7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</row>
    <row r="71">
      <c r="B71" s="7" t="n"/>
      <c r="C71" s="6" t="n"/>
      <c r="D71" s="7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</row>
    <row r="72">
      <c r="B72" s="7" t="n"/>
      <c r="C72" s="6" t="n"/>
      <c r="D72" s="7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</row>
    <row r="73">
      <c r="B73" s="7" t="n"/>
      <c r="C73" s="6" t="n"/>
      <c r="D73" s="7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</row>
    <row r="74">
      <c r="B74" s="7" t="n"/>
      <c r="C74" s="6" t="n"/>
      <c r="D74" s="7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</row>
    <row r="75">
      <c r="B75" s="7" t="n"/>
      <c r="C75" s="6" t="n"/>
      <c r="D75" s="7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</row>
    <row r="76">
      <c r="B76" s="7" t="n"/>
      <c r="C76" s="6" t="n"/>
      <c r="D76" s="7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</row>
    <row r="77">
      <c r="B77" s="7" t="n"/>
      <c r="C77" s="6" t="n"/>
      <c r="D77" s="7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</row>
    <row r="78">
      <c r="B78" s="7" t="n"/>
      <c r="C78" s="6" t="n"/>
      <c r="D78" s="7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</row>
    <row r="79">
      <c r="B79" s="7" t="n"/>
      <c r="C79" s="6" t="n"/>
      <c r="D79" s="7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</row>
    <row r="80"/>
    <row r="81">
      <c r="A81" s="2" t="n"/>
    </row>
    <row r="82" ht="16" customHeight="1">
      <c r="A82" s="3" t="n"/>
    </row>
    <row r="83" ht="16" customHeight="1">
      <c r="A83" s="3" t="n"/>
    </row>
    <row r="84" ht="16" customHeight="1">
      <c r="A84" s="2" t="n"/>
    </row>
    <row r="85" ht="16" customHeight="1">
      <c r="A85" s="2" t="n"/>
    </row>
    <row r="86" ht="16" customHeight="1">
      <c r="A86" s="5" t="n"/>
    </row>
    <row r="87" ht="16" customHeight="1">
      <c r="A87" s="10" t="n"/>
    </row>
    <row r="88">
      <c r="B88" s="12" t="n"/>
    </row>
    <row r="89">
      <c r="L89" s="9" t="n"/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4" sqref="A4"/>
    </sheetView>
  </sheetViews>
  <sheetFormatPr baseColWidth="10" defaultRowHeight="13"/>
  <sheetData>
    <row r="1">
      <c r="A1" t="inlineStr">
        <is>
          <t>Преобразование текста в числа.</t>
        </is>
      </c>
    </row>
    <row r="3">
      <c r="A3" s="23" t="inlineStr">
        <is>
          <t>Годы</t>
        </is>
      </c>
      <c r="B3" s="24" t="inlineStr">
        <is>
          <t>пент.</t>
        </is>
      </c>
      <c r="C3" s="24" t="inlineStr">
        <is>
          <t>QS3 дня</t>
        </is>
      </c>
    </row>
    <row r="4">
      <c r="A4" s="25">
        <f>IF('исх.данные с'!A4="0",0,IF(ISBLANK('исх.данные с'!A4),"",_xlfn.NUMBERVALUE('исх.данные с'!A4,",")))</f>
        <v/>
      </c>
      <c r="B4" s="9">
        <f>IF('исх.данные с'!B4="0",0,IF(ISBLANK('исх.данные с'!B4),"",_xlfn.NUMBERVALUE('исх.данные с'!B4,",")))</f>
        <v/>
      </c>
      <c r="C4" s="9">
        <f>IF('исх.данные с'!C4="0",0,IF(ISBLANK('исх.данные с'!C4),"",_xlfn.NUMBERVALUE('исх.данные с'!C4,",")))</f>
        <v/>
      </c>
    </row>
    <row r="5">
      <c r="A5" s="25">
        <f>IF('исх.данные с'!A5="0",0,IF(ISBLANK('исх.данные с'!A5),"",_xlfn.NUMBERVALUE('исх.данные с'!A5,",")))</f>
        <v/>
      </c>
      <c r="B5" s="9">
        <f>IF('исх.данные с'!B5="0",0,IF(ISBLANK('исх.данные с'!B5),"",_xlfn.NUMBERVALUE('исх.данные с'!B5,",")))</f>
        <v/>
      </c>
      <c r="C5" s="9">
        <f>IF('исх.данные с'!C5="0",0,IF(ISBLANK('исх.данные с'!C5),"",_xlfn.NUMBERVALUE('исх.данные с'!C5,",")))</f>
        <v/>
      </c>
    </row>
    <row r="6">
      <c r="A6" s="25">
        <f>IF('исх.данные с'!A6="0",0,IF(ISBLANK('исх.данные с'!A6),"",_xlfn.NUMBERVALUE('исх.данные с'!A6,",")))</f>
        <v/>
      </c>
      <c r="B6" s="9">
        <f>IF('исх.данные с'!B6="0",0,IF(ISBLANK('исх.данные с'!B6),"",_xlfn.NUMBERVALUE('исх.данные с'!B6,",")))</f>
        <v/>
      </c>
      <c r="C6" s="9">
        <f>IF('исх.данные с'!C6="0",0,IF(ISBLANK('исх.данные с'!C6),"",_xlfn.NUMBERVALUE('исх.данные с'!C6,",")))</f>
        <v/>
      </c>
    </row>
    <row r="7">
      <c r="A7" s="25">
        <f>IF('исх.данные с'!A7="0",0,IF(ISBLANK('исх.данные с'!A7),"",_xlfn.NUMBERVALUE('исх.данные с'!A7,",")))</f>
        <v/>
      </c>
      <c r="B7" s="9">
        <f>IF('исх.данные с'!B7="0",0,IF(ISBLANK('исх.данные с'!B7),"",_xlfn.NUMBERVALUE('исх.данные с'!B7,",")))</f>
        <v/>
      </c>
      <c r="C7" s="9">
        <f>IF('исх.данные с'!C7="0",0,IF(ISBLANK('исх.данные с'!C7),"",_xlfn.NUMBERVALUE('исх.данные с'!C7,",")))</f>
        <v/>
      </c>
    </row>
    <row r="8">
      <c r="A8" s="25">
        <f>IF('исх.данные с'!A8="0",0,IF(ISBLANK('исх.данные с'!A8),"",_xlfn.NUMBERVALUE('исх.данные с'!A8,",")))</f>
        <v/>
      </c>
      <c r="B8" s="9">
        <f>IF('исх.данные с'!B8="0",0,IF(ISBLANK('исх.данные с'!B8),"",_xlfn.NUMBERVALUE('исх.данные с'!B8,",")))</f>
        <v/>
      </c>
      <c r="C8" s="9">
        <f>IF('исх.данные с'!C8="0",0,IF(ISBLANK('исх.данные с'!C8),"",_xlfn.NUMBERVALUE('исх.данные с'!C8,",")))</f>
        <v/>
      </c>
    </row>
    <row r="9">
      <c r="A9" s="25">
        <f>IF('исх.данные с'!A9="0",0,IF(ISBLANK('исх.данные с'!A9),"",_xlfn.NUMBERVALUE('исх.данные с'!A9,",")))</f>
        <v/>
      </c>
      <c r="B9" s="9">
        <f>IF('исх.данные с'!B9="0",0,IF(ISBLANK('исх.данные с'!B9),"",_xlfn.NUMBERVALUE('исх.данные с'!B9,",")))</f>
        <v/>
      </c>
      <c r="C9" s="9">
        <f>IF('исх.данные с'!C9="0",0,IF(ISBLANK('исх.данные с'!C9),"",_xlfn.NUMBERVALUE('исх.данные с'!C9,",")))</f>
        <v/>
      </c>
    </row>
    <row r="10">
      <c r="A10" s="25">
        <f>IF('исх.данные с'!A10="0",0,IF(ISBLANK('исх.данные с'!A10),"",_xlfn.NUMBERVALUE('исх.данные с'!A10,",")))</f>
        <v/>
      </c>
      <c r="B10" s="9">
        <f>IF('исх.данные с'!B10="0",0,IF(ISBLANK('исх.данные с'!B10),"",_xlfn.NUMBERVALUE('исх.данные с'!B10,",")))</f>
        <v/>
      </c>
      <c r="C10" s="9">
        <f>IF('исх.данные с'!C10="0",0,IF(ISBLANK('исх.данные с'!C10),"",_xlfn.NUMBERVALUE('исх.данные с'!C10,",")))</f>
        <v/>
      </c>
    </row>
    <row r="11">
      <c r="A11" s="25">
        <f>IF('исх.данные с'!A11="0",0,IF(ISBLANK('исх.данные с'!A11),"",_xlfn.NUMBERVALUE('исх.данные с'!A11,",")))</f>
        <v/>
      </c>
      <c r="B11" s="9">
        <f>IF('исх.данные с'!B11="0",0,IF(ISBLANK('исх.данные с'!B11),"",_xlfn.NUMBERVALUE('исх.данные с'!B11,",")))</f>
        <v/>
      </c>
      <c r="C11" s="9">
        <f>IF('исх.данные с'!C11="0",0,IF(ISBLANK('исх.данные с'!C11),"",_xlfn.NUMBERVALUE('исх.данные с'!C11,",")))</f>
        <v/>
      </c>
    </row>
    <row r="12">
      <c r="A12" s="25">
        <f>IF('исх.данные с'!A12="0",0,IF(ISBLANK('исх.данные с'!A12),"",_xlfn.NUMBERVALUE('исх.данные с'!A12,",")))</f>
        <v/>
      </c>
      <c r="B12" s="9">
        <f>IF('исх.данные с'!B12="0",0,IF(ISBLANK('исх.данные с'!B12),"",_xlfn.NUMBERVALUE('исх.данные с'!B12,",")))</f>
        <v/>
      </c>
      <c r="C12" s="9">
        <f>IF('исх.данные с'!C12="0",0,IF(ISBLANK('исх.данные с'!C12),"",_xlfn.NUMBERVALUE('исх.данные с'!C12,",")))</f>
        <v/>
      </c>
    </row>
    <row r="13">
      <c r="A13" s="25">
        <f>IF('исх.данные с'!A13="0",0,IF(ISBLANK('исх.данные с'!A13),"",_xlfn.NUMBERVALUE('исх.данные с'!A13,",")))</f>
        <v/>
      </c>
      <c r="B13" s="9">
        <f>IF('исх.данные с'!B13="0",0,IF(ISBLANK('исх.данные с'!B13),"",_xlfn.NUMBERVALUE('исх.данные с'!B13,",")))</f>
        <v/>
      </c>
      <c r="C13" s="9">
        <f>IF('исх.данные с'!C13="0",0,IF(ISBLANK('исх.данные с'!C13),"",_xlfn.NUMBERVALUE('исх.данные с'!C13,",")))</f>
        <v/>
      </c>
    </row>
    <row r="14">
      <c r="A14" s="25">
        <f>IF('исх.данные с'!A14="0",0,IF(ISBLANK('исх.данные с'!A14),"",_xlfn.NUMBERVALUE('исх.данные с'!A14,",")))</f>
        <v/>
      </c>
      <c r="B14" s="9">
        <f>IF('исх.данные с'!B14="0",0,IF(ISBLANK('исх.данные с'!B14),"",_xlfn.NUMBERVALUE('исх.данные с'!B14,",")))</f>
        <v/>
      </c>
      <c r="C14" s="9">
        <f>IF('исх.данные с'!C14="0",0,IF(ISBLANK('исх.данные с'!C14),"",_xlfn.NUMBERVALUE('исх.данные с'!C14,",")))</f>
        <v/>
      </c>
    </row>
    <row r="15">
      <c r="A15" s="25">
        <f>IF('исх.данные с'!A15="0",0,IF(ISBLANK('исх.данные с'!A15),"",_xlfn.NUMBERVALUE('исх.данные с'!A15,",")))</f>
        <v/>
      </c>
      <c r="B15" s="9">
        <f>IF('исх.данные с'!B15="0",0,IF(ISBLANK('исх.данные с'!B15),"",_xlfn.NUMBERVALUE('исх.данные с'!B15,",")))</f>
        <v/>
      </c>
      <c r="C15" s="9">
        <f>IF('исх.данные с'!C15="0",0,IF(ISBLANK('исх.данные с'!C15),"",_xlfn.NUMBERVALUE('исх.данные с'!C15,",")))</f>
        <v/>
      </c>
    </row>
    <row r="16">
      <c r="A16" s="25">
        <f>IF('исх.данные с'!A16="0",0,IF(ISBLANK('исх.данные с'!A16),"",_xlfn.NUMBERVALUE('исх.данные с'!A16,",")))</f>
        <v/>
      </c>
      <c r="B16" s="9">
        <f>IF('исх.данные с'!B16="0",0,IF(ISBLANK('исх.данные с'!B16),"",_xlfn.NUMBERVALUE('исх.данные с'!B16,",")))</f>
        <v/>
      </c>
      <c r="C16" s="9">
        <f>IF('исх.данные с'!C16="0",0,IF(ISBLANK('исх.данные с'!C16),"",_xlfn.NUMBERVALUE('исх.данные с'!C16,",")))</f>
        <v/>
      </c>
    </row>
    <row r="17">
      <c r="A17" s="25">
        <f>IF('исх.данные с'!A17="0",0,IF(ISBLANK('исх.данные с'!A17),"",_xlfn.NUMBERVALUE('исх.данные с'!A17,",")))</f>
        <v/>
      </c>
      <c r="B17" s="9">
        <f>IF('исх.данные с'!B17="0",0,IF(ISBLANK('исх.данные с'!B17),"",_xlfn.NUMBERVALUE('исх.данные с'!B17,",")))</f>
        <v/>
      </c>
      <c r="C17" s="9">
        <f>IF('исх.данные с'!C17="0",0,IF(ISBLANK('исх.данные с'!C17),"",_xlfn.NUMBERVALUE('исх.данные с'!C17,",")))</f>
        <v/>
      </c>
    </row>
    <row r="18">
      <c r="A18" s="25">
        <f>IF('исх.данные с'!A18="0",0,IF(ISBLANK('исх.данные с'!A18),"",_xlfn.NUMBERVALUE('исх.данные с'!A18,",")))</f>
        <v/>
      </c>
      <c r="B18" s="9">
        <f>IF('исх.данные с'!B18="0",0,IF(ISBLANK('исх.данные с'!B18),"",_xlfn.NUMBERVALUE('исх.данные с'!B18,",")))</f>
        <v/>
      </c>
      <c r="C18" s="9">
        <f>IF('исх.данные с'!C18="0",0,IF(ISBLANK('исх.данные с'!C18),"",_xlfn.NUMBERVALUE('исх.данные с'!C18,",")))</f>
        <v/>
      </c>
    </row>
    <row r="19">
      <c r="A19" s="25">
        <f>IF('исх.данные с'!A19="0",0,IF(ISBLANK('исх.данные с'!A19),"",_xlfn.NUMBERVALUE('исх.данные с'!A19,",")))</f>
        <v/>
      </c>
      <c r="B19" s="9">
        <f>IF('исх.данные с'!B19="0",0,IF(ISBLANK('исх.данные с'!B19),"",_xlfn.NUMBERVALUE('исх.данные с'!B19,",")))</f>
        <v/>
      </c>
      <c r="C19" s="9">
        <f>IF('исх.данные с'!C19="0",0,IF(ISBLANK('исх.данные с'!C19),"",_xlfn.NUMBERVALUE('исх.данные с'!C19,",")))</f>
        <v/>
      </c>
    </row>
    <row r="20">
      <c r="A20" s="25">
        <f>IF('исх.данные с'!A20="0",0,IF(ISBLANK('исх.данные с'!A20),"",_xlfn.NUMBERVALUE('исх.данные с'!A20,",")))</f>
        <v/>
      </c>
      <c r="B20" s="9">
        <f>IF('исх.данные с'!B20="0",0,IF(ISBLANK('исх.данные с'!B20),"",_xlfn.NUMBERVALUE('исх.данные с'!B20,",")))</f>
        <v/>
      </c>
      <c r="C20" s="9">
        <f>IF('исх.данные с'!C20="0",0,IF(ISBLANK('исх.данные с'!C20),"",_xlfn.NUMBERVALUE('исх.данные с'!C20,",")))</f>
        <v/>
      </c>
    </row>
    <row r="21">
      <c r="A21" s="25">
        <f>IF('исх.данные с'!A21="0",0,IF(ISBLANK('исх.данные с'!A21),"",_xlfn.NUMBERVALUE('исх.данные с'!A21,",")))</f>
        <v/>
      </c>
      <c r="B21" s="9">
        <f>IF('исх.данные с'!B21="0",0,IF(ISBLANK('исх.данные с'!B21),"",_xlfn.NUMBERVALUE('исх.данные с'!B21,",")))</f>
        <v/>
      </c>
      <c r="C21" s="9">
        <f>IF('исх.данные с'!C21="0",0,IF(ISBLANK('исх.данные с'!C21),"",_xlfn.NUMBERVALUE('исх.данные с'!C21,",")))</f>
        <v/>
      </c>
    </row>
    <row r="22">
      <c r="A22" s="25">
        <f>IF('исх.данные с'!A22="0",0,IF(ISBLANK('исх.данные с'!A22),"",_xlfn.NUMBERVALUE('исх.данные с'!A22,",")))</f>
        <v/>
      </c>
      <c r="B22" s="9">
        <f>IF('исх.данные с'!B22="0",0,IF(ISBLANK('исх.данные с'!B22),"",_xlfn.NUMBERVALUE('исх.данные с'!B22,",")))</f>
        <v/>
      </c>
      <c r="C22" s="9">
        <f>IF('исх.данные с'!C22="0",0,IF(ISBLANK('исх.данные с'!C22),"",_xlfn.NUMBERVALUE('исх.данные с'!C22,",")))</f>
        <v/>
      </c>
    </row>
    <row r="23">
      <c r="A23" s="25">
        <f>IF('исх.данные с'!A23="0",0,IF(ISBLANK('исх.данные с'!A23),"",_xlfn.NUMBERVALUE('исх.данные с'!A23,",")))</f>
        <v/>
      </c>
      <c r="B23" s="9">
        <f>IF('исх.данные с'!B23="0",0,IF(ISBLANK('исх.данные с'!B23),"",_xlfn.NUMBERVALUE('исх.данные с'!B23,",")))</f>
        <v/>
      </c>
      <c r="C23" s="9">
        <f>IF('исх.данные с'!C23="0",0,IF(ISBLANK('исх.данные с'!C23),"",_xlfn.NUMBERVALUE('исх.данные с'!C23,",")))</f>
        <v/>
      </c>
    </row>
    <row r="24">
      <c r="A24" s="25">
        <f>IF('исх.данные с'!A24="0",0,IF(ISBLANK('исх.данные с'!A24),"",_xlfn.NUMBERVALUE('исх.данные с'!A24,",")))</f>
        <v/>
      </c>
      <c r="B24" s="9">
        <f>IF('исх.данные с'!B24="0",0,IF(ISBLANK('исх.данные с'!B24),"",_xlfn.NUMBERVALUE('исх.данные с'!B24,",")))</f>
        <v/>
      </c>
      <c r="C24" s="9">
        <f>IF('исх.данные с'!C24="0",0,IF(ISBLANK('исх.данные с'!C24),"",_xlfn.NUMBERVALUE('исх.данные с'!C24,",")))</f>
        <v/>
      </c>
    </row>
    <row r="25">
      <c r="A25" s="25">
        <f>IF('исх.данные с'!A25="0",0,IF(ISBLANK('исх.данные с'!A25),"",_xlfn.NUMBERVALUE('исх.данные с'!A25,",")))</f>
        <v/>
      </c>
      <c r="B25" s="9">
        <f>IF('исх.данные с'!B25="0",0,IF(ISBLANK('исх.данные с'!B25),"",_xlfn.NUMBERVALUE('исх.данные с'!B25,",")))</f>
        <v/>
      </c>
      <c r="C25" s="9">
        <f>IF('исх.данные с'!C25="0",0,IF(ISBLANK('исх.данные с'!C25),"",_xlfn.NUMBERVALUE('исх.данные с'!C25,",")))</f>
        <v/>
      </c>
    </row>
    <row r="26">
      <c r="A26" s="25">
        <f>IF('исх.данные с'!A26="0",0,IF(ISBLANK('исх.данные с'!A26),"",_xlfn.NUMBERVALUE('исх.данные с'!A26,",")))</f>
        <v/>
      </c>
      <c r="B26" s="9">
        <f>IF('исх.данные с'!B26="0",0,IF(ISBLANK('исх.данные с'!B26),"",_xlfn.NUMBERVALUE('исх.данные с'!B26,",")))</f>
        <v/>
      </c>
      <c r="C26" s="9">
        <f>IF('исх.данные с'!C26="0",0,IF(ISBLANK('исх.данные с'!C26),"",_xlfn.NUMBERVALUE('исх.данные с'!C26,",")))</f>
        <v/>
      </c>
    </row>
    <row r="27">
      <c r="A27" s="25">
        <f>IF('исх.данные с'!A27="0",0,IF(ISBLANK('исх.данные с'!A27),"",_xlfn.NUMBERVALUE('исх.данные с'!A27,",")))</f>
        <v/>
      </c>
      <c r="B27" s="9">
        <f>IF('исх.данные с'!B27="0",0,IF(ISBLANK('исх.данные с'!B27),"",_xlfn.NUMBERVALUE('исх.данные с'!B27,",")))</f>
        <v/>
      </c>
      <c r="C27" s="9">
        <f>IF('исх.данные с'!C27="0",0,IF(ISBLANK('исх.данные с'!C27),"",_xlfn.NUMBERVALUE('исх.данные с'!C27,",")))</f>
        <v/>
      </c>
    </row>
    <row r="28">
      <c r="A28" s="25">
        <f>IF('исх.данные с'!A28="0",0,IF(ISBLANK('исх.данные с'!A28),"",_xlfn.NUMBERVALUE('исх.данные с'!A28,",")))</f>
        <v/>
      </c>
      <c r="B28" s="9">
        <f>IF('исх.данные с'!B28="0",0,IF(ISBLANK('исх.данные с'!B28),"",_xlfn.NUMBERVALUE('исх.данные с'!B28,",")))</f>
        <v/>
      </c>
      <c r="C28" s="9">
        <f>IF('исх.данные с'!C28="0",0,IF(ISBLANK('исх.данные с'!C28),"",_xlfn.NUMBERVALUE('исх.данные с'!C28,",")))</f>
        <v/>
      </c>
    </row>
    <row r="29">
      <c r="A29" s="25">
        <f>IF('исх.данные с'!A29="0",0,IF(ISBLANK('исх.данные с'!A29),"",_xlfn.NUMBERVALUE('исх.данные с'!A29,",")))</f>
        <v/>
      </c>
      <c r="B29" s="9">
        <f>IF('исх.данные с'!B29="0",0,IF(ISBLANK('исх.данные с'!B29),"",_xlfn.NUMBERVALUE('исх.данные с'!B29,",")))</f>
        <v/>
      </c>
      <c r="C29" s="9">
        <f>IF('исх.данные с'!C29="0",0,IF(ISBLANK('исх.данные с'!C29),"",_xlfn.NUMBERVALUE('исх.данные с'!C29,",")))</f>
        <v/>
      </c>
    </row>
    <row r="30">
      <c r="A30" s="25">
        <f>IF('исх.данные с'!A30="0",0,IF(ISBLANK('исх.данные с'!A30),"",_xlfn.NUMBERVALUE('исх.данные с'!A30,",")))</f>
        <v/>
      </c>
      <c r="B30" s="9">
        <f>IF('исх.данные с'!B30="0",0,IF(ISBLANK('исх.данные с'!B30),"",_xlfn.NUMBERVALUE('исх.данные с'!B30,",")))</f>
        <v/>
      </c>
      <c r="C30" s="9">
        <f>IF('исх.данные с'!C30="0",0,IF(ISBLANK('исх.данные с'!C30),"",_xlfn.NUMBERVALUE('исх.данные с'!C30,",")))</f>
        <v/>
      </c>
    </row>
    <row r="31">
      <c r="A31" s="25">
        <f>IF('исх.данные с'!A31="0",0,IF(ISBLANK('исх.данные с'!A31),"",_xlfn.NUMBERVALUE('исх.данные с'!A31,",")))</f>
        <v/>
      </c>
      <c r="B31" s="9">
        <f>IF('исх.данные с'!B31="0",0,IF(ISBLANK('исх.данные с'!B31),"",_xlfn.NUMBERVALUE('исх.данные с'!B31,",")))</f>
        <v/>
      </c>
      <c r="C31" s="9">
        <f>IF('исх.данные с'!C31="0",0,IF(ISBLANK('исх.данные с'!C31),"",_xlfn.NUMBERVALUE('исх.данные с'!C31,",")))</f>
        <v/>
      </c>
    </row>
    <row r="32">
      <c r="A32" s="25">
        <f>IF('исх.данные с'!A32="0",0,IF(ISBLANK('исх.данные с'!A32),"",_xlfn.NUMBERVALUE('исх.данные с'!A32,",")))</f>
        <v/>
      </c>
      <c r="B32" s="9">
        <f>IF('исх.данные с'!B32="0",0,IF(ISBLANK('исх.данные с'!B32),"",_xlfn.NUMBERVALUE('исх.данные с'!B32,",")))</f>
        <v/>
      </c>
      <c r="C32" s="9">
        <f>IF('исх.данные с'!C32="0",0,IF(ISBLANK('исх.данные с'!C32),"",_xlfn.NUMBERVALUE('исх.данные с'!C32,",")))</f>
        <v/>
      </c>
    </row>
    <row r="33">
      <c r="A33" s="25">
        <f>IF('исх.данные с'!A33="0",0,IF(ISBLANK('исх.данные с'!A33),"",_xlfn.NUMBERVALUE('исх.данные с'!A33,",")))</f>
        <v/>
      </c>
      <c r="B33" s="9">
        <f>IF('исх.данные с'!B33="0",0,IF(ISBLANK('исх.данные с'!B33),"",_xlfn.NUMBERVALUE('исх.данные с'!B33,",")))</f>
        <v/>
      </c>
      <c r="C33" s="9">
        <f>IF('исх.данные с'!C33="0",0,IF(ISBLANK('исх.данные с'!C33),"",_xlfn.NUMBERVALUE('исх.данные с'!C33,",")))</f>
        <v/>
      </c>
    </row>
    <row r="34">
      <c r="A34" s="25">
        <f>IF('исх.данные с'!A34="0",0,IF(ISBLANK('исх.данные с'!A34),"",_xlfn.NUMBERVALUE('исх.данные с'!A34,",")))</f>
        <v/>
      </c>
      <c r="B34" s="9">
        <f>IF('исх.данные с'!B34="0",0,IF(ISBLANK('исх.данные с'!B34),"",_xlfn.NUMBERVALUE('исх.данные с'!B34,",")))</f>
        <v/>
      </c>
      <c r="C34" s="9">
        <f>IF('исх.данные с'!C34="0",0,IF(ISBLANK('исх.данные с'!C34),"",_xlfn.NUMBERVALUE('исх.данные с'!C34,",")))</f>
        <v/>
      </c>
    </row>
    <row r="35">
      <c r="A35" s="25">
        <f>IF('исх.данные с'!A35="0",0,IF(ISBLANK('исх.данные с'!A35),"",_xlfn.NUMBERVALUE('исх.данные с'!A35,",")))</f>
        <v/>
      </c>
      <c r="B35" s="9">
        <f>IF('исх.данные с'!B35="0",0,IF(ISBLANK('исх.данные с'!B35),"",_xlfn.NUMBERVALUE('исх.данные с'!B35,",")))</f>
        <v/>
      </c>
      <c r="C35" s="9">
        <f>IF('исх.данные с'!C35="0",0,IF(ISBLANK('исх.данные с'!C35),"",_xlfn.NUMBERVALUE('исх.данные с'!C35,",")))</f>
        <v/>
      </c>
    </row>
    <row r="36">
      <c r="A36" s="25">
        <f>IF('исх.данные с'!A36="0",0,IF(ISBLANK('исх.данные с'!A36),"",_xlfn.NUMBERVALUE('исх.данные с'!A36,",")))</f>
        <v/>
      </c>
      <c r="B36" s="9">
        <f>IF('исх.данные с'!B36="0",0,IF(ISBLANK('исх.данные с'!B36),"",_xlfn.NUMBERVALUE('исх.данные с'!B36,",")))</f>
        <v/>
      </c>
      <c r="C36" s="9">
        <f>IF('исх.данные с'!C36="0",0,IF(ISBLANK('исх.данные с'!C36),"",_xlfn.NUMBERVALUE('исх.данные с'!C36,",")))</f>
        <v/>
      </c>
    </row>
    <row r="37">
      <c r="A37" s="25">
        <f>IF('исх.данные с'!A37="0",0,IF(ISBLANK('исх.данные с'!A37),"",_xlfn.NUMBERVALUE('исх.данные с'!A37,",")))</f>
        <v/>
      </c>
      <c r="B37" s="9">
        <f>IF('исх.данные с'!B37="0",0,IF(ISBLANK('исх.данные с'!B37),"",_xlfn.NUMBERVALUE('исх.данные с'!B37,",")))</f>
        <v/>
      </c>
      <c r="C37" s="9">
        <f>IF('исх.данные с'!C37="0",0,IF(ISBLANK('исх.данные с'!C37),"",_xlfn.NUMBERVALUE('исх.данные с'!C37,",")))</f>
        <v/>
      </c>
    </row>
    <row r="38">
      <c r="A38" s="25">
        <f>IF('исх.данные с'!A38="0",0,IF(ISBLANK('исх.данные с'!A38),"",_xlfn.NUMBERVALUE('исх.данные с'!A38,",")))</f>
        <v/>
      </c>
      <c r="B38" s="9">
        <f>IF('исх.данные с'!B38="0",0,IF(ISBLANK('исх.данные с'!B38),"",_xlfn.NUMBERVALUE('исх.данные с'!B38,",")))</f>
        <v/>
      </c>
      <c r="C38" s="9">
        <f>IF('исх.данные с'!C38="0",0,IF(ISBLANK('исх.данные с'!C38),"",_xlfn.NUMBERVALUE('исх.данные с'!C38,",")))</f>
        <v/>
      </c>
    </row>
    <row r="39">
      <c r="A39" s="25">
        <f>IF('исх.данные с'!A39="0",0,IF(ISBLANK('исх.данные с'!A39),"",_xlfn.NUMBERVALUE('исх.данные с'!A39,",")))</f>
        <v/>
      </c>
      <c r="B39" s="9">
        <f>IF('исх.данные с'!B39="0",0,IF(ISBLANK('исх.данные с'!B39),"",_xlfn.NUMBERVALUE('исх.данные с'!B39,",")))</f>
        <v/>
      </c>
      <c r="C39" s="9">
        <f>IF('исх.данные с'!C39="0",0,IF(ISBLANK('исх.данные с'!C39),"",_xlfn.NUMBERVALUE('исх.данные с'!C39,",")))</f>
        <v/>
      </c>
    </row>
    <row r="40">
      <c r="A40" s="25">
        <f>IF('исх.данные с'!A40="0",0,IF(ISBLANK('исх.данные с'!A40),"",_xlfn.NUMBERVALUE('исх.данные с'!A40,",")))</f>
        <v/>
      </c>
      <c r="B40" s="9">
        <f>IF('исх.данные с'!B40="0",0,IF(ISBLANK('исх.данные с'!B40),"",_xlfn.NUMBERVALUE('исх.данные с'!B40,",")))</f>
        <v/>
      </c>
      <c r="C40" s="9">
        <f>IF('исх.данные с'!C40="0",0,IF(ISBLANK('исх.данные с'!C40),"",_xlfn.NUMBERVALUE('исх.данные с'!C40,",")))</f>
        <v/>
      </c>
    </row>
    <row r="41">
      <c r="A41" s="25">
        <f>IF('исх.данные с'!A41="0",0,IF(ISBLANK('исх.данные с'!A41),"",_xlfn.NUMBERVALUE('исх.данные с'!A41,",")))</f>
        <v/>
      </c>
      <c r="B41" s="9">
        <f>IF('исх.данные с'!B41="0",0,IF(ISBLANK('исх.данные с'!B41),"",_xlfn.NUMBERVALUE('исх.данные с'!B41,",")))</f>
        <v/>
      </c>
      <c r="C41" s="9">
        <f>IF('исх.данные с'!C41="0",0,IF(ISBLANK('исх.данные с'!C41),"",_xlfn.NUMBERVALUE('исх.данные с'!C41,",")))</f>
        <v/>
      </c>
    </row>
    <row r="42">
      <c r="A42" s="25">
        <f>IF('исх.данные с'!A42="0",0,IF(ISBLANK('исх.данные с'!A42),"",_xlfn.NUMBERVALUE('исх.данные с'!A42,",")))</f>
        <v/>
      </c>
      <c r="B42" s="9">
        <f>IF('исх.данные с'!B42="0",0,IF(ISBLANK('исх.данные с'!B42),"",_xlfn.NUMBERVALUE('исх.данные с'!B42,",")))</f>
        <v/>
      </c>
      <c r="C42" s="9">
        <f>IF('исх.данные с'!C42="0",0,IF(ISBLANK('исх.данные с'!C42),"",_xlfn.NUMBERVALUE('исх.данные с'!C42,",")))</f>
        <v/>
      </c>
    </row>
    <row r="43">
      <c r="A43" s="25">
        <f>IF('исх.данные с'!A43="0",0,IF(ISBLANK('исх.данные с'!A43),"",_xlfn.NUMBERVALUE('исх.данные с'!A43,",")))</f>
        <v/>
      </c>
      <c r="B43" s="9">
        <f>IF('исх.данные с'!B43="0",0,IF(ISBLANK('исх.данные с'!B43),"",_xlfn.NUMBERVALUE('исх.данные с'!B43,",")))</f>
        <v/>
      </c>
      <c r="C43" s="9">
        <f>IF('исх.данные с'!C43="0",0,IF(ISBLANK('исх.данные с'!C43),"",_xlfn.NUMBERVALUE('исх.данные с'!C43,",")))</f>
        <v/>
      </c>
    </row>
    <row r="44">
      <c r="A44" s="25">
        <f>IF('исх.данные с'!A44="0",0,IF(ISBLANK('исх.данные с'!A44),"",_xlfn.NUMBERVALUE('исх.данные с'!A44,",")))</f>
        <v/>
      </c>
      <c r="B44" s="9">
        <f>IF('исх.данные с'!B44="0",0,IF(ISBLANK('исх.данные с'!B44),"",_xlfn.NUMBERVALUE('исх.данные с'!B44,",")))</f>
        <v/>
      </c>
      <c r="C44" s="9">
        <f>IF('исх.данные с'!C44="0",0,IF(ISBLANK('исх.данные с'!C44),"",_xlfn.NUMBERVALUE('исх.данные с'!C44,",")))</f>
        <v/>
      </c>
    </row>
    <row r="45">
      <c r="A45" s="25">
        <f>IF('исх.данные с'!A45="0",0,IF(ISBLANK('исх.данные с'!A45),"",_xlfn.NUMBERVALUE('исх.данные с'!A45,",")))</f>
        <v/>
      </c>
      <c r="B45" s="9">
        <f>IF('исх.данные с'!B45="0",0,IF(ISBLANK('исх.данные с'!B45),"",_xlfn.NUMBERVALUE('исх.данные с'!B45,",")))</f>
        <v/>
      </c>
      <c r="C45" s="9">
        <f>IF('исх.данные с'!C45="0",0,IF(ISBLANK('исх.данные с'!C45),"",_xlfn.NUMBERVALUE('исх.данные с'!C45,",")))</f>
        <v/>
      </c>
    </row>
    <row r="46">
      <c r="A46" s="25">
        <f>IF('исх.данные с'!A46="0",0,IF(ISBLANK('исх.данные с'!A46),"",_xlfn.NUMBERVALUE('исх.данные с'!A46,",")))</f>
        <v/>
      </c>
      <c r="B46" s="9">
        <f>IF('исх.данные с'!B46="0",0,IF(ISBLANK('исх.данные с'!B46),"",_xlfn.NUMBERVALUE('исх.данные с'!B46,",")))</f>
        <v/>
      </c>
      <c r="C46" s="9">
        <f>IF('исх.данные с'!C46="0",0,IF(ISBLANK('исх.данные с'!C46),"",_xlfn.NUMBERVALUE('исх.данные с'!C46,",")))</f>
        <v/>
      </c>
    </row>
    <row r="47">
      <c r="A47" s="25">
        <f>IF('исх.данные с'!A47="0",0,IF(ISBLANK('исх.данные с'!A47),"",_xlfn.NUMBERVALUE('исх.данные с'!A47,",")))</f>
        <v/>
      </c>
      <c r="B47" s="9">
        <f>IF('исх.данные с'!B47="0",0,IF(ISBLANK('исх.данные с'!B47),"",_xlfn.NUMBERVALUE('исх.данные с'!B47,",")))</f>
        <v/>
      </c>
      <c r="C47" s="9">
        <f>IF('исх.данные с'!C47="0",0,IF(ISBLANK('исх.данные с'!C47),"",_xlfn.NUMBERVALUE('исх.данные с'!C47,",")))</f>
        <v/>
      </c>
    </row>
    <row r="48">
      <c r="A48" s="25">
        <f>IF('исх.данные с'!A48="0",0,IF(ISBLANK('исх.данные с'!A48),"",_xlfn.NUMBERVALUE('исх.данные с'!A48,",")))</f>
        <v/>
      </c>
      <c r="B48" s="9">
        <f>IF('исх.данные с'!B48="0",0,IF(ISBLANK('исх.данные с'!B48),"",_xlfn.NUMBERVALUE('исх.данные с'!B48,",")))</f>
        <v/>
      </c>
      <c r="C48" s="9">
        <f>IF('исх.данные с'!C48="0",0,IF(ISBLANK('исх.данные с'!C48),"",_xlfn.NUMBERVALUE('исх.данные с'!C48,",")))</f>
        <v/>
      </c>
    </row>
    <row r="49">
      <c r="A49" s="25">
        <f>IF('исх.данные с'!A49="0",0,IF(ISBLANK('исх.данные с'!A49),"",_xlfn.NUMBERVALUE('исх.данные с'!A49,",")))</f>
        <v/>
      </c>
      <c r="B49" s="9">
        <f>IF('исх.данные с'!B49="0",0,IF(ISBLANK('исх.данные с'!B49),"",_xlfn.NUMBERVALUE('исх.данные с'!B49,",")))</f>
        <v/>
      </c>
      <c r="C49" s="9">
        <f>IF('исх.данные с'!C49="0",0,IF(ISBLANK('исх.данные с'!C49),"",_xlfn.NUMBERVALUE('исх.данные с'!C49,",")))</f>
        <v/>
      </c>
    </row>
    <row r="50">
      <c r="A50" s="25">
        <f>IF('исх.данные с'!A50="0",0,IF(ISBLANK('исх.данные с'!A50),"",_xlfn.NUMBERVALUE('исх.данные с'!A50,",")))</f>
        <v/>
      </c>
      <c r="B50" s="9">
        <f>IF('исх.данные с'!B50="0",0,IF(ISBLANK('исх.данные с'!B50),"",_xlfn.NUMBERVALUE('исх.данные с'!B50,",")))</f>
        <v/>
      </c>
      <c r="C50" s="9">
        <f>IF('исх.данные с'!C50="0",0,IF(ISBLANK('исх.данные с'!C50),"",_xlfn.NUMBERVALUE('исх.данные с'!C50,",")))</f>
        <v/>
      </c>
    </row>
    <row r="51">
      <c r="A51" s="25">
        <f>IF('исх.данные с'!A51="0",0,IF(ISBLANK('исх.данные с'!A51),"",_xlfn.NUMBERVALUE('исх.данные с'!A51,",")))</f>
        <v/>
      </c>
      <c r="B51" s="9">
        <f>IF('исх.данные с'!B51="0",0,IF(ISBLANK('исх.данные с'!B51),"",_xlfn.NUMBERVALUE('исх.данные с'!B51,",")))</f>
        <v/>
      </c>
      <c r="C51" s="9">
        <f>IF('исх.данные с'!C51="0",0,IF(ISBLANK('исх.данные с'!C51),"",_xlfn.NUMBERVALUE('исх.данные с'!C51,",")))</f>
        <v/>
      </c>
    </row>
    <row r="52">
      <c r="A52" s="25">
        <f>IF('исх.данные с'!A52="0",0,IF(ISBLANK('исх.данные с'!A52),"",_xlfn.NUMBERVALUE('исх.данные с'!A52,",")))</f>
        <v/>
      </c>
      <c r="B52" s="9">
        <f>IF('исх.данные с'!B52="0",0,IF(ISBLANK('исх.данные с'!B52),"",_xlfn.NUMBERVALUE('исх.данные с'!B52,",")))</f>
        <v/>
      </c>
      <c r="C52" s="9">
        <f>IF('исх.данные с'!C52="0",0,IF(ISBLANK('исх.данные с'!C52),"",_xlfn.NUMBERVALUE('исх.данные с'!C52,",")))</f>
        <v/>
      </c>
    </row>
    <row r="53">
      <c r="A53" s="25">
        <f>IF('исх.данные с'!A53="0",0,IF(ISBLANK('исх.данные с'!A53),"",_xlfn.NUMBERVALUE('исх.данные с'!A53,",")))</f>
        <v/>
      </c>
      <c r="B53" s="9">
        <f>IF('исх.данные с'!B53="0",0,IF(ISBLANK('исх.данные с'!B53),"",_xlfn.NUMBERVALUE('исх.данные с'!B53,",")))</f>
        <v/>
      </c>
      <c r="C53" s="9">
        <f>IF('исх.данные с'!C53="0",0,IF(ISBLANK('исх.данные с'!C53),"",_xlfn.NUMBERVALUE('исх.данные с'!C53,",")))</f>
        <v/>
      </c>
    </row>
    <row r="54">
      <c r="A54" s="25">
        <f>IF('исх.данные с'!A54="0",0,IF(ISBLANK('исх.данные с'!A54),"",_xlfn.NUMBERVALUE('исх.данные с'!A54,",")))</f>
        <v/>
      </c>
      <c r="B54" s="9">
        <f>IF('исх.данные с'!B54="0",0,IF(ISBLANK('исх.данные с'!B54),"",_xlfn.NUMBERVALUE('исх.данные с'!B54,",")))</f>
        <v/>
      </c>
      <c r="C54" s="9">
        <f>IF('исх.данные с'!C54="0",0,IF(ISBLANK('исх.данные с'!C54),"",_xlfn.NUMBERVALUE('исх.данные с'!C54,",")))</f>
        <v/>
      </c>
    </row>
    <row r="55">
      <c r="A55" s="25">
        <f>IF('исх.данные с'!A55="0",0,IF(ISBLANK('исх.данные с'!A55),"",_xlfn.NUMBERVALUE('исх.данные с'!A55,",")))</f>
        <v/>
      </c>
      <c r="B55" s="9">
        <f>IF('исх.данные с'!B55="0",0,IF(ISBLANK('исх.данные с'!B55),"",_xlfn.NUMBERVALUE('исх.данные с'!B55,",")))</f>
        <v/>
      </c>
      <c r="C55" s="9">
        <f>IF('исх.данные с'!C55="0",0,IF(ISBLANK('исх.данные с'!C55),"",_xlfn.NUMBERVALUE('исх.данные с'!C55,",")))</f>
        <v/>
      </c>
    </row>
    <row r="56">
      <c r="A56" s="25">
        <f>IF('исх.данные с'!A56="0",0,IF(ISBLANK('исх.данные с'!A56),"",_xlfn.NUMBERVALUE('исх.данные с'!A56,",")))</f>
        <v/>
      </c>
      <c r="B56" s="9">
        <f>IF('исх.данные с'!B56="0",0,IF(ISBLANK('исх.данные с'!B56),"",_xlfn.NUMBERVALUE('исх.данные с'!B56,",")))</f>
        <v/>
      </c>
      <c r="C56" s="9">
        <f>IF('исх.данные с'!C56="0",0,IF(ISBLANK('исх.данные с'!C56),"",_xlfn.NUMBERVALUE('исх.данные с'!C56,",")))</f>
        <v/>
      </c>
    </row>
    <row r="57">
      <c r="A57" s="25">
        <f>IF('исх.данные с'!A57="0",0,IF(ISBLANK('исх.данные с'!A57),"",_xlfn.NUMBERVALUE('исх.данные с'!A57,",")))</f>
        <v/>
      </c>
      <c r="B57" s="9">
        <f>IF('исх.данные с'!B57="0",0,IF(ISBLANK('исх.данные с'!B57),"",_xlfn.NUMBERVALUE('исх.данные с'!B57,",")))</f>
        <v/>
      </c>
      <c r="C57" s="9">
        <f>IF('исх.данные с'!C57="0",0,IF(ISBLANK('исх.данные с'!C57),"",_xlfn.NUMBERVALUE('исх.данные с'!C57,",")))</f>
        <v/>
      </c>
    </row>
    <row r="58">
      <c r="A58" s="25">
        <f>IF('исх.данные с'!A58="0",0,IF(ISBLANK('исх.данные с'!A58),"",_xlfn.NUMBERVALUE('исх.данные с'!A58,",")))</f>
        <v/>
      </c>
      <c r="B58" s="9">
        <f>IF('исх.данные с'!B58="0",0,IF(ISBLANK('исх.данные с'!B58),"",_xlfn.NUMBERVALUE('исх.данные с'!B58,",")))</f>
        <v/>
      </c>
      <c r="C58" s="9">
        <f>IF('исх.данные с'!C58="0",0,IF(ISBLANK('исх.данные с'!C58),"",_xlfn.NUMBERVALUE('исх.данные с'!C58,",")))</f>
        <v/>
      </c>
    </row>
    <row r="59">
      <c r="A59" s="25">
        <f>IF('исх.данные с'!A59="0",0,IF(ISBLANK('исх.данные с'!A59),"",_xlfn.NUMBERVALUE('исх.данные с'!A59,",")))</f>
        <v/>
      </c>
      <c r="B59" s="9">
        <f>IF('исх.данные с'!B59="0",0,IF(ISBLANK('исх.данные с'!B59),"",_xlfn.NUMBERVALUE('исх.данные с'!B59,",")))</f>
        <v/>
      </c>
      <c r="C59" s="9">
        <f>IF('исх.данные с'!C59="0",0,IF(ISBLANK('исх.данные с'!C59),"",_xlfn.NUMBERVALUE('исх.данные с'!C59,",")))</f>
        <v/>
      </c>
    </row>
    <row r="60">
      <c r="A60" s="25">
        <f>IF('исх.данные с'!A60="0",0,IF(ISBLANK('исх.данные с'!A60),"",_xlfn.NUMBERVALUE('исх.данные с'!A60,",")))</f>
        <v/>
      </c>
      <c r="B60" s="9">
        <f>IF('исх.данные с'!B60="0",0,IF(ISBLANK('исх.данные с'!B60),"",_xlfn.NUMBERVALUE('исх.данные с'!B60,",")))</f>
        <v/>
      </c>
      <c r="C60" s="9">
        <f>IF('исх.данные с'!C60="0",0,IF(ISBLANK('исх.данные с'!C60),"",_xlfn.NUMBERVALUE('исх.данные с'!C60,",")))</f>
        <v/>
      </c>
    </row>
    <row r="61">
      <c r="A61" s="25">
        <f>IF('исх.данные с'!A61="0",0,IF(ISBLANK('исх.данные с'!A61),"",_xlfn.NUMBERVALUE('исх.данные с'!A61,",")))</f>
        <v/>
      </c>
      <c r="B61" s="9">
        <f>IF('исх.данные с'!B61="0",0,IF(ISBLANK('исх.данные с'!B61),"",_xlfn.NUMBERVALUE('исх.данные с'!B61,",")))</f>
        <v/>
      </c>
      <c r="C61" s="9">
        <f>IF('исх.данные с'!C61="0",0,IF(ISBLANK('исх.данные с'!C61),"",_xlfn.NUMBERVALUE('исх.данные с'!C61,",")))</f>
        <v/>
      </c>
    </row>
    <row r="62">
      <c r="A62" s="25">
        <f>IF('исх.данные с'!A62="0",0,IF(ISBLANK('исх.данные с'!A62),"",_xlfn.NUMBERVALUE('исх.данные с'!A62,",")))</f>
        <v/>
      </c>
      <c r="B62" s="9">
        <f>IF('исх.данные с'!B62="0",0,IF(ISBLANK('исх.данные с'!B62),"",_xlfn.NUMBERVALUE('исх.данные с'!B62,",")))</f>
        <v/>
      </c>
      <c r="C62" s="9">
        <f>IF('исх.данные с'!C62="0",0,IF(ISBLANK('исх.данные с'!C62),"",_xlfn.NUMBERVALUE('исх.данные с'!C62,",")))</f>
        <v/>
      </c>
    </row>
    <row r="63">
      <c r="A63" s="25">
        <f>IF('исх.данные с'!A63="0",0,IF(ISBLANK('исх.данные с'!A63),"",_xlfn.NUMBERVALUE('исх.данные с'!A63,",")))</f>
        <v/>
      </c>
      <c r="B63" s="9">
        <f>IF('исх.данные с'!B63="0",0,IF(ISBLANK('исх.данные с'!B63),"",_xlfn.NUMBERVALUE('исх.данные с'!B63,",")))</f>
        <v/>
      </c>
      <c r="C63" s="9">
        <f>IF('исх.данные с'!C63="0",0,IF(ISBLANK('исх.данные с'!C63),"",_xlfn.NUMBERVALUE('исх.данные с'!C63,",")))</f>
        <v/>
      </c>
    </row>
    <row r="64">
      <c r="A64" s="25">
        <f>IF('исх.данные с'!A64="0",0,IF(ISBLANK('исх.данные с'!A64),"",_xlfn.NUMBERVALUE('исх.данные с'!A64,",")))</f>
        <v/>
      </c>
      <c r="B64" s="9">
        <f>IF('исх.данные с'!B64="0",0,IF(ISBLANK('исх.данные с'!B64),"",_xlfn.NUMBERVALUE('исх.данные с'!B64,",")))</f>
        <v/>
      </c>
      <c r="C64" s="9">
        <f>IF('исх.данные с'!C64="0",0,IF(ISBLANK('исх.данные с'!C64),"",_xlfn.NUMBERVALUE('исх.данные с'!C64,",")))</f>
        <v/>
      </c>
    </row>
    <row r="65">
      <c r="A65" s="25">
        <f>IF('исх.данные с'!A65="0",0,IF(ISBLANK('исх.данные с'!A65),"",_xlfn.NUMBERVALUE('исх.данные с'!A65,",")))</f>
        <v/>
      </c>
      <c r="B65" s="9">
        <f>IF('исх.данные с'!B65="0",0,IF(ISBLANK('исх.данные с'!B65),"",_xlfn.NUMBERVALUE('исх.данные с'!B65,",")))</f>
        <v/>
      </c>
      <c r="C65" s="9">
        <f>IF('исх.данные с'!C65="0",0,IF(ISBLANK('исх.данные с'!C65),"",_xlfn.NUMBERVALUE('исх.данные с'!C65,",")))</f>
        <v/>
      </c>
    </row>
    <row r="66">
      <c r="A66" s="25">
        <f>IF('исх.данные с'!A66="0",0,IF(ISBLANK('исх.данные с'!A66),"",_xlfn.NUMBERVALUE('исх.данные с'!A66,",")))</f>
        <v/>
      </c>
      <c r="B66" s="9">
        <f>IF('исх.данные с'!B66="0",0,IF(ISBLANK('исх.данные с'!B66),"",_xlfn.NUMBERVALUE('исх.данные с'!B66,",")))</f>
        <v/>
      </c>
      <c r="C66" s="9">
        <f>IF('исх.данные с'!C66="0",0,IF(ISBLANK('исх.данные с'!C66),"",_xlfn.NUMBERVALUE('исх.данные с'!C66,",")))</f>
        <v/>
      </c>
    </row>
    <row r="67">
      <c r="A67" s="25">
        <f>IF('исх.данные с'!A67="0",0,IF(ISBLANK('исх.данные с'!A67),"",_xlfn.NUMBERVALUE('исх.данные с'!A67,",")))</f>
        <v/>
      </c>
      <c r="B67" s="9">
        <f>IF('исх.данные с'!B67="0",0,IF(ISBLANK('исх.данные с'!B67),"",_xlfn.NUMBERVALUE('исх.данные с'!B67,",")))</f>
        <v/>
      </c>
      <c r="C67" s="9">
        <f>IF('исх.данные с'!C67="0",0,IF(ISBLANK('исх.данные с'!C67),"",_xlfn.NUMBERVALUE('исх.данные с'!C67,",")))</f>
        <v/>
      </c>
    </row>
    <row r="68">
      <c r="A68" s="25">
        <f>IF('исх.данные с'!A68="0",0,IF(ISBLANK('исх.данные с'!A68),"",_xlfn.NUMBERVALUE('исх.данные с'!A68,",")))</f>
        <v/>
      </c>
      <c r="B68" s="9">
        <f>IF('исх.данные с'!B68="0",0,IF(ISBLANK('исх.данные с'!B68),"",_xlfn.NUMBERVALUE('исх.данные с'!B68,",")))</f>
        <v/>
      </c>
      <c r="C68" s="9">
        <f>IF('исх.данные с'!C68="0",0,IF(ISBLANK('исх.данные с'!C68),"",_xlfn.NUMBERVALUE('исх.данные с'!C68,",")))</f>
        <v/>
      </c>
    </row>
    <row r="69">
      <c r="A69" s="25">
        <f>IF('исх.данные с'!A69="0",0,IF(ISBLANK('исх.данные с'!A69),"",_xlfn.NUMBERVALUE('исх.данные с'!A69,",")))</f>
        <v/>
      </c>
      <c r="B69" s="9">
        <f>IF('исх.данные с'!B69="0",0,IF(ISBLANK('исх.данные с'!B69),"",_xlfn.NUMBERVALUE('исх.данные с'!B69,",")))</f>
        <v/>
      </c>
      <c r="C69" s="9">
        <f>IF('исх.данные с'!C69="0",0,IF(ISBLANK('исх.данные с'!C69),"",_xlfn.NUMBERVALUE('исх.данные с'!C69,",")))</f>
        <v/>
      </c>
    </row>
    <row r="70">
      <c r="A70" s="25">
        <f>IF('исх.данные с'!A70="0",0,IF(ISBLANK('исх.данные с'!A70),"",_xlfn.NUMBERVALUE('исх.данные с'!A70,",")))</f>
        <v/>
      </c>
      <c r="B70" s="9">
        <f>IF('исх.данные с'!B70="0",0,IF(ISBLANK('исх.данные с'!B70),"",_xlfn.NUMBERVALUE('исх.данные с'!B70,",")))</f>
        <v/>
      </c>
      <c r="C70" s="9">
        <f>IF('исх.данные с'!C70="0",0,IF(ISBLANK('исх.данные с'!C70),"",_xlfn.NUMBERVALUE('исх.данные с'!C70,",")))</f>
        <v/>
      </c>
    </row>
    <row r="71">
      <c r="A71" s="25">
        <f>IF('исх.данные с'!A71="0",0,IF(ISBLANK('исх.данные с'!A71),"",_xlfn.NUMBERVALUE('исх.данные с'!A71,",")))</f>
        <v/>
      </c>
      <c r="B71" s="9">
        <f>IF('исх.данные с'!B71="0",0,IF(ISBLANK('исх.данные с'!B71),"",_xlfn.NUMBERVALUE('исх.данные с'!B71,",")))</f>
        <v/>
      </c>
      <c r="C71" s="9">
        <f>IF('исх.данные с'!C71="0",0,IF(ISBLANK('исх.данные с'!C71),"",_xlfn.NUMBERVALUE('исх.данные с'!C71,",")))</f>
        <v/>
      </c>
    </row>
    <row r="72">
      <c r="A72" s="25">
        <f>IF('исх.данные с'!A72="0",0,IF(ISBLANK('исх.данные с'!A72),"",_xlfn.NUMBERVALUE('исх.данные с'!A72,",")))</f>
        <v/>
      </c>
      <c r="B72" s="9">
        <f>IF('исх.данные с'!B72="0",0,IF(ISBLANK('исх.данные с'!B72),"",_xlfn.NUMBERVALUE('исх.данные с'!B72,",")))</f>
        <v/>
      </c>
      <c r="C72" s="9">
        <f>IF('исх.данные с'!C72="0",0,IF(ISBLANK('исх.данные с'!C72),"",_xlfn.NUMBERVALUE('исх.данные с'!C72,",")))</f>
        <v/>
      </c>
    </row>
    <row r="73">
      <c r="A73" s="25">
        <f>IF('исх.данные с'!A73="0",0,IF(ISBLANK('исх.данные с'!A73),"",_xlfn.NUMBERVALUE('исх.данные с'!A73,",")))</f>
        <v/>
      </c>
      <c r="B73" s="9">
        <f>IF('исх.данные с'!B73="0",0,IF(ISBLANK('исх.данные с'!B73),"",_xlfn.NUMBERVALUE('исх.данные с'!B73,",")))</f>
        <v/>
      </c>
      <c r="C73" s="9">
        <f>IF('исх.данные с'!C73="0",0,IF(ISBLANK('исх.данные с'!C73),"",_xlfn.NUMBERVALUE('исх.данные с'!C73,",")))</f>
        <v/>
      </c>
    </row>
    <row r="74">
      <c r="A74" s="25">
        <f>IF('исх.данные с'!A74="0",0,IF(ISBLANK('исх.данные с'!A74),"",_xlfn.NUMBERVALUE('исх.данные с'!A74,",")))</f>
        <v/>
      </c>
      <c r="B74" s="9">
        <f>IF('исх.данные с'!B74="0",0,IF(ISBLANK('исх.данные с'!B74),"",_xlfn.NUMBERVALUE('исх.данные с'!B74,",")))</f>
        <v/>
      </c>
      <c r="C74" s="9">
        <f>IF('исх.данные с'!C74="0",0,IF(ISBLANK('исх.данные с'!C74),"",_xlfn.NUMBERVALUE('исх.данные с'!C74,",")))</f>
        <v/>
      </c>
    </row>
    <row r="75">
      <c r="A75" s="25">
        <f>IF('исх.данные с'!A75="0",0,IF(ISBLANK('исх.данные с'!A75),"",_xlfn.NUMBERVALUE('исх.данные с'!A75,",")))</f>
        <v/>
      </c>
      <c r="B75" s="9">
        <f>IF('исх.данные с'!B75="0",0,IF(ISBLANK('исх.данные с'!B75),"",_xlfn.NUMBERVALUE('исх.данные с'!B75,",")))</f>
        <v/>
      </c>
      <c r="C75" s="9">
        <f>IF('исх.данные с'!C75="0",0,IF(ISBLANK('исх.данные с'!C75),"",_xlfn.NUMBERVALUE('исх.данные с'!C75,",")))</f>
        <v/>
      </c>
    </row>
    <row r="76">
      <c r="A76" s="25">
        <f>IF('исх.данные с'!A76="0",0,IF(ISBLANK('исх.данные с'!A76),"",_xlfn.NUMBERVALUE('исх.данные с'!A76,",")))</f>
        <v/>
      </c>
      <c r="B76" s="9">
        <f>IF('исх.данные с'!B76="0",0,IF(ISBLANK('исх.данные с'!B76),"",_xlfn.NUMBERVALUE('исх.данные с'!B76,",")))</f>
        <v/>
      </c>
      <c r="C76" s="9">
        <f>IF('исх.данные с'!C76="0",0,IF(ISBLANK('исх.данные с'!C76),"",_xlfn.NUMBERVALUE('исх.данные с'!C76,",")))</f>
        <v/>
      </c>
    </row>
    <row r="77">
      <c r="A77" s="25">
        <f>IF('исх.данные с'!A77="0",0,IF(ISBLANK('исх.данные с'!A77),"",_xlfn.NUMBERVALUE('исх.данные с'!A77,",")))</f>
        <v/>
      </c>
      <c r="B77" s="9">
        <f>IF('исх.данные с'!B77="0",0,IF(ISBLANK('исх.данные с'!B77),"",_xlfn.NUMBERVALUE('исх.данные с'!B77,",")))</f>
        <v/>
      </c>
      <c r="C77" s="9">
        <f>IF('исх.данные с'!C77="0",0,IF(ISBLANK('исх.данные с'!C77),"",_xlfn.NUMBERVALUE('исх.данные с'!C77,",")))</f>
        <v/>
      </c>
    </row>
    <row r="78">
      <c r="A78" s="25">
        <f>IF('исх.данные с'!A78="0",0,IF(ISBLANK('исх.данные с'!A78),"",_xlfn.NUMBERVALUE('исх.данные с'!A78,",")))</f>
        <v/>
      </c>
      <c r="B78" s="9">
        <f>IF('исх.данные с'!B78="0",0,IF(ISBLANK('исх.данные с'!B78),"",_xlfn.NUMBERVALUE('исх.данные с'!B78,",")))</f>
        <v/>
      </c>
      <c r="C78" s="9">
        <f>IF('исх.данные с'!C78="0",0,IF(ISBLANK('исх.данные с'!C78),"",_xlfn.NUMBERVALUE('исх.данные с'!C78,",")))</f>
        <v/>
      </c>
    </row>
    <row r="79">
      <c r="A79" s="25">
        <f>IF('исх.данные с'!A79="0",0,IF(ISBLANK('исх.данные с'!A79),"",_xlfn.NUMBERVALUE('исх.данные с'!A79,",")))</f>
        <v/>
      </c>
      <c r="B79" s="9">
        <f>IF('исх.данные с'!B79="0",0,IF(ISBLANK('исх.данные с'!B79),"",_xlfn.NUMBERVALUE('исх.данные с'!B79,",")))</f>
        <v/>
      </c>
      <c r="C79" s="9">
        <f>IF('исх.данные с'!C79="0",0,IF(ISBLANK('исх.данные с'!C79),"",_xlfn.NUMBERVALUE('исх.данные с'!C79,",")))</f>
        <v/>
      </c>
    </row>
    <row r="80">
      <c r="A80" s="25">
        <f>IF('исх.данные с'!A80="0",0,IF(ISBLANK('исх.данные с'!A80),"",_xlfn.NUMBERVALUE('исх.данные с'!A80,",")))</f>
        <v/>
      </c>
      <c r="B80" s="9">
        <f>IF('исх.данные с'!B80="0",0,IF(ISBLANK('исх.данные с'!B80),"",_xlfn.NUMBERVALUE('исх.данные с'!B80,",")))</f>
        <v/>
      </c>
      <c r="C80" s="9">
        <f>IF('исх.данные с'!C80="0",0,IF(ISBLANK('исх.данные с'!C80),"",_xlfn.NUMBERVALUE('исх.данные с'!C80,",")))</f>
        <v/>
      </c>
    </row>
    <row r="81">
      <c r="A81" s="25">
        <f>IF('исх.данные с'!A81="0",0,IF(ISBLANK('исх.данные с'!A81),"",_xlfn.NUMBERVALUE('исх.данные с'!A81,",")))</f>
        <v/>
      </c>
      <c r="B81" s="9">
        <f>IF('исх.данные с'!B81="0",0,IF(ISBLANK('исх.данные с'!B81),"",_xlfn.NUMBERVALUE('исх.данные с'!B81,",")))</f>
        <v/>
      </c>
      <c r="C81" s="9">
        <f>IF('исх.данные с'!C81="0",0,IF(ISBLANK('исх.данные с'!C81),"",_xlfn.NUMBERVALUE('исх.данные с'!C81,",")))</f>
        <v/>
      </c>
    </row>
    <row r="82">
      <c r="A82" s="25">
        <f>IF('исх.данные с'!A82="0",0,IF(ISBLANK('исх.данные с'!A82),"",_xlfn.NUMBERVALUE('исх.данные с'!A82,",")))</f>
        <v/>
      </c>
      <c r="B82" s="9">
        <f>IF('исх.данные с'!B82="0",0,IF(ISBLANK('исх.данные с'!B82),"",_xlfn.NUMBERVALUE('исх.данные с'!B82,",")))</f>
        <v/>
      </c>
      <c r="C82" s="9">
        <f>IF('исх.данные с'!C82="0",0,IF(ISBLANK('исх.данные с'!C82),"",_xlfn.NUMBERVALUE('исх.данные с'!C82,",")))</f>
        <v/>
      </c>
    </row>
    <row r="83">
      <c r="A83" s="25">
        <f>IF('исх.данные с'!A83="0",0,IF(ISBLANK('исх.данные с'!A83),"",_xlfn.NUMBERVALUE('исх.данные с'!A83,",")))</f>
        <v/>
      </c>
      <c r="B83" s="9">
        <f>IF('исх.данные с'!B83="0",0,IF(ISBLANK('исх.данные с'!B83),"",_xlfn.NUMBERVALUE('исх.данные с'!B83,",")))</f>
        <v/>
      </c>
      <c r="C83" s="9">
        <f>IF('исх.данные с'!C83="0",0,IF(ISBLANK('исх.данные с'!C83),"",_xlfn.NUMBERVALUE('исх.данные с'!C83,",")))</f>
        <v/>
      </c>
    </row>
    <row r="84">
      <c r="A84" s="25">
        <f>IF('исх.данные с'!A84="0",0,IF(ISBLANK('исх.данные с'!A84),"",_xlfn.NUMBERVALUE('исх.данные с'!A84,",")))</f>
        <v/>
      </c>
      <c r="B84" s="9">
        <f>IF('исх.данные с'!B84="0",0,IF(ISBLANK('исх.данные с'!B84),"",_xlfn.NUMBERVALUE('исх.данные с'!B84,",")))</f>
        <v/>
      </c>
      <c r="C84" s="9">
        <f>IF('исх.данные с'!C84="0",0,IF(ISBLANK('исх.данные с'!C84),"",_xlfn.NUMBERVALUE('исх.данные с'!C84,",")))</f>
        <v/>
      </c>
    </row>
    <row r="85">
      <c r="A85" s="25">
        <f>IF('исх.данные с'!A85="0",0,IF(ISBLANK('исх.данные с'!A85),"",_xlfn.NUMBERVALUE('исх.данные с'!A85,",")))</f>
        <v/>
      </c>
      <c r="B85" s="9">
        <f>IF('исх.данные с'!B85="0",0,IF(ISBLANK('исх.данные с'!B85),"",_xlfn.NUMBERVALUE('исх.данные с'!B85,",")))</f>
        <v/>
      </c>
      <c r="C85" s="9">
        <f>IF('исх.данные с'!C85="0",0,IF(ISBLANK('исх.данные с'!C85),"",_xlfn.NUMBERVALUE('исх.данные с'!C85,",")))</f>
        <v/>
      </c>
    </row>
    <row r="86">
      <c r="A86" s="25">
        <f>IF('исх.данные с'!A86="0",0,IF(ISBLANK('исх.данные с'!A86),"",_xlfn.NUMBERVALUE('исх.данные с'!A86,",")))</f>
        <v/>
      </c>
      <c r="B86" s="9">
        <f>IF('исх.данные с'!B86="0",0,IF(ISBLANK('исх.данные с'!B86),"",_xlfn.NUMBERVALUE('исх.данные с'!B86,",")))</f>
        <v/>
      </c>
      <c r="C86" s="9">
        <f>IF('исх.данные с'!C86="0",0,IF(ISBLANK('исх.данные с'!C86),"",_xlfn.NUMBERVALUE('исх.данные с'!C86,",")))</f>
        <v/>
      </c>
    </row>
    <row r="87">
      <c r="A87" s="25">
        <f>IF('исх.данные с'!A87="0",0,IF(ISBLANK('исх.данные с'!A87),"",_xlfn.NUMBERVALUE('исх.данные с'!A87,",")))</f>
        <v/>
      </c>
      <c r="B87" s="9">
        <f>IF('исх.данные с'!B87="0",0,IF(ISBLANK('исх.данные с'!B87),"",_xlfn.NUMBERVALUE('исх.данные с'!B87,",")))</f>
        <v/>
      </c>
      <c r="C87" s="9">
        <f>IF('исх.данные с'!C87="0",0,IF(ISBLANK('исх.данные с'!C87),"",_xlfn.NUMBERVALUE('исх.данные с'!C87,",")))</f>
        <v/>
      </c>
    </row>
    <row r="88">
      <c r="A88" s="25">
        <f>IF('исх.данные с'!A88="0",0,IF(ISBLANK('исх.данные с'!A88),"",_xlfn.NUMBERVALUE('исх.данные с'!A88,",")))</f>
        <v/>
      </c>
      <c r="B88" s="9">
        <f>IF('исх.данные с'!B88="0",0,IF(ISBLANK('исх.данные с'!B88),"",_xlfn.NUMBERVALUE('исх.данные с'!B88,",")))</f>
        <v/>
      </c>
      <c r="C88" s="9">
        <f>IF('исх.данные с'!C88="0",0,IF(ISBLANK('исх.данные с'!C88),"",_xlfn.NUMBERVALUE('исх.данные с'!C88,",")))</f>
        <v/>
      </c>
    </row>
    <row r="89">
      <c r="A89" s="25">
        <f>IF('исх.данные с'!A89="0",0,IF(ISBLANK('исх.данные с'!A89),"",_xlfn.NUMBERVALUE('исх.данные с'!A89,",")))</f>
        <v/>
      </c>
      <c r="B89" s="9">
        <f>IF('исх.данные с'!B89="0",0,IF(ISBLANK('исх.данные с'!B89),"",_xlfn.NUMBERVALUE('исх.данные с'!B89,",")))</f>
        <v/>
      </c>
      <c r="C89" s="9">
        <f>IF('исх.данные с'!C89="0",0,IF(ISBLANK('исх.данные с'!C89),"",_xlfn.NUMBERVALUE('исх.данные с'!C89,",")))</f>
        <v/>
      </c>
    </row>
    <row r="90">
      <c r="A90" s="25">
        <f>IF('исх.данные с'!A90="0",0,IF(ISBLANK('исх.данные с'!A90),"",_xlfn.NUMBERVALUE('исх.данные с'!A90,",")))</f>
        <v/>
      </c>
      <c r="B90" s="9">
        <f>IF('исх.данные с'!B90="0",0,IF(ISBLANK('исх.данные с'!B90),"",_xlfn.NUMBERVALUE('исх.данные с'!B90,",")))</f>
        <v/>
      </c>
      <c r="C90" s="9">
        <f>IF('исх.данные с'!C90="0",0,IF(ISBLANK('исх.данные с'!C90),"",_xlfn.NUMBERVALUE('исх.данные с'!C90,",")))</f>
        <v/>
      </c>
    </row>
    <row r="91">
      <c r="A91" s="25">
        <f>IF('исх.данные с'!A91="0",0,IF(ISBLANK('исх.данные с'!A91),"",_xlfn.NUMBERVALUE('исх.данные с'!A91,",")))</f>
        <v/>
      </c>
      <c r="B91" s="9">
        <f>IF('исх.данные с'!B91="0",0,IF(ISBLANK('исх.данные с'!B91),"",_xlfn.NUMBERVALUE('исх.данные с'!B91,",")))</f>
        <v/>
      </c>
      <c r="C91" s="9">
        <f>IF('исх.данные с'!C91="0",0,IF(ISBLANK('исх.данные с'!C91),"",_xlfn.NUMBERVALUE('исх.данные с'!C91,",")))</f>
        <v/>
      </c>
    </row>
    <row r="92">
      <c r="A92" s="25">
        <f>IF('исх.данные с'!A92="0",0,IF(ISBLANK('исх.данные с'!A92),"",_xlfn.NUMBERVALUE('исх.данные с'!A92,",")))</f>
        <v/>
      </c>
      <c r="B92" s="9">
        <f>IF('исх.данные с'!B92="0",0,IF(ISBLANK('исх.данные с'!B92),"",_xlfn.NUMBERVALUE('исх.данные с'!B92,",")))</f>
        <v/>
      </c>
      <c r="C92" s="9">
        <f>IF('исх.данные с'!C92="0",0,IF(ISBLANK('исх.данные с'!C92),"",_xlfn.NUMBERVALUE('исх.данные с'!C92,",")))</f>
        <v/>
      </c>
    </row>
    <row r="93">
      <c r="A93" s="25">
        <f>IF('исх.данные с'!A93="0",0,IF(ISBLANK('исх.данные с'!A93),"",_xlfn.NUMBERVALUE('исх.данные с'!A93,",")))</f>
        <v/>
      </c>
      <c r="B93" s="9">
        <f>IF('исх.данные с'!B93="0",0,IF(ISBLANK('исх.данные с'!B93),"",_xlfn.NUMBERVALUE('исх.данные с'!B93,",")))</f>
        <v/>
      </c>
      <c r="C93" s="9">
        <f>IF('исх.данные с'!C93="0",0,IF(ISBLANK('исх.данные с'!C93),"",_xlfn.NUMBERVALUE('исх.данные с'!C93,",")))</f>
        <v/>
      </c>
    </row>
    <row r="94">
      <c r="A94" s="25">
        <f>IF('исх.данные с'!A94="0",0,IF(ISBLANK('исх.данные с'!A94),"",_xlfn.NUMBERVALUE('исх.данные с'!A94,",")))</f>
        <v/>
      </c>
      <c r="B94" s="9">
        <f>IF('исх.данные с'!B94="0",0,IF(ISBLANK('исх.данные с'!B94),"",_xlfn.NUMBERVALUE('исх.данные с'!B94,",")))</f>
        <v/>
      </c>
      <c r="C94" s="9">
        <f>IF('исх.данные с'!C94="0",0,IF(ISBLANK('исх.данные с'!C94),"",_xlfn.NUMBERVALUE('исх.данные с'!C94,",")))</f>
        <v/>
      </c>
    </row>
    <row r="95">
      <c r="A95" s="25">
        <f>IF('исх.данные с'!A95="0",0,IF(ISBLANK('исх.данные с'!A95),"",_xlfn.NUMBERVALUE('исх.данные с'!A95,",")))</f>
        <v/>
      </c>
      <c r="B95" s="9">
        <f>IF('исх.данные с'!B95="0",0,IF(ISBLANK('исх.данные с'!B95),"",_xlfn.NUMBERVALUE('исх.данные с'!B95,",")))</f>
        <v/>
      </c>
      <c r="C95" s="9">
        <f>IF('исх.данные с'!C95="0",0,IF(ISBLANK('исх.данные с'!C95),"",_xlfn.NUMBERVALUE('исх.данные с'!C95,",")))</f>
        <v/>
      </c>
    </row>
    <row r="96">
      <c r="A96" s="25">
        <f>IF('исх.данные с'!A96="0",0,IF(ISBLANK('исх.данные с'!A96),"",_xlfn.NUMBERVALUE('исх.данные с'!A96,",")))</f>
        <v/>
      </c>
      <c r="B96" s="9">
        <f>IF('исх.данные с'!B96="0",0,IF(ISBLANK('исх.данные с'!B96),"",_xlfn.NUMBERVALUE('исх.данные с'!B96,",")))</f>
        <v/>
      </c>
      <c r="C96" s="9">
        <f>IF('исх.данные с'!C96="0",0,IF(ISBLANK('исх.данные с'!C96),"",_xlfn.NUMBERVALUE('исх.данные с'!C96,",")))</f>
        <v/>
      </c>
    </row>
    <row r="97">
      <c r="A97" s="25">
        <f>IF('исх.данные с'!A97="0",0,IF(ISBLANK('исх.данные с'!A97),"",_xlfn.NUMBERVALUE('исх.данные с'!A97,",")))</f>
        <v/>
      </c>
      <c r="B97" s="9">
        <f>IF('исх.данные с'!B97="0",0,IF(ISBLANK('исх.данные с'!B97),"",_xlfn.NUMBERVALUE('исх.данные с'!B97,",")))</f>
        <v/>
      </c>
      <c r="C97" s="9">
        <f>IF('исх.данные с'!C97="0",0,IF(ISBLANK('исх.данные с'!C97),"",_xlfn.NUMBERVALUE('исх.данные с'!C97,",")))</f>
        <v/>
      </c>
    </row>
    <row r="98">
      <c r="A98" s="25">
        <f>IF('исх.данные с'!A98="0",0,IF(ISBLANK('исх.данные с'!A98),"",_xlfn.NUMBERVALUE('исх.данные с'!A98,",")))</f>
        <v/>
      </c>
      <c r="B98" s="9">
        <f>IF('исх.данные с'!B98="0",0,IF(ISBLANK('исх.данные с'!B98),"",_xlfn.NUMBERVALUE('исх.данные с'!B98,",")))</f>
        <v/>
      </c>
      <c r="C98" s="9">
        <f>IF('исх.данные с'!C98="0",0,IF(ISBLANK('исх.данные с'!C98),"",_xlfn.NUMBERVALUE('исх.данные с'!C98,",")))</f>
        <v/>
      </c>
    </row>
    <row r="99">
      <c r="A99" s="25">
        <f>IF('исх.данные с'!A99="0",0,IF(ISBLANK('исх.данные с'!A99),"",_xlfn.NUMBERVALUE('исх.данные с'!A99,",")))</f>
        <v/>
      </c>
      <c r="B99" s="9">
        <f>IF('исх.данные с'!B99="0",0,IF(ISBLANK('исх.данные с'!B99),"",_xlfn.NUMBERVALUE('исх.данные с'!B99,",")))</f>
        <v/>
      </c>
      <c r="C99" s="9">
        <f>IF('исх.данные с'!C99="0",0,IF(ISBLANK('исх.данные с'!C99),"",_xlfn.NUMBERVALUE('исх.данные с'!C99,",")))</f>
        <v/>
      </c>
    </row>
    <row r="100">
      <c r="A100" s="25">
        <f>IF('исх.данные с'!A100="0",0,IF(ISBLANK('исх.данные с'!A100),"",_xlfn.NUMBERVALUE('исх.данные с'!A100,",")))</f>
        <v/>
      </c>
      <c r="B100" s="9">
        <f>IF('исх.данные с'!B100="0",0,IF(ISBLANK('исх.данные с'!B100),"",_xlfn.NUMBERVALUE('исх.данные с'!B100,",")))</f>
        <v/>
      </c>
      <c r="C100" s="9">
        <f>IF('исх.данные с'!C100="0",0,IF(ISBLANK('исх.данные с'!C100),"",_xlfn.NUMBERVALUE('исх.данные с'!C100,",")))</f>
        <v/>
      </c>
    </row>
    <row r="101">
      <c r="A101" s="25">
        <f>IF('исх.данные с'!A101="0",0,IF(ISBLANK('исх.данные с'!A101),"",_xlfn.NUMBERVALUE('исх.данные с'!A101,",")))</f>
        <v/>
      </c>
      <c r="B101" s="9">
        <f>IF('исх.данные с'!B101="0",0,IF(ISBLANK('исх.данные с'!B101),"",_xlfn.NUMBERVALUE('исх.данные с'!B101,",")))</f>
        <v/>
      </c>
      <c r="C101" s="9">
        <f>IF('исх.данные с'!C101="0",0,IF(ISBLANK('исх.данные с'!C101),"",_xlfn.NUMBERVALUE('исх.данные с'!C101,",")))</f>
        <v/>
      </c>
    </row>
    <row r="102">
      <c r="A102" s="25">
        <f>IF('исх.данные с'!A102="0",0,IF(ISBLANK('исх.данные с'!A102),"",_xlfn.NUMBERVALUE('исх.данные с'!A102,",")))</f>
        <v/>
      </c>
      <c r="B102" s="9">
        <f>IF('исх.данные с'!B102="0",0,IF(ISBLANK('исх.данные с'!B102),"",_xlfn.NUMBERVALUE('исх.данные с'!B102,",")))</f>
        <v/>
      </c>
      <c r="C102" s="9">
        <f>IF('исх.данные с'!C102="0",0,IF(ISBLANK('исх.данные с'!C102),"",_xlfn.NUMBERVALUE('исх.данные с'!C102,",")))</f>
        <v/>
      </c>
    </row>
    <row r="103">
      <c r="A103" s="25">
        <f>IF('исх.данные с'!A103="0",0,IF(ISBLANK('исх.данные с'!A103),"",_xlfn.NUMBERVALUE('исх.данные с'!A103,",")))</f>
        <v/>
      </c>
      <c r="B103" s="9">
        <f>IF('исх.данные с'!B103="0",0,IF(ISBLANK('исх.данные с'!B103),"",_xlfn.NUMBERVALUE('исх.данные с'!B103,",")))</f>
        <v/>
      </c>
      <c r="C103" s="9">
        <f>IF('исх.данные с'!C103="0",0,IF(ISBLANK('исх.данные с'!C103),"",_xlfn.NUMBERVALUE('исх.данные с'!C103,",")))</f>
        <v/>
      </c>
    </row>
    <row r="104">
      <c r="A104" s="25">
        <f>IF('исх.данные с'!A104="0",0,IF(ISBLANK('исх.данные с'!A104),"",_xlfn.NUMBERVALUE('исх.данные с'!A104,",")))</f>
        <v/>
      </c>
      <c r="B104" s="9">
        <f>IF('исх.данные с'!B104="0",0,IF(ISBLANK('исх.данные с'!B104),"",_xlfn.NUMBERVALUE('исх.данные с'!B104,",")))</f>
        <v/>
      </c>
      <c r="C104" s="9">
        <f>IF('исх.данные с'!C104="0",0,IF(ISBLANK('исх.данные с'!C104),"",_xlfn.NUMBERVALUE('исх.данные с'!C104,",")))</f>
        <v/>
      </c>
    </row>
    <row r="105">
      <c r="A105" s="25">
        <f>IF('исх.данные с'!A105="0",0,IF(ISBLANK('исх.данные с'!A105),"",_xlfn.NUMBERVALUE('исх.данные с'!A105,",")))</f>
        <v/>
      </c>
      <c r="B105" s="9">
        <f>IF('исх.данные с'!B105="0",0,IF(ISBLANK('исх.данные с'!B105),"",_xlfn.NUMBERVALUE('исх.данные с'!B105,",")))</f>
        <v/>
      </c>
      <c r="C105" s="9">
        <f>IF('исх.данные с'!C105="0",0,IF(ISBLANK('исх.данные с'!C105),"",_xlfn.NUMBERVALUE('исх.данные с'!C105,",")))</f>
        <v/>
      </c>
    </row>
    <row r="106">
      <c r="A106" s="25">
        <f>IF('исх.данные с'!A106="0",0,IF(ISBLANK('исх.данные с'!A106),"",_xlfn.NUMBERVALUE('исх.данные с'!A106,",")))</f>
        <v/>
      </c>
      <c r="B106" s="9">
        <f>IF('исх.данные с'!B106="0",0,IF(ISBLANK('исх.данные с'!B106),"",_xlfn.NUMBERVALUE('исх.данные с'!B106,",")))</f>
        <v/>
      </c>
      <c r="C106" s="9">
        <f>IF('исх.данные с'!C106="0",0,IF(ISBLANK('исх.данные с'!C106),"",_xlfn.NUMBERVALUE('исх.данные с'!C106,",")))</f>
        <v/>
      </c>
    </row>
    <row r="107">
      <c r="A107" s="25">
        <f>IF('исх.данные с'!A107="0",0,IF(ISBLANK('исх.данные с'!A107),"",_xlfn.NUMBERVALUE('исх.данные с'!A107,",")))</f>
        <v/>
      </c>
      <c r="B107" s="9">
        <f>IF('исх.данные с'!B107="0",0,IF(ISBLANK('исх.данные с'!B107),"",_xlfn.NUMBERVALUE('исх.данные с'!B107,",")))</f>
        <v/>
      </c>
      <c r="C107" s="9">
        <f>IF('исх.данные с'!C107="0",0,IF(ISBLANK('исх.данные с'!C107),"",_xlfn.NUMBERVALUE('исх.данные с'!C107,",")))</f>
        <v/>
      </c>
    </row>
    <row r="108">
      <c r="A108" s="25">
        <f>IF('исх.данные с'!A108="0",0,IF(ISBLANK('исх.данные с'!A108),"",_xlfn.NUMBERVALUE('исх.данные с'!A108,",")))</f>
        <v/>
      </c>
      <c r="B108" s="9">
        <f>IF('исх.данные с'!B108="0",0,IF(ISBLANK('исх.данные с'!B108),"",_xlfn.NUMBERVALUE('исх.данные с'!B108,",")))</f>
        <v/>
      </c>
      <c r="C108" s="9">
        <f>IF('исх.данные с'!C108="0",0,IF(ISBLANK('исх.данные с'!C108),"",_xlfn.NUMBERVALUE('исх.данные с'!C108,",")))</f>
        <v/>
      </c>
    </row>
    <row r="109">
      <c r="A109" s="25">
        <f>IF('исх.данные с'!A109="0",0,IF(ISBLANK('исх.данные с'!A109),"",_xlfn.NUMBERVALUE('исх.данные с'!A109,",")))</f>
        <v/>
      </c>
      <c r="B109" s="9">
        <f>IF('исх.данные с'!B109="0",0,IF(ISBLANK('исх.данные с'!B109),"",_xlfn.NUMBERVALUE('исх.данные с'!B109,",")))</f>
        <v/>
      </c>
      <c r="C109" s="9">
        <f>IF('исх.данные с'!C109="0",0,IF(ISBLANK('исх.данные с'!C109),"",_xlfn.NUMBERVALUE('исх.данные с'!C109,",")))</f>
        <v/>
      </c>
    </row>
    <row r="110">
      <c r="A110" s="25">
        <f>IF('исх.данные с'!A110="0",0,IF(ISBLANK('исх.данные с'!A110),"",_xlfn.NUMBERVALUE('исх.данные с'!A110,",")))</f>
        <v/>
      </c>
      <c r="B110" s="9">
        <f>IF('исх.данные с'!B110="0",0,IF(ISBLANK('исх.данные с'!B110),"",_xlfn.NUMBERVALUE('исх.данные с'!B110,",")))</f>
        <v/>
      </c>
      <c r="C110" s="9">
        <f>IF('исх.данные с'!C110="0",0,IF(ISBLANK('исх.данные с'!C110),"",_xlfn.NUMBERVALUE('исх.данные с'!C110,",")))</f>
        <v/>
      </c>
    </row>
    <row r="111">
      <c r="A111" s="25">
        <f>IF('исх.данные с'!A111="0",0,IF(ISBLANK('исх.данные с'!A111),"",_xlfn.NUMBERVALUE('исх.данные с'!A111,",")))</f>
        <v/>
      </c>
      <c r="B111" s="9">
        <f>IF('исх.данные с'!B111="0",0,IF(ISBLANK('исх.данные с'!B111),"",_xlfn.NUMBERVALUE('исх.данные с'!B111,",")))</f>
        <v/>
      </c>
      <c r="C111" s="9">
        <f>IF('исх.данные с'!C111="0",0,IF(ISBLANK('исх.данные с'!C111),"",_xlfn.NUMBERVALUE('исх.данные с'!C111,",")))</f>
        <v/>
      </c>
    </row>
    <row r="112">
      <c r="A112" s="25">
        <f>IF('исх.данные с'!A112="0",0,IF(ISBLANK('исх.данные с'!A112),"",_xlfn.NUMBERVALUE('исх.данные с'!A112,",")))</f>
        <v/>
      </c>
      <c r="B112" s="9">
        <f>IF('исх.данные с'!B112="0",0,IF(ISBLANK('исх.данные с'!B112),"",_xlfn.NUMBERVALUE('исх.данные с'!B112,",")))</f>
        <v/>
      </c>
      <c r="C112" s="9">
        <f>IF('исх.данные с'!C112="0",0,IF(ISBLANK('исх.данные с'!C112),"",_xlfn.NUMBERVALUE('исх.данные с'!C112,",")))</f>
        <v/>
      </c>
    </row>
    <row r="113">
      <c r="A113" s="25">
        <f>IF('исх.данные с'!A113="0",0,IF(ISBLANK('исх.данные с'!A113),"",_xlfn.NUMBERVALUE('исх.данные с'!A113,",")))</f>
        <v/>
      </c>
      <c r="B113" s="9">
        <f>IF('исх.данные с'!B113="0",0,IF(ISBLANK('исх.данные с'!B113),"",_xlfn.NUMBERVALUE('исх.данные с'!B113,",")))</f>
        <v/>
      </c>
      <c r="C113" s="9">
        <f>IF('исх.данные с'!C113="0",0,IF(ISBLANK('исх.данные с'!C113),"",_xlfn.NUMBERVALUE('исх.данные с'!C113,",")))</f>
        <v/>
      </c>
    </row>
    <row r="114">
      <c r="A114" s="25">
        <f>IF('исх.данные с'!A114="0",0,IF(ISBLANK('исх.данные с'!A114),"",_xlfn.NUMBERVALUE('исх.данные с'!A114,",")))</f>
        <v/>
      </c>
      <c r="B114" s="9">
        <f>IF('исх.данные с'!B114="0",0,IF(ISBLANK('исх.данные с'!B114),"",_xlfn.NUMBERVALUE('исх.данные с'!B114,",")))</f>
        <v/>
      </c>
      <c r="C114" s="9">
        <f>IF('исх.данные с'!C114="0",0,IF(ISBLANK('исх.данные с'!C114),"",_xlfn.NUMBERVALUE('исх.данные с'!C114,",")))</f>
        <v/>
      </c>
    </row>
    <row r="115">
      <c r="A115" s="25">
        <f>IF('исх.данные с'!A115="0",0,IF(ISBLANK('исх.данные с'!A115),"",_xlfn.NUMBERVALUE('исх.данные с'!A115,",")))</f>
        <v/>
      </c>
      <c r="B115" s="9">
        <f>IF('исх.данные с'!B115="0",0,IF(ISBLANK('исх.данные с'!B115),"",_xlfn.NUMBERVALUE('исх.данные с'!B115,",")))</f>
        <v/>
      </c>
      <c r="C115" s="9">
        <f>IF('исх.данные с'!C115="0",0,IF(ISBLANK('исх.данные с'!C115),"",_xlfn.NUMBERVALUE('исх.данные с'!C115,",")))</f>
        <v/>
      </c>
    </row>
    <row r="116">
      <c r="A116" s="25">
        <f>IF('исх.данные с'!A116="0",0,IF(ISBLANK('исх.данные с'!A116),"",_xlfn.NUMBERVALUE('исх.данные с'!A116,",")))</f>
        <v/>
      </c>
      <c r="B116" s="9">
        <f>IF('исх.данные с'!B116="0",0,IF(ISBLANK('исх.данные с'!B116),"",_xlfn.NUMBERVALUE('исх.данные с'!B116,",")))</f>
        <v/>
      </c>
      <c r="C116" s="9">
        <f>IF('исх.данные с'!C116="0",0,IF(ISBLANK('исх.данные с'!C116),"",_xlfn.NUMBERVALUE('исх.данные с'!C116,",")))</f>
        <v/>
      </c>
    </row>
    <row r="117">
      <c r="A117" s="25">
        <f>IF('исх.данные с'!A117="0",0,IF(ISBLANK('исх.данные с'!A117),"",_xlfn.NUMBERVALUE('исх.данные с'!A117,",")))</f>
        <v/>
      </c>
      <c r="B117" s="9">
        <f>IF('исх.данные с'!B117="0",0,IF(ISBLANK('исх.данные с'!B117),"",_xlfn.NUMBERVALUE('исх.данные с'!B117,",")))</f>
        <v/>
      </c>
      <c r="C117" s="9">
        <f>IF('исх.данные с'!C117="0",0,IF(ISBLANK('исх.данные с'!C117),"",_xlfn.NUMBERVALUE('исх.данные с'!C117,",")))</f>
        <v/>
      </c>
    </row>
    <row r="118">
      <c r="A118" s="25">
        <f>IF('исх.данные с'!A118="0",0,IF(ISBLANK('исх.данные с'!A118),"",_xlfn.NUMBERVALUE('исх.данные с'!A118,",")))</f>
        <v/>
      </c>
      <c r="B118" s="9">
        <f>IF('исх.данные с'!B118="0",0,IF(ISBLANK('исх.данные с'!B118),"",_xlfn.NUMBERVALUE('исх.данные с'!B118,",")))</f>
        <v/>
      </c>
      <c r="C118" s="9">
        <f>IF('исх.данные с'!C118="0",0,IF(ISBLANK('исх.данные с'!C118),"",_xlfn.NUMBERVALUE('исх.данные с'!C118,",")))</f>
        <v/>
      </c>
    </row>
    <row r="119">
      <c r="A119" s="25">
        <f>IF('исх.данные с'!A119="0",0,IF(ISBLANK('исх.данные с'!A119),"",_xlfn.NUMBERVALUE('исх.данные с'!A119,",")))</f>
        <v/>
      </c>
      <c r="B119" s="9">
        <f>IF('исх.данные с'!B119="0",0,IF(ISBLANK('исх.данные с'!B119),"",_xlfn.NUMBERVALUE('исх.данные с'!B119,",")))</f>
        <v/>
      </c>
      <c r="C119" s="9">
        <f>IF('исх.данные с'!C119="0",0,IF(ISBLANK('исх.данные с'!C119),"",_xlfn.NUMBERVALUE('исх.данные с'!C119,",")))</f>
        <v/>
      </c>
    </row>
    <row r="120">
      <c r="A120" s="25">
        <f>IF('исх.данные с'!A120="0",0,IF(ISBLANK('исх.данные с'!A120),"",_xlfn.NUMBERVALUE('исх.данные с'!A120,",")))</f>
        <v/>
      </c>
      <c r="B120" s="9">
        <f>IF('исх.данные с'!B120="0",0,IF(ISBLANK('исх.данные с'!B120),"",_xlfn.NUMBERVALUE('исх.данные с'!B120,",")))</f>
        <v/>
      </c>
      <c r="C120" s="9">
        <f>IF('исх.данные с'!C120="0",0,IF(ISBLANK('исх.данные с'!C120),"",_xlfn.NUMBERVALUE('исх.данные с'!C120,",")))</f>
        <v/>
      </c>
    </row>
    <row r="121">
      <c r="A121" s="25">
        <f>IF('исх.данные с'!A121="0",0,IF(ISBLANK('исх.данные с'!A121),"",_xlfn.NUMBERVALUE('исх.данные с'!A121,",")))</f>
        <v/>
      </c>
      <c r="B121" s="9">
        <f>IF('исх.данные с'!B121="0",0,IF(ISBLANK('исх.данные с'!B121),"",_xlfn.NUMBERVALUE('исх.данные с'!B121,",")))</f>
        <v/>
      </c>
      <c r="C121" s="9">
        <f>IF('исх.данные с'!C121="0",0,IF(ISBLANK('исх.данные с'!C121),"",_xlfn.NUMBERVALUE('исх.данные с'!C121,",")))</f>
        <v/>
      </c>
    </row>
    <row r="122">
      <c r="A122" s="25">
        <f>IF('исх.данные с'!A122="0",0,IF(ISBLANK('исх.данные с'!A122),"",_xlfn.NUMBERVALUE('исх.данные с'!A122,",")))</f>
        <v/>
      </c>
      <c r="B122" s="9">
        <f>IF('исх.данные с'!B122="0",0,IF(ISBLANK('исх.данные с'!B122),"",_xlfn.NUMBERVALUE('исх.данные с'!B122,",")))</f>
        <v/>
      </c>
      <c r="C122" s="9">
        <f>IF('исх.данные с'!C122="0",0,IF(ISBLANK('исх.данные с'!C122),"",_xlfn.NUMBERVALUE('исх.данные с'!C122,",")))</f>
        <v/>
      </c>
    </row>
    <row r="123">
      <c r="A123" s="25">
        <f>IF('исх.данные с'!A123="0",0,IF(ISBLANK('исх.данные с'!A123),"",_xlfn.NUMBERVALUE('исх.данные с'!A123,",")))</f>
        <v/>
      </c>
      <c r="B123" s="9">
        <f>IF('исх.данные с'!B123="0",0,IF(ISBLANK('исх.данные с'!B123),"",_xlfn.NUMBERVALUE('исх.данные с'!B123,",")))</f>
        <v/>
      </c>
      <c r="C123" s="9">
        <f>IF('исх.данные с'!C123="0",0,IF(ISBLANK('исх.данные с'!C123),"",_xlfn.NUMBERVALUE('исх.данные с'!C123,",")))</f>
        <v/>
      </c>
    </row>
    <row r="124">
      <c r="A124" s="25">
        <f>IF('исх.данные с'!A124="0",0,IF(ISBLANK('исх.данные с'!A124),"",_xlfn.NUMBERVALUE('исх.данные с'!A124,",")))</f>
        <v/>
      </c>
      <c r="B124" s="9">
        <f>IF('исх.данные с'!B124="0",0,IF(ISBLANK('исх.данные с'!B124),"",_xlfn.NUMBERVALUE('исх.данные с'!B124,",")))</f>
        <v/>
      </c>
      <c r="C124" s="9">
        <f>IF('исх.данные с'!C124="0",0,IF(ISBLANK('исх.данные с'!C124),"",_xlfn.NUMBERVALUE('исх.данные с'!C124,",")))</f>
        <v/>
      </c>
    </row>
    <row r="125">
      <c r="A125" s="25">
        <f>IF('исх.данные с'!A125="0",0,IF(ISBLANK('исх.данные с'!A125),"",_xlfn.NUMBERVALUE('исх.данные с'!A125,",")))</f>
        <v/>
      </c>
      <c r="B125" s="9">
        <f>IF('исх.данные с'!B125="0",0,IF(ISBLANK('исх.данные с'!B125),"",_xlfn.NUMBERVALUE('исх.данные с'!B125,",")))</f>
        <v/>
      </c>
      <c r="C125" s="9">
        <f>IF('исх.данные с'!C125="0",0,IF(ISBLANK('исх.данные с'!C125),"",_xlfn.NUMBERVALUE('исх.данные с'!C125,",")))</f>
        <v/>
      </c>
    </row>
    <row r="126">
      <c r="A126" s="25">
        <f>IF('исх.данные с'!A126="0",0,IF(ISBLANK('исх.данные с'!A126),"",_xlfn.NUMBERVALUE('исх.данные с'!A126,",")))</f>
        <v/>
      </c>
      <c r="B126" s="9">
        <f>IF('исх.данные с'!B126="0",0,IF(ISBLANK('исх.данные с'!B126),"",_xlfn.NUMBERVALUE('исх.данные с'!B126,",")))</f>
        <v/>
      </c>
      <c r="C126" s="9">
        <f>IF('исх.данные с'!C126="0",0,IF(ISBLANK('исх.данные с'!C126),"",_xlfn.NUMBERVALUE('исх.данные с'!C126,",")))</f>
        <v/>
      </c>
    </row>
    <row r="127">
      <c r="A127" s="25">
        <f>IF('исх.данные с'!A127="0",0,IF(ISBLANK('исх.данные с'!A127),"",_xlfn.NUMBERVALUE('исх.данные с'!A127,",")))</f>
        <v/>
      </c>
      <c r="B127" s="9">
        <f>IF('исх.данные с'!B127="0",0,IF(ISBLANK('исх.данные с'!B127),"",_xlfn.NUMBERVALUE('исх.данные с'!B127,",")))</f>
        <v/>
      </c>
      <c r="C127" s="9">
        <f>IF('исх.данные с'!C127="0",0,IF(ISBLANK('исх.данные с'!C127),"",_xlfn.NUMBERVALUE('исх.данные с'!C127,",")))</f>
        <v/>
      </c>
    </row>
    <row r="128">
      <c r="A128" s="25">
        <f>IF('исх.данные с'!A128="0",0,IF(ISBLANK('исх.данные с'!A128),"",_xlfn.NUMBERVALUE('исх.данные с'!A128,",")))</f>
        <v/>
      </c>
      <c r="B128" s="9">
        <f>IF('исх.данные с'!B128="0",0,IF(ISBLANK('исх.данные с'!B128),"",_xlfn.NUMBERVALUE('исх.данные с'!B128,",")))</f>
        <v/>
      </c>
      <c r="C128" s="9">
        <f>IF('исх.данные с'!C128="0",0,IF(ISBLANK('исх.данные с'!C128),"",_xlfn.NUMBERVALUE('исх.данные с'!C128,",")))</f>
        <v/>
      </c>
    </row>
    <row r="129">
      <c r="A129" s="25">
        <f>IF('исх.данные с'!A129="0",0,IF(ISBLANK('исх.данные с'!A129),"",_xlfn.NUMBERVALUE('исх.данные с'!A129,",")))</f>
        <v/>
      </c>
      <c r="B129" s="9">
        <f>IF('исх.данные с'!B129="0",0,IF(ISBLANK('исх.данные с'!B129),"",_xlfn.NUMBERVALUE('исх.данные с'!B129,",")))</f>
        <v/>
      </c>
      <c r="C129" s="9">
        <f>IF('исх.данные с'!C129="0",0,IF(ISBLANK('исх.данные с'!C129),"",_xlfn.NUMBERVALUE('исх.данные с'!C129,",")))</f>
        <v/>
      </c>
    </row>
    <row r="130">
      <c r="A130" s="25">
        <f>IF('исх.данные с'!A130="0",0,IF(ISBLANK('исх.данные с'!A130),"",_xlfn.NUMBERVALUE('исх.данные с'!A130,",")))</f>
        <v/>
      </c>
      <c r="B130" s="9">
        <f>IF('исх.данные с'!B130="0",0,IF(ISBLANK('исх.данные с'!B130),"",_xlfn.NUMBERVALUE('исх.данные с'!B130,",")))</f>
        <v/>
      </c>
      <c r="C130" s="9">
        <f>IF('исх.данные с'!C130="0",0,IF(ISBLANK('исх.данные с'!C130),"",_xlfn.NUMBERVALUE('исх.данные с'!C130,",")))</f>
        <v/>
      </c>
    </row>
    <row r="131">
      <c r="A131" s="25">
        <f>IF('исх.данные с'!A131="0",0,IF(ISBLANK('исх.данные с'!A131),"",_xlfn.NUMBERVALUE('исх.данные с'!A131,",")))</f>
        <v/>
      </c>
      <c r="B131" s="9">
        <f>IF('исх.данные с'!B131="0",0,IF(ISBLANK('исх.данные с'!B131),"",_xlfn.NUMBERVALUE('исх.данные с'!B131,",")))</f>
        <v/>
      </c>
      <c r="C131" s="9">
        <f>IF('исх.данные с'!C131="0",0,IF(ISBLANK('исх.данные с'!C131),"",_xlfn.NUMBERVALUE('исх.данные с'!C131,",")))</f>
        <v/>
      </c>
    </row>
    <row r="132">
      <c r="A132" s="25">
        <f>IF('исх.данные с'!A132="0",0,IF(ISBLANK('исх.данные с'!A132),"",_xlfn.NUMBERVALUE('исх.данные с'!A132,",")))</f>
        <v/>
      </c>
      <c r="B132" s="9">
        <f>IF('исх.данные с'!B132="0",0,IF(ISBLANK('исх.данные с'!B132),"",_xlfn.NUMBERVALUE('исх.данные с'!B132,",")))</f>
        <v/>
      </c>
      <c r="C132" s="9">
        <f>IF('исх.данные с'!C132="0",0,IF(ISBLANK('исх.данные с'!C132),"",_xlfn.NUMBERVALUE('исх.данные с'!C132,",")))</f>
        <v/>
      </c>
    </row>
    <row r="133">
      <c r="A133" s="25">
        <f>IF('исх.данные с'!A133="0",0,IF(ISBLANK('исх.данные с'!A133),"",_xlfn.NUMBERVALUE('исх.данные с'!A133,",")))</f>
        <v/>
      </c>
      <c r="B133" s="9">
        <f>IF('исх.данные с'!B133="0",0,IF(ISBLANK('исх.данные с'!B133),"",_xlfn.NUMBERVALUE('исх.данные с'!B133,",")))</f>
        <v/>
      </c>
      <c r="C133" s="9">
        <f>IF('исх.данные с'!C133="0",0,IF(ISBLANK('исх.данные с'!C133),"",_xlfn.NUMBERVALUE('исх.данные с'!C133,",")))</f>
        <v/>
      </c>
    </row>
    <row r="134">
      <c r="A134" s="25">
        <f>IF('исх.данные с'!A134="0",0,IF(ISBLANK('исх.данные с'!A134),"",_xlfn.NUMBERVALUE('исх.данные с'!A134,",")))</f>
        <v/>
      </c>
      <c r="B134" s="9">
        <f>IF('исх.данные с'!B134="0",0,IF(ISBLANK('исх.данные с'!B134),"",_xlfn.NUMBERVALUE('исх.данные с'!B134,",")))</f>
        <v/>
      </c>
      <c r="C134" s="9">
        <f>IF('исх.данные с'!C134="0",0,IF(ISBLANK('исх.данные с'!C134),"",_xlfn.NUMBERVALUE('исх.данные с'!C134,",")))</f>
        <v/>
      </c>
    </row>
    <row r="135">
      <c r="A135" s="25">
        <f>IF('исх.данные с'!A135="0",0,IF(ISBLANK('исх.данные с'!A135),"",_xlfn.NUMBERVALUE('исх.данные с'!A135,",")))</f>
        <v/>
      </c>
      <c r="B135" s="9">
        <f>IF('исх.данные с'!B135="0",0,IF(ISBLANK('исх.данные с'!B135),"",_xlfn.NUMBERVALUE('исх.данные с'!B135,",")))</f>
        <v/>
      </c>
      <c r="C135" s="9">
        <f>IF('исх.данные с'!C135="0",0,IF(ISBLANK('исх.данные с'!C135),"",_xlfn.NUMBERVALUE('исх.данные с'!C135,",")))</f>
        <v/>
      </c>
    </row>
    <row r="136">
      <c r="A136" s="25">
        <f>IF('исх.данные с'!A136="0",0,IF(ISBLANK('исх.данные с'!A136),"",_xlfn.NUMBERVALUE('исх.данные с'!A136,",")))</f>
        <v/>
      </c>
      <c r="B136" s="9">
        <f>IF('исх.данные с'!B136="0",0,IF(ISBLANK('исх.данные с'!B136),"",_xlfn.NUMBERVALUE('исх.данные с'!B136,",")))</f>
        <v/>
      </c>
      <c r="C136" s="9">
        <f>IF('исх.данные с'!C136="0",0,IF(ISBLANK('исх.данные с'!C136),"",_xlfn.NUMBERVALUE('исх.данные с'!C136,",")))</f>
        <v/>
      </c>
    </row>
    <row r="137">
      <c r="A137" s="25">
        <f>IF('исх.данные с'!A137="0",0,IF(ISBLANK('исх.данные с'!A137),"",_xlfn.NUMBERVALUE('исх.данные с'!A137,",")))</f>
        <v/>
      </c>
      <c r="B137" s="9">
        <f>IF('исх.данные с'!B137="0",0,IF(ISBLANK('исх.данные с'!B137),"",_xlfn.NUMBERVALUE('исх.данные с'!B137,",")))</f>
        <v/>
      </c>
      <c r="C137" s="9">
        <f>IF('исх.данные с'!C137="0",0,IF(ISBLANK('исх.данные с'!C137),"",_xlfn.NUMBERVALUE('исх.данные с'!C137,",")))</f>
        <v/>
      </c>
    </row>
    <row r="138">
      <c r="A138" s="25">
        <f>IF('исх.данные с'!A138="0",0,IF(ISBLANK('исх.данные с'!A138),"",_xlfn.NUMBERVALUE('исх.данные с'!A138,",")))</f>
        <v/>
      </c>
      <c r="B138" s="9">
        <f>IF('исх.данные с'!B138="0",0,IF(ISBLANK('исх.данные с'!B138),"",_xlfn.NUMBERVALUE('исх.данные с'!B138,",")))</f>
        <v/>
      </c>
      <c r="C138" s="9">
        <f>IF('исх.данные с'!C138="0",0,IF(ISBLANK('исх.данные с'!C138),"",_xlfn.NUMBERVALUE('исх.данные с'!C138,",")))</f>
        <v/>
      </c>
    </row>
    <row r="139">
      <c r="A139" s="25">
        <f>IF('исх.данные с'!A139="0",0,IF(ISBLANK('исх.данные с'!A139),"",_xlfn.NUMBERVALUE('исх.данные с'!A139,",")))</f>
        <v/>
      </c>
      <c r="B139" s="9">
        <f>IF('исх.данные с'!B139="0",0,IF(ISBLANK('исх.данные с'!B139),"",_xlfn.NUMBERVALUE('исх.данные с'!B139,",")))</f>
        <v/>
      </c>
      <c r="C139" s="9">
        <f>IF('исх.данные с'!C139="0",0,IF(ISBLANK('исх.данные с'!C139),"",_xlfn.NUMBERVALUE('исх.данные с'!C139,",")))</f>
        <v/>
      </c>
    </row>
    <row r="140">
      <c r="A140" s="25">
        <f>IF('исх.данные с'!A140="0",0,IF(ISBLANK('исх.данные с'!A140),"",_xlfn.NUMBERVALUE('исх.данные с'!A140,",")))</f>
        <v/>
      </c>
      <c r="B140" s="9">
        <f>IF('исх.данные с'!B140="0",0,IF(ISBLANK('исх.данные с'!B140),"",_xlfn.NUMBERVALUE('исх.данные с'!B140,",")))</f>
        <v/>
      </c>
      <c r="C140" s="9">
        <f>IF('исх.данные с'!C140="0",0,IF(ISBLANK('исх.данные с'!C140),"",_xlfn.NUMBERVALUE('исх.данные с'!C140,",")))</f>
        <v/>
      </c>
    </row>
    <row r="141">
      <c r="A141" s="25">
        <f>IF('исх.данные с'!A141="0",0,IF(ISBLANK('исх.данные с'!A141),"",_xlfn.NUMBERVALUE('исх.данные с'!A141,",")))</f>
        <v/>
      </c>
      <c r="B141" s="9">
        <f>IF('исх.данные с'!B141="0",0,IF(ISBLANK('исх.данные с'!B141),"",_xlfn.NUMBERVALUE('исх.данные с'!B141,",")))</f>
        <v/>
      </c>
      <c r="C141" s="9">
        <f>IF('исх.данные с'!C141="0",0,IF(ISBLANK('исх.данные с'!C141),"",_xlfn.NUMBERVALUE('исх.данные с'!C141,",")))</f>
        <v/>
      </c>
    </row>
    <row r="142">
      <c r="A142" s="25">
        <f>IF('исх.данные с'!A142="0",0,IF(ISBLANK('исх.данные с'!A142),"",_xlfn.NUMBERVALUE('исх.данные с'!A142,",")))</f>
        <v/>
      </c>
      <c r="B142" s="9">
        <f>IF('исх.данные с'!B142="0",0,IF(ISBLANK('исх.данные с'!B142),"",_xlfn.NUMBERVALUE('исх.данные с'!B142,",")))</f>
        <v/>
      </c>
      <c r="C142" s="9">
        <f>IF('исх.данные с'!C142="0",0,IF(ISBLANK('исх.данные с'!C142),"",_xlfn.NUMBERVALUE('исх.данные с'!C142,",")))</f>
        <v/>
      </c>
    </row>
    <row r="143">
      <c r="A143" s="25">
        <f>IF('исх.данные с'!A143="0",0,IF(ISBLANK('исх.данные с'!A143),"",_xlfn.NUMBERVALUE('исх.данные с'!A143,",")))</f>
        <v/>
      </c>
      <c r="B143" s="9">
        <f>IF('исх.данные с'!B143="0",0,IF(ISBLANK('исх.данные с'!B143),"",_xlfn.NUMBERVALUE('исх.данные с'!B143,",")))</f>
        <v/>
      </c>
      <c r="C143" s="9">
        <f>IF('исх.данные с'!C143="0",0,IF(ISBLANK('исх.данные с'!C143),"",_xlfn.NUMBERVALUE('исх.данные с'!C143,",")))</f>
        <v/>
      </c>
    </row>
    <row r="144">
      <c r="A144" s="25">
        <f>IF('исх.данные с'!A144="0",0,IF(ISBLANK('исх.данные с'!A144),"",_xlfn.NUMBERVALUE('исх.данные с'!A144,",")))</f>
        <v/>
      </c>
      <c r="B144" s="9">
        <f>IF('исх.данные с'!B144="0",0,IF(ISBLANK('исх.данные с'!B144),"",_xlfn.NUMBERVALUE('исх.данные с'!B144,",")))</f>
        <v/>
      </c>
      <c r="C144" s="9">
        <f>IF('исх.данные с'!C144="0",0,IF(ISBLANK('исх.данные с'!C144),"",_xlfn.NUMBERVALUE('исх.данные с'!C144,",")))</f>
        <v/>
      </c>
    </row>
    <row r="145">
      <c r="A145" s="25">
        <f>IF('исх.данные с'!A145="0",0,IF(ISBLANK('исх.данные с'!A145),"",_xlfn.NUMBERVALUE('исх.данные с'!A145,",")))</f>
        <v/>
      </c>
      <c r="B145" s="9">
        <f>IF('исх.данные с'!B145="0",0,IF(ISBLANK('исх.данные с'!B145),"",_xlfn.NUMBERVALUE('исх.данные с'!B145,",")))</f>
        <v/>
      </c>
      <c r="C145" s="9">
        <f>IF('исх.данные с'!C145="0",0,IF(ISBLANK('исх.данные с'!C145),"",_xlfn.NUMBERVALUE('исх.данные с'!C145,",")))</f>
        <v/>
      </c>
    </row>
    <row r="146">
      <c r="A146" s="25">
        <f>IF('исх.данные с'!A146="0",0,IF(ISBLANK('исх.данные с'!A146),"",_xlfn.NUMBERVALUE('исх.данные с'!A146,",")))</f>
        <v/>
      </c>
      <c r="B146" s="9">
        <f>IF('исх.данные с'!B146="0",0,IF(ISBLANK('исх.данные с'!B146),"",_xlfn.NUMBERVALUE('исх.данные с'!B146,",")))</f>
        <v/>
      </c>
      <c r="C146" s="9">
        <f>IF('исх.данные с'!C146="0",0,IF(ISBLANK('исх.данные с'!C146),"",_xlfn.NUMBERVALUE('исх.данные с'!C146,",")))</f>
        <v/>
      </c>
    </row>
    <row r="147">
      <c r="A147" s="25">
        <f>IF('исх.данные с'!A147="0",0,IF(ISBLANK('исх.данные с'!A147),"",_xlfn.NUMBERVALUE('исх.данные с'!A147,",")))</f>
        <v/>
      </c>
      <c r="B147" s="9">
        <f>IF('исх.данные с'!B147="0",0,IF(ISBLANK('исх.данные с'!B147),"",_xlfn.NUMBERVALUE('исх.данные с'!B147,",")))</f>
        <v/>
      </c>
      <c r="C147" s="9">
        <f>IF('исх.данные с'!C147="0",0,IF(ISBLANK('исх.данные с'!C147),"",_xlfn.NUMBERVALUE('исх.данные с'!C147,",")))</f>
        <v/>
      </c>
    </row>
    <row r="148">
      <c r="A148" s="25">
        <f>IF('исх.данные с'!A148="0",0,IF(ISBLANK('исх.данные с'!A148),"",_xlfn.NUMBERVALUE('исх.данные с'!A148,",")))</f>
        <v/>
      </c>
      <c r="B148" s="9">
        <f>IF('исх.данные с'!B148="0",0,IF(ISBLANK('исх.данные с'!B148),"",_xlfn.NUMBERVALUE('исх.данные с'!B148,",")))</f>
        <v/>
      </c>
      <c r="C148" s="9">
        <f>IF('исх.данные с'!C148="0",0,IF(ISBLANK('исх.данные с'!C148),"",_xlfn.NUMBERVALUE('исх.данные с'!C148,",")))</f>
        <v/>
      </c>
    </row>
    <row r="149">
      <c r="A149" s="25">
        <f>IF('исх.данные с'!A149="0",0,IF(ISBLANK('исх.данные с'!A149),"",_xlfn.NUMBERVALUE('исх.данные с'!A149,",")))</f>
        <v/>
      </c>
      <c r="B149" s="9">
        <f>IF('исх.данные с'!B149="0",0,IF(ISBLANK('исх.данные с'!B149),"",_xlfn.NUMBERVALUE('исх.данные с'!B149,",")))</f>
        <v/>
      </c>
      <c r="C149" s="9">
        <f>IF('исх.данные с'!C149="0",0,IF(ISBLANK('исх.данные с'!C149),"",_xlfn.NUMBERVALUE('исх.данные с'!C149,",")))</f>
        <v/>
      </c>
    </row>
    <row r="150">
      <c r="A150" s="25">
        <f>IF('исх.данные с'!A150="0",0,IF(ISBLANK('исх.данные с'!A150),"",_xlfn.NUMBERVALUE('исх.данные с'!A150,",")))</f>
        <v/>
      </c>
      <c r="B150" s="9">
        <f>IF('исх.данные с'!B150="0",0,IF(ISBLANK('исх.данные с'!B150),"",_xlfn.NUMBERVALUE('исх.данные с'!B150,",")))</f>
        <v/>
      </c>
      <c r="C150" s="9">
        <f>IF('исх.данные с'!C150="0",0,IF(ISBLANK('исх.данные с'!C150),"",_xlfn.NUMBERVALUE('исх.данные с'!C150,",")))</f>
        <v/>
      </c>
    </row>
    <row r="151">
      <c r="A151" s="25">
        <f>IF('исх.данные с'!A151="0",0,IF(ISBLANK('исх.данные с'!A151),"",_xlfn.NUMBERVALUE('исх.данные с'!A151,",")))</f>
        <v/>
      </c>
      <c r="B151" s="9">
        <f>IF('исх.данные с'!B151="0",0,IF(ISBLANK('исх.данные с'!B151),"",_xlfn.NUMBERVALUE('исх.данные с'!B151,",")))</f>
        <v/>
      </c>
      <c r="C151" s="9">
        <f>IF('исх.данные с'!C151="0",0,IF(ISBLANK('исх.данные с'!C151),"",_xlfn.NUMBERVALUE('исх.данные с'!C151,",")))</f>
        <v/>
      </c>
    </row>
    <row r="152">
      <c r="A152" s="25">
        <f>IF('исх.данные с'!A152="0",0,IF(ISBLANK('исх.данные с'!A152),"",_xlfn.NUMBERVALUE('исх.данные с'!A152,",")))</f>
        <v/>
      </c>
      <c r="B152" s="9">
        <f>IF('исх.данные с'!B152="0",0,IF(ISBLANK('исх.данные с'!B152),"",_xlfn.NUMBERVALUE('исх.данные с'!B152,",")))</f>
        <v/>
      </c>
      <c r="C152" s="9">
        <f>IF('исх.данные с'!C152="0",0,IF(ISBLANK('исх.данные с'!C152),"",_xlfn.NUMBERVALUE('исх.данные с'!C152,",")))</f>
        <v/>
      </c>
    </row>
    <row r="153">
      <c r="A153" s="25">
        <f>IF('исх.данные с'!A153="0",0,IF(ISBLANK('исх.данные с'!A153),"",_xlfn.NUMBERVALUE('исх.данные с'!A153,",")))</f>
        <v/>
      </c>
      <c r="B153" s="9">
        <f>IF('исх.данные с'!B153="0",0,IF(ISBLANK('исх.данные с'!B153),"",_xlfn.NUMBERVALUE('исх.данные с'!B153,",")))</f>
        <v/>
      </c>
      <c r="C153" s="9">
        <f>IF('исх.данные с'!C153="0",0,IF(ISBLANK('исх.данные с'!C153),"",_xlfn.NUMBERVALUE('исх.данные с'!C153,",")))</f>
        <v/>
      </c>
    </row>
    <row r="154">
      <c r="A154" s="25">
        <f>IF('исх.данные с'!A154="0",0,IF(ISBLANK('исх.данные с'!A154),"",_xlfn.NUMBERVALUE('исх.данные с'!A154,",")))</f>
        <v/>
      </c>
      <c r="B154" s="9">
        <f>IF('исх.данные с'!B154="0",0,IF(ISBLANK('исх.данные с'!B154),"",_xlfn.NUMBERVALUE('исх.данные с'!B154,",")))</f>
        <v/>
      </c>
      <c r="C154" s="9">
        <f>IF('исх.данные с'!C154="0",0,IF(ISBLANK('исх.данные с'!C154),"",_xlfn.NUMBERVALUE('исх.данные с'!C154,",")))</f>
        <v/>
      </c>
    </row>
    <row r="155">
      <c r="A155" s="25">
        <f>IF('исх.данные с'!A155="0",0,IF(ISBLANK('исх.данные с'!A155),"",_xlfn.NUMBERVALUE('исх.данные с'!A155,",")))</f>
        <v/>
      </c>
      <c r="B155" s="9">
        <f>IF('исх.данные с'!B155="0",0,IF(ISBLANK('исх.данные с'!B155),"",_xlfn.NUMBERVALUE('исх.данные с'!B155,",")))</f>
        <v/>
      </c>
      <c r="C155" s="9">
        <f>IF('исх.данные с'!C155="0",0,IF(ISBLANK('исх.данные с'!C155),"",_xlfn.NUMBERVALUE('исх.данные с'!C155,",")))</f>
        <v/>
      </c>
    </row>
    <row r="156">
      <c r="A156" s="25">
        <f>IF('исх.данные с'!A156="0",0,IF(ISBLANK('исх.данные с'!A156),"",_xlfn.NUMBERVALUE('исх.данные с'!A156,",")))</f>
        <v/>
      </c>
      <c r="B156" s="9">
        <f>IF('исх.данные с'!B156="0",0,IF(ISBLANK('исх.данные с'!B156),"",_xlfn.NUMBERVALUE('исх.данные с'!B156,",")))</f>
        <v/>
      </c>
      <c r="C156" s="9">
        <f>IF('исх.данные с'!C156="0",0,IF(ISBLANK('исх.данные с'!C156),"",_xlfn.NUMBERVALUE('исх.данные с'!C156,",")))</f>
        <v/>
      </c>
    </row>
    <row r="157">
      <c r="A157" s="25">
        <f>IF('исх.данные с'!A157="0",0,IF(ISBLANK('исх.данные с'!A157),"",_xlfn.NUMBERVALUE('исх.данные с'!A157,",")))</f>
        <v/>
      </c>
      <c r="B157" s="9">
        <f>IF('исх.данные с'!B157="0",0,IF(ISBLANK('исх.данные с'!B157),"",_xlfn.NUMBERVALUE('исх.данные с'!B157,",")))</f>
        <v/>
      </c>
      <c r="C157" s="9">
        <f>IF('исх.данные с'!C157="0",0,IF(ISBLANK('исх.данные с'!C157),"",_xlfn.NUMBERVALUE('исх.данные с'!C157,",")))</f>
        <v/>
      </c>
    </row>
    <row r="158">
      <c r="A158" s="25">
        <f>IF('исх.данные с'!A158="0",0,IF(ISBLANK('исх.данные с'!A158),"",_xlfn.NUMBERVALUE('исх.данные с'!A158,",")))</f>
        <v/>
      </c>
      <c r="B158" s="9">
        <f>IF('исх.данные с'!B158="0",0,IF(ISBLANK('исх.данные с'!B158),"",_xlfn.NUMBERVALUE('исх.данные с'!B158,",")))</f>
        <v/>
      </c>
      <c r="C158" s="9">
        <f>IF('исх.данные с'!C158="0",0,IF(ISBLANK('исх.данные с'!C158),"",_xlfn.NUMBERVALUE('исх.данные с'!C158,",")))</f>
        <v/>
      </c>
    </row>
    <row r="159">
      <c r="A159" s="25">
        <f>IF('исх.данные с'!A159="0",0,IF(ISBLANK('исх.данные с'!A159),"",_xlfn.NUMBERVALUE('исх.данные с'!A159,",")))</f>
        <v/>
      </c>
      <c r="B159" s="9">
        <f>IF('исх.данные с'!B159="0",0,IF(ISBLANK('исх.данные с'!B159),"",_xlfn.NUMBERVALUE('исх.данные с'!B159,",")))</f>
        <v/>
      </c>
      <c r="C159" s="9">
        <f>IF('исх.данные с'!C159="0",0,IF(ISBLANK('исх.данные с'!C159),"",_xlfn.NUMBERVALUE('исх.данные с'!C159,",")))</f>
        <v/>
      </c>
    </row>
    <row r="160">
      <c r="A160" s="25">
        <f>IF('исх.данные с'!A160="0",0,IF(ISBLANK('исх.данные с'!A160),"",_xlfn.NUMBERVALUE('исх.данные с'!A160,",")))</f>
        <v/>
      </c>
      <c r="B160" s="9">
        <f>IF('исх.данные с'!B160="0",0,IF(ISBLANK('исх.данные с'!B160),"",_xlfn.NUMBERVALUE('исх.данные с'!B160,",")))</f>
        <v/>
      </c>
      <c r="C160" s="9">
        <f>IF('исх.данные с'!C160="0",0,IF(ISBLANK('исх.данные с'!C160),"",_xlfn.NUMBERVALUE('исх.данные с'!C160,",")))</f>
        <v/>
      </c>
    </row>
    <row r="161">
      <c r="A161" s="25">
        <f>IF('исх.данные с'!A161="0",0,IF(ISBLANK('исх.данные с'!A161),"",_xlfn.NUMBERVALUE('исх.данные с'!A161,",")))</f>
        <v/>
      </c>
      <c r="B161" s="9">
        <f>IF('исх.данные с'!B161="0",0,IF(ISBLANK('исх.данные с'!B161),"",_xlfn.NUMBERVALUE('исх.данные с'!B161,",")))</f>
        <v/>
      </c>
      <c r="C161" s="9">
        <f>IF('исх.данные с'!C161="0",0,IF(ISBLANK('исх.данные с'!C161),"",_xlfn.NUMBERVALUE('исх.данные с'!C161,",")))</f>
        <v/>
      </c>
    </row>
    <row r="162">
      <c r="A162" s="25">
        <f>IF('исх.данные с'!A162="0",0,IF(ISBLANK('исх.данные с'!A162),"",_xlfn.NUMBERVALUE('исх.данные с'!A162,",")))</f>
        <v/>
      </c>
      <c r="B162" s="9">
        <f>IF('исх.данные с'!B162="0",0,IF(ISBLANK('исх.данные с'!B162),"",_xlfn.NUMBERVALUE('исх.данные с'!B162,",")))</f>
        <v/>
      </c>
      <c r="C162" s="9">
        <f>IF('исх.данные с'!C162="0",0,IF(ISBLANK('исх.данные с'!C162),"",_xlfn.NUMBERVALUE('исх.данные с'!C162,",")))</f>
        <v/>
      </c>
    </row>
    <row r="163">
      <c r="A163" s="25">
        <f>IF('исх.данные с'!A163="0",0,IF(ISBLANK('исх.данные с'!A163),"",_xlfn.NUMBERVALUE('исх.данные с'!A163,",")))</f>
        <v/>
      </c>
      <c r="B163" s="9">
        <f>IF('исх.данные с'!B163="0",0,IF(ISBLANK('исх.данные с'!B163),"",_xlfn.NUMBERVALUE('исх.данные с'!B163,",")))</f>
        <v/>
      </c>
      <c r="C163" s="9">
        <f>IF('исх.данные с'!C163="0",0,IF(ISBLANK('исх.данные с'!C163),"",_xlfn.NUMBERVALUE('исх.данные с'!C163,",")))</f>
        <v/>
      </c>
    </row>
    <row r="164">
      <c r="A164" s="25">
        <f>IF('исх.данные с'!A164="0",0,IF(ISBLANK('исх.данные с'!A164),"",_xlfn.NUMBERVALUE('исх.данные с'!A164,",")))</f>
        <v/>
      </c>
      <c r="B164" s="9">
        <f>IF('исх.данные с'!B164="0",0,IF(ISBLANK('исх.данные с'!B164),"",_xlfn.NUMBERVALUE('исх.данные с'!B164,",")))</f>
        <v/>
      </c>
      <c r="C164" s="9">
        <f>IF('исх.данные с'!C164="0",0,IF(ISBLANK('исх.данные с'!C164),"",_xlfn.NUMBERVALUE('исх.данные с'!C164,",")))</f>
        <v/>
      </c>
    </row>
    <row r="165">
      <c r="A165" s="25">
        <f>IF('исх.данные с'!A165="0",0,IF(ISBLANK('исх.данные с'!A165),"",_xlfn.NUMBERVALUE('исх.данные с'!A165,",")))</f>
        <v/>
      </c>
      <c r="B165" s="9">
        <f>IF('исх.данные с'!B165="0",0,IF(ISBLANK('исх.данные с'!B165),"",_xlfn.NUMBERVALUE('исх.данные с'!B165,",")))</f>
        <v/>
      </c>
      <c r="C165" s="9">
        <f>IF('исх.данные с'!C165="0",0,IF(ISBLANK('исх.данные с'!C165),"",_xlfn.NUMBERVALUE('исх.данные с'!C165,",")))</f>
        <v/>
      </c>
    </row>
    <row r="166">
      <c r="A166" s="25">
        <f>IF('исх.данные с'!A166="0",0,IF(ISBLANK('исх.данные с'!A166),"",_xlfn.NUMBERVALUE('исх.данные с'!A166,",")))</f>
        <v/>
      </c>
      <c r="B166" s="9">
        <f>IF('исх.данные с'!B166="0",0,IF(ISBLANK('исх.данные с'!B166),"",_xlfn.NUMBERVALUE('исх.данные с'!B166,",")))</f>
        <v/>
      </c>
      <c r="C166" s="9">
        <f>IF('исх.данные с'!C166="0",0,IF(ISBLANK('исх.данные с'!C166),"",_xlfn.NUMBERVALUE('исх.данные с'!C166,",")))</f>
        <v/>
      </c>
    </row>
    <row r="167">
      <c r="A167" s="25">
        <f>IF('исх.данные с'!A167="0",0,IF(ISBLANK('исх.данные с'!A167),"",_xlfn.NUMBERVALUE('исх.данные с'!A167,",")))</f>
        <v/>
      </c>
      <c r="B167" s="9">
        <f>IF('исх.данные с'!B167="0",0,IF(ISBLANK('исх.данные с'!B167),"",_xlfn.NUMBERVALUE('исх.данные с'!B167,",")))</f>
        <v/>
      </c>
      <c r="C167" s="9">
        <f>IF('исх.данные с'!C167="0",0,IF(ISBLANK('исх.данные с'!C167),"",_xlfn.NUMBERVALUE('исх.данные с'!C167,",")))</f>
        <v/>
      </c>
    </row>
    <row r="168">
      <c r="A168" s="25">
        <f>IF('исх.данные с'!A168="0",0,IF(ISBLANK('исх.данные с'!A168),"",_xlfn.NUMBERVALUE('исх.данные с'!A168,",")))</f>
        <v/>
      </c>
      <c r="B168" s="9">
        <f>IF('исх.данные с'!B168="0",0,IF(ISBLANK('исх.данные с'!B168),"",_xlfn.NUMBERVALUE('исх.данные с'!B168,",")))</f>
        <v/>
      </c>
      <c r="C168" s="9">
        <f>IF('исх.данные с'!C168="0",0,IF(ISBLANK('исх.данные с'!C168),"",_xlfn.NUMBERVALUE('исх.данные с'!C168,",")))</f>
        <v/>
      </c>
    </row>
    <row r="169">
      <c r="A169" s="25">
        <f>IF('исх.данные с'!A169="0",0,IF(ISBLANK('исх.данные с'!A169),"",_xlfn.NUMBERVALUE('исх.данные с'!A169,",")))</f>
        <v/>
      </c>
      <c r="B169" s="9">
        <f>IF('исх.данные с'!B169="0",0,IF(ISBLANK('исх.данные с'!B169),"",_xlfn.NUMBERVALUE('исх.данные с'!B169,",")))</f>
        <v/>
      </c>
      <c r="C169" s="9">
        <f>IF('исх.данные с'!C169="0",0,IF(ISBLANK('исх.данные с'!C169),"",_xlfn.NUMBERVALUE('исх.данные с'!C169,",")))</f>
        <v/>
      </c>
    </row>
    <row r="170">
      <c r="A170" s="25">
        <f>IF('исх.данные с'!A170="0",0,IF(ISBLANK('исх.данные с'!A170),"",_xlfn.NUMBERVALUE('исх.данные с'!A170,",")))</f>
        <v/>
      </c>
      <c r="B170" s="9">
        <f>IF('исх.данные с'!B170="0",0,IF(ISBLANK('исх.данные с'!B170),"",_xlfn.NUMBERVALUE('исх.данные с'!B170,",")))</f>
        <v/>
      </c>
      <c r="C170" s="9">
        <f>IF('исх.данные с'!C170="0",0,IF(ISBLANK('исх.данные с'!C170),"",_xlfn.NUMBERVALUE('исх.данные с'!C170,",")))</f>
        <v/>
      </c>
    </row>
    <row r="171">
      <c r="A171" s="25">
        <f>IF('исх.данные с'!A171="0",0,IF(ISBLANK('исх.данные с'!A171),"",_xlfn.NUMBERVALUE('исх.данные с'!A171,",")))</f>
        <v/>
      </c>
      <c r="B171" s="9">
        <f>IF('исх.данные с'!B171="0",0,IF(ISBLANK('исх.данные с'!B171),"",_xlfn.NUMBERVALUE('исх.данные с'!B171,",")))</f>
        <v/>
      </c>
      <c r="C171" s="9">
        <f>IF('исх.данные с'!C171="0",0,IF(ISBLANK('исх.данные с'!C171),"",_xlfn.NUMBERVALUE('исх.данные с'!C171,",")))</f>
        <v/>
      </c>
    </row>
    <row r="172">
      <c r="A172" s="25">
        <f>IF('исх.данные с'!A172="0",0,IF(ISBLANK('исх.данные с'!A172),"",_xlfn.NUMBERVALUE('исх.данные с'!A172,",")))</f>
        <v/>
      </c>
      <c r="B172" s="9">
        <f>IF('исх.данные с'!B172="0",0,IF(ISBLANK('исх.данные с'!B172),"",_xlfn.NUMBERVALUE('исх.данные с'!B172,",")))</f>
        <v/>
      </c>
      <c r="C172" s="9">
        <f>IF('исх.данные с'!C172="0",0,IF(ISBLANK('исх.данные с'!C172),"",_xlfn.NUMBERVALUE('исх.данные с'!C172,",")))</f>
        <v/>
      </c>
    </row>
    <row r="173">
      <c r="A173" s="25">
        <f>IF('исх.данные с'!A173="0",0,IF(ISBLANK('исх.данные с'!A173),"",_xlfn.NUMBERVALUE('исх.данные с'!A173,",")))</f>
        <v/>
      </c>
      <c r="B173" s="9">
        <f>IF('исх.данные с'!B173="0",0,IF(ISBLANK('исх.данные с'!B173),"",_xlfn.NUMBERVALUE('исх.данные с'!B173,",")))</f>
        <v/>
      </c>
      <c r="C173" s="9">
        <f>IF('исх.данные с'!C173="0",0,IF(ISBLANK('исх.данные с'!C173),"",_xlfn.NUMBERVALUE('исх.данные с'!C173,",")))</f>
        <v/>
      </c>
    </row>
    <row r="174">
      <c r="A174" s="25">
        <f>IF('исх.данные с'!A174="0",0,IF(ISBLANK('исх.данные с'!A174),"",_xlfn.NUMBERVALUE('исх.данные с'!A174,",")))</f>
        <v/>
      </c>
      <c r="B174" s="9">
        <f>IF('исх.данные с'!B174="0",0,IF(ISBLANK('исх.данные с'!B174),"",_xlfn.NUMBERVALUE('исх.данные с'!B174,",")))</f>
        <v/>
      </c>
      <c r="C174" s="9">
        <f>IF('исх.данные с'!C174="0",0,IF(ISBLANK('исх.данные с'!C174),"",_xlfn.NUMBERVALUE('исх.данные с'!C174,",")))</f>
        <v/>
      </c>
    </row>
    <row r="175">
      <c r="A175" s="25">
        <f>IF('исх.данные с'!A175="0",0,IF(ISBLANK('исх.данные с'!A175),"",_xlfn.NUMBERVALUE('исх.данные с'!A175,",")))</f>
        <v/>
      </c>
      <c r="B175" s="9">
        <f>IF('исх.данные с'!B175="0",0,IF(ISBLANK('исх.данные с'!B175),"",_xlfn.NUMBERVALUE('исх.данные с'!B175,",")))</f>
        <v/>
      </c>
      <c r="C175" s="9">
        <f>IF('исх.данные с'!C175="0",0,IF(ISBLANK('исх.данные с'!C175),"",_xlfn.NUMBERVALUE('исх.данные с'!C175,",")))</f>
        <v/>
      </c>
    </row>
    <row r="176">
      <c r="A176" s="25">
        <f>IF('исх.данные с'!A176="0",0,IF(ISBLANK('исх.данные с'!A176),"",_xlfn.NUMBERVALUE('исх.данные с'!A176,",")))</f>
        <v/>
      </c>
      <c r="B176" s="9">
        <f>IF('исх.данные с'!B176="0",0,IF(ISBLANK('исх.данные с'!B176),"",_xlfn.NUMBERVALUE('исх.данные с'!B176,",")))</f>
        <v/>
      </c>
      <c r="C176" s="9">
        <f>IF('исх.данные с'!C176="0",0,IF(ISBLANK('исх.данные с'!C176),"",_xlfn.NUMBERVALUE('исх.данные с'!C176,",")))</f>
        <v/>
      </c>
    </row>
    <row r="177">
      <c r="A177" s="25">
        <f>IF('исх.данные с'!A177="0",0,IF(ISBLANK('исх.данные с'!A177),"",_xlfn.NUMBERVALUE('исх.данные с'!A177,",")))</f>
        <v/>
      </c>
      <c r="B177" s="9">
        <f>IF('исх.данные с'!B177="0",0,IF(ISBLANK('исх.данные с'!B177),"",_xlfn.NUMBERVALUE('исх.данные с'!B177,",")))</f>
        <v/>
      </c>
      <c r="C177" s="9">
        <f>IF('исх.данные с'!C177="0",0,IF(ISBLANK('исх.данные с'!C177),"",_xlfn.NUMBERVALUE('исх.данные с'!C177,",")))</f>
        <v/>
      </c>
    </row>
    <row r="178">
      <c r="A178" s="25">
        <f>IF('исх.данные с'!A178="0",0,IF(ISBLANK('исх.данные с'!A178),"",_xlfn.NUMBERVALUE('исх.данные с'!A178,",")))</f>
        <v/>
      </c>
      <c r="B178" s="9">
        <f>IF('исх.данные с'!B178="0",0,IF(ISBLANK('исх.данные с'!B178),"",_xlfn.NUMBERVALUE('исх.данные с'!B178,",")))</f>
        <v/>
      </c>
      <c r="C178" s="9">
        <f>IF('исх.данные с'!C178="0",0,IF(ISBLANK('исх.данные с'!C178),"",_xlfn.NUMBERVALUE('исх.данные с'!C178,",")))</f>
        <v/>
      </c>
    </row>
    <row r="179">
      <c r="A179" s="25">
        <f>IF('исх.данные с'!A179="0",0,IF(ISBLANK('исх.данные с'!A179),"",_xlfn.NUMBERVALUE('исх.данные с'!A179,",")))</f>
        <v/>
      </c>
      <c r="B179" s="9">
        <f>IF('исх.данные с'!B179="0",0,IF(ISBLANK('исх.данные с'!B179),"",_xlfn.NUMBERVALUE('исх.данные с'!B179,",")))</f>
        <v/>
      </c>
      <c r="C179" s="9">
        <f>IF('исх.данные с'!C179="0",0,IF(ISBLANK('исх.данные с'!C179),"",_xlfn.NUMBERVALUE('исх.данные с'!C179,",")))</f>
        <v/>
      </c>
    </row>
    <row r="180">
      <c r="A180" s="25">
        <f>IF('исх.данные с'!A180="0",0,IF(ISBLANK('исх.данные с'!A180),"",_xlfn.NUMBERVALUE('исх.данные с'!A180,",")))</f>
        <v/>
      </c>
      <c r="B180" s="9">
        <f>IF('исх.данные с'!B180="0",0,IF(ISBLANK('исх.данные с'!B180),"",_xlfn.NUMBERVALUE('исх.данные с'!B180,",")))</f>
        <v/>
      </c>
      <c r="C180" s="9">
        <f>IF('исх.данные с'!C180="0",0,IF(ISBLANK('исх.данные с'!C180),"",_xlfn.NUMBERVALUE('исх.данные с'!C180,",")))</f>
        <v/>
      </c>
    </row>
    <row r="181">
      <c r="A181" s="25">
        <f>IF('исх.данные с'!A181="0",0,IF(ISBLANK('исх.данные с'!A181),"",_xlfn.NUMBERVALUE('исх.данные с'!A181,",")))</f>
        <v/>
      </c>
      <c r="B181" s="9">
        <f>IF('исх.данные с'!B181="0",0,IF(ISBLANK('исх.данные с'!B181),"",_xlfn.NUMBERVALUE('исх.данные с'!B181,",")))</f>
        <v/>
      </c>
      <c r="C181" s="9">
        <f>IF('исх.данные с'!C181="0",0,IF(ISBLANK('исх.данные с'!C181),"",_xlfn.NUMBERVALUE('исх.данные с'!C181,",")))</f>
        <v/>
      </c>
    </row>
    <row r="182">
      <c r="A182" s="25">
        <f>IF('исх.данные с'!A182="0",0,IF(ISBLANK('исх.данные с'!A182),"",_xlfn.NUMBERVALUE('исх.данные с'!A182,",")))</f>
        <v/>
      </c>
      <c r="B182" s="9">
        <f>IF('исх.данные с'!B182="0",0,IF(ISBLANK('исх.данные с'!B182),"",_xlfn.NUMBERVALUE('исх.данные с'!B182,",")))</f>
        <v/>
      </c>
      <c r="C182" s="9">
        <f>IF('исх.данные с'!C182="0",0,IF(ISBLANK('исх.данные с'!C182),"",_xlfn.NUMBERVALUE('исх.данные с'!C182,",")))</f>
        <v/>
      </c>
    </row>
    <row r="183">
      <c r="A183" s="25">
        <f>IF('исх.данные с'!A183="0",0,IF(ISBLANK('исх.данные с'!A183),"",_xlfn.NUMBERVALUE('исх.данные с'!A183,",")))</f>
        <v/>
      </c>
      <c r="B183" s="9">
        <f>IF('исх.данные с'!B183="0",0,IF(ISBLANK('исх.данные с'!B183),"",_xlfn.NUMBERVALUE('исх.данные с'!B183,",")))</f>
        <v/>
      </c>
      <c r="C183" s="9">
        <f>IF('исх.данные с'!C183="0",0,IF(ISBLANK('исх.данные с'!C183),"",_xlfn.NUMBERVALUE('исх.данные с'!C183,",")))</f>
        <v/>
      </c>
    </row>
    <row r="184">
      <c r="A184" s="25">
        <f>IF('исх.данные с'!A184="0",0,IF(ISBLANK('исх.данные с'!A184),"",_xlfn.NUMBERVALUE('исх.данные с'!A184,",")))</f>
        <v/>
      </c>
      <c r="B184" s="9">
        <f>IF('исх.данные с'!B184="0",0,IF(ISBLANK('исх.данные с'!B184),"",_xlfn.NUMBERVALUE('исх.данные с'!B184,",")))</f>
        <v/>
      </c>
      <c r="C184" s="9">
        <f>IF('исх.данные с'!C184="0",0,IF(ISBLANK('исх.данные с'!C184),"",_xlfn.NUMBERVALUE('исх.данные с'!C184,",")))</f>
        <v/>
      </c>
    </row>
    <row r="185">
      <c r="A185" s="25">
        <f>IF('исх.данные с'!A185="0",0,IF(ISBLANK('исх.данные с'!A185),"",_xlfn.NUMBERVALUE('исх.данные с'!A185,",")))</f>
        <v/>
      </c>
      <c r="B185" s="9">
        <f>IF('исх.данные с'!B185="0",0,IF(ISBLANK('исх.данные с'!B185),"",_xlfn.NUMBERVALUE('исх.данные с'!B185,",")))</f>
        <v/>
      </c>
      <c r="C185" s="9">
        <f>IF('исх.данные с'!C185="0",0,IF(ISBLANK('исх.данные с'!C185),"",_xlfn.NUMBERVALUE('исх.данные с'!C185,",")))</f>
        <v/>
      </c>
    </row>
    <row r="186">
      <c r="A186" s="25">
        <f>IF('исх.данные с'!A186="0",0,IF(ISBLANK('исх.данные с'!A186),"",_xlfn.NUMBERVALUE('исх.данные с'!A186,",")))</f>
        <v/>
      </c>
      <c r="B186" s="9">
        <f>IF('исх.данные с'!B186="0",0,IF(ISBLANK('исх.данные с'!B186),"",_xlfn.NUMBERVALUE('исх.данные с'!B186,",")))</f>
        <v/>
      </c>
      <c r="C186" s="9">
        <f>IF('исх.данные с'!C186="0",0,IF(ISBLANK('исх.данные с'!C186),"",_xlfn.NUMBERVALUE('исх.данные с'!C186,",")))</f>
        <v/>
      </c>
    </row>
    <row r="187">
      <c r="A187" s="25">
        <f>IF('исх.данные с'!A187="0",0,IF(ISBLANK('исх.данные с'!A187),"",_xlfn.NUMBERVALUE('исх.данные с'!A187,",")))</f>
        <v/>
      </c>
      <c r="B187" s="9">
        <f>IF('исх.данные с'!B187="0",0,IF(ISBLANK('исх.данные с'!B187),"",_xlfn.NUMBERVALUE('исх.данные с'!B187,",")))</f>
        <v/>
      </c>
      <c r="C187" s="9">
        <f>IF('исх.данные с'!C187="0",0,IF(ISBLANK('исх.данные с'!C187),"",_xlfn.NUMBERVALUE('исх.данные с'!C187,",")))</f>
        <v/>
      </c>
    </row>
    <row r="188">
      <c r="A188" s="25">
        <f>IF('исх.данные с'!A188="0",0,IF(ISBLANK('исх.данные с'!A188),"",_xlfn.NUMBERVALUE('исх.данные с'!A188,",")))</f>
        <v/>
      </c>
      <c r="B188" s="9">
        <f>IF('исх.данные с'!B188="0",0,IF(ISBLANK('исх.данные с'!B188),"",_xlfn.NUMBERVALUE('исх.данные с'!B188,",")))</f>
        <v/>
      </c>
      <c r="C188" s="9">
        <f>IF('исх.данные с'!C188="0",0,IF(ISBLANK('исх.данные с'!C188),"",_xlfn.NUMBERVALUE('исх.данные с'!C188,",")))</f>
        <v/>
      </c>
    </row>
    <row r="189">
      <c r="A189" s="25">
        <f>IF('исх.данные с'!A189="0",0,IF(ISBLANK('исх.данные с'!A189),"",_xlfn.NUMBERVALUE('исх.данные с'!A189,",")))</f>
        <v/>
      </c>
      <c r="B189" s="9">
        <f>IF('исх.данные с'!B189="0",0,IF(ISBLANK('исх.данные с'!B189),"",_xlfn.NUMBERVALUE('исх.данные с'!B189,",")))</f>
        <v/>
      </c>
      <c r="C189" s="9">
        <f>IF('исх.данные с'!C189="0",0,IF(ISBLANK('исх.данные с'!C189),"",_xlfn.NUMBERVALUE('исх.данные с'!C189,",")))</f>
        <v/>
      </c>
    </row>
    <row r="190">
      <c r="A190" s="25">
        <f>IF('исх.данные с'!A190="0",0,IF(ISBLANK('исх.данные с'!A190),"",_xlfn.NUMBERVALUE('исх.данные с'!A190,",")))</f>
        <v/>
      </c>
      <c r="B190" s="9">
        <f>IF('исх.данные с'!B190="0",0,IF(ISBLANK('исх.данные с'!B190),"",_xlfn.NUMBERVALUE('исх.данные с'!B190,",")))</f>
        <v/>
      </c>
      <c r="C190" s="9">
        <f>IF('исх.данные с'!C190="0",0,IF(ISBLANK('исх.данные с'!C190),"",_xlfn.NUMBERVALUE('исх.данные с'!C190,",")))</f>
        <v/>
      </c>
    </row>
    <row r="191">
      <c r="A191" s="25">
        <f>IF('исх.данные с'!A191="0",0,IF(ISBLANK('исх.данные с'!A191),"",_xlfn.NUMBERVALUE('исх.данные с'!A191,",")))</f>
        <v/>
      </c>
      <c r="B191" s="9">
        <f>IF('исх.данные с'!B191="0",0,IF(ISBLANK('исх.данные с'!B191),"",_xlfn.NUMBERVALUE('исх.данные с'!B191,",")))</f>
        <v/>
      </c>
      <c r="C191" s="9">
        <f>IF('исх.данные с'!C191="0",0,IF(ISBLANK('исх.данные с'!C191),"",_xlfn.NUMBERVALUE('исх.данные с'!C191,",")))</f>
        <v/>
      </c>
    </row>
    <row r="192">
      <c r="A192" s="25">
        <f>IF('исх.данные с'!A192="0",0,IF(ISBLANK('исх.данные с'!A192),"",_xlfn.NUMBERVALUE('исх.данные с'!A192,",")))</f>
        <v/>
      </c>
      <c r="B192" s="9">
        <f>IF('исх.данные с'!B192="0",0,IF(ISBLANK('исх.данные с'!B192),"",_xlfn.NUMBERVALUE('исх.данные с'!B192,",")))</f>
        <v/>
      </c>
      <c r="C192" s="9">
        <f>IF('исх.данные с'!C192="0",0,IF(ISBLANK('исх.данные с'!C192),"",_xlfn.NUMBERVALUE('исх.данные с'!C192,",")))</f>
        <v/>
      </c>
    </row>
    <row r="193">
      <c r="A193" s="25">
        <f>IF('исх.данные с'!A193="0",0,IF(ISBLANK('исх.данные с'!A193),"",_xlfn.NUMBERVALUE('исх.данные с'!A193,",")))</f>
        <v/>
      </c>
      <c r="B193" s="9">
        <f>IF('исх.данные с'!B193="0",0,IF(ISBLANK('исх.данные с'!B193),"",_xlfn.NUMBERVALUE('исх.данные с'!B193,",")))</f>
        <v/>
      </c>
      <c r="C193" s="9">
        <f>IF('исх.данные с'!C193="0",0,IF(ISBLANK('исх.данные с'!C193),"",_xlfn.NUMBERVALUE('исх.данные с'!C193,",")))</f>
        <v/>
      </c>
    </row>
    <row r="194">
      <c r="A194" s="25">
        <f>IF('исх.данные с'!A194="0",0,IF(ISBLANK('исх.данные с'!A194),"",_xlfn.NUMBERVALUE('исх.данные с'!A194,",")))</f>
        <v/>
      </c>
      <c r="B194" s="9">
        <f>IF('исх.данные с'!B194="0",0,IF(ISBLANK('исх.данные с'!B194),"",_xlfn.NUMBERVALUE('исх.данные с'!B194,",")))</f>
        <v/>
      </c>
      <c r="C194" s="9">
        <f>IF('исх.данные с'!C194="0",0,IF(ISBLANK('исх.данные с'!C194),"",_xlfn.NUMBERVALUE('исх.данные с'!C194,",")))</f>
        <v/>
      </c>
    </row>
    <row r="195">
      <c r="A195" s="25">
        <f>IF('исх.данные с'!A195="0",0,IF(ISBLANK('исх.данные с'!A195),"",_xlfn.NUMBERVALUE('исх.данные с'!A195,",")))</f>
        <v/>
      </c>
      <c r="B195" s="9">
        <f>IF('исх.данные с'!B195="0",0,IF(ISBLANK('исх.данные с'!B195),"",_xlfn.NUMBERVALUE('исх.данные с'!B195,",")))</f>
        <v/>
      </c>
      <c r="C195" s="9">
        <f>IF('исх.данные с'!C195="0",0,IF(ISBLANK('исх.данные с'!C195),"",_xlfn.NUMBERVALUE('исх.данные с'!C195,",")))</f>
        <v/>
      </c>
    </row>
    <row r="196">
      <c r="A196" s="25">
        <f>IF('исх.данные с'!A196="0",0,IF(ISBLANK('исх.данные с'!A196),"",_xlfn.NUMBERVALUE('исх.данные с'!A196,",")))</f>
        <v/>
      </c>
      <c r="B196" s="9">
        <f>IF('исх.данные с'!B196="0",0,IF(ISBLANK('исх.данные с'!B196),"",_xlfn.NUMBERVALUE('исх.данные с'!B196,",")))</f>
        <v/>
      </c>
      <c r="C196" s="9">
        <f>IF('исх.данные с'!C196="0",0,IF(ISBLANK('исх.данные с'!C196),"",_xlfn.NUMBERVALUE('исх.данные с'!C196,",")))</f>
        <v/>
      </c>
    </row>
    <row r="197">
      <c r="A197" s="25">
        <f>IF('исх.данные с'!A197="0",0,IF(ISBLANK('исх.данные с'!A197),"",_xlfn.NUMBERVALUE('исх.данные с'!A197,",")))</f>
        <v/>
      </c>
      <c r="B197" s="9">
        <f>IF('исх.данные с'!B197="0",0,IF(ISBLANK('исх.данные с'!B197),"",_xlfn.NUMBERVALUE('исх.данные с'!B197,",")))</f>
        <v/>
      </c>
      <c r="C197" s="9">
        <f>IF('исх.данные с'!C197="0",0,IF(ISBLANK('исх.данные с'!C197),"",_xlfn.NUMBERVALUE('исх.данные с'!C197,",")))</f>
        <v/>
      </c>
    </row>
    <row r="198">
      <c r="A198" s="25">
        <f>IF('исх.данные с'!A198="0",0,IF(ISBLANK('исх.данные с'!A198),"",_xlfn.NUMBERVALUE('исх.данные с'!A198,",")))</f>
        <v/>
      </c>
      <c r="B198" s="9">
        <f>IF('исх.данные с'!B198="0",0,IF(ISBLANK('исх.данные с'!B198),"",_xlfn.NUMBERVALUE('исх.данные с'!B198,",")))</f>
        <v/>
      </c>
      <c r="C198" s="9">
        <f>IF('исх.данные с'!C198="0",0,IF(ISBLANK('исх.данные с'!C198),"",_xlfn.NUMBERVALUE('исх.данные с'!C198,",")))</f>
        <v/>
      </c>
    </row>
    <row r="199">
      <c r="A199" s="25">
        <f>IF('исх.данные с'!A199="0",0,IF(ISBLANK('исх.данные с'!A199),"",_xlfn.NUMBERVALUE('исх.данные с'!A199,",")))</f>
        <v/>
      </c>
      <c r="B199" s="9">
        <f>IF('исх.данные с'!B199="0",0,IF(ISBLANK('исх.данные с'!B199),"",_xlfn.NUMBERVALUE('исх.данные с'!B199,",")))</f>
        <v/>
      </c>
      <c r="C199" s="9">
        <f>IF('исх.данные с'!C199="0",0,IF(ISBLANK('исх.данные с'!C199),"",_xlfn.NUMBERVALUE('исх.данные с'!C199,",")))</f>
        <v/>
      </c>
    </row>
    <row r="200">
      <c r="A200" s="25">
        <f>IF('исх.данные с'!A200="0",0,IF(ISBLANK('исх.данные с'!A200),"",_xlfn.NUMBERVALUE('исх.данные с'!A200,",")))</f>
        <v/>
      </c>
      <c r="B200" s="9">
        <f>IF('исх.данные с'!B200="0",0,IF(ISBLANK('исх.данные с'!B200),"",_xlfn.NUMBERVALUE('исх.данные с'!B200,",")))</f>
        <v/>
      </c>
      <c r="C200" s="9">
        <f>IF('исх.данные с'!C200="0",0,IF(ISBLANK('исх.данные с'!C200),"",_xlfn.NUMBERVALUE('исх.данные с'!C200,",")))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B2" sqref="B2"/>
    </sheetView>
  </sheetViews>
  <sheetFormatPr baseColWidth="10" defaultRowHeight="13"/>
  <sheetData>
    <row r="1" ht="17" customHeight="1">
      <c r="A1" s="4" t="inlineStr">
        <is>
          <t>Годы</t>
        </is>
      </c>
      <c r="B1" s="4" t="inlineStr">
        <is>
          <t>1 пент.</t>
        </is>
      </c>
      <c r="C1" s="26" t="inlineStr">
        <is>
          <t>D2</t>
        </is>
      </c>
      <c r="D1" s="4" t="inlineStr">
        <is>
          <t>QS3 дня</t>
        </is>
      </c>
    </row>
    <row r="2" ht="16" customHeight="1">
      <c r="A2" s="27" t="inlineStr">
        <is>
          <t>S</t>
        </is>
      </c>
      <c r="B2" s="9">
        <f>ROUND(SUM('исх. данные'!B4:B200),2)</f>
        <v/>
      </c>
      <c r="C2">
        <f t="array" ref="C2">SUM(IF(NOT(ISNUMBER('исх. данные'!B4:B200-$B$3)), " ", ('исх. данные'!B4:B200-$B$3)^2))</f>
        <v/>
      </c>
      <c r="D2" s="1" t="n"/>
    </row>
    <row r="3" ht="18" customHeight="1">
      <c r="A3" s="28" t="inlineStr">
        <is>
          <t>Qср.</t>
        </is>
      </c>
      <c r="B3">
        <f>ROUND(SUM('исх. данные'!B4:B200)/COUNT('исх. данные'!B4:B200),2)</f>
        <v/>
      </c>
      <c r="D3" s="1" t="n"/>
    </row>
    <row r="4" ht="16" customHeight="1">
      <c r="A4" s="28" t="inlineStr">
        <is>
          <t>n</t>
        </is>
      </c>
      <c r="B4">
        <f>COUNT('исх. данные'!B4:B200)</f>
        <v/>
      </c>
      <c r="C4">
        <f>B4</f>
        <v/>
      </c>
      <c r="D4" s="1" t="n"/>
    </row>
    <row r="5" ht="16" customHeight="1">
      <c r="A5" s="27" t="inlineStr">
        <is>
          <t>s</t>
        </is>
      </c>
      <c r="C5">
        <f>ROUND(SQRT(C2/(C4-1)),2)</f>
        <v/>
      </c>
      <c r="D5" s="1" t="n"/>
    </row>
    <row r="6" ht="16" customHeight="1">
      <c r="A6" s="27" t="inlineStr">
        <is>
          <t>±d</t>
        </is>
      </c>
      <c r="C6">
        <f>ROUND(0.674*C5,2)</f>
        <v/>
      </c>
      <c r="D6" s="1" t="n"/>
    </row>
    <row r="7" ht="16" customHeight="1">
      <c r="A7" s="29" t="inlineStr">
        <is>
          <t>s/s</t>
        </is>
      </c>
      <c r="D7" s="1" t="n"/>
    </row>
    <row r="8">
      <c r="A8" s="30" t="inlineStr">
        <is>
          <t>P</t>
        </is>
      </c>
      <c r="D8" s="1" t="n"/>
    </row>
    <row r="9">
      <c r="A9" s="31" t="inlineStr">
        <is>
          <t>макс</t>
        </is>
      </c>
      <c r="B9" s="9">
        <f>MAX('исх. данные'!B4:B200)</f>
        <v/>
      </c>
      <c r="D9" s="1" t="n"/>
    </row>
    <row r="10">
      <c r="A10" s="32" t="inlineStr">
        <is>
          <t>мин</t>
        </is>
      </c>
      <c r="B10" s="54">
        <f>MIN('исх. данные'!B4:B200)</f>
        <v/>
      </c>
      <c r="C10" s="33" t="n"/>
      <c r="D10" s="34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V199"/>
  <sheetViews>
    <sheetView tabSelected="1" topLeftCell="D1" workbookViewId="0">
      <selection activeCell="L5" sqref="L5"/>
    </sheetView>
  </sheetViews>
  <sheetFormatPr baseColWidth="10" defaultRowHeight="13"/>
  <cols>
    <col width="16.33203125" customWidth="1" min="3" max="5"/>
    <col width="14.5" customWidth="1" min="6" max="6"/>
    <col width="4.6640625" customWidth="1" min="10" max="10"/>
    <col width="12.83203125" customWidth="1" min="11" max="12"/>
  </cols>
  <sheetData>
    <row r="2" ht="44" customHeight="1">
      <c r="A2" s="4" t="inlineStr">
        <is>
          <t>Годы</t>
        </is>
      </c>
      <c r="B2" s="4" t="inlineStr">
        <is>
          <t>QS3 дня</t>
        </is>
      </c>
      <c r="C2" s="4" t="inlineStr">
        <is>
          <t>Qпентада,наблюдаемый</t>
        </is>
      </c>
      <c r="D2" s="35" t="inlineStr">
        <is>
          <t>QS3 дня
for figure</t>
        </is>
      </c>
      <c r="E2" s="35" t="inlineStr">
        <is>
          <t>Qпентада,наблюдаемый
for figure</t>
        </is>
      </c>
      <c r="F2" s="4" t="inlineStr">
        <is>
          <t>Qпентада,лин тренда</t>
        </is>
      </c>
      <c r="G2" s="26" t="inlineStr">
        <is>
          <t>D2</t>
        </is>
      </c>
      <c r="H2" s="35" t="inlineStr">
        <is>
          <t>предел погреш- ности</t>
        </is>
      </c>
      <c r="I2" s="36" t="inlineStr">
        <is>
          <t>Допусти- мые точки</t>
        </is>
      </c>
      <c r="K2" s="55" t="inlineStr">
        <is>
          <t>𝑄_пентада = 𝑎 ∙ 𝑄Σ_3дня + 𝑏</t>
        </is>
      </c>
    </row>
    <row r="3">
      <c r="A3" s="25">
        <f>'исх. данные'!A4</f>
        <v/>
      </c>
      <c r="B3" s="9">
        <f>'исх. данные'!C4</f>
        <v/>
      </c>
      <c r="C3" s="9">
        <f>'исх. данные'!B4</f>
        <v/>
      </c>
      <c r="D3" s="9">
        <f>IF(ISNUMBER(B3),B3,NA())</f>
        <v/>
      </c>
      <c r="E3" s="9">
        <f>IF(ISNUMBER(C3),C3,NA())</f>
        <v/>
      </c>
      <c r="F3">
        <f>IFERROR(IF(ISBLANK(B3), "", ROUND($K$4*B3+ $L$4, 4)), "")</f>
        <v/>
      </c>
      <c r="G3">
        <f>IFERROR(IF(AND(ISNUMBER(C3), ISNUMBER(F3)), IF(ISBLANK(C3), "", ROUND((C3-F3)^2,4)), ""), "")</f>
        <v/>
      </c>
      <c r="H3">
        <f>IFERROR(IF(AND(ISNUMBER(C3), ISNUMBER(F3)), IF(ISBLANK(C3), "", ROUND(ABS((F3-C3)), 4)), ""), "")</f>
        <v/>
      </c>
      <c r="I3">
        <f>IFERROR(IF(AND(ISNUMBER(H3),H3&lt;=$P$35),1,IF(H3="","",0)), "")</f>
        <v/>
      </c>
      <c r="K3" t="inlineStr">
        <is>
          <t>a</t>
        </is>
      </c>
      <c r="L3" t="inlineStr">
        <is>
          <t>b</t>
        </is>
      </c>
    </row>
    <row r="4">
      <c r="A4" s="25">
        <f>'исх. данные'!A5</f>
        <v/>
      </c>
      <c r="B4" s="9">
        <f>'исх. данные'!C5</f>
        <v/>
      </c>
      <c r="C4" s="9">
        <f>'исх. данные'!B5</f>
        <v/>
      </c>
      <c r="D4" s="9">
        <f>IF(ISNUMBER(B4),B4,NA())</f>
        <v/>
      </c>
      <c r="E4" s="9">
        <f>IF(ISNUMBER(C4),C4,NA())</f>
        <v/>
      </c>
      <c r="F4">
        <f>IFERROR(IF(ISBLANK(B4), "", ROUND($K$4*B4+ $L$4, 4)), "")</f>
        <v/>
      </c>
      <c r="G4">
        <f>IFERROR(IF(AND(ISNUMBER(C4), ISNUMBER(F4)), IF(ISBLANK(C4), "", ROUND((C4-F4)^2,4)), ""), "")</f>
        <v/>
      </c>
      <c r="H4">
        <f>IFERROR(IF(AND(ISNUMBER(C4), ISNUMBER(F4)), IF(ISBLANK(C4), "", ROUND(ABS((F4-C4)), 4)), ""), "")</f>
        <v/>
      </c>
      <c r="I4">
        <f>IFERROR(IF(AND(ISNUMBER(H4),H4&lt;=$P$35),1,IF(H4="","",0)), "")</f>
        <v/>
      </c>
      <c r="K4">
        <f>SLOPE(C3:C199,B3:B199)</f>
        <v/>
      </c>
      <c r="L4">
        <f>INTERCEPT(C3:C199,B3:B199)</f>
        <v/>
      </c>
    </row>
    <row r="5">
      <c r="A5" s="25">
        <f>'исх. данные'!A6</f>
        <v/>
      </c>
      <c r="B5" s="9">
        <f>'исх. данные'!C6</f>
        <v/>
      </c>
      <c r="C5" s="9">
        <f>'исх. данные'!B6</f>
        <v/>
      </c>
      <c r="D5" s="9">
        <f>IF(ISNUMBER(B5),B5,NA())</f>
        <v/>
      </c>
      <c r="E5" s="9">
        <f>IF(ISNUMBER(C5),C5,NA())</f>
        <v/>
      </c>
      <c r="F5">
        <f>IFERROR(IF(ISBLANK(B5), "", ROUND($K$4*B5+ $L$4, 4)), "")</f>
        <v/>
      </c>
      <c r="G5">
        <f>IFERROR(IF(AND(ISNUMBER(C5), ISNUMBER(F5)), IF(ISBLANK(C5), "", ROUND((C5-F5)^2,4)), ""), "")</f>
        <v/>
      </c>
      <c r="H5">
        <f>IFERROR(IF(AND(ISNUMBER(C5), ISNUMBER(F5)), IF(ISBLANK(C5), "", ROUND(ABS((F5-C5)), 4)), ""), "")</f>
        <v/>
      </c>
      <c r="I5">
        <f>IFERROR(IF(AND(ISNUMBER(H5),H5&lt;=$P$35),1,IF(H5="","",0)), "")</f>
        <v/>
      </c>
    </row>
    <row r="6">
      <c r="A6" s="25">
        <f>'исх. данные'!A7</f>
        <v/>
      </c>
      <c r="B6" s="9">
        <f>'исх. данные'!C7</f>
        <v/>
      </c>
      <c r="C6" s="9">
        <f>'исх. данные'!B7</f>
        <v/>
      </c>
      <c r="D6" s="9">
        <f>IF(ISNUMBER(B6),B6,NA())</f>
        <v/>
      </c>
      <c r="E6" s="9">
        <f>IF(ISNUMBER(C6),C6,NA())</f>
        <v/>
      </c>
      <c r="F6">
        <f>IFERROR(IF(ISBLANK(B6), "", ROUND($K$4*B6+ $L$4, 4)), "")</f>
        <v/>
      </c>
      <c r="G6">
        <f>IFERROR(IF(AND(ISNUMBER(C6), ISNUMBER(F6)), IF(ISBLANK(C6), "", ROUND((C6-F6)^2,4)), ""), "")</f>
        <v/>
      </c>
      <c r="H6">
        <f>IFERROR(IF(AND(ISNUMBER(C6), ISNUMBER(F6)), IF(ISBLANK(C6), "", ROUND(ABS((F6-C6)), 4)), ""), "")</f>
        <v/>
      </c>
      <c r="I6">
        <f>IFERROR(IF(AND(ISNUMBER(H6),H6&lt;=$P$35),1,IF(H6="","",0)), "")</f>
        <v/>
      </c>
    </row>
    <row r="7">
      <c r="A7" s="25">
        <f>'исх. данные'!A8</f>
        <v/>
      </c>
      <c r="B7" s="9">
        <f>'исх. данные'!C8</f>
        <v/>
      </c>
      <c r="C7" s="9">
        <f>'исх. данные'!B8</f>
        <v/>
      </c>
      <c r="D7" s="9">
        <f>IF(ISNUMBER(B7),B7,NA())</f>
        <v/>
      </c>
      <c r="E7" s="9">
        <f>IF(ISNUMBER(C7),C7,NA())</f>
        <v/>
      </c>
      <c r="F7">
        <f>IFERROR(IF(ISBLANK(B7), "", ROUND($K$4*B7+ $L$4, 4)), "")</f>
        <v/>
      </c>
      <c r="G7">
        <f>IFERROR(IF(AND(ISNUMBER(C7), ISNUMBER(F7)), IF(ISBLANK(C7), "", ROUND((C7-F7)^2,4)), ""), "")</f>
        <v/>
      </c>
      <c r="H7">
        <f>IFERROR(IF(AND(ISNUMBER(C7), ISNUMBER(F7)), IF(ISBLANK(C7), "", ROUND(ABS((F7-C7)), 4)), ""), "")</f>
        <v/>
      </c>
      <c r="I7">
        <f>IFERROR(IF(AND(ISNUMBER(H7),H7&lt;=$P$35),1,IF(H7="","",0)), "")</f>
        <v/>
      </c>
    </row>
    <row r="8">
      <c r="A8" s="25">
        <f>'исх. данные'!A9</f>
        <v/>
      </c>
      <c r="B8" s="9">
        <f>'исх. данные'!C9</f>
        <v/>
      </c>
      <c r="C8" s="9">
        <f>'исх. данные'!B9</f>
        <v/>
      </c>
      <c r="D8" s="9">
        <f>IF(ISNUMBER(B8),B8,NA())</f>
        <v/>
      </c>
      <c r="E8" s="9">
        <f>IF(ISNUMBER(C8),C8,NA())</f>
        <v/>
      </c>
      <c r="F8">
        <f>IFERROR(IF(ISBLANK(B8), "", ROUND($K$4*B8+ $L$4, 4)), "")</f>
        <v/>
      </c>
      <c r="G8">
        <f>IFERROR(IF(AND(ISNUMBER(C8), ISNUMBER(F8)), IF(ISBLANK(C8), "", ROUND((C8-F8)^2,4)), ""), "")</f>
        <v/>
      </c>
      <c r="H8">
        <f>IFERROR(IF(AND(ISNUMBER(C8), ISNUMBER(F8)), IF(ISBLANK(C8), "", ROUND(ABS((F8-C8)), 4)), ""), "")</f>
        <v/>
      </c>
      <c r="I8">
        <f>IFERROR(IF(AND(ISNUMBER(H8),H8&lt;=$P$35),1,IF(H8="","",0)), "")</f>
        <v/>
      </c>
    </row>
    <row r="9">
      <c r="A9" s="25">
        <f>'исх. данные'!A10</f>
        <v/>
      </c>
      <c r="B9" s="9">
        <f>'исх. данные'!C10</f>
        <v/>
      </c>
      <c r="C9" s="9">
        <f>'исх. данные'!B10</f>
        <v/>
      </c>
      <c r="D9" s="9">
        <f>IF(ISNUMBER(B9),B9,NA())</f>
        <v/>
      </c>
      <c r="E9" s="9">
        <f>IF(ISNUMBER(C9),C9,NA())</f>
        <v/>
      </c>
      <c r="F9">
        <f>IFERROR(IF(ISBLANK(B9), "", ROUND($K$4*B9+ $L$4, 4)), "")</f>
        <v/>
      </c>
      <c r="G9">
        <f>IFERROR(IF(AND(ISNUMBER(C9), ISNUMBER(F9)), IF(ISBLANK(C9), "", ROUND((C9-F9)^2,4)), ""), "")</f>
        <v/>
      </c>
      <c r="H9">
        <f>IFERROR(IF(AND(ISNUMBER(C9), ISNUMBER(F9)), IF(ISBLANK(C9), "", ROUND(ABS((F9-C9)), 4)), ""), "")</f>
        <v/>
      </c>
      <c r="I9">
        <f>IFERROR(IF(AND(ISNUMBER(H9),H9&lt;=$P$35),1,IF(H9="","",0)), "")</f>
        <v/>
      </c>
    </row>
    <row r="10">
      <c r="A10" s="25">
        <f>'исх. данные'!A11</f>
        <v/>
      </c>
      <c r="B10" s="9">
        <f>'исх. данные'!C11</f>
        <v/>
      </c>
      <c r="C10" s="9">
        <f>'исх. данные'!B11</f>
        <v/>
      </c>
      <c r="D10" s="9">
        <f>IF(ISNUMBER(B10),B10,NA())</f>
        <v/>
      </c>
      <c r="E10" s="9">
        <f>IF(ISNUMBER(C10),C10,NA())</f>
        <v/>
      </c>
      <c r="F10">
        <f>IFERROR(IF(ISBLANK(B10), "", ROUND($K$4*B10+ $L$4, 4)), "")</f>
        <v/>
      </c>
      <c r="G10">
        <f>IFERROR(IF(AND(ISNUMBER(C10), ISNUMBER(F10)), IF(ISBLANK(C10), "", ROUND((C10-F10)^2,4)), ""), "")</f>
        <v/>
      </c>
      <c r="H10">
        <f>IFERROR(IF(AND(ISNUMBER(C10), ISNUMBER(F10)), IF(ISBLANK(C10), "", ROUND(ABS((F10-C10)), 4)), ""), "")</f>
        <v/>
      </c>
      <c r="I10">
        <f>IFERROR(IF(AND(ISNUMBER(H10),H10&lt;=$P$35),1,IF(H10="","",0)), "")</f>
        <v/>
      </c>
    </row>
    <row r="11">
      <c r="A11" s="25">
        <f>'исх. данные'!A12</f>
        <v/>
      </c>
      <c r="B11" s="9">
        <f>'исх. данные'!C12</f>
        <v/>
      </c>
      <c r="C11" s="9">
        <f>'исх. данные'!B12</f>
        <v/>
      </c>
      <c r="D11" s="9">
        <f>IF(ISNUMBER(B11),B11,NA())</f>
        <v/>
      </c>
      <c r="E11" s="9">
        <f>IF(ISNUMBER(C11),C11,NA())</f>
        <v/>
      </c>
      <c r="F11">
        <f>IFERROR(IF(ISBLANK(B11), "", ROUND($K$4*B11+ $L$4, 4)), "")</f>
        <v/>
      </c>
      <c r="G11">
        <f>IFERROR(IF(AND(ISNUMBER(C11), ISNUMBER(F11)), IF(ISBLANK(C11), "", ROUND((C11-F11)^2,4)), ""), "")</f>
        <v/>
      </c>
      <c r="H11">
        <f>IFERROR(IF(AND(ISNUMBER(C11), ISNUMBER(F11)), IF(ISBLANK(C11), "", ROUND(ABS((F11-C11)), 4)), ""), "")</f>
        <v/>
      </c>
      <c r="I11">
        <f>IFERROR(IF(AND(ISNUMBER(H11),H11&lt;=$P$35),1,IF(H11="","",0)), "")</f>
        <v/>
      </c>
    </row>
    <row r="12">
      <c r="A12" s="25">
        <f>'исх. данные'!A13</f>
        <v/>
      </c>
      <c r="B12" s="9">
        <f>'исх. данные'!C13</f>
        <v/>
      </c>
      <c r="C12" s="9">
        <f>'исх. данные'!B13</f>
        <v/>
      </c>
      <c r="D12" s="9">
        <f>IF(ISNUMBER(B12),B12,NA())</f>
        <v/>
      </c>
      <c r="E12" s="9">
        <f>IF(ISNUMBER(C12),C12,NA())</f>
        <v/>
      </c>
      <c r="F12">
        <f>IFERROR(IF(ISBLANK(B12), "", ROUND($K$4*B12+ $L$4, 4)), "")</f>
        <v/>
      </c>
      <c r="G12">
        <f>IFERROR(IF(AND(ISNUMBER(C12), ISNUMBER(F12)), IF(ISBLANK(C12), "", ROUND((C12-F12)^2,4)), ""), "")</f>
        <v/>
      </c>
      <c r="H12">
        <f>IFERROR(IF(AND(ISNUMBER(C12), ISNUMBER(F12)), IF(ISBLANK(C12), "", ROUND(ABS((F12-C12)), 4)), ""), "")</f>
        <v/>
      </c>
      <c r="I12">
        <f>IFERROR(IF(AND(ISNUMBER(H12),H12&lt;=$P$35),1,IF(H12="","",0)), "")</f>
        <v/>
      </c>
    </row>
    <row r="13">
      <c r="A13" s="25">
        <f>'исх. данные'!A14</f>
        <v/>
      </c>
      <c r="B13" s="9">
        <f>'исх. данные'!C14</f>
        <v/>
      </c>
      <c r="C13" s="9">
        <f>'исх. данные'!B14</f>
        <v/>
      </c>
      <c r="D13" s="9">
        <f>IF(ISNUMBER(B13),B13,NA())</f>
        <v/>
      </c>
      <c r="E13" s="9">
        <f>IF(ISNUMBER(C13),C13,NA())</f>
        <v/>
      </c>
      <c r="F13">
        <f>IFERROR(IF(ISBLANK(B13), "", ROUND($K$4*B13+ $L$4, 4)), "")</f>
        <v/>
      </c>
      <c r="G13">
        <f>IFERROR(IF(AND(ISNUMBER(C13), ISNUMBER(F13)), IF(ISBLANK(C13), "", ROUND((C13-F13)^2,4)), ""), "")</f>
        <v/>
      </c>
      <c r="H13">
        <f>IFERROR(IF(AND(ISNUMBER(C13), ISNUMBER(F13)), IF(ISBLANK(C13), "", ROUND(ABS((F13-C13)), 4)), ""), "")</f>
        <v/>
      </c>
      <c r="I13">
        <f>IFERROR(IF(AND(ISNUMBER(H13),H13&lt;=$P$35),1,IF(H13="","",0)), "")</f>
        <v/>
      </c>
    </row>
    <row r="14">
      <c r="A14" s="25">
        <f>'исх. данные'!A15</f>
        <v/>
      </c>
      <c r="B14" s="9">
        <f>'исх. данные'!C15</f>
        <v/>
      </c>
      <c r="C14" s="9">
        <f>'исх. данные'!B15</f>
        <v/>
      </c>
      <c r="D14" s="9">
        <f>IF(ISNUMBER(B14),B14,NA())</f>
        <v/>
      </c>
      <c r="E14" s="9">
        <f>IF(ISNUMBER(C14),C14,NA())</f>
        <v/>
      </c>
      <c r="F14">
        <f>IFERROR(IF(ISBLANK(B14), "", ROUND($K$4*B14+ $L$4, 4)), "")</f>
        <v/>
      </c>
      <c r="G14">
        <f>IFERROR(IF(AND(ISNUMBER(C14), ISNUMBER(F14)), IF(ISBLANK(C14), "", ROUND((C14-F14)^2,4)), ""), "")</f>
        <v/>
      </c>
      <c r="H14">
        <f>IFERROR(IF(AND(ISNUMBER(C14), ISNUMBER(F14)), IF(ISBLANK(C14), "", ROUND(ABS((F14-C14)), 4)), ""), "")</f>
        <v/>
      </c>
      <c r="I14">
        <f>IFERROR(IF(AND(ISNUMBER(H14),H14&lt;=$P$35),1,IF(H14="","",0)), "")</f>
        <v/>
      </c>
    </row>
    <row r="15">
      <c r="A15" s="25">
        <f>'исх. данные'!A16</f>
        <v/>
      </c>
      <c r="B15" s="9">
        <f>'исх. данные'!C16</f>
        <v/>
      </c>
      <c r="C15" s="9">
        <f>'исх. данные'!B16</f>
        <v/>
      </c>
      <c r="D15" s="9">
        <f>IF(ISNUMBER(B15),B15,NA())</f>
        <v/>
      </c>
      <c r="E15" s="9">
        <f>IF(ISNUMBER(C15),C15,NA())</f>
        <v/>
      </c>
      <c r="F15">
        <f>IFERROR(IF(ISBLANK(B15), "", ROUND($K$4*B15+ $L$4, 4)), "")</f>
        <v/>
      </c>
      <c r="G15">
        <f>IFERROR(IF(AND(ISNUMBER(C15), ISNUMBER(F15)), IF(ISBLANK(C15), "", ROUND((C15-F15)^2,4)), ""), "")</f>
        <v/>
      </c>
      <c r="H15">
        <f>IFERROR(IF(AND(ISNUMBER(C15), ISNUMBER(F15)), IF(ISBLANK(C15), "", ROUND(ABS((F15-C15)), 4)), ""), "")</f>
        <v/>
      </c>
      <c r="I15">
        <f>IFERROR(IF(AND(ISNUMBER(H15),H15&lt;=$P$35),1,IF(H15="","",0)), "")</f>
        <v/>
      </c>
    </row>
    <row r="16">
      <c r="A16" s="25">
        <f>'исх. данные'!A17</f>
        <v/>
      </c>
      <c r="B16" s="9">
        <f>'исх. данные'!C17</f>
        <v/>
      </c>
      <c r="C16" s="9">
        <f>'исх. данные'!B17</f>
        <v/>
      </c>
      <c r="D16" s="9">
        <f>IF(ISNUMBER(B16),B16,NA())</f>
        <v/>
      </c>
      <c r="E16" s="9">
        <f>IF(ISNUMBER(C16),C16,NA())</f>
        <v/>
      </c>
      <c r="F16">
        <f>IFERROR(IF(ISBLANK(B16), "", ROUND($K$4*B16+ $L$4, 4)), "")</f>
        <v/>
      </c>
      <c r="G16">
        <f>IFERROR(IF(AND(ISNUMBER(C16), ISNUMBER(F16)), IF(ISBLANK(C16), "", ROUND((C16-F16)^2,4)), ""), "")</f>
        <v/>
      </c>
      <c r="H16">
        <f>IFERROR(IF(AND(ISNUMBER(C16), ISNUMBER(F16)), IF(ISBLANK(C16), "", ROUND(ABS((F16-C16)), 4)), ""), "")</f>
        <v/>
      </c>
      <c r="I16">
        <f>IFERROR(IF(AND(ISNUMBER(H16),H16&lt;=$P$35),1,IF(H16="","",0)), "")</f>
        <v/>
      </c>
    </row>
    <row r="17">
      <c r="A17" s="25">
        <f>'исх. данные'!A18</f>
        <v/>
      </c>
      <c r="B17" s="9">
        <f>'исх. данные'!C18</f>
        <v/>
      </c>
      <c r="C17" s="9">
        <f>'исх. данные'!B18</f>
        <v/>
      </c>
      <c r="D17" s="9">
        <f>IF(ISNUMBER(B17),B17,NA())</f>
        <v/>
      </c>
      <c r="E17" s="9">
        <f>IF(ISNUMBER(C17),C17,NA())</f>
        <v/>
      </c>
      <c r="F17">
        <f>IFERROR(IF(ISBLANK(B17), "", ROUND($K$4*B17+ $L$4, 4)), "")</f>
        <v/>
      </c>
      <c r="G17">
        <f>IFERROR(IF(AND(ISNUMBER(C17), ISNUMBER(F17)), IF(ISBLANK(C17), "", ROUND((C17-F17)^2,4)), ""), "")</f>
        <v/>
      </c>
      <c r="H17">
        <f>IFERROR(IF(AND(ISNUMBER(C17), ISNUMBER(F17)), IF(ISBLANK(C17), "", ROUND(ABS((F17-C17)), 4)), ""), "")</f>
        <v/>
      </c>
      <c r="I17">
        <f>IFERROR(IF(AND(ISNUMBER(H17),H17&lt;=$P$35),1,IF(H17="","",0)), "")</f>
        <v/>
      </c>
    </row>
    <row r="18">
      <c r="A18" s="25">
        <f>'исх. данные'!A19</f>
        <v/>
      </c>
      <c r="B18" s="9">
        <f>'исх. данные'!C19</f>
        <v/>
      </c>
      <c r="C18" s="9">
        <f>'исх. данные'!B19</f>
        <v/>
      </c>
      <c r="D18" s="9">
        <f>IF(ISNUMBER(B18),B18,NA())</f>
        <v/>
      </c>
      <c r="E18" s="9">
        <f>IF(ISNUMBER(C18),C18,NA())</f>
        <v/>
      </c>
      <c r="F18">
        <f>IFERROR(IF(ISBLANK(B18), "", ROUND($K$4*B18+ $L$4, 4)), "")</f>
        <v/>
      </c>
      <c r="G18">
        <f>IFERROR(IF(AND(ISNUMBER(C18), ISNUMBER(F18)), IF(ISBLANK(C18), "", ROUND((C18-F18)^2,4)), ""), "")</f>
        <v/>
      </c>
      <c r="H18">
        <f>IFERROR(IF(AND(ISNUMBER(C18), ISNUMBER(F18)), IF(ISBLANK(C18), "", ROUND(ABS((F18-C18)), 4)), ""), "")</f>
        <v/>
      </c>
      <c r="I18">
        <f>IFERROR(IF(AND(ISNUMBER(H18),H18&lt;=$P$35),1,IF(H18="","",0)), "")</f>
        <v/>
      </c>
    </row>
    <row r="19">
      <c r="A19" s="25">
        <f>'исх. данные'!A20</f>
        <v/>
      </c>
      <c r="B19" s="9">
        <f>'исх. данные'!C20</f>
        <v/>
      </c>
      <c r="C19" s="9">
        <f>'исх. данные'!B20</f>
        <v/>
      </c>
      <c r="D19" s="9">
        <f>IF(ISNUMBER(B19),B19,NA())</f>
        <v/>
      </c>
      <c r="E19" s="9">
        <f>IF(ISNUMBER(C19),C19,NA())</f>
        <v/>
      </c>
      <c r="F19">
        <f>IFERROR(IF(ISBLANK(B19), "", ROUND($K$4*B19+ $L$4, 4)), "")</f>
        <v/>
      </c>
      <c r="G19">
        <f>IFERROR(IF(AND(ISNUMBER(C19), ISNUMBER(F19)), IF(ISBLANK(C19), "", ROUND((C19-F19)^2,4)), ""), "")</f>
        <v/>
      </c>
      <c r="H19">
        <f>IFERROR(IF(AND(ISNUMBER(C19), ISNUMBER(F19)), IF(ISBLANK(C19), "", ROUND(ABS((F19-C19)), 4)), ""), "")</f>
        <v/>
      </c>
      <c r="I19">
        <f>IFERROR(IF(AND(ISNUMBER(H19),H19&lt;=$P$35),1,IF(H19="","",0)), "")</f>
        <v/>
      </c>
    </row>
    <row r="20">
      <c r="A20" s="25">
        <f>'исх. данные'!A21</f>
        <v/>
      </c>
      <c r="B20" s="9">
        <f>'исх. данные'!C21</f>
        <v/>
      </c>
      <c r="C20" s="9">
        <f>'исх. данные'!B21</f>
        <v/>
      </c>
      <c r="D20" s="9">
        <f>IF(ISNUMBER(B20),B20,NA())</f>
        <v/>
      </c>
      <c r="E20" s="9">
        <f>IF(ISNUMBER(C20),C20,NA())</f>
        <v/>
      </c>
      <c r="F20">
        <f>IFERROR(IF(ISBLANK(B20), "", ROUND($K$4*B20+ $L$4, 4)), "")</f>
        <v/>
      </c>
      <c r="G20">
        <f>IFERROR(IF(AND(ISNUMBER(C20), ISNUMBER(F20)), IF(ISBLANK(C20), "", ROUND((C20-F20)^2,4)), ""), "")</f>
        <v/>
      </c>
      <c r="H20">
        <f>IFERROR(IF(AND(ISNUMBER(C20), ISNUMBER(F20)), IF(ISBLANK(C20), "", ROUND(ABS((F20-C20)), 4)), ""), "")</f>
        <v/>
      </c>
      <c r="I20">
        <f>IFERROR(IF(AND(ISNUMBER(H20),H20&lt;=$P$35),1,IF(H20="","",0)), "")</f>
        <v/>
      </c>
    </row>
    <row r="21">
      <c r="A21" s="25">
        <f>'исх. данные'!A22</f>
        <v/>
      </c>
      <c r="B21" s="9">
        <f>'исх. данные'!C22</f>
        <v/>
      </c>
      <c r="C21" s="9">
        <f>'исх. данные'!B22</f>
        <v/>
      </c>
      <c r="D21" s="9">
        <f>IF(ISNUMBER(B21),B21,NA())</f>
        <v/>
      </c>
      <c r="E21" s="9">
        <f>IF(ISNUMBER(C21),C21,NA())</f>
        <v/>
      </c>
      <c r="F21">
        <f>IFERROR(IF(ISBLANK(B21), "", ROUND($K$4*B21+ $L$4, 4)), "")</f>
        <v/>
      </c>
      <c r="G21">
        <f>IFERROR(IF(AND(ISNUMBER(C21), ISNUMBER(F21)), IF(ISBLANK(C21), "", ROUND((C21-F21)^2,4)), ""), "")</f>
        <v/>
      </c>
      <c r="H21">
        <f>IFERROR(IF(AND(ISNUMBER(C21), ISNUMBER(F21)), IF(ISBLANK(C21), "", ROUND(ABS((F21-C21)), 4)), ""), "")</f>
        <v/>
      </c>
      <c r="I21">
        <f>IFERROR(IF(AND(ISNUMBER(H21),H21&lt;=$P$35),1,IF(H21="","",0)), "")</f>
        <v/>
      </c>
    </row>
    <row r="22">
      <c r="A22" s="25">
        <f>'исх. данные'!A23</f>
        <v/>
      </c>
      <c r="B22" s="9">
        <f>'исх. данные'!C23</f>
        <v/>
      </c>
      <c r="C22" s="9">
        <f>'исх. данные'!B23</f>
        <v/>
      </c>
      <c r="D22" s="9">
        <f>IF(ISNUMBER(B22),B22,NA())</f>
        <v/>
      </c>
      <c r="E22" s="9">
        <f>IF(ISNUMBER(C22),C22,NA())</f>
        <v/>
      </c>
      <c r="F22">
        <f>IFERROR(IF(ISBLANK(B22), "", ROUND($K$4*B22+ $L$4, 4)), "")</f>
        <v/>
      </c>
      <c r="G22">
        <f>IFERROR(IF(AND(ISNUMBER(C22), ISNUMBER(F22)), IF(ISBLANK(C22), "", ROUND((C22-F22)^2,4)), ""), "")</f>
        <v/>
      </c>
      <c r="H22">
        <f>IFERROR(IF(AND(ISNUMBER(C22), ISNUMBER(F22)), IF(ISBLANK(C22), "", ROUND(ABS((F22-C22)), 4)), ""), "")</f>
        <v/>
      </c>
      <c r="I22">
        <f>IFERROR(IF(AND(ISNUMBER(H22),H22&lt;=$P$35),1,IF(H22="","",0)), "")</f>
        <v/>
      </c>
    </row>
    <row r="23">
      <c r="A23" s="25">
        <f>'исх. данные'!A24</f>
        <v/>
      </c>
      <c r="B23" s="9">
        <f>'исх. данные'!C24</f>
        <v/>
      </c>
      <c r="C23" s="9">
        <f>'исх. данные'!B24</f>
        <v/>
      </c>
      <c r="D23" s="9">
        <f>IF(ISNUMBER(B23),B23,NA())</f>
        <v/>
      </c>
      <c r="E23" s="9">
        <f>IF(ISNUMBER(C23),C23,NA())</f>
        <v/>
      </c>
      <c r="F23">
        <f>IFERROR(IF(ISBLANK(B23), "", ROUND($K$4*B23+ $L$4, 4)), "")</f>
        <v/>
      </c>
      <c r="G23">
        <f>IFERROR(IF(AND(ISNUMBER(C23), ISNUMBER(F23)), IF(ISBLANK(C23), "", ROUND((C23-F23)^2,4)), ""), "")</f>
        <v/>
      </c>
      <c r="H23">
        <f>IFERROR(IF(AND(ISNUMBER(C23), ISNUMBER(F23)), IF(ISBLANK(C23), "", ROUND(ABS((F23-C23)), 4)), ""), "")</f>
        <v/>
      </c>
      <c r="I23">
        <f>IFERROR(IF(AND(ISNUMBER(H23),H23&lt;=$P$35),1,IF(H23="","",0)), "")</f>
        <v/>
      </c>
    </row>
    <row r="24">
      <c r="A24" s="25">
        <f>'исх. данные'!A25</f>
        <v/>
      </c>
      <c r="B24" s="9">
        <f>'исх. данные'!C25</f>
        <v/>
      </c>
      <c r="C24" s="9">
        <f>'исх. данные'!B25</f>
        <v/>
      </c>
      <c r="D24" s="9">
        <f>IF(ISNUMBER(B24),B24,NA())</f>
        <v/>
      </c>
      <c r="E24" s="9">
        <f>IF(ISNUMBER(C24),C24,NA())</f>
        <v/>
      </c>
      <c r="F24">
        <f>IFERROR(IF(ISBLANK(B24), "", ROUND($K$4*B24+ $L$4, 4)), "")</f>
        <v/>
      </c>
      <c r="G24">
        <f>IFERROR(IF(AND(ISNUMBER(C24), ISNUMBER(F24)), IF(ISBLANK(C24), "", ROUND((C24-F24)^2,4)), ""), "")</f>
        <v/>
      </c>
      <c r="H24">
        <f>IFERROR(IF(AND(ISNUMBER(C24), ISNUMBER(F24)), IF(ISBLANK(C24), "", ROUND(ABS((F24-C24)), 4)), ""), "")</f>
        <v/>
      </c>
      <c r="I24">
        <f>IFERROR(IF(AND(ISNUMBER(H24),H24&lt;=$P$35),1,IF(H24="","",0)), "")</f>
        <v/>
      </c>
    </row>
    <row r="25">
      <c r="A25" s="25">
        <f>'исх. данные'!A26</f>
        <v/>
      </c>
      <c r="B25" s="9">
        <f>'исх. данные'!C26</f>
        <v/>
      </c>
      <c r="C25" s="9">
        <f>'исх. данные'!B26</f>
        <v/>
      </c>
      <c r="D25" s="9">
        <f>IF(ISNUMBER(B25),B25,NA())</f>
        <v/>
      </c>
      <c r="E25" s="9">
        <f>IF(ISNUMBER(C25),C25,NA())</f>
        <v/>
      </c>
      <c r="F25">
        <f>IFERROR(IF(ISBLANK(B25), "", ROUND($K$4*B25+ $L$4, 4)), "")</f>
        <v/>
      </c>
      <c r="G25">
        <f>IFERROR(IF(AND(ISNUMBER(C25), ISNUMBER(F25)), IF(ISBLANK(C25), "", ROUND((C25-F25)^2,4)), ""), "")</f>
        <v/>
      </c>
      <c r="H25">
        <f>IFERROR(IF(AND(ISNUMBER(C25), ISNUMBER(F25)), IF(ISBLANK(C25), "", ROUND(ABS((F25-C25)), 4)), ""), "")</f>
        <v/>
      </c>
      <c r="I25">
        <f>IFERROR(IF(AND(ISNUMBER(H25),H25&lt;=$P$35),1,IF(H25="","",0)), "")</f>
        <v/>
      </c>
    </row>
    <row r="26">
      <c r="A26" s="25">
        <f>'исх. данные'!A27</f>
        <v/>
      </c>
      <c r="B26" s="9">
        <f>'исх. данные'!C27</f>
        <v/>
      </c>
      <c r="C26" s="9">
        <f>'исх. данные'!B27</f>
        <v/>
      </c>
      <c r="D26" s="9">
        <f>IF(ISNUMBER(B26),B26,NA())</f>
        <v/>
      </c>
      <c r="E26" s="9">
        <f>IF(ISNUMBER(C26),C26,NA())</f>
        <v/>
      </c>
      <c r="F26">
        <f>IFERROR(IF(ISBLANK(B26), "", ROUND($K$4*B26+ $L$4, 4)), "")</f>
        <v/>
      </c>
      <c r="G26">
        <f>IFERROR(IF(AND(ISNUMBER(C26), ISNUMBER(F26)), IF(ISBLANK(C26), "", ROUND((C26-F26)^2,4)), ""), "")</f>
        <v/>
      </c>
      <c r="H26">
        <f>IFERROR(IF(AND(ISNUMBER(C26), ISNUMBER(F26)), IF(ISBLANK(C26), "", ROUND(ABS((F26-C26)), 4)), ""), "")</f>
        <v/>
      </c>
      <c r="I26">
        <f>IFERROR(IF(AND(ISNUMBER(H26),H26&lt;=$P$35),1,IF(H26="","",0)), "")</f>
        <v/>
      </c>
    </row>
    <row r="27">
      <c r="A27" s="25">
        <f>'исх. данные'!A28</f>
        <v/>
      </c>
      <c r="B27" s="9">
        <f>'исх. данные'!C28</f>
        <v/>
      </c>
      <c r="C27" s="9">
        <f>'исх. данные'!B28</f>
        <v/>
      </c>
      <c r="D27" s="9">
        <f>IF(ISNUMBER(B27),B27,NA())</f>
        <v/>
      </c>
      <c r="E27" s="9">
        <f>IF(ISNUMBER(C27),C27,NA())</f>
        <v/>
      </c>
      <c r="F27">
        <f>IFERROR(IF(ISBLANK(B27), "", ROUND($K$4*B27+ $L$4, 4)), "")</f>
        <v/>
      </c>
      <c r="G27">
        <f>IFERROR(IF(AND(ISNUMBER(C27), ISNUMBER(F27)), IF(ISBLANK(C27), "", ROUND((C27-F27)^2,4)), ""), "")</f>
        <v/>
      </c>
      <c r="H27">
        <f>IFERROR(IF(AND(ISNUMBER(C27), ISNUMBER(F27)), IF(ISBLANK(C27), "", ROUND(ABS((F27-C27)), 4)), ""), "")</f>
        <v/>
      </c>
      <c r="I27">
        <f>IFERROR(IF(AND(ISNUMBER(H27),H27&lt;=$P$35),1,IF(H27="","",0)), "")</f>
        <v/>
      </c>
    </row>
    <row r="28">
      <c r="A28" s="25">
        <f>'исх. данные'!A29</f>
        <v/>
      </c>
      <c r="B28" s="9">
        <f>'исх. данные'!C29</f>
        <v/>
      </c>
      <c r="C28" s="9">
        <f>'исх. данные'!B29</f>
        <v/>
      </c>
      <c r="D28" s="9">
        <f>IF(ISNUMBER(B28),B28,NA())</f>
        <v/>
      </c>
      <c r="E28" s="9">
        <f>IF(ISNUMBER(C28),C28,NA())</f>
        <v/>
      </c>
      <c r="F28">
        <f>IFERROR(IF(ISBLANK(B28), "", ROUND($K$4*B28+ $L$4, 4)), "")</f>
        <v/>
      </c>
      <c r="G28">
        <f>IFERROR(IF(AND(ISNUMBER(C28), ISNUMBER(F28)), IF(ISBLANK(C28), "", ROUND((C28-F28)^2,4)), ""), "")</f>
        <v/>
      </c>
      <c r="H28">
        <f>IFERROR(IF(AND(ISNUMBER(C28), ISNUMBER(F28)), IF(ISBLANK(C28), "", ROUND(ABS((F28-C28)), 4)), ""), "")</f>
        <v/>
      </c>
      <c r="I28">
        <f>IFERROR(IF(AND(ISNUMBER(H28),H28&lt;=$P$35),1,IF(H28="","",0)), "")</f>
        <v/>
      </c>
      <c r="K28" s="37" t="inlineStr">
        <is>
          <t xml:space="preserve">Река  </t>
        </is>
      </c>
      <c r="L28" s="38">
        <f>'исх.данные с'!A1</f>
        <v/>
      </c>
      <c r="M28" s="38" t="n"/>
      <c r="N28" s="39" t="n"/>
      <c r="O28" s="38" t="n"/>
      <c r="P28" s="38" t="n"/>
    </row>
    <row r="29">
      <c r="A29" s="25">
        <f>'исх. данные'!A30</f>
        <v/>
      </c>
      <c r="B29" s="9">
        <f>'исх. данные'!C30</f>
        <v/>
      </c>
      <c r="C29" s="9">
        <f>'исх. данные'!B30</f>
        <v/>
      </c>
      <c r="D29" s="9">
        <f>IF(ISNUMBER(B29),B29,NA())</f>
        <v/>
      </c>
      <c r="E29" s="9">
        <f>IF(ISNUMBER(C29),C29,NA())</f>
        <v/>
      </c>
      <c r="F29">
        <f>IFERROR(IF(ISBLANK(B29), "", ROUND($K$4*B29+ $L$4, 4)), "")</f>
        <v/>
      </c>
      <c r="G29">
        <f>IFERROR(IF(AND(ISNUMBER(C29), ISNUMBER(F29)), IF(ISBLANK(C29), "", ROUND((C29-F29)^2,4)), ""), "")</f>
        <v/>
      </c>
      <c r="H29">
        <f>IFERROR(IF(AND(ISNUMBER(C29), ISNUMBER(F29)), IF(ISBLANK(C29), "", ROUND(ABS((F29-C29)), 4)), ""), "")</f>
        <v/>
      </c>
      <c r="I29">
        <f>IFERROR(IF(AND(ISNUMBER(H29),H29&lt;=$P$35),1,IF(H29="","",0)), "")</f>
        <v/>
      </c>
    </row>
    <row r="30">
      <c r="A30" s="25">
        <f>'исх. данные'!A31</f>
        <v/>
      </c>
      <c r="B30" s="9">
        <f>'исх. данные'!C31</f>
        <v/>
      </c>
      <c r="C30" s="9">
        <f>'исх. данные'!B31</f>
        <v/>
      </c>
      <c r="D30" s="9">
        <f>IF(ISNUMBER(B30),B30,NA())</f>
        <v/>
      </c>
      <c r="E30" s="9">
        <f>IF(ISNUMBER(C30),C30,NA())</f>
        <v/>
      </c>
      <c r="F30">
        <f>IFERROR(IF(ISBLANK(B30), "", ROUND($K$4*B30+ $L$4, 4)), "")</f>
        <v/>
      </c>
      <c r="G30">
        <f>IFERROR(IF(AND(ISNUMBER(C30), ISNUMBER(F30)), IF(ISBLANK(C30), "", ROUND((C30-F30)^2,4)), ""), "")</f>
        <v/>
      </c>
      <c r="H30">
        <f>IFERROR(IF(AND(ISNUMBER(C30), ISNUMBER(F30)), IF(ISBLANK(C30), "", ROUND(ABS((F30-C30)), 4)), ""), "")</f>
        <v/>
      </c>
      <c r="I30">
        <f>IFERROR(IF(AND(ISNUMBER(H30),H30&lt;=$P$35),1,IF(H30="","",0)), "")</f>
        <v/>
      </c>
      <c r="K30" s="40" t="n"/>
      <c r="L30" s="40" t="inlineStr">
        <is>
          <t>Величина</t>
        </is>
      </c>
      <c r="M30" s="40" t="inlineStr">
        <is>
          <t>Q по</t>
        </is>
      </c>
      <c r="N30" s="41" t="inlineStr">
        <is>
          <t>Число</t>
        </is>
      </c>
      <c r="O30" s="42" t="n"/>
      <c r="P30" s="52" t="inlineStr">
        <is>
          <t>Характеристики стока</t>
        </is>
      </c>
      <c r="Q30" s="52" t="n"/>
      <c r="R30" s="52" t="n"/>
      <c r="S30" s="42" t="n"/>
      <c r="T30" s="42" t="n"/>
      <c r="U30" s="43" t="inlineStr">
        <is>
          <t>Оправ-</t>
        </is>
      </c>
      <c r="V30" s="42" t="n"/>
    </row>
    <row r="31" ht="16" customHeight="1">
      <c r="A31" s="25">
        <f>'исх. данные'!A32</f>
        <v/>
      </c>
      <c r="B31" s="9">
        <f>'исх. данные'!C32</f>
        <v/>
      </c>
      <c r="C31" s="9">
        <f>'исх. данные'!B32</f>
        <v/>
      </c>
      <c r="D31" s="9">
        <f>IF(ISNUMBER(B31),B31,NA())</f>
        <v/>
      </c>
      <c r="E31" s="9">
        <f>IF(ISNUMBER(C31),C31,NA())</f>
        <v/>
      </c>
      <c r="F31">
        <f>IFERROR(IF(ISBLANK(B31), "", ROUND($K$4*B31+ $L$4, 4)), "")</f>
        <v/>
      </c>
      <c r="G31">
        <f>IFERROR(IF(AND(ISNUMBER(C31), ISNUMBER(F31)), IF(ISBLANK(C31), "", ROUND((C31-F31)^2,4)), ""), "")</f>
        <v/>
      </c>
      <c r="H31">
        <f>IFERROR(IF(AND(ISNUMBER(C31), ISNUMBER(F31)), IF(ISBLANK(C31), "", ROUND(ABS((F31-C31)), 4)), ""), "")</f>
        <v/>
      </c>
      <c r="I31">
        <f>IFERROR(IF(AND(ISNUMBER(H31),H31&lt;=$P$35),1,IF(H31="","",0)), "")</f>
        <v/>
      </c>
      <c r="K31" s="30" t="inlineStr">
        <is>
          <t>пентада</t>
        </is>
      </c>
      <c r="L31" s="30" t="inlineStr">
        <is>
          <t>аргумента</t>
        </is>
      </c>
      <c r="M31" s="30" t="inlineStr">
        <is>
          <t>связи</t>
        </is>
      </c>
      <c r="N31" s="44" t="inlineStr">
        <is>
          <t>точек</t>
        </is>
      </c>
      <c r="O31" s="53" t="inlineStr">
        <is>
          <t>±d</t>
        </is>
      </c>
      <c r="P31" s="43" t="inlineStr">
        <is>
          <t>макс</t>
        </is>
      </c>
      <c r="Q31" s="40" t="inlineStr">
        <is>
          <t>норма</t>
        </is>
      </c>
      <c r="R31" s="43" t="inlineStr">
        <is>
          <t>мин</t>
        </is>
      </c>
      <c r="S31" s="30" t="inlineStr">
        <is>
          <t>Р%</t>
        </is>
      </c>
      <c r="T31" s="29" t="inlineStr">
        <is>
          <t>s/s</t>
        </is>
      </c>
      <c r="U31" s="45" t="inlineStr">
        <is>
          <t>дывае-</t>
        </is>
      </c>
      <c r="V31" s="31" t="inlineStr">
        <is>
          <t>Исполнитель</t>
        </is>
      </c>
    </row>
    <row r="32" ht="17" customHeight="1">
      <c r="A32" s="25">
        <f>'исх. данные'!A33</f>
        <v/>
      </c>
      <c r="B32" s="9">
        <f>'исх. данные'!C33</f>
        <v/>
      </c>
      <c r="C32" s="9">
        <f>'исх. данные'!B33</f>
        <v/>
      </c>
      <c r="D32" s="9">
        <f>IF(ISNUMBER(B32),B32,NA())</f>
        <v/>
      </c>
      <c r="E32" s="9">
        <f>IF(ISNUMBER(C32),C32,NA())</f>
        <v/>
      </c>
      <c r="F32">
        <f>IFERROR(IF(ISBLANK(B32), "", ROUND($K$4*B32+ $L$4, 4)), "")</f>
        <v/>
      </c>
      <c r="G32">
        <f>IFERROR(IF(AND(ISNUMBER(C32), ISNUMBER(F32)), IF(ISBLANK(C32), "", ROUND((C32-F32)^2,4)), ""), "")</f>
        <v/>
      </c>
      <c r="H32">
        <f>IFERROR(IF(AND(ISNUMBER(C32), ISNUMBER(F32)), IF(ISBLANK(C32), "", ROUND(ABS((F32-C32)), 4)), ""), "")</f>
        <v/>
      </c>
      <c r="I32">
        <f>IFERROR(IF(AND(ISNUMBER(H32),H32&lt;=$P$35),1,IF(H32="","",0)), "")</f>
        <v/>
      </c>
      <c r="K32" s="46" t="n"/>
      <c r="L32" s="47" t="inlineStr">
        <is>
          <t>S3дня</t>
        </is>
      </c>
      <c r="M32" s="46" t="n"/>
      <c r="N32" s="48" t="n"/>
      <c r="O32" s="46" t="n"/>
      <c r="P32" s="33" t="n"/>
      <c r="Q32" s="32" t="n"/>
      <c r="R32" s="33" t="n"/>
      <c r="S32" s="32" t="n"/>
      <c r="T32" s="32" t="n"/>
      <c r="U32" s="49" t="inlineStr">
        <is>
          <t>мость</t>
        </is>
      </c>
      <c r="V32" s="32" t="n"/>
    </row>
    <row r="33">
      <c r="A33" s="25">
        <f>'исх. данные'!A34</f>
        <v/>
      </c>
      <c r="B33" s="9">
        <f>'исх. данные'!C34</f>
        <v/>
      </c>
      <c r="C33" s="9">
        <f>'исх. данные'!B34</f>
        <v/>
      </c>
      <c r="D33" s="9">
        <f>IF(ISNUMBER(B33),B33,NA())</f>
        <v/>
      </c>
      <c r="E33" s="9">
        <f>IF(ISNUMBER(C33),C33,NA())</f>
        <v/>
      </c>
      <c r="F33">
        <f>IFERROR(IF(ISBLANK(B33), "", ROUND($K$4*B33+ $L$4, 4)), "")</f>
        <v/>
      </c>
      <c r="G33">
        <f>IFERROR(IF(AND(ISNUMBER(C33), ISNUMBER(F33)), IF(ISBLANK(C33), "", ROUND((C33-F33)^2,4)), ""), "")</f>
        <v/>
      </c>
      <c r="H33">
        <f>IFERROR(IF(AND(ISNUMBER(C33), ISNUMBER(F33)), IF(ISBLANK(C33), "", ROUND(ABS((F33-C33)), 4)), ""), "")</f>
        <v/>
      </c>
      <c r="I33">
        <f>IFERROR(IF(AND(ISNUMBER(H33),H33&lt;=$P$35),1,IF(H33="","",0)), "")</f>
        <v/>
      </c>
      <c r="K33" s="4">
        <f>'исх.данные с'!H1</f>
        <v/>
      </c>
      <c r="L33" s="50">
        <f t="array" ref="L33">ROUND(LOOKUP(2,1/(ISNUMBER(B3:B200)),B3:B200), 1)</f>
        <v/>
      </c>
      <c r="M33" s="4">
        <f t="array" ref="M33">ROUND(LOOKUP(2,1/(ISNUMBER(F3:F200)),F3:F200), 2)</f>
        <v/>
      </c>
      <c r="N33" s="4">
        <f>COUNT(C3:C200)</f>
        <v/>
      </c>
      <c r="O33" s="4">
        <f>ROUND(0.674*_xlfn.STDEV.S(C3:C200),2)</f>
        <v/>
      </c>
      <c r="P33" s="24">
        <f>ROUND(MAX(C3:C200), 1)</f>
        <v/>
      </c>
      <c r="Q33" s="24">
        <f>ROUND(AVERAGE(C3:C200), 1)</f>
        <v/>
      </c>
      <c r="R33" s="24">
        <f>ROUND(MIN(C3:C200), 1)</f>
        <v/>
      </c>
      <c r="S33" s="4">
        <f>ROUND(COUNTIF(I3:I200,"=1")/O33*100, 0)</f>
        <v/>
      </c>
      <c r="T33" s="4">
        <f>ROUND((SUM(G3:G200)/(O33-1))/_xlfn.STDEV.S(C3:C200),2)</f>
        <v/>
      </c>
      <c r="U33" s="4" t="n"/>
      <c r="V33" s="51" t="n"/>
    </row>
    <row r="34">
      <c r="A34" s="25">
        <f>'исх. данные'!A35</f>
        <v/>
      </c>
      <c r="B34" s="9">
        <f>'исх. данные'!C35</f>
        <v/>
      </c>
      <c r="C34" s="9">
        <f>'исх. данные'!B35</f>
        <v/>
      </c>
      <c r="D34" s="9">
        <f>IF(ISNUMBER(B34),B34,NA())</f>
        <v/>
      </c>
      <c r="E34" s="9">
        <f>IF(ISNUMBER(C34),C34,NA())</f>
        <v/>
      </c>
      <c r="F34">
        <f>IFERROR(IF(ISBLANK(B34), "", ROUND($K$4*B34+ $L$4, 4)), "")</f>
        <v/>
      </c>
      <c r="G34">
        <f>IFERROR(IF(AND(ISNUMBER(C34), ISNUMBER(F34)), IF(ISBLANK(C34), "", ROUND((C34-F34)^2,4)), ""), "")</f>
        <v/>
      </c>
      <c r="H34">
        <f>IFERROR(IF(AND(ISNUMBER(C34), ISNUMBER(F34)), IF(ISBLANK(C34), "", ROUND(ABS((F34-C34)), 4)), ""), "")</f>
        <v/>
      </c>
      <c r="I34">
        <f>IFERROR(IF(AND(ISNUMBER(H34),H34&lt;=$P$35),1,IF(H34="","",0)), "")</f>
        <v/>
      </c>
    </row>
    <row r="35">
      <c r="A35" s="25">
        <f>'исх. данные'!A36</f>
        <v/>
      </c>
      <c r="B35" s="9">
        <f>'исх. данные'!C36</f>
        <v/>
      </c>
      <c r="C35" s="9">
        <f>'исх. данные'!B36</f>
        <v/>
      </c>
      <c r="D35" s="9">
        <f>IF(ISNUMBER(B35),B35,NA())</f>
        <v/>
      </c>
      <c r="E35" s="9">
        <f>IF(ISNUMBER(C35),C35,NA())</f>
        <v/>
      </c>
      <c r="F35">
        <f>IFERROR(IF(ISBLANK(B35), "", ROUND($K$4*B35+ $L$4, 4)), "")</f>
        <v/>
      </c>
      <c r="G35">
        <f>IFERROR(IF(AND(ISNUMBER(C35), ISNUMBER(F35)), IF(ISBLANK(C35), "", ROUND((C35-F35)^2,4)), ""), "")</f>
        <v/>
      </c>
      <c r="H35">
        <f>IFERROR(IF(AND(ISNUMBER(C35), ISNUMBER(F35)), IF(ISBLANK(C35), "", ROUND(ABS((F35-C35)), 4)), ""), "")</f>
        <v/>
      </c>
      <c r="I35">
        <f>IFERROR(IF(AND(ISNUMBER(H35),H35&lt;=$P$35),1,IF(H35="","",0)), "")</f>
        <v/>
      </c>
    </row>
    <row r="36">
      <c r="A36" s="25">
        <f>'исх. данные'!A37</f>
        <v/>
      </c>
      <c r="B36" s="9">
        <f>'исх. данные'!C37</f>
        <v/>
      </c>
      <c r="C36" s="9">
        <f>'исх. данные'!B37</f>
        <v/>
      </c>
      <c r="D36" s="9">
        <f>IF(ISNUMBER(B36),B36,NA())</f>
        <v/>
      </c>
      <c r="E36" s="9">
        <f>IF(ISNUMBER(C36),C36,NA())</f>
        <v/>
      </c>
      <c r="F36">
        <f>IFERROR(IF(ISBLANK(B36), "", ROUND($K$4*B36+ $L$4, 4)), "")</f>
        <v/>
      </c>
      <c r="G36">
        <f>IFERROR(IF(AND(ISNUMBER(C36), ISNUMBER(F36)), IF(ISBLANK(C36), "", ROUND((C36-F36)^2,4)), ""), "")</f>
        <v/>
      </c>
      <c r="H36">
        <f>IFERROR(IF(AND(ISNUMBER(C36), ISNUMBER(F36)), IF(ISBLANK(C36), "", ROUND(ABS((F36-C36)), 4)), ""), "")</f>
        <v/>
      </c>
      <c r="I36">
        <f>IFERROR(IF(AND(ISNUMBER(H36),H36&lt;=$P$35),1,IF(H36="","",0)), "")</f>
        <v/>
      </c>
    </row>
    <row r="37">
      <c r="A37" s="25">
        <f>'исх. данные'!A38</f>
        <v/>
      </c>
      <c r="B37" s="9">
        <f>'исх. данные'!C38</f>
        <v/>
      </c>
      <c r="C37" s="9">
        <f>'исх. данные'!B38</f>
        <v/>
      </c>
      <c r="D37" s="9">
        <f>IF(ISNUMBER(B37),B37,NA())</f>
        <v/>
      </c>
      <c r="E37" s="9">
        <f>IF(ISNUMBER(C37),C37,NA())</f>
        <v/>
      </c>
      <c r="F37">
        <f>IFERROR(IF(ISBLANK(B37), "", ROUND($K$4*B37+ $L$4, 4)), "")</f>
        <v/>
      </c>
      <c r="G37">
        <f>IFERROR(IF(AND(ISNUMBER(C37), ISNUMBER(F37)), IF(ISBLANK(C37), "", ROUND((C37-F37)^2,4)), ""), "")</f>
        <v/>
      </c>
      <c r="H37">
        <f>IFERROR(IF(AND(ISNUMBER(C37), ISNUMBER(F37)), IF(ISBLANK(C37), "", ROUND(ABS((F37-C37)), 4)), ""), "")</f>
        <v/>
      </c>
      <c r="I37">
        <f>IFERROR(IF(AND(ISNUMBER(H37),H37&lt;=$P$35),1,IF(H37="","",0)), "")</f>
        <v/>
      </c>
    </row>
    <row r="38">
      <c r="A38" s="25">
        <f>'исх. данные'!A39</f>
        <v/>
      </c>
      <c r="B38" s="9">
        <f>'исх. данные'!C39</f>
        <v/>
      </c>
      <c r="C38" s="9">
        <f>'исх. данные'!B39</f>
        <v/>
      </c>
      <c r="D38" s="9">
        <f>IF(ISNUMBER(B38),B38,NA())</f>
        <v/>
      </c>
      <c r="E38" s="9">
        <f>IF(ISNUMBER(C38),C38,NA())</f>
        <v/>
      </c>
      <c r="F38">
        <f>IFERROR(IF(ISBLANK(B38), "", ROUND($K$4*B38+ $L$4, 4)), "")</f>
        <v/>
      </c>
      <c r="G38">
        <f>IFERROR(IF(AND(ISNUMBER(C38), ISNUMBER(F38)), IF(ISBLANK(C38), "", ROUND((C38-F38)^2,4)), ""), "")</f>
        <v/>
      </c>
      <c r="H38">
        <f>IFERROR(IF(AND(ISNUMBER(C38), ISNUMBER(F38)), IF(ISBLANK(C38), "", ROUND(ABS((F38-C38)), 4)), ""), "")</f>
        <v/>
      </c>
      <c r="I38">
        <f>IFERROR(IF(AND(ISNUMBER(H38),H38&lt;=$P$35),1,IF(H38="","",0)), "")</f>
        <v/>
      </c>
    </row>
    <row r="39">
      <c r="A39" s="25">
        <f>'исх. данные'!A40</f>
        <v/>
      </c>
      <c r="B39" s="9">
        <f>'исх. данные'!C40</f>
        <v/>
      </c>
      <c r="C39" s="9">
        <f>'исх. данные'!B40</f>
        <v/>
      </c>
      <c r="D39" s="9">
        <f>IF(ISNUMBER(B39),B39,NA())</f>
        <v/>
      </c>
      <c r="E39" s="9">
        <f>IF(ISNUMBER(C39),C39,NA())</f>
        <v/>
      </c>
      <c r="F39">
        <f>IFERROR(IF(ISBLANK(B39), "", ROUND($K$4*B39+ $L$4, 4)), "")</f>
        <v/>
      </c>
      <c r="G39">
        <f>IFERROR(IF(AND(ISNUMBER(C39), ISNUMBER(F39)), IF(ISBLANK(C39), "", ROUND((C39-F39)^2,4)), ""), "")</f>
        <v/>
      </c>
      <c r="H39">
        <f>IFERROR(IF(AND(ISNUMBER(C39), ISNUMBER(F39)), IF(ISBLANK(C39), "", ROUND(ABS((F39-C39)), 4)), ""), "")</f>
        <v/>
      </c>
      <c r="I39">
        <f>IFERROR(IF(AND(ISNUMBER(H39),H39&lt;=$P$35),1,IF(H39="","",0)), "")</f>
        <v/>
      </c>
    </row>
    <row r="40">
      <c r="A40" s="25">
        <f>'исх. данные'!A41</f>
        <v/>
      </c>
      <c r="B40" s="9">
        <f>'исх. данные'!C41</f>
        <v/>
      </c>
      <c r="C40" s="9">
        <f>'исх. данные'!B41</f>
        <v/>
      </c>
      <c r="D40" s="9">
        <f>IF(ISNUMBER(B40),B40,NA())</f>
        <v/>
      </c>
      <c r="E40" s="9">
        <f>IF(ISNUMBER(C40),C40,NA())</f>
        <v/>
      </c>
      <c r="F40">
        <f>IFERROR(IF(ISBLANK(B40), "", ROUND($K$4*B40+ $L$4, 4)), "")</f>
        <v/>
      </c>
      <c r="G40">
        <f>IFERROR(IF(AND(ISNUMBER(C40), ISNUMBER(F40)), IF(ISBLANK(C40), "", ROUND((C40-F40)^2,4)), ""), "")</f>
        <v/>
      </c>
      <c r="H40">
        <f>IFERROR(IF(AND(ISNUMBER(C40), ISNUMBER(F40)), IF(ISBLANK(C40), "", ROUND(ABS((F40-C40)), 4)), ""), "")</f>
        <v/>
      </c>
      <c r="I40">
        <f>IFERROR(IF(AND(ISNUMBER(H40),H40&lt;=$P$35),1,IF(H40="","",0)), "")</f>
        <v/>
      </c>
    </row>
    <row r="41">
      <c r="A41" s="25">
        <f>'исх. данные'!A42</f>
        <v/>
      </c>
      <c r="B41" s="9">
        <f>'исх. данные'!C42</f>
        <v/>
      </c>
      <c r="C41" s="9">
        <f>'исх. данные'!B42</f>
        <v/>
      </c>
      <c r="D41" s="9">
        <f>IF(ISNUMBER(B41),B41,NA())</f>
        <v/>
      </c>
      <c r="E41" s="9">
        <f>IF(ISNUMBER(C41),C41,NA())</f>
        <v/>
      </c>
      <c r="F41">
        <f>IFERROR(IF(ISBLANK(B41), "", ROUND($K$4*B41+ $L$4, 4)), "")</f>
        <v/>
      </c>
      <c r="G41">
        <f>IFERROR(IF(AND(ISNUMBER(C41), ISNUMBER(F41)), IF(ISBLANK(C41), "", ROUND((C41-F41)^2,4)), ""), "")</f>
        <v/>
      </c>
      <c r="H41">
        <f>IFERROR(IF(AND(ISNUMBER(C41), ISNUMBER(F41)), IF(ISBLANK(C41), "", ROUND(ABS((F41-C41)), 4)), ""), "")</f>
        <v/>
      </c>
      <c r="I41">
        <f>IFERROR(IF(AND(ISNUMBER(H41),H41&lt;=$P$35),1,IF(H41="","",0)), "")</f>
        <v/>
      </c>
    </row>
    <row r="42">
      <c r="A42" s="25">
        <f>'исх. данные'!A43</f>
        <v/>
      </c>
      <c r="B42" s="9">
        <f>'исх. данные'!C43</f>
        <v/>
      </c>
      <c r="C42" s="9">
        <f>'исх. данные'!B43</f>
        <v/>
      </c>
      <c r="D42" s="9">
        <f>IF(ISNUMBER(B42),B42,NA())</f>
        <v/>
      </c>
      <c r="E42" s="9">
        <f>IF(ISNUMBER(C42),C42,NA())</f>
        <v/>
      </c>
      <c r="F42">
        <f>IFERROR(IF(ISBLANK(B42), "", ROUND($K$4*B42+ $L$4, 4)), "")</f>
        <v/>
      </c>
      <c r="G42">
        <f>IFERROR(IF(AND(ISNUMBER(C42), ISNUMBER(F42)), IF(ISBLANK(C42), "", ROUND((C42-F42)^2,4)), ""), "")</f>
        <v/>
      </c>
      <c r="H42">
        <f>IFERROR(IF(AND(ISNUMBER(C42), ISNUMBER(F42)), IF(ISBLANK(C42), "", ROUND(ABS((F42-C42)), 4)), ""), "")</f>
        <v/>
      </c>
      <c r="I42">
        <f>IFERROR(IF(AND(ISNUMBER(H42),H42&lt;=$P$35),1,IF(H42="","",0)), "")</f>
        <v/>
      </c>
    </row>
    <row r="43">
      <c r="A43" s="25">
        <f>'исх. данные'!A44</f>
        <v/>
      </c>
      <c r="B43" s="9">
        <f>'исх. данные'!C44</f>
        <v/>
      </c>
      <c r="C43" s="9">
        <f>'исх. данные'!B44</f>
        <v/>
      </c>
      <c r="D43" s="9">
        <f>IF(ISNUMBER(B43),B43,NA())</f>
        <v/>
      </c>
      <c r="E43" s="9">
        <f>IF(ISNUMBER(C43),C43,NA())</f>
        <v/>
      </c>
      <c r="F43">
        <f>IFERROR(IF(ISBLANK(B43), "", ROUND($K$4*B43+ $L$4, 4)), "")</f>
        <v/>
      </c>
      <c r="G43">
        <f>IFERROR(IF(AND(ISNUMBER(C43), ISNUMBER(F43)), IF(ISBLANK(C43), "", ROUND((C43-F43)^2,4)), ""), "")</f>
        <v/>
      </c>
      <c r="H43">
        <f>IFERROR(IF(AND(ISNUMBER(C43), ISNUMBER(F43)), IF(ISBLANK(C43), "", ROUND(ABS((F43-C43)), 4)), ""), "")</f>
        <v/>
      </c>
      <c r="I43">
        <f>IFERROR(IF(AND(ISNUMBER(H43),H43&lt;=$P$35),1,IF(H43="","",0)), "")</f>
        <v/>
      </c>
    </row>
    <row r="44">
      <c r="A44" s="25">
        <f>'исх. данные'!A45</f>
        <v/>
      </c>
      <c r="B44" s="9">
        <f>'исх. данные'!C45</f>
        <v/>
      </c>
      <c r="C44" s="9">
        <f>'исх. данные'!B45</f>
        <v/>
      </c>
      <c r="D44" s="9">
        <f>IF(ISNUMBER(B44),B44,NA())</f>
        <v/>
      </c>
      <c r="E44" s="9">
        <f>IF(ISNUMBER(C44),C44,NA())</f>
        <v/>
      </c>
      <c r="F44">
        <f>IFERROR(IF(ISBLANK(B44), "", ROUND($K$4*B44+ $L$4, 4)), "")</f>
        <v/>
      </c>
      <c r="G44">
        <f>IFERROR(IF(AND(ISNUMBER(C44), ISNUMBER(F44)), IF(ISBLANK(C44), "", ROUND((C44-F44)^2,4)), ""), "")</f>
        <v/>
      </c>
      <c r="H44">
        <f>IFERROR(IF(AND(ISNUMBER(C44), ISNUMBER(F44)), IF(ISBLANK(C44), "", ROUND(ABS((F44-C44)), 4)), ""), "")</f>
        <v/>
      </c>
      <c r="I44">
        <f>IFERROR(IF(AND(ISNUMBER(H44),H44&lt;=$P$35),1,IF(H44="","",0)), "")</f>
        <v/>
      </c>
    </row>
    <row r="45">
      <c r="A45" s="25">
        <f>'исх. данные'!A46</f>
        <v/>
      </c>
      <c r="B45" s="9">
        <f>'исх. данные'!C46</f>
        <v/>
      </c>
      <c r="C45" s="9">
        <f>'исх. данные'!B46</f>
        <v/>
      </c>
      <c r="D45" s="9">
        <f>IF(ISNUMBER(B45),B45,NA())</f>
        <v/>
      </c>
      <c r="E45" s="9">
        <f>IF(ISNUMBER(C45),C45,NA())</f>
        <v/>
      </c>
      <c r="F45">
        <f>IFERROR(IF(ISBLANK(B45), "", ROUND($K$4*B45+ $L$4, 4)), "")</f>
        <v/>
      </c>
      <c r="G45">
        <f>IFERROR(IF(AND(ISNUMBER(C45), ISNUMBER(F45)), IF(ISBLANK(C45), "", ROUND((C45-F45)^2,4)), ""), "")</f>
        <v/>
      </c>
      <c r="H45">
        <f>IFERROR(IF(AND(ISNUMBER(C45), ISNUMBER(F45)), IF(ISBLANK(C45), "", ROUND(ABS((F45-C45)), 4)), ""), "")</f>
        <v/>
      </c>
      <c r="I45">
        <f>IFERROR(IF(AND(ISNUMBER(H45),H45&lt;=$P$35),1,IF(H45="","",0)), "")</f>
        <v/>
      </c>
    </row>
    <row r="46">
      <c r="A46" s="25">
        <f>'исх. данные'!A47</f>
        <v/>
      </c>
      <c r="B46" s="9">
        <f>'исх. данные'!C47</f>
        <v/>
      </c>
      <c r="C46" s="9">
        <f>'исх. данные'!B47</f>
        <v/>
      </c>
      <c r="D46" s="9">
        <f>IF(ISNUMBER(B46),B46,NA())</f>
        <v/>
      </c>
      <c r="E46" s="9">
        <f>IF(ISNUMBER(C46),C46,NA())</f>
        <v/>
      </c>
      <c r="F46">
        <f>IFERROR(IF(ISBLANK(B46), "", ROUND($K$4*B46+ $L$4, 4)), "")</f>
        <v/>
      </c>
      <c r="G46">
        <f>IFERROR(IF(AND(ISNUMBER(C46), ISNUMBER(F46)), IF(ISBLANK(C46), "", ROUND((C46-F46)^2,4)), ""), "")</f>
        <v/>
      </c>
      <c r="H46">
        <f>IFERROR(IF(AND(ISNUMBER(C46), ISNUMBER(F46)), IF(ISBLANK(C46), "", ROUND(ABS((F46-C46)), 4)), ""), "")</f>
        <v/>
      </c>
      <c r="I46">
        <f>IFERROR(IF(AND(ISNUMBER(H46),H46&lt;=$P$35),1,IF(H46="","",0)), "")</f>
        <v/>
      </c>
    </row>
    <row r="47">
      <c r="A47" s="25">
        <f>'исх. данные'!A48</f>
        <v/>
      </c>
      <c r="B47" s="9">
        <f>'исх. данные'!C48</f>
        <v/>
      </c>
      <c r="C47" s="9">
        <f>'исх. данные'!B48</f>
        <v/>
      </c>
      <c r="D47" s="9">
        <f>IF(ISNUMBER(B47),B47,NA())</f>
        <v/>
      </c>
      <c r="E47" s="9">
        <f>IF(ISNUMBER(C47),C47,NA())</f>
        <v/>
      </c>
      <c r="F47">
        <f>IFERROR(IF(ISBLANK(B47), "", ROUND($K$4*B47+ $L$4, 4)), "")</f>
        <v/>
      </c>
      <c r="G47">
        <f>IFERROR(IF(AND(ISNUMBER(C47), ISNUMBER(F47)), IF(ISBLANK(C47), "", ROUND((C47-F47)^2,4)), ""), "")</f>
        <v/>
      </c>
      <c r="H47">
        <f>IFERROR(IF(AND(ISNUMBER(C47), ISNUMBER(F47)), IF(ISBLANK(C47), "", ROUND(ABS((F47-C47)), 4)), ""), "")</f>
        <v/>
      </c>
      <c r="I47">
        <f>IFERROR(IF(AND(ISNUMBER(H47),H47&lt;=$P$35),1,IF(H47="","",0)), "")</f>
        <v/>
      </c>
    </row>
    <row r="48">
      <c r="A48" s="25">
        <f>'исх. данные'!A49</f>
        <v/>
      </c>
      <c r="B48" s="9">
        <f>'исх. данные'!C49</f>
        <v/>
      </c>
      <c r="C48" s="9">
        <f>'исх. данные'!B49</f>
        <v/>
      </c>
      <c r="D48" s="9">
        <f>IF(ISNUMBER(B48),B48,NA())</f>
        <v/>
      </c>
      <c r="E48" s="9">
        <f>IF(ISNUMBER(C48),C48,NA())</f>
        <v/>
      </c>
      <c r="F48">
        <f>IFERROR(IF(ISBLANK(B48), "", ROUND($K$4*B48+ $L$4, 4)), "")</f>
        <v/>
      </c>
      <c r="G48">
        <f>IFERROR(IF(AND(ISNUMBER(C48), ISNUMBER(F48)), IF(ISBLANK(C48), "", ROUND((C48-F48)^2,4)), ""), "")</f>
        <v/>
      </c>
      <c r="H48">
        <f>IFERROR(IF(AND(ISNUMBER(C48), ISNUMBER(F48)), IF(ISBLANK(C48), "", ROUND(ABS((F48-C48)), 4)), ""), "")</f>
        <v/>
      </c>
      <c r="I48">
        <f>IFERROR(IF(AND(ISNUMBER(H48),H48&lt;=$P$35),1,IF(H48="","",0)), "")</f>
        <v/>
      </c>
    </row>
    <row r="49">
      <c r="A49" s="25">
        <f>'исх. данные'!A50</f>
        <v/>
      </c>
      <c r="B49" s="9">
        <f>'исх. данные'!C50</f>
        <v/>
      </c>
      <c r="C49" s="9">
        <f>'исх. данные'!B50</f>
        <v/>
      </c>
      <c r="D49" s="9">
        <f>IF(ISNUMBER(B49),B49,NA())</f>
        <v/>
      </c>
      <c r="E49" s="9">
        <f>IF(ISNUMBER(C49),C49,NA())</f>
        <v/>
      </c>
      <c r="F49">
        <f>IFERROR(IF(ISBLANK(B49), "", ROUND($K$4*B49+ $L$4, 4)), "")</f>
        <v/>
      </c>
      <c r="G49">
        <f>IFERROR(IF(AND(ISNUMBER(C49), ISNUMBER(F49)), IF(ISBLANK(C49), "", ROUND((C49-F49)^2,4)), ""), "")</f>
        <v/>
      </c>
      <c r="H49">
        <f>IFERROR(IF(AND(ISNUMBER(C49), ISNUMBER(F49)), IF(ISBLANK(C49), "", ROUND(ABS((F49-C49)), 4)), ""), "")</f>
        <v/>
      </c>
      <c r="I49">
        <f>IFERROR(IF(AND(ISNUMBER(H49),H49&lt;=$P$35),1,IF(H49="","",0)), "")</f>
        <v/>
      </c>
    </row>
    <row r="50">
      <c r="A50" s="25">
        <f>'исх. данные'!A51</f>
        <v/>
      </c>
      <c r="B50" s="9">
        <f>'исх. данные'!C51</f>
        <v/>
      </c>
      <c r="C50" s="9">
        <f>'исх. данные'!B51</f>
        <v/>
      </c>
      <c r="D50" s="9">
        <f>IF(ISNUMBER(B50),B50,NA())</f>
        <v/>
      </c>
      <c r="E50" s="9">
        <f>IF(ISNUMBER(C50),C50,NA())</f>
        <v/>
      </c>
      <c r="F50">
        <f>IFERROR(IF(ISBLANK(B50), "", ROUND($K$4*B50+ $L$4, 4)), "")</f>
        <v/>
      </c>
      <c r="G50">
        <f>IFERROR(IF(AND(ISNUMBER(C50), ISNUMBER(F50)), IF(ISBLANK(C50), "", ROUND((C50-F50)^2,4)), ""), "")</f>
        <v/>
      </c>
      <c r="H50">
        <f>IFERROR(IF(AND(ISNUMBER(C50), ISNUMBER(F50)), IF(ISBLANK(C50), "", ROUND(ABS((F50-C50)), 4)), ""), "")</f>
        <v/>
      </c>
      <c r="I50">
        <f>IFERROR(IF(AND(ISNUMBER(H50),H50&lt;=$P$35),1,IF(H50="","",0)), "")</f>
        <v/>
      </c>
    </row>
    <row r="51">
      <c r="A51" s="25">
        <f>'исх. данные'!A52</f>
        <v/>
      </c>
      <c r="B51" s="9">
        <f>'исх. данные'!C52</f>
        <v/>
      </c>
      <c r="C51" s="9">
        <f>'исх. данные'!B52</f>
        <v/>
      </c>
      <c r="D51" s="9">
        <f>IF(ISNUMBER(B51),B51,NA())</f>
        <v/>
      </c>
      <c r="E51" s="9">
        <f>IF(ISNUMBER(C51),C51,NA())</f>
        <v/>
      </c>
      <c r="F51">
        <f>IFERROR(IF(ISBLANK(B51), "", ROUND($K$4*B51+ $L$4, 4)), "")</f>
        <v/>
      </c>
      <c r="G51">
        <f>IFERROR(IF(AND(ISNUMBER(C51), ISNUMBER(F51)), IF(ISBLANK(C51), "", ROUND((C51-F51)^2,4)), ""), "")</f>
        <v/>
      </c>
      <c r="H51">
        <f>IFERROR(IF(AND(ISNUMBER(C51), ISNUMBER(F51)), IF(ISBLANK(C51), "", ROUND(ABS((F51-C51)), 4)), ""), "")</f>
        <v/>
      </c>
      <c r="I51">
        <f>IFERROR(IF(AND(ISNUMBER(H51),H51&lt;=$P$35),1,IF(H51="","",0)), "")</f>
        <v/>
      </c>
    </row>
    <row r="52">
      <c r="A52" s="25">
        <f>'исх. данные'!A53</f>
        <v/>
      </c>
      <c r="B52" s="9">
        <f>'исх. данные'!C53</f>
        <v/>
      </c>
      <c r="C52" s="9">
        <f>'исх. данные'!B53</f>
        <v/>
      </c>
      <c r="D52" s="9">
        <f>IF(ISNUMBER(B52),B52,NA())</f>
        <v/>
      </c>
      <c r="E52" s="9">
        <f>IF(ISNUMBER(C52),C52,NA())</f>
        <v/>
      </c>
      <c r="F52">
        <f>IFERROR(IF(ISBLANK(B52), "", ROUND($K$4*B52+ $L$4, 4)), "")</f>
        <v/>
      </c>
      <c r="G52">
        <f>IFERROR(IF(AND(ISNUMBER(C52), ISNUMBER(F52)), IF(ISBLANK(C52), "", ROUND((C52-F52)^2,4)), ""), "")</f>
        <v/>
      </c>
      <c r="H52">
        <f>IFERROR(IF(AND(ISNUMBER(C52), ISNUMBER(F52)), IF(ISBLANK(C52), "", ROUND(ABS((F52-C52)), 4)), ""), "")</f>
        <v/>
      </c>
      <c r="I52">
        <f>IFERROR(IF(AND(ISNUMBER(H52),H52&lt;=$P$35),1,IF(H52="","",0)), "")</f>
        <v/>
      </c>
    </row>
    <row r="53">
      <c r="A53" s="25">
        <f>'исх. данные'!A54</f>
        <v/>
      </c>
      <c r="B53" s="9">
        <f>'исх. данные'!C54</f>
        <v/>
      </c>
      <c r="C53" s="9">
        <f>'исх. данные'!B54</f>
        <v/>
      </c>
      <c r="D53" s="9">
        <f>IF(ISNUMBER(B53),B53,NA())</f>
        <v/>
      </c>
      <c r="E53" s="9">
        <f>IF(ISNUMBER(C53),C53,NA())</f>
        <v/>
      </c>
      <c r="F53">
        <f>IFERROR(IF(ISBLANK(B53), "", ROUND($K$4*B53+ $L$4, 4)), "")</f>
        <v/>
      </c>
      <c r="G53">
        <f>IFERROR(IF(AND(ISNUMBER(C53), ISNUMBER(F53)), IF(ISBLANK(C53), "", ROUND((C53-F53)^2,4)), ""), "")</f>
        <v/>
      </c>
      <c r="H53">
        <f>IFERROR(IF(AND(ISNUMBER(C53), ISNUMBER(F53)), IF(ISBLANK(C53), "", ROUND(ABS((F53-C53)), 4)), ""), "")</f>
        <v/>
      </c>
      <c r="I53">
        <f>IFERROR(IF(AND(ISNUMBER(H53),H53&lt;=$P$35),1,IF(H53="","",0)), "")</f>
        <v/>
      </c>
    </row>
    <row r="54">
      <c r="A54" s="25">
        <f>'исх. данные'!A55</f>
        <v/>
      </c>
      <c r="B54" s="9">
        <f>'исх. данные'!C55</f>
        <v/>
      </c>
      <c r="C54" s="9">
        <f>'исх. данные'!B55</f>
        <v/>
      </c>
      <c r="D54" s="9">
        <f>IF(ISNUMBER(B54),B54,NA())</f>
        <v/>
      </c>
      <c r="E54" s="9">
        <f>IF(ISNUMBER(C54),C54,NA())</f>
        <v/>
      </c>
      <c r="F54">
        <f>IFERROR(IF(ISBLANK(B54), "", ROUND($K$4*B54+ $L$4, 4)), "")</f>
        <v/>
      </c>
      <c r="G54">
        <f>IFERROR(IF(AND(ISNUMBER(C54), ISNUMBER(F54)), IF(ISBLANK(C54), "", ROUND((C54-F54)^2,4)), ""), "")</f>
        <v/>
      </c>
      <c r="H54">
        <f>IFERROR(IF(AND(ISNUMBER(C54), ISNUMBER(F54)), IF(ISBLANK(C54), "", ROUND(ABS((F54-C54)), 4)), ""), "")</f>
        <v/>
      </c>
      <c r="I54">
        <f>IFERROR(IF(AND(ISNUMBER(H54),H54&lt;=$P$35),1,IF(H54="","",0)), "")</f>
        <v/>
      </c>
    </row>
    <row r="55">
      <c r="A55" s="25">
        <f>'исх. данные'!A56</f>
        <v/>
      </c>
      <c r="B55" s="9">
        <f>'исх. данные'!C56</f>
        <v/>
      </c>
      <c r="C55" s="9">
        <f>'исх. данные'!B56</f>
        <v/>
      </c>
      <c r="D55" s="9">
        <f>IF(ISNUMBER(B55),B55,NA())</f>
        <v/>
      </c>
      <c r="E55" s="9">
        <f>IF(ISNUMBER(C55),C55,NA())</f>
        <v/>
      </c>
      <c r="F55">
        <f>IFERROR(IF(ISBLANK(B55), "", ROUND($K$4*B55+ $L$4, 4)), "")</f>
        <v/>
      </c>
      <c r="G55">
        <f>IFERROR(IF(AND(ISNUMBER(C55), ISNUMBER(F55)), IF(ISBLANK(C55), "", ROUND((C55-F55)^2,4)), ""), "")</f>
        <v/>
      </c>
      <c r="H55">
        <f>IFERROR(IF(AND(ISNUMBER(C55), ISNUMBER(F55)), IF(ISBLANK(C55), "", ROUND(ABS((F55-C55)), 4)), ""), "")</f>
        <v/>
      </c>
      <c r="I55">
        <f>IFERROR(IF(AND(ISNUMBER(H55),H55&lt;=$P$35),1,IF(H55="","",0)), "")</f>
        <v/>
      </c>
    </row>
    <row r="56">
      <c r="A56" s="25">
        <f>'исх. данные'!A57</f>
        <v/>
      </c>
      <c r="B56" s="9">
        <f>'исх. данные'!C57</f>
        <v/>
      </c>
      <c r="C56" s="9">
        <f>'исх. данные'!B57</f>
        <v/>
      </c>
      <c r="D56" s="9">
        <f>IF(ISNUMBER(B56),B56,NA())</f>
        <v/>
      </c>
      <c r="E56" s="9">
        <f>IF(ISNUMBER(C56),C56,NA())</f>
        <v/>
      </c>
      <c r="F56">
        <f>IFERROR(IF(ISBLANK(B56), "", ROUND($K$4*B56+ $L$4, 4)), "")</f>
        <v/>
      </c>
      <c r="G56">
        <f>IFERROR(IF(AND(ISNUMBER(C56), ISNUMBER(F56)), IF(ISBLANK(C56), "", ROUND((C56-F56)^2,4)), ""), "")</f>
        <v/>
      </c>
      <c r="H56">
        <f>IFERROR(IF(AND(ISNUMBER(C56), ISNUMBER(F56)), IF(ISBLANK(C56), "", ROUND(ABS((F56-C56)), 4)), ""), "")</f>
        <v/>
      </c>
      <c r="I56">
        <f>IFERROR(IF(AND(ISNUMBER(H56),H56&lt;=$P$35),1,IF(H56="","",0)), "")</f>
        <v/>
      </c>
    </row>
    <row r="57">
      <c r="A57" s="25">
        <f>'исх. данные'!A58</f>
        <v/>
      </c>
      <c r="B57" s="9">
        <f>'исх. данные'!C58</f>
        <v/>
      </c>
      <c r="C57" s="9">
        <f>'исх. данные'!B58</f>
        <v/>
      </c>
      <c r="D57" s="9">
        <f>IF(ISNUMBER(B57),B57,NA())</f>
        <v/>
      </c>
      <c r="E57" s="9">
        <f>IF(ISNUMBER(C57),C57,NA())</f>
        <v/>
      </c>
      <c r="F57">
        <f>IFERROR(IF(ISBLANK(B57), "", ROUND($K$4*B57+ $L$4, 4)), "")</f>
        <v/>
      </c>
      <c r="G57">
        <f>IFERROR(IF(AND(ISNUMBER(C57), ISNUMBER(F57)), IF(ISBLANK(C57), "", ROUND((C57-F57)^2,4)), ""), "")</f>
        <v/>
      </c>
      <c r="H57">
        <f>IFERROR(IF(AND(ISNUMBER(C57), ISNUMBER(F57)), IF(ISBLANK(C57), "", ROUND(ABS((F57-C57)), 4)), ""), "")</f>
        <v/>
      </c>
      <c r="I57">
        <f>IFERROR(IF(AND(ISNUMBER(H57),H57&lt;=$P$35),1,IF(H57="","",0)), "")</f>
        <v/>
      </c>
    </row>
    <row r="58">
      <c r="A58" s="25">
        <f>'исх. данные'!A59</f>
        <v/>
      </c>
      <c r="B58" s="9">
        <f>'исх. данные'!C59</f>
        <v/>
      </c>
      <c r="C58" s="9">
        <f>'исх. данные'!B59</f>
        <v/>
      </c>
      <c r="D58" s="9">
        <f>IF(ISNUMBER(B58),B58,NA())</f>
        <v/>
      </c>
      <c r="E58" s="9">
        <f>IF(ISNUMBER(C58),C58,NA())</f>
        <v/>
      </c>
      <c r="F58">
        <f>IFERROR(IF(ISBLANK(B58), "", ROUND($K$4*B58+ $L$4, 4)), "")</f>
        <v/>
      </c>
      <c r="G58">
        <f>IFERROR(IF(AND(ISNUMBER(C58), ISNUMBER(F58)), IF(ISBLANK(C58), "", ROUND((C58-F58)^2,4)), ""), "")</f>
        <v/>
      </c>
      <c r="H58">
        <f>IFERROR(IF(AND(ISNUMBER(C58), ISNUMBER(F58)), IF(ISBLANK(C58), "", ROUND(ABS((F58-C58)), 4)), ""), "")</f>
        <v/>
      </c>
      <c r="I58">
        <f>IFERROR(IF(AND(ISNUMBER(H58),H58&lt;=$P$35),1,IF(H58="","",0)), "")</f>
        <v/>
      </c>
    </row>
    <row r="59">
      <c r="A59" s="25">
        <f>'исх. данные'!A60</f>
        <v/>
      </c>
      <c r="B59" s="9">
        <f>'исх. данные'!C60</f>
        <v/>
      </c>
      <c r="C59" s="9">
        <f>'исх. данные'!B60</f>
        <v/>
      </c>
      <c r="D59" s="9">
        <f>IF(ISNUMBER(B59),B59,NA())</f>
        <v/>
      </c>
      <c r="E59" s="9">
        <f>IF(ISNUMBER(C59),C59,NA())</f>
        <v/>
      </c>
      <c r="F59">
        <f>IFERROR(IF(ISBLANK(B59), "", ROUND($K$4*B59+ $L$4, 4)), "")</f>
        <v/>
      </c>
      <c r="G59">
        <f>IFERROR(IF(AND(ISNUMBER(C59), ISNUMBER(F59)), IF(ISBLANK(C59), "", ROUND((C59-F59)^2,4)), ""), "")</f>
        <v/>
      </c>
      <c r="H59">
        <f>IFERROR(IF(AND(ISNUMBER(C59), ISNUMBER(F59)), IF(ISBLANK(C59), "", ROUND(ABS((F59-C59)), 4)), ""), "")</f>
        <v/>
      </c>
      <c r="I59">
        <f>IFERROR(IF(AND(ISNUMBER(H59),H59&lt;=$P$35),1,IF(H59="","",0)), "")</f>
        <v/>
      </c>
    </row>
    <row r="60">
      <c r="A60" s="25">
        <f>'исх. данные'!A61</f>
        <v/>
      </c>
      <c r="B60" s="9">
        <f>'исх. данные'!C61</f>
        <v/>
      </c>
      <c r="C60" s="9">
        <f>'исх. данные'!B61</f>
        <v/>
      </c>
      <c r="D60" s="9">
        <f>IF(ISNUMBER(B60),B60,NA())</f>
        <v/>
      </c>
      <c r="E60" s="9">
        <f>IF(ISNUMBER(C60),C60,NA())</f>
        <v/>
      </c>
      <c r="F60">
        <f>IFERROR(IF(ISBLANK(B60), "", ROUND($K$4*B60+ $L$4, 4)), "")</f>
        <v/>
      </c>
      <c r="G60">
        <f>IFERROR(IF(AND(ISNUMBER(C60), ISNUMBER(F60)), IF(ISBLANK(C60), "", ROUND((C60-F60)^2,4)), ""), "")</f>
        <v/>
      </c>
      <c r="H60">
        <f>IFERROR(IF(AND(ISNUMBER(C60), ISNUMBER(F60)), IF(ISBLANK(C60), "", ROUND(ABS((F60-C60)), 4)), ""), "")</f>
        <v/>
      </c>
      <c r="I60">
        <f>IFERROR(IF(AND(ISNUMBER(H60),H60&lt;=$P$35),1,IF(H60="","",0)), "")</f>
        <v/>
      </c>
    </row>
    <row r="61">
      <c r="A61" s="25">
        <f>'исх. данные'!A62</f>
        <v/>
      </c>
      <c r="B61" s="9">
        <f>'исх. данные'!C62</f>
        <v/>
      </c>
      <c r="C61" s="9">
        <f>'исх. данные'!B62</f>
        <v/>
      </c>
      <c r="D61" s="9">
        <f>IF(ISNUMBER(B61),B61,NA())</f>
        <v/>
      </c>
      <c r="E61" s="9">
        <f>IF(ISNUMBER(C61),C61,NA())</f>
        <v/>
      </c>
      <c r="F61">
        <f>IFERROR(IF(ISBLANK(B61), "", ROUND($K$4*B61+ $L$4, 4)), "")</f>
        <v/>
      </c>
      <c r="G61">
        <f>IFERROR(IF(AND(ISNUMBER(C61), ISNUMBER(F61)), IF(ISBLANK(C61), "", ROUND((C61-F61)^2,4)), ""), "")</f>
        <v/>
      </c>
      <c r="H61">
        <f>IFERROR(IF(AND(ISNUMBER(C61), ISNUMBER(F61)), IF(ISBLANK(C61), "", ROUND(ABS((F61-C61)), 4)), ""), "")</f>
        <v/>
      </c>
      <c r="I61">
        <f>IFERROR(IF(AND(ISNUMBER(H61),H61&lt;=$P$35),1,IF(H61="","",0)), "")</f>
        <v/>
      </c>
    </row>
    <row r="62">
      <c r="A62" s="25">
        <f>'исх. данные'!A63</f>
        <v/>
      </c>
      <c r="B62" s="9">
        <f>'исх. данные'!C63</f>
        <v/>
      </c>
      <c r="C62" s="9">
        <f>'исх. данные'!B63</f>
        <v/>
      </c>
      <c r="D62" s="9">
        <f>IF(ISNUMBER(B62),B62,NA())</f>
        <v/>
      </c>
      <c r="E62" s="9">
        <f>IF(ISNUMBER(C62),C62,NA())</f>
        <v/>
      </c>
      <c r="F62">
        <f>IFERROR(IF(ISBLANK(B62), "", ROUND($K$4*B62+ $L$4, 4)), "")</f>
        <v/>
      </c>
      <c r="G62">
        <f>IFERROR(IF(AND(ISNUMBER(C62), ISNUMBER(F62)), IF(ISBLANK(C62), "", ROUND((C62-F62)^2,4)), ""), "")</f>
        <v/>
      </c>
      <c r="H62">
        <f>IFERROR(IF(AND(ISNUMBER(C62), ISNUMBER(F62)), IF(ISBLANK(C62), "", ROUND(ABS((F62-C62)), 4)), ""), "")</f>
        <v/>
      </c>
      <c r="I62">
        <f>IFERROR(IF(AND(ISNUMBER(H62),H62&lt;=$P$35),1,IF(H62="","",0)), "")</f>
        <v/>
      </c>
    </row>
    <row r="63">
      <c r="A63" s="25">
        <f>'исх. данные'!A64</f>
        <v/>
      </c>
      <c r="B63" s="9">
        <f>'исх. данные'!C64</f>
        <v/>
      </c>
      <c r="C63" s="9">
        <f>'исх. данные'!B64</f>
        <v/>
      </c>
      <c r="D63" s="9">
        <f>IF(ISNUMBER(B63),B63,NA())</f>
        <v/>
      </c>
      <c r="E63" s="9">
        <f>IF(ISNUMBER(C63),C63,NA())</f>
        <v/>
      </c>
      <c r="F63">
        <f>IFERROR(IF(ISBLANK(B63), "", ROUND($K$4*B63+ $L$4, 4)), "")</f>
        <v/>
      </c>
      <c r="G63">
        <f>IFERROR(IF(AND(ISNUMBER(C63), ISNUMBER(F63)), IF(ISBLANK(C63), "", ROUND((C63-F63)^2,4)), ""), "")</f>
        <v/>
      </c>
      <c r="H63">
        <f>IFERROR(IF(AND(ISNUMBER(C63), ISNUMBER(F63)), IF(ISBLANK(C63), "", ROUND(ABS((F63-C63)), 4)), ""), "")</f>
        <v/>
      </c>
      <c r="I63">
        <f>IFERROR(IF(AND(ISNUMBER(H63),H63&lt;=$P$35),1,IF(H63="","",0)), "")</f>
        <v/>
      </c>
    </row>
    <row r="64">
      <c r="A64" s="25">
        <f>'исх. данные'!A65</f>
        <v/>
      </c>
      <c r="B64" s="9">
        <f>'исх. данные'!C65</f>
        <v/>
      </c>
      <c r="C64" s="9">
        <f>'исх. данные'!B65</f>
        <v/>
      </c>
      <c r="D64" s="9">
        <f>IF(ISNUMBER(B64),B64,NA())</f>
        <v/>
      </c>
      <c r="E64" s="9">
        <f>IF(ISNUMBER(C64),C64,NA())</f>
        <v/>
      </c>
      <c r="F64">
        <f>IFERROR(IF(ISBLANK(B64), "", ROUND($K$4*B64+ $L$4, 4)), "")</f>
        <v/>
      </c>
      <c r="G64">
        <f>IFERROR(IF(AND(ISNUMBER(C64), ISNUMBER(F64)), IF(ISBLANK(C64), "", ROUND((C64-F64)^2,4)), ""), "")</f>
        <v/>
      </c>
      <c r="H64">
        <f>IFERROR(IF(AND(ISNUMBER(C64), ISNUMBER(F64)), IF(ISBLANK(C64), "", ROUND(ABS((F64-C64)), 4)), ""), "")</f>
        <v/>
      </c>
      <c r="I64">
        <f>IFERROR(IF(AND(ISNUMBER(H64),H64&lt;=$P$35),1,IF(H64="","",0)), "")</f>
        <v/>
      </c>
    </row>
    <row r="65">
      <c r="A65" s="25">
        <f>'исх. данные'!A66</f>
        <v/>
      </c>
      <c r="B65" s="9">
        <f>'исх. данные'!C66</f>
        <v/>
      </c>
      <c r="C65" s="9">
        <f>'исх. данные'!B66</f>
        <v/>
      </c>
      <c r="D65" s="9">
        <f>IF(ISNUMBER(B65),B65,NA())</f>
        <v/>
      </c>
      <c r="E65" s="9">
        <f>IF(ISNUMBER(C65),C65,NA())</f>
        <v/>
      </c>
      <c r="F65">
        <f>IFERROR(IF(ISBLANK(B65), "", ROUND($K$4*B65+ $L$4, 4)), "")</f>
        <v/>
      </c>
      <c r="G65">
        <f>IFERROR(IF(AND(ISNUMBER(C65), ISNUMBER(F65)), IF(ISBLANK(C65), "", ROUND((C65-F65)^2,4)), ""), "")</f>
        <v/>
      </c>
      <c r="H65">
        <f>IFERROR(IF(AND(ISNUMBER(C65), ISNUMBER(F65)), IF(ISBLANK(C65), "", ROUND(ABS((F65-C65)), 4)), ""), "")</f>
        <v/>
      </c>
      <c r="I65">
        <f>IFERROR(IF(AND(ISNUMBER(H65),H65&lt;=$P$35),1,IF(H65="","",0)), "")</f>
        <v/>
      </c>
    </row>
    <row r="66">
      <c r="A66" s="25">
        <f>'исх. данные'!A67</f>
        <v/>
      </c>
      <c r="B66" s="9">
        <f>'исх. данные'!C67</f>
        <v/>
      </c>
      <c r="C66" s="9">
        <f>'исх. данные'!B67</f>
        <v/>
      </c>
      <c r="D66" s="9">
        <f>IF(ISNUMBER(B66),B66,NA())</f>
        <v/>
      </c>
      <c r="E66" s="9">
        <f>IF(ISNUMBER(C66),C66,NA())</f>
        <v/>
      </c>
      <c r="F66">
        <f>IFERROR(IF(ISBLANK(B66), "", ROUND($K$4*B66+ $L$4, 4)), "")</f>
        <v/>
      </c>
      <c r="G66">
        <f>IFERROR(IF(AND(ISNUMBER(C66), ISNUMBER(F66)), IF(ISBLANK(C66), "", ROUND((C66-F66)^2,4)), ""), "")</f>
        <v/>
      </c>
      <c r="H66">
        <f>IFERROR(IF(AND(ISNUMBER(C66), ISNUMBER(F66)), IF(ISBLANK(C66), "", ROUND(ABS((F66-C66)), 4)), ""), "")</f>
        <v/>
      </c>
      <c r="I66">
        <f>IFERROR(IF(AND(ISNUMBER(H66),H66&lt;=$P$35),1,IF(H66="","",0)), "")</f>
        <v/>
      </c>
    </row>
    <row r="67">
      <c r="A67" s="25">
        <f>'исх. данные'!A68</f>
        <v/>
      </c>
      <c r="B67" s="9">
        <f>'исх. данные'!C68</f>
        <v/>
      </c>
      <c r="C67" s="9">
        <f>'исх. данные'!B68</f>
        <v/>
      </c>
      <c r="D67" s="9">
        <f>IF(ISNUMBER(B67),B67,NA())</f>
        <v/>
      </c>
      <c r="E67" s="9">
        <f>IF(ISNUMBER(C67),C67,NA())</f>
        <v/>
      </c>
      <c r="F67">
        <f>IFERROR(IF(ISBLANK(B67), "", ROUND($K$4*B67+ $L$4, 4)), "")</f>
        <v/>
      </c>
      <c r="G67">
        <f>IFERROR(IF(AND(ISNUMBER(C67), ISNUMBER(F67)), IF(ISBLANK(C67), "", ROUND((C67-F67)^2,4)), ""), "")</f>
        <v/>
      </c>
      <c r="H67">
        <f>IFERROR(IF(AND(ISNUMBER(C67), ISNUMBER(F67)), IF(ISBLANK(C67), "", ROUND(ABS((F67-C67)), 4)), ""), "")</f>
        <v/>
      </c>
      <c r="I67">
        <f>IFERROR(IF(AND(ISNUMBER(H67),H67&lt;=$P$35),1,IF(H67="","",0)), "")</f>
        <v/>
      </c>
    </row>
    <row r="68">
      <c r="A68" s="25">
        <f>'исх. данные'!A69</f>
        <v/>
      </c>
      <c r="B68" s="9">
        <f>'исх. данные'!C69</f>
        <v/>
      </c>
      <c r="C68" s="9">
        <f>'исх. данные'!B69</f>
        <v/>
      </c>
      <c r="D68" s="9">
        <f>IF(ISNUMBER(B68),B68,NA())</f>
        <v/>
      </c>
      <c r="E68" s="9">
        <f>IF(ISNUMBER(C68),C68,NA())</f>
        <v/>
      </c>
      <c r="F68">
        <f>IFERROR(IF(ISBLANK(B68), "", ROUND($K$4*B68+ $L$4, 4)), "")</f>
        <v/>
      </c>
      <c r="G68">
        <f>IFERROR(IF(AND(ISNUMBER(C68), ISNUMBER(F68)), IF(ISBLANK(C68), "", ROUND((C68-F68)^2,4)), ""), "")</f>
        <v/>
      </c>
      <c r="H68">
        <f>IFERROR(IF(AND(ISNUMBER(C68), ISNUMBER(F68)), IF(ISBLANK(C68), "", ROUND(ABS((F68-C68)), 4)), ""), "")</f>
        <v/>
      </c>
      <c r="I68">
        <f>IFERROR(IF(AND(ISNUMBER(H68),H68&lt;=$P$35),1,IF(H68="","",0)), "")</f>
        <v/>
      </c>
    </row>
    <row r="69">
      <c r="A69" s="25">
        <f>'исх. данные'!A70</f>
        <v/>
      </c>
      <c r="B69" s="9">
        <f>'исх. данные'!C70</f>
        <v/>
      </c>
      <c r="C69" s="9">
        <f>'исх. данные'!B70</f>
        <v/>
      </c>
      <c r="D69" s="9">
        <f>IF(ISNUMBER(B69),B69,NA())</f>
        <v/>
      </c>
      <c r="E69" s="9">
        <f>IF(ISNUMBER(C69),C69,NA())</f>
        <v/>
      </c>
      <c r="F69">
        <f>IFERROR(IF(ISBLANK(B69), "", ROUND($K$4*B69+ $L$4, 4)), "")</f>
        <v/>
      </c>
      <c r="G69">
        <f>IFERROR(IF(AND(ISNUMBER(C69), ISNUMBER(F69)), IF(ISBLANK(C69), "", ROUND((C69-F69)^2,4)), ""), "")</f>
        <v/>
      </c>
      <c r="H69">
        <f>IFERROR(IF(AND(ISNUMBER(C69), ISNUMBER(F69)), IF(ISBLANK(C69), "", ROUND(ABS((F69-C69)), 4)), ""), "")</f>
        <v/>
      </c>
      <c r="I69">
        <f>IFERROR(IF(AND(ISNUMBER(H69),H69&lt;=$P$35),1,IF(H69="","",0)), "")</f>
        <v/>
      </c>
    </row>
    <row r="70">
      <c r="A70" s="25">
        <f>'исх. данные'!A71</f>
        <v/>
      </c>
      <c r="B70" s="9">
        <f>'исх. данные'!C71</f>
        <v/>
      </c>
      <c r="C70" s="9">
        <f>'исх. данные'!B71</f>
        <v/>
      </c>
      <c r="D70" s="9">
        <f>IF(ISNUMBER(B70),B70,NA())</f>
        <v/>
      </c>
      <c r="E70" s="9">
        <f>IF(ISNUMBER(C70),C70,NA())</f>
        <v/>
      </c>
      <c r="F70">
        <f>IFERROR(IF(ISBLANK(B70), "", ROUND($K$4*B70+ $L$4, 4)), "")</f>
        <v/>
      </c>
      <c r="G70">
        <f>IFERROR(IF(AND(ISNUMBER(C70), ISNUMBER(F70)), IF(ISBLANK(C70), "", ROUND((C70-F70)^2,4)), ""), "")</f>
        <v/>
      </c>
      <c r="H70">
        <f>IFERROR(IF(AND(ISNUMBER(C70), ISNUMBER(F70)), IF(ISBLANK(C70), "", ROUND(ABS((F70-C70)), 4)), ""), "")</f>
        <v/>
      </c>
      <c r="I70">
        <f>IFERROR(IF(AND(ISNUMBER(H70),H70&lt;=$P$35),1,IF(H70="","",0)), "")</f>
        <v/>
      </c>
    </row>
    <row r="71">
      <c r="A71" s="25">
        <f>'исх. данные'!A72</f>
        <v/>
      </c>
      <c r="B71" s="9">
        <f>'исх. данные'!C72</f>
        <v/>
      </c>
      <c r="C71" s="9">
        <f>'исх. данные'!B72</f>
        <v/>
      </c>
      <c r="D71" s="9">
        <f>IF(ISNUMBER(B71),B71,NA())</f>
        <v/>
      </c>
      <c r="E71" s="9">
        <f>IF(ISNUMBER(C71),C71,NA())</f>
        <v/>
      </c>
      <c r="F71">
        <f>IFERROR(IF(ISBLANK(B71), "", ROUND($K$4*B71+ $L$4, 4)), "")</f>
        <v/>
      </c>
      <c r="G71">
        <f>IFERROR(IF(AND(ISNUMBER(C71), ISNUMBER(F71)), IF(ISBLANK(C71), "", ROUND((C71-F71)^2,4)), ""), "")</f>
        <v/>
      </c>
      <c r="H71">
        <f>IFERROR(IF(AND(ISNUMBER(C71), ISNUMBER(F71)), IF(ISBLANK(C71), "", ROUND(ABS((F71-C71)), 4)), ""), "")</f>
        <v/>
      </c>
      <c r="I71">
        <f>IFERROR(IF(AND(ISNUMBER(H71),H71&lt;=$P$35),1,IF(H71="","",0)), "")</f>
        <v/>
      </c>
    </row>
    <row r="72">
      <c r="A72" s="25">
        <f>'исх. данные'!A73</f>
        <v/>
      </c>
      <c r="B72" s="9">
        <f>'исх. данные'!C73</f>
        <v/>
      </c>
      <c r="C72" s="9">
        <f>'исх. данные'!B73</f>
        <v/>
      </c>
      <c r="D72" s="9">
        <f>IF(ISNUMBER(B72),B72,NA())</f>
        <v/>
      </c>
      <c r="E72" s="9">
        <f>IF(ISNUMBER(C72),C72,NA())</f>
        <v/>
      </c>
      <c r="F72">
        <f>IFERROR(IF(ISBLANK(B72), "", ROUND($K$4*B72+ $L$4, 4)), "")</f>
        <v/>
      </c>
      <c r="G72">
        <f>IFERROR(IF(AND(ISNUMBER(C72), ISNUMBER(F72)), IF(ISBLANK(C72), "", ROUND((C72-F72)^2,4)), ""), "")</f>
        <v/>
      </c>
      <c r="H72">
        <f>IFERROR(IF(AND(ISNUMBER(C72), ISNUMBER(F72)), IF(ISBLANK(C72), "", ROUND(ABS((F72-C72)), 4)), ""), "")</f>
        <v/>
      </c>
      <c r="I72">
        <f>IFERROR(IF(AND(ISNUMBER(H72),H72&lt;=$P$35),1,IF(H72="","",0)), "")</f>
        <v/>
      </c>
    </row>
    <row r="73">
      <c r="A73" s="25">
        <f>'исх. данные'!A74</f>
        <v/>
      </c>
      <c r="B73" s="9">
        <f>'исх. данные'!C74</f>
        <v/>
      </c>
      <c r="C73" s="9">
        <f>'исх. данные'!B74</f>
        <v/>
      </c>
      <c r="D73" s="9">
        <f>IF(ISNUMBER(B73),B73,NA())</f>
        <v/>
      </c>
      <c r="E73" s="9">
        <f>IF(ISNUMBER(C73),C73,NA())</f>
        <v/>
      </c>
      <c r="F73">
        <f>IFERROR(IF(ISBLANK(B73), "", ROUND($K$4*B73+ $L$4, 4)), "")</f>
        <v/>
      </c>
      <c r="G73">
        <f>IFERROR(IF(AND(ISNUMBER(C73), ISNUMBER(F73)), IF(ISBLANK(C73), "", ROUND((C73-F73)^2,4)), ""), "")</f>
        <v/>
      </c>
      <c r="H73">
        <f>IFERROR(IF(AND(ISNUMBER(C73), ISNUMBER(F73)), IF(ISBLANK(C73), "", ROUND(ABS((F73-C73)), 4)), ""), "")</f>
        <v/>
      </c>
      <c r="I73">
        <f>IFERROR(IF(AND(ISNUMBER(H73),H73&lt;=$P$35),1,IF(H73="","",0)), "")</f>
        <v/>
      </c>
    </row>
    <row r="74">
      <c r="A74" s="25">
        <f>'исх. данные'!A75</f>
        <v/>
      </c>
      <c r="B74" s="9">
        <f>'исх. данные'!C75</f>
        <v/>
      </c>
      <c r="C74" s="9">
        <f>'исх. данные'!B75</f>
        <v/>
      </c>
      <c r="D74" s="9">
        <f>IF(ISNUMBER(B74),B74,NA())</f>
        <v/>
      </c>
      <c r="E74" s="9">
        <f>IF(ISNUMBER(C74),C74,NA())</f>
        <v/>
      </c>
      <c r="F74">
        <f>IFERROR(IF(ISBLANK(B74), "", ROUND($K$4*B74+ $L$4, 4)), "")</f>
        <v/>
      </c>
      <c r="G74">
        <f>IFERROR(IF(AND(ISNUMBER(C74), ISNUMBER(F74)), IF(ISBLANK(C74), "", ROUND((C74-F74)^2,4)), ""), "")</f>
        <v/>
      </c>
      <c r="H74">
        <f>IFERROR(IF(AND(ISNUMBER(C74), ISNUMBER(F74)), IF(ISBLANK(C74), "", ROUND(ABS((F74-C74)), 4)), ""), "")</f>
        <v/>
      </c>
      <c r="I74">
        <f>IFERROR(IF(AND(ISNUMBER(H74),H74&lt;=$P$35),1,IF(H74="","",0)), "")</f>
        <v/>
      </c>
    </row>
    <row r="75">
      <c r="A75" s="25">
        <f>'исх. данные'!A76</f>
        <v/>
      </c>
      <c r="B75" s="9">
        <f>'исх. данные'!C76</f>
        <v/>
      </c>
      <c r="C75" s="9">
        <f>'исх. данные'!B76</f>
        <v/>
      </c>
      <c r="D75" s="9">
        <f>IF(ISNUMBER(B75),B75,NA())</f>
        <v/>
      </c>
      <c r="E75" s="9">
        <f>IF(ISNUMBER(C75),C75,NA())</f>
        <v/>
      </c>
      <c r="F75">
        <f>IFERROR(IF(ISBLANK(B75), "", ROUND($K$4*B75+ $L$4, 4)), "")</f>
        <v/>
      </c>
      <c r="G75">
        <f>IFERROR(IF(AND(ISNUMBER(C75), ISNUMBER(F75)), IF(ISBLANK(C75), "", ROUND((C75-F75)^2,4)), ""), "")</f>
        <v/>
      </c>
      <c r="H75">
        <f>IFERROR(IF(AND(ISNUMBER(C75), ISNUMBER(F75)), IF(ISBLANK(C75), "", ROUND(ABS((F75-C75)), 4)), ""), "")</f>
        <v/>
      </c>
      <c r="I75">
        <f>IFERROR(IF(AND(ISNUMBER(H75),H75&lt;=$P$35),1,IF(H75="","",0)), "")</f>
        <v/>
      </c>
    </row>
    <row r="76">
      <c r="A76" s="25">
        <f>'исх. данные'!A77</f>
        <v/>
      </c>
      <c r="B76" s="9">
        <f>'исх. данные'!C77</f>
        <v/>
      </c>
      <c r="C76" s="9">
        <f>'исх. данные'!B77</f>
        <v/>
      </c>
      <c r="D76" s="9">
        <f>IF(ISNUMBER(B76),B76,NA())</f>
        <v/>
      </c>
      <c r="E76" s="9">
        <f>IF(ISNUMBER(C76),C76,NA())</f>
        <v/>
      </c>
      <c r="F76">
        <f>IFERROR(IF(ISBLANK(B76), "", ROUND($K$4*B76+ $L$4, 4)), "")</f>
        <v/>
      </c>
      <c r="G76">
        <f>IFERROR(IF(AND(ISNUMBER(C76), ISNUMBER(F76)), IF(ISBLANK(C76), "", ROUND((C76-F76)^2,4)), ""), "")</f>
        <v/>
      </c>
      <c r="H76">
        <f>IFERROR(IF(AND(ISNUMBER(C76), ISNUMBER(F76)), IF(ISBLANK(C76), "", ROUND(ABS((F76-C76)), 4)), ""), "")</f>
        <v/>
      </c>
      <c r="I76">
        <f>IFERROR(IF(AND(ISNUMBER(H76),H76&lt;=$P$35),1,IF(H76="","",0)), "")</f>
        <v/>
      </c>
    </row>
    <row r="77">
      <c r="A77" s="25">
        <f>'исх. данные'!A78</f>
        <v/>
      </c>
      <c r="B77" s="9">
        <f>'исх. данные'!C78</f>
        <v/>
      </c>
      <c r="C77" s="9">
        <f>'исх. данные'!B78</f>
        <v/>
      </c>
      <c r="D77" s="9">
        <f>IF(ISNUMBER(B77),B77,NA())</f>
        <v/>
      </c>
      <c r="E77" s="9">
        <f>IF(ISNUMBER(C77),C77,NA())</f>
        <v/>
      </c>
      <c r="F77">
        <f>IFERROR(IF(ISBLANK(B77), "", ROUND($K$4*B77+ $L$4, 4)), "")</f>
        <v/>
      </c>
      <c r="G77">
        <f>IFERROR(IF(AND(ISNUMBER(C77), ISNUMBER(F77)), IF(ISBLANK(C77), "", ROUND((C77-F77)^2,4)), ""), "")</f>
        <v/>
      </c>
      <c r="H77">
        <f>IFERROR(IF(AND(ISNUMBER(C77), ISNUMBER(F77)), IF(ISBLANK(C77), "", ROUND(ABS((F77-C77)), 4)), ""), "")</f>
        <v/>
      </c>
      <c r="I77">
        <f>IFERROR(IF(AND(ISNUMBER(H77),H77&lt;=$P$35),1,IF(H77="","",0)), "")</f>
        <v/>
      </c>
    </row>
    <row r="78">
      <c r="A78" s="25">
        <f>'исх. данные'!A79</f>
        <v/>
      </c>
      <c r="B78" s="9">
        <f>'исх. данные'!C79</f>
        <v/>
      </c>
      <c r="C78" s="9">
        <f>'исх. данные'!B79</f>
        <v/>
      </c>
      <c r="D78" s="9">
        <f>IF(ISNUMBER(B78),B78,NA())</f>
        <v/>
      </c>
      <c r="E78" s="9">
        <f>IF(ISNUMBER(C78),C78,NA())</f>
        <v/>
      </c>
      <c r="F78">
        <f>IFERROR(IF(ISBLANK(B78), "", ROUND($K$4*B78+ $L$4, 4)), "")</f>
        <v/>
      </c>
      <c r="G78">
        <f>IFERROR(IF(AND(ISNUMBER(C78), ISNUMBER(F78)), IF(ISBLANK(C78), "", ROUND((C78-F78)^2,4)), ""), "")</f>
        <v/>
      </c>
      <c r="H78">
        <f>IFERROR(IF(AND(ISNUMBER(C78), ISNUMBER(F78)), IF(ISBLANK(C78), "", ROUND(ABS((F78-C78)), 4)), ""), "")</f>
        <v/>
      </c>
      <c r="I78">
        <f>IFERROR(IF(AND(ISNUMBER(H78),H78&lt;=$P$35),1,IF(H78="","",0)), "")</f>
        <v/>
      </c>
    </row>
    <row r="79">
      <c r="A79" s="25">
        <f>'исх. данные'!A80</f>
        <v/>
      </c>
      <c r="B79" s="9">
        <f>'исх. данные'!C80</f>
        <v/>
      </c>
      <c r="C79" s="9">
        <f>'исх. данные'!B80</f>
        <v/>
      </c>
      <c r="D79" s="9">
        <f>IF(ISNUMBER(B79),B79,NA())</f>
        <v/>
      </c>
      <c r="E79" s="9">
        <f>IF(ISNUMBER(C79),C79,NA())</f>
        <v/>
      </c>
      <c r="F79">
        <f>IFERROR(IF(ISBLANK(B79), "", ROUND($K$4*B79+ $L$4, 4)), "")</f>
        <v/>
      </c>
      <c r="G79">
        <f>IFERROR(IF(AND(ISNUMBER(C79), ISNUMBER(F79)), IF(ISBLANK(C79), "", ROUND((C79-F79)^2,4)), ""), "")</f>
        <v/>
      </c>
      <c r="H79">
        <f>IFERROR(IF(AND(ISNUMBER(C79), ISNUMBER(F79)), IF(ISBLANK(C79), "", ROUND(ABS((F79-C79)), 4)), ""), "")</f>
        <v/>
      </c>
      <c r="I79">
        <f>IFERROR(IF(AND(ISNUMBER(H79),H79&lt;=$P$35),1,IF(H79="","",0)), "")</f>
        <v/>
      </c>
    </row>
    <row r="80">
      <c r="A80" s="25">
        <f>'исх. данные'!A81</f>
        <v/>
      </c>
      <c r="B80" s="9">
        <f>'исх. данные'!C81</f>
        <v/>
      </c>
      <c r="C80" s="9">
        <f>'исх. данные'!B81</f>
        <v/>
      </c>
      <c r="D80" s="9">
        <f>IF(ISNUMBER(B80),B80,NA())</f>
        <v/>
      </c>
      <c r="E80" s="9">
        <f>IF(ISNUMBER(C80),C80,NA())</f>
        <v/>
      </c>
      <c r="F80">
        <f>IFERROR(IF(ISBLANK(B80), "", ROUND($K$4*B80+ $L$4, 4)), "")</f>
        <v/>
      </c>
      <c r="G80">
        <f>IFERROR(IF(AND(ISNUMBER(C80), ISNUMBER(F80)), IF(ISBLANK(C80), "", ROUND((C80-F80)^2,4)), ""), "")</f>
        <v/>
      </c>
      <c r="H80">
        <f>IFERROR(IF(AND(ISNUMBER(C80), ISNUMBER(F80)), IF(ISBLANK(C80), "", ROUND(ABS((F80-C80)), 4)), ""), "")</f>
        <v/>
      </c>
      <c r="I80">
        <f>IFERROR(IF(AND(ISNUMBER(H80),H80&lt;=$P$35),1,IF(H80="","",0)), "")</f>
        <v/>
      </c>
    </row>
    <row r="81">
      <c r="A81" s="25">
        <f>'исх. данные'!A82</f>
        <v/>
      </c>
      <c r="B81" s="9">
        <f>'исх. данные'!C82</f>
        <v/>
      </c>
      <c r="C81" s="9">
        <f>'исх. данные'!B82</f>
        <v/>
      </c>
      <c r="D81" s="9">
        <f>IF(ISNUMBER(B81),B81,NA())</f>
        <v/>
      </c>
      <c r="E81" s="9">
        <f>IF(ISNUMBER(C81),C81,NA())</f>
        <v/>
      </c>
      <c r="F81">
        <f>IFERROR(IF(ISBLANK(B81), "", ROUND($K$4*B81+ $L$4, 4)), "")</f>
        <v/>
      </c>
      <c r="G81">
        <f>IFERROR(IF(AND(ISNUMBER(C81), ISNUMBER(F81)), IF(ISBLANK(C81), "", ROUND((C81-F81)^2,4)), ""), "")</f>
        <v/>
      </c>
      <c r="H81">
        <f>IFERROR(IF(AND(ISNUMBER(C81), ISNUMBER(F81)), IF(ISBLANK(C81), "", ROUND(ABS((F81-C81)), 4)), ""), "")</f>
        <v/>
      </c>
      <c r="I81">
        <f>IFERROR(IF(AND(ISNUMBER(H81),H81&lt;=$P$35),1,IF(H81="","",0)), "")</f>
        <v/>
      </c>
    </row>
    <row r="82">
      <c r="A82" s="25">
        <f>'исх. данные'!A83</f>
        <v/>
      </c>
      <c r="B82" s="9">
        <f>'исх. данные'!C83</f>
        <v/>
      </c>
      <c r="C82" s="9">
        <f>'исх. данные'!B83</f>
        <v/>
      </c>
      <c r="D82" s="9">
        <f>IF(ISNUMBER(B82),B82,NA())</f>
        <v/>
      </c>
      <c r="E82" s="9">
        <f>IF(ISNUMBER(C82),C82,NA())</f>
        <v/>
      </c>
      <c r="F82">
        <f>IFERROR(IF(ISBLANK(B82), "", ROUND($K$4*B82+ $L$4, 4)), "")</f>
        <v/>
      </c>
      <c r="G82">
        <f>IFERROR(IF(AND(ISNUMBER(C82), ISNUMBER(F82)), IF(ISBLANK(C82), "", ROUND((C82-F82)^2,4)), ""), "")</f>
        <v/>
      </c>
      <c r="H82">
        <f>IFERROR(IF(AND(ISNUMBER(C82), ISNUMBER(F82)), IF(ISBLANK(C82), "", ROUND(ABS((F82-C82)), 4)), ""), "")</f>
        <v/>
      </c>
      <c r="I82">
        <f>IFERROR(IF(AND(ISNUMBER(H82),H82&lt;=$P$35),1,IF(H82="","",0)), "")</f>
        <v/>
      </c>
    </row>
    <row r="83">
      <c r="A83" s="25">
        <f>'исх. данные'!A84</f>
        <v/>
      </c>
      <c r="B83" s="9">
        <f>'исх. данные'!C84</f>
        <v/>
      </c>
      <c r="C83" s="9">
        <f>'исх. данные'!B84</f>
        <v/>
      </c>
      <c r="D83" s="9">
        <f>IF(ISNUMBER(B83),B83,NA())</f>
        <v/>
      </c>
      <c r="E83" s="9">
        <f>IF(ISNUMBER(C83),C83,NA())</f>
        <v/>
      </c>
      <c r="F83">
        <f>IFERROR(IF(ISBLANK(B83), "", ROUND($K$4*B83+ $L$4, 4)), "")</f>
        <v/>
      </c>
      <c r="G83">
        <f>IFERROR(IF(AND(ISNUMBER(C83), ISNUMBER(F83)), IF(ISBLANK(C83), "", ROUND((C83-F83)^2,4)), ""), "")</f>
        <v/>
      </c>
      <c r="H83">
        <f>IFERROR(IF(AND(ISNUMBER(C83), ISNUMBER(F83)), IF(ISBLANK(C83), "", ROUND(ABS((F83-C83)), 4)), ""), "")</f>
        <v/>
      </c>
      <c r="I83">
        <f>IFERROR(IF(AND(ISNUMBER(H83),H83&lt;=$P$35),1,IF(H83="","",0)), "")</f>
        <v/>
      </c>
    </row>
    <row r="84">
      <c r="A84" s="25">
        <f>'исх. данные'!A85</f>
        <v/>
      </c>
      <c r="B84" s="9">
        <f>'исх. данные'!C85</f>
        <v/>
      </c>
      <c r="C84" s="9">
        <f>'исх. данные'!B85</f>
        <v/>
      </c>
      <c r="D84" s="9">
        <f>IF(ISNUMBER(B84),B84,NA())</f>
        <v/>
      </c>
      <c r="E84" s="9">
        <f>IF(ISNUMBER(C84),C84,NA())</f>
        <v/>
      </c>
      <c r="F84">
        <f>IFERROR(IF(ISBLANK(B84), "", ROUND($K$4*B84+ $L$4, 4)), "")</f>
        <v/>
      </c>
      <c r="G84">
        <f>IFERROR(IF(AND(ISNUMBER(C84), ISNUMBER(F84)), IF(ISBLANK(C84), "", ROUND((C84-F84)^2,4)), ""), "")</f>
        <v/>
      </c>
      <c r="H84">
        <f>IFERROR(IF(AND(ISNUMBER(C84), ISNUMBER(F84)), IF(ISBLANK(C84), "", ROUND(ABS((F84-C84)), 4)), ""), "")</f>
        <v/>
      </c>
      <c r="I84">
        <f>IFERROR(IF(AND(ISNUMBER(H84),H84&lt;=$P$35),1,IF(H84="","",0)), "")</f>
        <v/>
      </c>
    </row>
    <row r="85">
      <c r="A85" s="25">
        <f>'исх. данные'!A86</f>
        <v/>
      </c>
      <c r="B85" s="9">
        <f>'исх. данные'!C86</f>
        <v/>
      </c>
      <c r="C85" s="9">
        <f>'исх. данные'!B86</f>
        <v/>
      </c>
      <c r="D85" s="9">
        <f>IF(ISNUMBER(B85),B85,NA())</f>
        <v/>
      </c>
      <c r="E85" s="9">
        <f>IF(ISNUMBER(C85),C85,NA())</f>
        <v/>
      </c>
      <c r="F85">
        <f>IFERROR(IF(ISBLANK(B85), "", ROUND($K$4*B85+ $L$4, 4)), "")</f>
        <v/>
      </c>
      <c r="G85">
        <f>IFERROR(IF(AND(ISNUMBER(C85), ISNUMBER(F85)), IF(ISBLANK(C85), "", ROUND((C85-F85)^2,4)), ""), "")</f>
        <v/>
      </c>
      <c r="H85">
        <f>IFERROR(IF(AND(ISNUMBER(C85), ISNUMBER(F85)), IF(ISBLANK(C85), "", ROUND(ABS((F85-C85)), 4)), ""), "")</f>
        <v/>
      </c>
      <c r="I85">
        <f>IFERROR(IF(AND(ISNUMBER(H85),H85&lt;=$P$35),1,IF(H85="","",0)), "")</f>
        <v/>
      </c>
    </row>
    <row r="86">
      <c r="A86" s="25">
        <f>'исх. данные'!A87</f>
        <v/>
      </c>
      <c r="B86" s="9">
        <f>'исх. данные'!C87</f>
        <v/>
      </c>
      <c r="C86" s="9">
        <f>'исх. данные'!B87</f>
        <v/>
      </c>
      <c r="D86" s="9">
        <f>IF(ISNUMBER(B86),B86,NA())</f>
        <v/>
      </c>
      <c r="E86" s="9">
        <f>IF(ISNUMBER(C86),C86,NA())</f>
        <v/>
      </c>
      <c r="F86">
        <f>IFERROR(IF(ISBLANK(B86), "", ROUND($K$4*B86+ $L$4, 4)), "")</f>
        <v/>
      </c>
      <c r="G86">
        <f>IFERROR(IF(AND(ISNUMBER(C86), ISNUMBER(F86)), IF(ISBLANK(C86), "", ROUND((C86-F86)^2,4)), ""), "")</f>
        <v/>
      </c>
      <c r="H86">
        <f>IFERROR(IF(AND(ISNUMBER(C86), ISNUMBER(F86)), IF(ISBLANK(C86), "", ROUND(ABS((F86-C86)), 4)), ""), "")</f>
        <v/>
      </c>
      <c r="I86">
        <f>IFERROR(IF(AND(ISNUMBER(H86),H86&lt;=$P$35),1,IF(H86="","",0)), "")</f>
        <v/>
      </c>
    </row>
    <row r="87">
      <c r="A87" s="25">
        <f>'исх. данные'!A88</f>
        <v/>
      </c>
      <c r="B87" s="9">
        <f>'исх. данные'!C88</f>
        <v/>
      </c>
      <c r="C87" s="9">
        <f>'исх. данные'!B88</f>
        <v/>
      </c>
      <c r="D87" s="9">
        <f>IF(ISNUMBER(B87),B87,NA())</f>
        <v/>
      </c>
      <c r="E87" s="9">
        <f>IF(ISNUMBER(C87),C87,NA())</f>
        <v/>
      </c>
      <c r="F87">
        <f>IFERROR(IF(ISBLANK(B87), "", ROUND($K$4*B87+ $L$4, 4)), "")</f>
        <v/>
      </c>
      <c r="G87">
        <f>IFERROR(IF(AND(ISNUMBER(C87), ISNUMBER(F87)), IF(ISBLANK(C87), "", ROUND((C87-F87)^2,4)), ""), "")</f>
        <v/>
      </c>
      <c r="H87">
        <f>IFERROR(IF(AND(ISNUMBER(C87), ISNUMBER(F87)), IF(ISBLANK(C87), "", ROUND(ABS((F87-C87)), 4)), ""), "")</f>
        <v/>
      </c>
      <c r="I87">
        <f>IFERROR(IF(AND(ISNUMBER(H87),H87&lt;=$P$35),1,IF(H87="","",0)), "")</f>
        <v/>
      </c>
    </row>
    <row r="88">
      <c r="A88" s="25">
        <f>'исх. данные'!A89</f>
        <v/>
      </c>
      <c r="B88" s="9">
        <f>'исх. данные'!C89</f>
        <v/>
      </c>
      <c r="C88" s="9">
        <f>'исх. данные'!B89</f>
        <v/>
      </c>
      <c r="D88" s="9">
        <f>IF(ISNUMBER(B88),B88,NA())</f>
        <v/>
      </c>
      <c r="E88" s="9">
        <f>IF(ISNUMBER(C88),C88,NA())</f>
        <v/>
      </c>
      <c r="F88">
        <f>IFERROR(IF(ISBLANK(B88), "", ROUND($K$4*B88+ $L$4, 4)), "")</f>
        <v/>
      </c>
      <c r="G88">
        <f>IFERROR(IF(AND(ISNUMBER(C88), ISNUMBER(F88)), IF(ISBLANK(C88), "", ROUND((C88-F88)^2,4)), ""), "")</f>
        <v/>
      </c>
      <c r="H88">
        <f>IFERROR(IF(AND(ISNUMBER(C88), ISNUMBER(F88)), IF(ISBLANK(C88), "", ROUND(ABS((F88-C88)), 4)), ""), "")</f>
        <v/>
      </c>
      <c r="I88">
        <f>IFERROR(IF(AND(ISNUMBER(H88),H88&lt;=$P$35),1,IF(H88="","",0)), "")</f>
        <v/>
      </c>
    </row>
    <row r="89">
      <c r="A89" s="25">
        <f>'исх. данные'!A90</f>
        <v/>
      </c>
      <c r="B89" s="9">
        <f>'исх. данные'!C90</f>
        <v/>
      </c>
      <c r="C89" s="9">
        <f>'исх. данные'!B90</f>
        <v/>
      </c>
      <c r="D89" s="9">
        <f>IF(ISNUMBER(B89),B89,NA())</f>
        <v/>
      </c>
      <c r="E89" s="9">
        <f>IF(ISNUMBER(C89),C89,NA())</f>
        <v/>
      </c>
      <c r="F89">
        <f>IFERROR(IF(ISBLANK(B89), "", ROUND($K$4*B89+ $L$4, 4)), "")</f>
        <v/>
      </c>
      <c r="G89">
        <f>IFERROR(IF(AND(ISNUMBER(C89), ISNUMBER(F89)), IF(ISBLANK(C89), "", ROUND((C89-F89)^2,4)), ""), "")</f>
        <v/>
      </c>
      <c r="H89">
        <f>IFERROR(IF(AND(ISNUMBER(C89), ISNUMBER(F89)), IF(ISBLANK(C89), "", ROUND(ABS((F89-C89)), 4)), ""), "")</f>
        <v/>
      </c>
      <c r="I89">
        <f>IFERROR(IF(AND(ISNUMBER(H89),H89&lt;=$P$35),1,IF(H89="","",0)), "")</f>
        <v/>
      </c>
    </row>
    <row r="90">
      <c r="A90" s="25">
        <f>'исх. данные'!A91</f>
        <v/>
      </c>
      <c r="B90" s="9">
        <f>'исх. данные'!C91</f>
        <v/>
      </c>
      <c r="C90" s="9">
        <f>'исх. данные'!B91</f>
        <v/>
      </c>
      <c r="D90" s="9">
        <f>IF(ISNUMBER(B90),B90,NA())</f>
        <v/>
      </c>
      <c r="E90" s="9">
        <f>IF(ISNUMBER(C90),C90,NA())</f>
        <v/>
      </c>
      <c r="F90">
        <f>IFERROR(IF(ISBLANK(B90), "", ROUND($K$4*B90+ $L$4, 4)), "")</f>
        <v/>
      </c>
      <c r="G90">
        <f>IFERROR(IF(AND(ISNUMBER(C90), ISNUMBER(F90)), IF(ISBLANK(C90), "", ROUND((C90-F90)^2,4)), ""), "")</f>
        <v/>
      </c>
      <c r="H90">
        <f>IFERROR(IF(AND(ISNUMBER(C90), ISNUMBER(F90)), IF(ISBLANK(C90), "", ROUND(ABS((F90-C90)), 4)), ""), "")</f>
        <v/>
      </c>
      <c r="I90">
        <f>IFERROR(IF(AND(ISNUMBER(H90),H90&lt;=$P$35),1,IF(H90="","",0)), "")</f>
        <v/>
      </c>
    </row>
    <row r="91">
      <c r="A91" s="25">
        <f>'исх. данные'!A92</f>
        <v/>
      </c>
      <c r="B91" s="9">
        <f>'исх. данные'!C92</f>
        <v/>
      </c>
      <c r="C91" s="9">
        <f>'исх. данные'!B92</f>
        <v/>
      </c>
      <c r="D91" s="9">
        <f>IF(ISNUMBER(B91),B91,NA())</f>
        <v/>
      </c>
      <c r="E91" s="9">
        <f>IF(ISNUMBER(C91),C91,NA())</f>
        <v/>
      </c>
      <c r="F91">
        <f>IFERROR(IF(ISBLANK(B91), "", ROUND($K$4*B91+ $L$4, 4)), "")</f>
        <v/>
      </c>
      <c r="G91">
        <f>IFERROR(IF(AND(ISNUMBER(C91), ISNUMBER(F91)), IF(ISBLANK(C91), "", ROUND((C91-F91)^2,4)), ""), "")</f>
        <v/>
      </c>
      <c r="H91">
        <f>IFERROR(IF(AND(ISNUMBER(C91), ISNUMBER(F91)), IF(ISBLANK(C91), "", ROUND(ABS((F91-C91)), 4)), ""), "")</f>
        <v/>
      </c>
      <c r="I91">
        <f>IFERROR(IF(AND(ISNUMBER(H91),H91&lt;=$P$35),1,IF(H91="","",0)), "")</f>
        <v/>
      </c>
    </row>
    <row r="92">
      <c r="A92" s="25">
        <f>'исх. данные'!A93</f>
        <v/>
      </c>
      <c r="B92" s="9">
        <f>'исх. данные'!C93</f>
        <v/>
      </c>
      <c r="C92" s="9">
        <f>'исх. данные'!B93</f>
        <v/>
      </c>
      <c r="D92" s="9">
        <f>IF(ISNUMBER(B92),B92,NA())</f>
        <v/>
      </c>
      <c r="E92" s="9">
        <f>IF(ISNUMBER(C92),C92,NA())</f>
        <v/>
      </c>
      <c r="F92">
        <f>IFERROR(IF(ISBLANK(B92), "", ROUND($K$4*B92+ $L$4, 4)), "")</f>
        <v/>
      </c>
      <c r="G92">
        <f>IFERROR(IF(AND(ISNUMBER(C92), ISNUMBER(F92)), IF(ISBLANK(C92), "", ROUND((C92-F92)^2,4)), ""), "")</f>
        <v/>
      </c>
      <c r="H92">
        <f>IFERROR(IF(AND(ISNUMBER(C92), ISNUMBER(F92)), IF(ISBLANK(C92), "", ROUND(ABS((F92-C92)), 4)), ""), "")</f>
        <v/>
      </c>
      <c r="I92">
        <f>IFERROR(IF(AND(ISNUMBER(H92),H92&lt;=$P$35),1,IF(H92="","",0)), "")</f>
        <v/>
      </c>
    </row>
    <row r="93">
      <c r="A93" s="25">
        <f>'исх. данные'!A94</f>
        <v/>
      </c>
      <c r="B93" s="9">
        <f>'исх. данные'!C94</f>
        <v/>
      </c>
      <c r="C93" s="9">
        <f>'исх. данные'!B94</f>
        <v/>
      </c>
      <c r="D93" s="9">
        <f>IF(ISNUMBER(B93),B93,NA())</f>
        <v/>
      </c>
      <c r="E93" s="9">
        <f>IF(ISNUMBER(C93),C93,NA())</f>
        <v/>
      </c>
      <c r="F93">
        <f>IFERROR(IF(ISBLANK(B93), "", ROUND($K$4*B93+ $L$4, 4)), "")</f>
        <v/>
      </c>
      <c r="G93">
        <f>IFERROR(IF(AND(ISNUMBER(C93), ISNUMBER(F93)), IF(ISBLANK(C93), "", ROUND((C93-F93)^2,4)), ""), "")</f>
        <v/>
      </c>
      <c r="H93">
        <f>IFERROR(IF(AND(ISNUMBER(C93), ISNUMBER(F93)), IF(ISBLANK(C93), "", ROUND(ABS((F93-C93)), 4)), ""), "")</f>
        <v/>
      </c>
      <c r="I93">
        <f>IFERROR(IF(AND(ISNUMBER(H93),H93&lt;=$P$35),1,IF(H93="","",0)), "")</f>
        <v/>
      </c>
    </row>
    <row r="94">
      <c r="A94" s="25">
        <f>'исх. данные'!A95</f>
        <v/>
      </c>
      <c r="B94" s="9">
        <f>'исх. данные'!C95</f>
        <v/>
      </c>
      <c r="C94" s="9">
        <f>'исх. данные'!B95</f>
        <v/>
      </c>
      <c r="D94" s="9">
        <f>IF(ISNUMBER(B94),B94,NA())</f>
        <v/>
      </c>
      <c r="E94" s="9">
        <f>IF(ISNUMBER(C94),C94,NA())</f>
        <v/>
      </c>
      <c r="F94">
        <f>IFERROR(IF(ISBLANK(B94), "", ROUND($K$4*B94+ $L$4, 4)), "")</f>
        <v/>
      </c>
      <c r="G94">
        <f>IFERROR(IF(AND(ISNUMBER(C94), ISNUMBER(F94)), IF(ISBLANK(C94), "", ROUND((C94-F94)^2,4)), ""), "")</f>
        <v/>
      </c>
      <c r="H94">
        <f>IFERROR(IF(AND(ISNUMBER(C94), ISNUMBER(F94)), IF(ISBLANK(C94), "", ROUND(ABS((F94-C94)), 4)), ""), "")</f>
        <v/>
      </c>
      <c r="I94">
        <f>IFERROR(IF(AND(ISNUMBER(H94),H94&lt;=$P$35),1,IF(H94="","",0)), "")</f>
        <v/>
      </c>
    </row>
    <row r="95">
      <c r="A95" s="25">
        <f>'исх. данные'!A96</f>
        <v/>
      </c>
      <c r="B95" s="9">
        <f>'исх. данные'!C96</f>
        <v/>
      </c>
      <c r="C95" s="9">
        <f>'исх. данные'!B96</f>
        <v/>
      </c>
      <c r="D95" s="9">
        <f>IF(ISNUMBER(B95),B95,NA())</f>
        <v/>
      </c>
      <c r="E95" s="9">
        <f>IF(ISNUMBER(C95),C95,NA())</f>
        <v/>
      </c>
      <c r="F95">
        <f>IFERROR(IF(ISBLANK(B95), "", ROUND($K$4*B95+ $L$4, 4)), "")</f>
        <v/>
      </c>
      <c r="G95">
        <f>IFERROR(IF(AND(ISNUMBER(C95), ISNUMBER(F95)), IF(ISBLANK(C95), "", ROUND((C95-F95)^2,4)), ""), "")</f>
        <v/>
      </c>
      <c r="H95">
        <f>IFERROR(IF(AND(ISNUMBER(C95), ISNUMBER(F95)), IF(ISBLANK(C95), "", ROUND(ABS((F95-C95)), 4)), ""), "")</f>
        <v/>
      </c>
      <c r="I95">
        <f>IFERROR(IF(AND(ISNUMBER(H95),H95&lt;=$P$35),1,IF(H95="","",0)), "")</f>
        <v/>
      </c>
    </row>
    <row r="96">
      <c r="A96" s="25">
        <f>'исх. данные'!A97</f>
        <v/>
      </c>
      <c r="B96" s="9">
        <f>'исх. данные'!C97</f>
        <v/>
      </c>
      <c r="C96" s="9">
        <f>'исх. данные'!B97</f>
        <v/>
      </c>
      <c r="D96" s="9">
        <f>IF(ISNUMBER(B96),B96,NA())</f>
        <v/>
      </c>
      <c r="E96" s="9">
        <f>IF(ISNUMBER(C96),C96,NA())</f>
        <v/>
      </c>
      <c r="F96">
        <f>IFERROR(IF(ISBLANK(B96), "", ROUND($K$4*B96+ $L$4, 4)), "")</f>
        <v/>
      </c>
      <c r="G96">
        <f>IFERROR(IF(AND(ISNUMBER(C96), ISNUMBER(F96)), IF(ISBLANK(C96), "", ROUND((C96-F96)^2,4)), ""), "")</f>
        <v/>
      </c>
      <c r="H96">
        <f>IFERROR(IF(AND(ISNUMBER(C96), ISNUMBER(F96)), IF(ISBLANK(C96), "", ROUND(ABS((F96-C96)), 4)), ""), "")</f>
        <v/>
      </c>
      <c r="I96">
        <f>IFERROR(IF(AND(ISNUMBER(H96),H96&lt;=$P$35),1,IF(H96="","",0)), "")</f>
        <v/>
      </c>
    </row>
    <row r="97">
      <c r="A97" s="25">
        <f>'исх. данные'!A98</f>
        <v/>
      </c>
      <c r="B97" s="9">
        <f>'исх. данные'!C98</f>
        <v/>
      </c>
      <c r="C97" s="9">
        <f>'исх. данные'!B98</f>
        <v/>
      </c>
      <c r="D97" s="9">
        <f>IF(ISNUMBER(B97),B97,NA())</f>
        <v/>
      </c>
      <c r="E97" s="9">
        <f>IF(ISNUMBER(C97),C97,NA())</f>
        <v/>
      </c>
      <c r="F97">
        <f>IFERROR(IF(ISBLANK(B97), "", ROUND($K$4*B97+ $L$4, 4)), "")</f>
        <v/>
      </c>
      <c r="G97">
        <f>IFERROR(IF(AND(ISNUMBER(C97), ISNUMBER(F97)), IF(ISBLANK(C97), "", ROUND((C97-F97)^2,4)), ""), "")</f>
        <v/>
      </c>
      <c r="H97">
        <f>IFERROR(IF(AND(ISNUMBER(C97), ISNUMBER(F97)), IF(ISBLANK(C97), "", ROUND(ABS((F97-C97)), 4)), ""), "")</f>
        <v/>
      </c>
      <c r="I97">
        <f>IFERROR(IF(AND(ISNUMBER(H97),H97&lt;=$P$35),1,IF(H97="","",0)), "")</f>
        <v/>
      </c>
    </row>
    <row r="98">
      <c r="A98" s="25">
        <f>'исх. данные'!A99</f>
        <v/>
      </c>
      <c r="B98" s="9">
        <f>'исх. данные'!C99</f>
        <v/>
      </c>
      <c r="C98" s="9">
        <f>'исх. данные'!B99</f>
        <v/>
      </c>
      <c r="D98" s="9">
        <f>IF(ISNUMBER(B98),B98,NA())</f>
        <v/>
      </c>
      <c r="E98" s="9">
        <f>IF(ISNUMBER(C98),C98,NA())</f>
        <v/>
      </c>
      <c r="F98">
        <f>IFERROR(IF(ISBLANK(B98), "", ROUND($K$4*B98+ $L$4, 4)), "")</f>
        <v/>
      </c>
      <c r="G98">
        <f>IFERROR(IF(AND(ISNUMBER(C98), ISNUMBER(F98)), IF(ISBLANK(C98), "", ROUND((C98-F98)^2,4)), ""), "")</f>
        <v/>
      </c>
      <c r="H98">
        <f>IFERROR(IF(AND(ISNUMBER(C98), ISNUMBER(F98)), IF(ISBLANK(C98), "", ROUND(ABS((F98-C98)), 4)), ""), "")</f>
        <v/>
      </c>
      <c r="I98">
        <f>IFERROR(IF(AND(ISNUMBER(H98),H98&lt;=$P$35),1,IF(H98="","",0)), "")</f>
        <v/>
      </c>
    </row>
    <row r="99">
      <c r="A99" s="25">
        <f>'исх. данные'!A100</f>
        <v/>
      </c>
      <c r="B99" s="9">
        <f>'исх. данные'!C100</f>
        <v/>
      </c>
      <c r="C99" s="9">
        <f>'исх. данные'!B100</f>
        <v/>
      </c>
      <c r="D99" s="9">
        <f>IF(ISNUMBER(B99),B99,NA())</f>
        <v/>
      </c>
      <c r="E99" s="9">
        <f>IF(ISNUMBER(C99),C99,NA())</f>
        <v/>
      </c>
      <c r="F99">
        <f>IFERROR(IF(ISBLANK(B99), "", ROUND($K$4*B99+ $L$4, 4)), "")</f>
        <v/>
      </c>
      <c r="G99">
        <f>IFERROR(IF(AND(ISNUMBER(C99), ISNUMBER(F99)), IF(ISBLANK(C99), "", ROUND((C99-F99)^2,4)), ""), "")</f>
        <v/>
      </c>
      <c r="H99">
        <f>IFERROR(IF(AND(ISNUMBER(C99), ISNUMBER(F99)), IF(ISBLANK(C99), "", ROUND(ABS((F99-C99)), 4)), ""), "")</f>
        <v/>
      </c>
      <c r="I99">
        <f>IFERROR(IF(AND(ISNUMBER(H99),H99&lt;=$P$35),1,IF(H99="","",0)), "")</f>
        <v/>
      </c>
    </row>
    <row r="100">
      <c r="A100" s="25">
        <f>'исх. данные'!A101</f>
        <v/>
      </c>
      <c r="B100" s="9">
        <f>'исх. данные'!C101</f>
        <v/>
      </c>
      <c r="C100" s="9">
        <f>'исх. данные'!B101</f>
        <v/>
      </c>
      <c r="D100" s="9">
        <f>IF(ISNUMBER(B100),B100,NA())</f>
        <v/>
      </c>
      <c r="E100" s="9">
        <f>IF(ISNUMBER(C100),C100,NA())</f>
        <v/>
      </c>
      <c r="F100">
        <f>IFERROR(IF(ISBLANK(B100), "", ROUND($K$4*B100+ $L$4, 4)), "")</f>
        <v/>
      </c>
      <c r="G100">
        <f>IFERROR(IF(AND(ISNUMBER(C100), ISNUMBER(F100)), IF(ISBLANK(C100), "", ROUND((C100-F100)^2,4)), ""), "")</f>
        <v/>
      </c>
      <c r="H100">
        <f>IFERROR(IF(AND(ISNUMBER(C100), ISNUMBER(F100)), IF(ISBLANK(C100), "", ROUND(ABS((F100-C100)), 4)), ""), "")</f>
        <v/>
      </c>
      <c r="I100">
        <f>IFERROR(IF(AND(ISNUMBER(H100),H100&lt;=$P$35),1,IF(H100="","",0)), "")</f>
        <v/>
      </c>
    </row>
    <row r="101">
      <c r="A101" s="25">
        <f>'исх. данные'!A102</f>
        <v/>
      </c>
      <c r="B101" s="9">
        <f>'исх. данные'!C102</f>
        <v/>
      </c>
      <c r="C101" s="9">
        <f>'исх. данные'!B102</f>
        <v/>
      </c>
      <c r="D101" s="9">
        <f>IF(ISNUMBER(B101),B101,NA())</f>
        <v/>
      </c>
      <c r="E101" s="9">
        <f>IF(ISNUMBER(C101),C101,NA())</f>
        <v/>
      </c>
      <c r="F101">
        <f>IFERROR(IF(ISBLANK(B101), "", ROUND($K$4*B101+ $L$4, 4)), "")</f>
        <v/>
      </c>
      <c r="G101">
        <f>IFERROR(IF(AND(ISNUMBER(C101), ISNUMBER(F101)), IF(ISBLANK(C101), "", ROUND((C101-F101)^2,4)), ""), "")</f>
        <v/>
      </c>
      <c r="H101">
        <f>IFERROR(IF(AND(ISNUMBER(C101), ISNUMBER(F101)), IF(ISBLANK(C101), "", ROUND(ABS((F101-C101)), 4)), ""), "")</f>
        <v/>
      </c>
      <c r="I101">
        <f>IFERROR(IF(AND(ISNUMBER(H101),H101&lt;=$P$35),1,IF(H101="","",0)), "")</f>
        <v/>
      </c>
    </row>
    <row r="102">
      <c r="A102" s="25">
        <f>'исх. данные'!A103</f>
        <v/>
      </c>
      <c r="B102" s="9">
        <f>'исх. данные'!C103</f>
        <v/>
      </c>
      <c r="C102" s="9">
        <f>'исх. данные'!B103</f>
        <v/>
      </c>
      <c r="D102" s="9">
        <f>IF(ISNUMBER(B102),B102,NA())</f>
        <v/>
      </c>
      <c r="E102" s="9">
        <f>IF(ISNUMBER(C102),C102,NA())</f>
        <v/>
      </c>
      <c r="F102">
        <f>IFERROR(IF(ISBLANK(B102), "", ROUND($K$4*B102+ $L$4, 4)), "")</f>
        <v/>
      </c>
      <c r="G102">
        <f>IFERROR(IF(AND(ISNUMBER(C102), ISNUMBER(F102)), IF(ISBLANK(C102), "", ROUND((C102-F102)^2,4)), ""), "")</f>
        <v/>
      </c>
      <c r="H102">
        <f>IFERROR(IF(AND(ISNUMBER(C102), ISNUMBER(F102)), IF(ISBLANK(C102), "", ROUND(ABS((F102-C102)), 4)), ""), "")</f>
        <v/>
      </c>
      <c r="I102">
        <f>IFERROR(IF(AND(ISNUMBER(H102),H102&lt;=$P$35),1,IF(H102="","",0)), "")</f>
        <v/>
      </c>
    </row>
    <row r="103">
      <c r="A103" s="25">
        <f>'исх. данные'!A104</f>
        <v/>
      </c>
      <c r="B103" s="9">
        <f>'исх. данные'!C104</f>
        <v/>
      </c>
      <c r="C103" s="9">
        <f>'исх. данные'!B104</f>
        <v/>
      </c>
      <c r="D103" s="9">
        <f>IF(ISNUMBER(B103),B103,NA())</f>
        <v/>
      </c>
      <c r="E103" s="9">
        <f>IF(ISNUMBER(C103),C103,NA())</f>
        <v/>
      </c>
      <c r="F103">
        <f>IFERROR(IF(ISBLANK(B103), "", ROUND($K$4*B103+ $L$4, 4)), "")</f>
        <v/>
      </c>
      <c r="G103">
        <f>IFERROR(IF(AND(ISNUMBER(C103), ISNUMBER(F103)), IF(ISBLANK(C103), "", ROUND((C103-F103)^2,4)), ""), "")</f>
        <v/>
      </c>
      <c r="H103">
        <f>IFERROR(IF(AND(ISNUMBER(C103), ISNUMBER(F103)), IF(ISBLANK(C103), "", ROUND(ABS((F103-C103)), 4)), ""), "")</f>
        <v/>
      </c>
      <c r="I103">
        <f>IFERROR(IF(AND(ISNUMBER(H103),H103&lt;=$P$35),1,IF(H103="","",0)), "")</f>
        <v/>
      </c>
    </row>
    <row r="104">
      <c r="A104" s="25">
        <f>'исх. данные'!A105</f>
        <v/>
      </c>
      <c r="B104" s="9">
        <f>'исх. данные'!C105</f>
        <v/>
      </c>
      <c r="C104" s="9">
        <f>'исх. данные'!B105</f>
        <v/>
      </c>
      <c r="D104" s="9">
        <f>IF(ISNUMBER(B104),B104,NA())</f>
        <v/>
      </c>
      <c r="E104" s="9">
        <f>IF(ISNUMBER(C104),C104,NA())</f>
        <v/>
      </c>
      <c r="F104">
        <f>IFERROR(IF(ISBLANK(B104), "", ROUND($K$4*B104+ $L$4, 4)), "")</f>
        <v/>
      </c>
      <c r="G104">
        <f>IFERROR(IF(AND(ISNUMBER(C104), ISNUMBER(F104)), IF(ISBLANK(C104), "", ROUND((C104-F104)^2,4)), ""), "")</f>
        <v/>
      </c>
      <c r="H104">
        <f>IFERROR(IF(AND(ISNUMBER(C104), ISNUMBER(F104)), IF(ISBLANK(C104), "", ROUND(ABS((F104-C104)), 4)), ""), "")</f>
        <v/>
      </c>
      <c r="I104">
        <f>IFERROR(IF(AND(ISNUMBER(H104),H104&lt;=$P$35),1,IF(H104="","",0)), "")</f>
        <v/>
      </c>
    </row>
    <row r="105">
      <c r="A105" s="25">
        <f>'исх. данные'!A106</f>
        <v/>
      </c>
      <c r="B105" s="9">
        <f>'исх. данные'!C106</f>
        <v/>
      </c>
      <c r="C105" s="9">
        <f>'исх. данные'!B106</f>
        <v/>
      </c>
      <c r="D105" s="9">
        <f>IF(ISNUMBER(B105),B105,NA())</f>
        <v/>
      </c>
      <c r="E105" s="9">
        <f>IF(ISNUMBER(C105),C105,NA())</f>
        <v/>
      </c>
      <c r="F105">
        <f>IFERROR(IF(ISBLANK(B105), "", ROUND($K$4*B105+ $L$4, 4)), "")</f>
        <v/>
      </c>
      <c r="G105">
        <f>IFERROR(IF(AND(ISNUMBER(C105), ISNUMBER(F105)), IF(ISBLANK(C105), "", ROUND((C105-F105)^2,4)), ""), "")</f>
        <v/>
      </c>
      <c r="H105">
        <f>IFERROR(IF(AND(ISNUMBER(C105), ISNUMBER(F105)), IF(ISBLANK(C105), "", ROUND(ABS((F105-C105)), 4)), ""), "")</f>
        <v/>
      </c>
      <c r="I105">
        <f>IFERROR(IF(AND(ISNUMBER(H105),H105&lt;=$P$35),1,IF(H105="","",0)), "")</f>
        <v/>
      </c>
    </row>
    <row r="106">
      <c r="A106" s="25">
        <f>'исх. данные'!A107</f>
        <v/>
      </c>
      <c r="B106" s="9">
        <f>'исх. данные'!C107</f>
        <v/>
      </c>
      <c r="C106" s="9">
        <f>'исх. данные'!B107</f>
        <v/>
      </c>
      <c r="D106" s="9">
        <f>IF(ISNUMBER(B106),B106,NA())</f>
        <v/>
      </c>
      <c r="E106" s="9">
        <f>IF(ISNUMBER(C106),C106,NA())</f>
        <v/>
      </c>
      <c r="F106">
        <f>IFERROR(IF(ISBLANK(B106), "", ROUND($K$4*B106+ $L$4, 4)), "")</f>
        <v/>
      </c>
      <c r="G106">
        <f>IFERROR(IF(AND(ISNUMBER(C106), ISNUMBER(F106)), IF(ISBLANK(C106), "", ROUND((C106-F106)^2,4)), ""), "")</f>
        <v/>
      </c>
      <c r="H106">
        <f>IFERROR(IF(AND(ISNUMBER(C106), ISNUMBER(F106)), IF(ISBLANK(C106), "", ROUND(ABS((F106-C106)), 4)), ""), "")</f>
        <v/>
      </c>
      <c r="I106">
        <f>IFERROR(IF(AND(ISNUMBER(H106),H106&lt;=$P$35),1,IF(H106="","",0)), "")</f>
        <v/>
      </c>
    </row>
    <row r="107">
      <c r="A107" s="25">
        <f>'исх. данные'!A108</f>
        <v/>
      </c>
      <c r="B107" s="9">
        <f>'исх. данные'!C108</f>
        <v/>
      </c>
      <c r="C107" s="9">
        <f>'исх. данные'!B108</f>
        <v/>
      </c>
      <c r="D107" s="9">
        <f>IF(ISNUMBER(B107),B107,NA())</f>
        <v/>
      </c>
      <c r="E107" s="9">
        <f>IF(ISNUMBER(C107),C107,NA())</f>
        <v/>
      </c>
      <c r="F107">
        <f>IFERROR(IF(ISBLANK(B107), "", ROUND($K$4*B107+ $L$4, 4)), "")</f>
        <v/>
      </c>
      <c r="G107">
        <f>IFERROR(IF(AND(ISNUMBER(C107), ISNUMBER(F107)), IF(ISBLANK(C107), "", ROUND((C107-F107)^2,4)), ""), "")</f>
        <v/>
      </c>
      <c r="H107">
        <f>IFERROR(IF(AND(ISNUMBER(C107), ISNUMBER(F107)), IF(ISBLANK(C107), "", ROUND(ABS((F107-C107)), 4)), ""), "")</f>
        <v/>
      </c>
      <c r="I107">
        <f>IFERROR(IF(AND(ISNUMBER(H107),H107&lt;=$P$35),1,IF(H107="","",0)), "")</f>
        <v/>
      </c>
    </row>
    <row r="108">
      <c r="A108" s="25">
        <f>'исх. данные'!A109</f>
        <v/>
      </c>
      <c r="B108" s="9">
        <f>'исх. данные'!C109</f>
        <v/>
      </c>
      <c r="C108" s="9">
        <f>'исх. данные'!B109</f>
        <v/>
      </c>
      <c r="D108" s="9">
        <f>IF(ISNUMBER(B108),B108,NA())</f>
        <v/>
      </c>
      <c r="E108" s="9">
        <f>IF(ISNUMBER(C108),C108,NA())</f>
        <v/>
      </c>
      <c r="F108">
        <f>IFERROR(IF(ISBLANK(B108), "", ROUND($K$4*B108+ $L$4, 4)), "")</f>
        <v/>
      </c>
      <c r="G108">
        <f>IFERROR(IF(AND(ISNUMBER(C108), ISNUMBER(F108)), IF(ISBLANK(C108), "", ROUND((C108-F108)^2,4)), ""), "")</f>
        <v/>
      </c>
      <c r="H108">
        <f>IFERROR(IF(AND(ISNUMBER(C108), ISNUMBER(F108)), IF(ISBLANK(C108), "", ROUND(ABS((F108-C108)), 4)), ""), "")</f>
        <v/>
      </c>
      <c r="I108">
        <f>IFERROR(IF(AND(ISNUMBER(H108),H108&lt;=$P$35),1,IF(H108="","",0)), "")</f>
        <v/>
      </c>
    </row>
    <row r="109">
      <c r="A109" s="25">
        <f>'исх. данные'!A110</f>
        <v/>
      </c>
      <c r="B109" s="9">
        <f>'исх. данные'!C110</f>
        <v/>
      </c>
      <c r="C109" s="9">
        <f>'исх. данные'!B110</f>
        <v/>
      </c>
      <c r="D109" s="9">
        <f>IF(ISNUMBER(B109),B109,NA())</f>
        <v/>
      </c>
      <c r="E109" s="9">
        <f>IF(ISNUMBER(C109),C109,NA())</f>
        <v/>
      </c>
      <c r="F109">
        <f>IFERROR(IF(ISBLANK(B109), "", ROUND($K$4*B109+ $L$4, 4)), "")</f>
        <v/>
      </c>
      <c r="G109">
        <f>IFERROR(IF(AND(ISNUMBER(C109), ISNUMBER(F109)), IF(ISBLANK(C109), "", ROUND((C109-F109)^2,4)), ""), "")</f>
        <v/>
      </c>
      <c r="H109">
        <f>IFERROR(IF(AND(ISNUMBER(C109), ISNUMBER(F109)), IF(ISBLANK(C109), "", ROUND(ABS((F109-C109)), 4)), ""), "")</f>
        <v/>
      </c>
      <c r="I109">
        <f>IFERROR(IF(AND(ISNUMBER(H109),H109&lt;=$P$35),1,IF(H109="","",0)), "")</f>
        <v/>
      </c>
    </row>
    <row r="110">
      <c r="A110" s="25">
        <f>'исх. данные'!A111</f>
        <v/>
      </c>
      <c r="B110" s="9">
        <f>'исх. данные'!C111</f>
        <v/>
      </c>
      <c r="C110" s="9">
        <f>'исх. данные'!B111</f>
        <v/>
      </c>
      <c r="D110" s="9">
        <f>IF(ISNUMBER(B110),B110,NA())</f>
        <v/>
      </c>
      <c r="E110" s="9">
        <f>IF(ISNUMBER(C110),C110,NA())</f>
        <v/>
      </c>
      <c r="F110">
        <f>IFERROR(IF(ISBLANK(B110), "", ROUND($K$4*B110+ $L$4, 4)), "")</f>
        <v/>
      </c>
      <c r="G110">
        <f>IFERROR(IF(AND(ISNUMBER(C110), ISNUMBER(F110)), IF(ISBLANK(C110), "", ROUND((C110-F110)^2,4)), ""), "")</f>
        <v/>
      </c>
      <c r="H110">
        <f>IFERROR(IF(AND(ISNUMBER(C110), ISNUMBER(F110)), IF(ISBLANK(C110), "", ROUND(ABS((F110-C110)), 4)), ""), "")</f>
        <v/>
      </c>
      <c r="I110">
        <f>IFERROR(IF(AND(ISNUMBER(H110),H110&lt;=$P$35),1,IF(H110="","",0)), "")</f>
        <v/>
      </c>
    </row>
    <row r="111">
      <c r="A111" s="25">
        <f>'исх. данные'!A112</f>
        <v/>
      </c>
      <c r="B111" s="9">
        <f>'исх. данные'!C112</f>
        <v/>
      </c>
      <c r="C111" s="9">
        <f>'исх. данные'!B112</f>
        <v/>
      </c>
      <c r="D111" s="9">
        <f>IF(ISNUMBER(B111),B111,NA())</f>
        <v/>
      </c>
      <c r="E111" s="9">
        <f>IF(ISNUMBER(C111),C111,NA())</f>
        <v/>
      </c>
      <c r="F111">
        <f>IFERROR(IF(ISBLANK(B111), "", ROUND($K$4*B111+ $L$4, 4)), "")</f>
        <v/>
      </c>
      <c r="G111">
        <f>IFERROR(IF(AND(ISNUMBER(C111), ISNUMBER(F111)), IF(ISBLANK(C111), "", ROUND((C111-F111)^2,4)), ""), "")</f>
        <v/>
      </c>
      <c r="H111">
        <f>IFERROR(IF(AND(ISNUMBER(C111), ISNUMBER(F111)), IF(ISBLANK(C111), "", ROUND(ABS((F111-C111)), 4)), ""), "")</f>
        <v/>
      </c>
      <c r="I111">
        <f>IFERROR(IF(AND(ISNUMBER(H111),H111&lt;=$P$35),1,IF(H111="","",0)), "")</f>
        <v/>
      </c>
    </row>
    <row r="112">
      <c r="A112" s="25">
        <f>'исх. данные'!A113</f>
        <v/>
      </c>
      <c r="B112" s="9">
        <f>'исх. данные'!C113</f>
        <v/>
      </c>
      <c r="C112" s="9">
        <f>'исх. данные'!B113</f>
        <v/>
      </c>
      <c r="D112" s="9">
        <f>IF(ISNUMBER(B112),B112,NA())</f>
        <v/>
      </c>
      <c r="E112" s="9">
        <f>IF(ISNUMBER(C112),C112,NA())</f>
        <v/>
      </c>
      <c r="F112">
        <f>IFERROR(IF(ISBLANK(B112), "", ROUND($K$4*B112+ $L$4, 4)), "")</f>
        <v/>
      </c>
      <c r="G112">
        <f>IFERROR(IF(AND(ISNUMBER(C112), ISNUMBER(F112)), IF(ISBLANK(C112), "", ROUND((C112-F112)^2,4)), ""), "")</f>
        <v/>
      </c>
      <c r="H112">
        <f>IFERROR(IF(AND(ISNUMBER(C112), ISNUMBER(F112)), IF(ISBLANK(C112), "", ROUND(ABS((F112-C112)), 4)), ""), "")</f>
        <v/>
      </c>
      <c r="I112">
        <f>IFERROR(IF(AND(ISNUMBER(H112),H112&lt;=$P$35),1,IF(H112="","",0)), "")</f>
        <v/>
      </c>
    </row>
    <row r="113">
      <c r="A113" s="25">
        <f>'исх. данные'!A114</f>
        <v/>
      </c>
      <c r="B113" s="9">
        <f>'исх. данные'!C114</f>
        <v/>
      </c>
      <c r="C113" s="9">
        <f>'исх. данные'!B114</f>
        <v/>
      </c>
      <c r="D113" s="9">
        <f>IF(ISNUMBER(B113),B113,NA())</f>
        <v/>
      </c>
      <c r="E113" s="9">
        <f>IF(ISNUMBER(C113),C113,NA())</f>
        <v/>
      </c>
      <c r="F113">
        <f>IFERROR(IF(ISBLANK(B113), "", ROUND($K$4*B113+ $L$4, 4)), "")</f>
        <v/>
      </c>
      <c r="G113">
        <f>IFERROR(IF(AND(ISNUMBER(C113), ISNUMBER(F113)), IF(ISBLANK(C113), "", ROUND((C113-F113)^2,4)), ""), "")</f>
        <v/>
      </c>
      <c r="H113">
        <f>IFERROR(IF(AND(ISNUMBER(C113), ISNUMBER(F113)), IF(ISBLANK(C113), "", ROUND(ABS((F113-C113)), 4)), ""), "")</f>
        <v/>
      </c>
      <c r="I113">
        <f>IFERROR(IF(AND(ISNUMBER(H113),H113&lt;=$P$35),1,IF(H113="","",0)), "")</f>
        <v/>
      </c>
    </row>
    <row r="114">
      <c r="A114" s="25">
        <f>'исх. данные'!A115</f>
        <v/>
      </c>
      <c r="B114" s="9">
        <f>'исх. данные'!C115</f>
        <v/>
      </c>
      <c r="C114" s="9">
        <f>'исх. данные'!B115</f>
        <v/>
      </c>
      <c r="D114" s="9">
        <f>IF(ISNUMBER(B114),B114,NA())</f>
        <v/>
      </c>
      <c r="E114" s="9">
        <f>IF(ISNUMBER(C114),C114,NA())</f>
        <v/>
      </c>
      <c r="F114">
        <f>IFERROR(IF(ISBLANK(B114), "", ROUND($K$4*B114+ $L$4, 4)), "")</f>
        <v/>
      </c>
      <c r="G114">
        <f>IFERROR(IF(AND(ISNUMBER(C114), ISNUMBER(F114)), IF(ISBLANK(C114), "", ROUND((C114-F114)^2,4)), ""), "")</f>
        <v/>
      </c>
      <c r="H114">
        <f>IFERROR(IF(AND(ISNUMBER(C114), ISNUMBER(F114)), IF(ISBLANK(C114), "", ROUND(ABS((F114-C114)), 4)), ""), "")</f>
        <v/>
      </c>
      <c r="I114">
        <f>IFERROR(IF(AND(ISNUMBER(H114),H114&lt;=$P$35),1,IF(H114="","",0)), "")</f>
        <v/>
      </c>
    </row>
    <row r="115">
      <c r="A115" s="25">
        <f>'исх. данные'!A116</f>
        <v/>
      </c>
      <c r="B115" s="9">
        <f>'исх. данные'!C116</f>
        <v/>
      </c>
      <c r="C115" s="9">
        <f>'исх. данные'!B116</f>
        <v/>
      </c>
      <c r="D115" s="9">
        <f>IF(ISNUMBER(B115),B115,NA())</f>
        <v/>
      </c>
      <c r="E115" s="9">
        <f>IF(ISNUMBER(C115),C115,NA())</f>
        <v/>
      </c>
      <c r="F115">
        <f>IFERROR(IF(ISBLANK(B115), "", ROUND($K$4*B115+ $L$4, 4)), "")</f>
        <v/>
      </c>
      <c r="G115">
        <f>IFERROR(IF(AND(ISNUMBER(C115), ISNUMBER(F115)), IF(ISBLANK(C115), "", ROUND((C115-F115)^2,4)), ""), "")</f>
        <v/>
      </c>
      <c r="H115">
        <f>IFERROR(IF(AND(ISNUMBER(C115), ISNUMBER(F115)), IF(ISBLANK(C115), "", ROUND(ABS((F115-C115)), 4)), ""), "")</f>
        <v/>
      </c>
      <c r="I115">
        <f>IFERROR(IF(AND(ISNUMBER(H115),H115&lt;=$P$35),1,IF(H115="","",0)), "")</f>
        <v/>
      </c>
    </row>
    <row r="116">
      <c r="A116" s="25">
        <f>'исх. данные'!A117</f>
        <v/>
      </c>
      <c r="B116" s="9">
        <f>'исх. данные'!C117</f>
        <v/>
      </c>
      <c r="C116" s="9">
        <f>'исх. данные'!B117</f>
        <v/>
      </c>
      <c r="D116" s="9">
        <f>IF(ISNUMBER(B116),B116,NA())</f>
        <v/>
      </c>
      <c r="E116" s="9">
        <f>IF(ISNUMBER(C116),C116,NA())</f>
        <v/>
      </c>
      <c r="F116">
        <f>IFERROR(IF(ISBLANK(B116), "", ROUND($K$4*B116+ $L$4, 4)), "")</f>
        <v/>
      </c>
      <c r="G116">
        <f>IFERROR(IF(AND(ISNUMBER(C116), ISNUMBER(F116)), IF(ISBLANK(C116), "", ROUND((C116-F116)^2,4)), ""), "")</f>
        <v/>
      </c>
      <c r="H116">
        <f>IFERROR(IF(AND(ISNUMBER(C116), ISNUMBER(F116)), IF(ISBLANK(C116), "", ROUND(ABS((F116-C116)), 4)), ""), "")</f>
        <v/>
      </c>
      <c r="I116">
        <f>IFERROR(IF(AND(ISNUMBER(H116),H116&lt;=$P$35),1,IF(H116="","",0)), "")</f>
        <v/>
      </c>
    </row>
    <row r="117">
      <c r="A117" s="25">
        <f>'исх. данные'!A118</f>
        <v/>
      </c>
      <c r="B117" s="9">
        <f>'исх. данные'!C118</f>
        <v/>
      </c>
      <c r="C117" s="9">
        <f>'исх. данные'!B118</f>
        <v/>
      </c>
      <c r="D117" s="9">
        <f>IF(ISNUMBER(B117),B117,NA())</f>
        <v/>
      </c>
      <c r="E117" s="9">
        <f>IF(ISNUMBER(C117),C117,NA())</f>
        <v/>
      </c>
      <c r="F117">
        <f>IFERROR(IF(ISBLANK(B117), "", ROUND($K$4*B117+ $L$4, 4)), "")</f>
        <v/>
      </c>
      <c r="G117">
        <f>IFERROR(IF(AND(ISNUMBER(C117), ISNUMBER(F117)), IF(ISBLANK(C117), "", ROUND((C117-F117)^2,4)), ""), "")</f>
        <v/>
      </c>
      <c r="H117">
        <f>IFERROR(IF(AND(ISNUMBER(C117), ISNUMBER(F117)), IF(ISBLANK(C117), "", ROUND(ABS((F117-C117)), 4)), ""), "")</f>
        <v/>
      </c>
      <c r="I117">
        <f>IFERROR(IF(AND(ISNUMBER(H117),H117&lt;=$P$35),1,IF(H117="","",0)), "")</f>
        <v/>
      </c>
    </row>
    <row r="118">
      <c r="A118" s="25">
        <f>'исх. данные'!A119</f>
        <v/>
      </c>
      <c r="B118" s="9">
        <f>'исх. данные'!C119</f>
        <v/>
      </c>
      <c r="C118" s="9">
        <f>'исх. данные'!B119</f>
        <v/>
      </c>
      <c r="D118" s="9">
        <f>IF(ISNUMBER(B118),B118,NA())</f>
        <v/>
      </c>
      <c r="E118" s="9">
        <f>IF(ISNUMBER(C118),C118,NA())</f>
        <v/>
      </c>
      <c r="F118">
        <f>IFERROR(IF(ISBLANK(B118), "", ROUND($K$4*B118+ $L$4, 4)), "")</f>
        <v/>
      </c>
      <c r="G118">
        <f>IFERROR(IF(AND(ISNUMBER(C118), ISNUMBER(F118)), IF(ISBLANK(C118), "", ROUND((C118-F118)^2,4)), ""), "")</f>
        <v/>
      </c>
      <c r="H118">
        <f>IFERROR(IF(AND(ISNUMBER(C118), ISNUMBER(F118)), IF(ISBLANK(C118), "", ROUND(ABS((F118-C118)), 4)), ""), "")</f>
        <v/>
      </c>
      <c r="I118">
        <f>IFERROR(IF(AND(ISNUMBER(H118),H118&lt;=$P$35),1,IF(H118="","",0)), "")</f>
        <v/>
      </c>
    </row>
    <row r="119">
      <c r="A119" s="25">
        <f>'исх. данные'!A120</f>
        <v/>
      </c>
      <c r="B119" s="9">
        <f>'исх. данные'!C120</f>
        <v/>
      </c>
      <c r="C119" s="9">
        <f>'исх. данные'!B120</f>
        <v/>
      </c>
      <c r="D119" s="9">
        <f>IF(ISNUMBER(B119),B119,NA())</f>
        <v/>
      </c>
      <c r="E119" s="9">
        <f>IF(ISNUMBER(C119),C119,NA())</f>
        <v/>
      </c>
      <c r="F119">
        <f>IFERROR(IF(ISBLANK(B119), "", ROUND($K$4*B119+ $L$4, 4)), "")</f>
        <v/>
      </c>
      <c r="G119">
        <f>IFERROR(IF(AND(ISNUMBER(C119), ISNUMBER(F119)), IF(ISBLANK(C119), "", ROUND((C119-F119)^2,4)), ""), "")</f>
        <v/>
      </c>
      <c r="H119">
        <f>IFERROR(IF(AND(ISNUMBER(C119), ISNUMBER(F119)), IF(ISBLANK(C119), "", ROUND(ABS((F119-C119)), 4)), ""), "")</f>
        <v/>
      </c>
      <c r="I119">
        <f>IFERROR(IF(AND(ISNUMBER(H119),H119&lt;=$P$35),1,IF(H119="","",0)), "")</f>
        <v/>
      </c>
    </row>
    <row r="120">
      <c r="A120" s="25">
        <f>'исх. данные'!A121</f>
        <v/>
      </c>
      <c r="B120" s="9">
        <f>'исх. данные'!C121</f>
        <v/>
      </c>
      <c r="C120" s="9">
        <f>'исх. данные'!B121</f>
        <v/>
      </c>
      <c r="D120" s="9">
        <f>IF(ISNUMBER(B120),B120,NA())</f>
        <v/>
      </c>
      <c r="E120" s="9">
        <f>IF(ISNUMBER(C120),C120,NA())</f>
        <v/>
      </c>
      <c r="F120">
        <f>IFERROR(IF(ISBLANK(B120), "", ROUND($K$4*B120+ $L$4, 4)), "")</f>
        <v/>
      </c>
      <c r="G120">
        <f>IFERROR(IF(AND(ISNUMBER(C120), ISNUMBER(F120)), IF(ISBLANK(C120), "", ROUND((C120-F120)^2,4)), ""), "")</f>
        <v/>
      </c>
      <c r="H120">
        <f>IFERROR(IF(AND(ISNUMBER(C120), ISNUMBER(F120)), IF(ISBLANK(C120), "", ROUND(ABS((F120-C120)), 4)), ""), "")</f>
        <v/>
      </c>
      <c r="I120">
        <f>IFERROR(IF(AND(ISNUMBER(H120),H120&lt;=$P$35),1,IF(H120="","",0)), "")</f>
        <v/>
      </c>
    </row>
    <row r="121">
      <c r="A121" s="25">
        <f>'исх. данные'!A122</f>
        <v/>
      </c>
      <c r="B121" s="9">
        <f>'исх. данные'!C122</f>
        <v/>
      </c>
      <c r="C121" s="9">
        <f>'исх. данные'!B122</f>
        <v/>
      </c>
      <c r="D121" s="9">
        <f>IF(ISNUMBER(B121),B121,NA())</f>
        <v/>
      </c>
      <c r="E121" s="9">
        <f>IF(ISNUMBER(C121),C121,NA())</f>
        <v/>
      </c>
      <c r="F121">
        <f>IFERROR(IF(ISBLANK(B121), "", ROUND($K$4*B121+ $L$4, 4)), "")</f>
        <v/>
      </c>
      <c r="G121">
        <f>IFERROR(IF(AND(ISNUMBER(C121), ISNUMBER(F121)), IF(ISBLANK(C121), "", ROUND((C121-F121)^2,4)), ""), "")</f>
        <v/>
      </c>
      <c r="H121">
        <f>IFERROR(IF(AND(ISNUMBER(C121), ISNUMBER(F121)), IF(ISBLANK(C121), "", ROUND(ABS((F121-C121)), 4)), ""), "")</f>
        <v/>
      </c>
      <c r="I121">
        <f>IFERROR(IF(AND(ISNUMBER(H121),H121&lt;=$P$35),1,IF(H121="","",0)), "")</f>
        <v/>
      </c>
    </row>
    <row r="122">
      <c r="A122" s="25">
        <f>'исх. данные'!A123</f>
        <v/>
      </c>
      <c r="B122" s="9">
        <f>'исх. данные'!C123</f>
        <v/>
      </c>
      <c r="C122" s="9">
        <f>'исх. данные'!B123</f>
        <v/>
      </c>
      <c r="D122" s="9">
        <f>IF(ISNUMBER(B122),B122,NA())</f>
        <v/>
      </c>
      <c r="E122" s="9">
        <f>IF(ISNUMBER(C122),C122,NA())</f>
        <v/>
      </c>
      <c r="F122">
        <f>IFERROR(IF(ISBLANK(B122), "", ROUND($K$4*B122+ $L$4, 4)), "")</f>
        <v/>
      </c>
      <c r="G122">
        <f>IFERROR(IF(AND(ISNUMBER(C122), ISNUMBER(F122)), IF(ISBLANK(C122), "", ROUND((C122-F122)^2,4)), ""), "")</f>
        <v/>
      </c>
      <c r="H122">
        <f>IFERROR(IF(AND(ISNUMBER(C122), ISNUMBER(F122)), IF(ISBLANK(C122), "", ROUND(ABS((F122-C122)), 4)), ""), "")</f>
        <v/>
      </c>
      <c r="I122">
        <f>IFERROR(IF(AND(ISNUMBER(H122),H122&lt;=$P$35),1,IF(H122="","",0)), "")</f>
        <v/>
      </c>
    </row>
    <row r="123">
      <c r="A123" s="25">
        <f>'исх. данные'!A124</f>
        <v/>
      </c>
      <c r="B123" s="9">
        <f>'исх. данные'!C124</f>
        <v/>
      </c>
      <c r="C123" s="9">
        <f>'исх. данные'!B124</f>
        <v/>
      </c>
      <c r="D123" s="9">
        <f>IF(ISNUMBER(B123),B123,NA())</f>
        <v/>
      </c>
      <c r="E123" s="9">
        <f>IF(ISNUMBER(C123),C123,NA())</f>
        <v/>
      </c>
      <c r="F123">
        <f>IFERROR(IF(ISBLANK(B123), "", ROUND($K$4*B123+ $L$4, 4)), "")</f>
        <v/>
      </c>
      <c r="G123">
        <f>IFERROR(IF(AND(ISNUMBER(C123), ISNUMBER(F123)), IF(ISBLANK(C123), "", ROUND((C123-F123)^2,4)), ""), "")</f>
        <v/>
      </c>
      <c r="H123">
        <f>IFERROR(IF(AND(ISNUMBER(C123), ISNUMBER(F123)), IF(ISBLANK(C123), "", ROUND(ABS((F123-C123)), 4)), ""), "")</f>
        <v/>
      </c>
      <c r="I123">
        <f>IFERROR(IF(AND(ISNUMBER(H123),H123&lt;=$P$35),1,IF(H123="","",0)), "")</f>
        <v/>
      </c>
    </row>
    <row r="124">
      <c r="A124" s="25">
        <f>'исх. данные'!A125</f>
        <v/>
      </c>
      <c r="B124" s="9">
        <f>'исх. данные'!C125</f>
        <v/>
      </c>
      <c r="C124" s="9">
        <f>'исх. данные'!B125</f>
        <v/>
      </c>
      <c r="D124" s="9">
        <f>IF(ISNUMBER(B124),B124,NA())</f>
        <v/>
      </c>
      <c r="E124" s="9">
        <f>IF(ISNUMBER(C124),C124,NA())</f>
        <v/>
      </c>
      <c r="F124">
        <f>IFERROR(IF(ISBLANK(B124), "", ROUND($K$4*B124+ $L$4, 4)), "")</f>
        <v/>
      </c>
      <c r="G124">
        <f>IFERROR(IF(AND(ISNUMBER(C124), ISNUMBER(F124)), IF(ISBLANK(C124), "", ROUND((C124-F124)^2,4)), ""), "")</f>
        <v/>
      </c>
      <c r="H124">
        <f>IFERROR(IF(AND(ISNUMBER(C124), ISNUMBER(F124)), IF(ISBLANK(C124), "", ROUND(ABS((F124-C124)), 4)), ""), "")</f>
        <v/>
      </c>
      <c r="I124">
        <f>IFERROR(IF(AND(ISNUMBER(H124),H124&lt;=$P$35),1,IF(H124="","",0)), "")</f>
        <v/>
      </c>
    </row>
    <row r="125">
      <c r="A125" s="25">
        <f>'исх. данные'!A126</f>
        <v/>
      </c>
      <c r="B125" s="9">
        <f>'исх. данные'!C126</f>
        <v/>
      </c>
      <c r="C125" s="9">
        <f>'исх. данные'!B126</f>
        <v/>
      </c>
      <c r="D125" s="9">
        <f>IF(ISNUMBER(B125),B125,NA())</f>
        <v/>
      </c>
      <c r="E125" s="9">
        <f>IF(ISNUMBER(C125),C125,NA())</f>
        <v/>
      </c>
      <c r="F125">
        <f>IFERROR(IF(ISBLANK(B125), "", ROUND($K$4*B125+ $L$4, 4)), "")</f>
        <v/>
      </c>
      <c r="G125">
        <f>IFERROR(IF(AND(ISNUMBER(C125), ISNUMBER(F125)), IF(ISBLANK(C125), "", ROUND((C125-F125)^2,4)), ""), "")</f>
        <v/>
      </c>
      <c r="H125">
        <f>IFERROR(IF(AND(ISNUMBER(C125), ISNUMBER(F125)), IF(ISBLANK(C125), "", ROUND(ABS((F125-C125)), 4)), ""), "")</f>
        <v/>
      </c>
      <c r="I125">
        <f>IFERROR(IF(AND(ISNUMBER(H125),H125&lt;=$P$35),1,IF(H125="","",0)), "")</f>
        <v/>
      </c>
    </row>
    <row r="126">
      <c r="A126" s="25">
        <f>'исх. данные'!A127</f>
        <v/>
      </c>
      <c r="B126" s="9">
        <f>'исх. данные'!C127</f>
        <v/>
      </c>
      <c r="C126" s="9">
        <f>'исх. данные'!B127</f>
        <v/>
      </c>
      <c r="D126" s="9">
        <f>IF(ISNUMBER(B126),B126,NA())</f>
        <v/>
      </c>
      <c r="E126" s="9">
        <f>IF(ISNUMBER(C126),C126,NA())</f>
        <v/>
      </c>
      <c r="F126">
        <f>IFERROR(IF(ISBLANK(B126), "", ROUND($K$4*B126+ $L$4, 4)), "")</f>
        <v/>
      </c>
      <c r="G126">
        <f>IFERROR(IF(AND(ISNUMBER(C126), ISNUMBER(F126)), IF(ISBLANK(C126), "", ROUND((C126-F126)^2,4)), ""), "")</f>
        <v/>
      </c>
      <c r="H126">
        <f>IFERROR(IF(AND(ISNUMBER(C126), ISNUMBER(F126)), IF(ISBLANK(C126), "", ROUND(ABS((F126-C126)), 4)), ""), "")</f>
        <v/>
      </c>
      <c r="I126">
        <f>IFERROR(IF(AND(ISNUMBER(H126),H126&lt;=$P$35),1,IF(H126="","",0)), "")</f>
        <v/>
      </c>
    </row>
    <row r="127">
      <c r="A127" s="25">
        <f>'исх. данные'!A128</f>
        <v/>
      </c>
      <c r="B127" s="9">
        <f>'исх. данные'!C128</f>
        <v/>
      </c>
      <c r="C127" s="9">
        <f>'исх. данные'!B128</f>
        <v/>
      </c>
      <c r="D127" s="9">
        <f>IF(ISNUMBER(B127),B127,NA())</f>
        <v/>
      </c>
      <c r="E127" s="9">
        <f>IF(ISNUMBER(C127),C127,NA())</f>
        <v/>
      </c>
      <c r="F127">
        <f>IFERROR(IF(ISBLANK(B127), "", ROUND($K$4*B127+ $L$4, 4)), "")</f>
        <v/>
      </c>
      <c r="G127">
        <f>IFERROR(IF(AND(ISNUMBER(C127), ISNUMBER(F127)), IF(ISBLANK(C127), "", ROUND((C127-F127)^2,4)), ""), "")</f>
        <v/>
      </c>
      <c r="H127">
        <f>IFERROR(IF(AND(ISNUMBER(C127), ISNUMBER(F127)), IF(ISBLANK(C127), "", ROUND(ABS((F127-C127)), 4)), ""), "")</f>
        <v/>
      </c>
      <c r="I127">
        <f>IFERROR(IF(AND(ISNUMBER(H127),H127&lt;=$P$35),1,IF(H127="","",0)), "")</f>
        <v/>
      </c>
    </row>
    <row r="128">
      <c r="A128" s="25">
        <f>'исх. данные'!A129</f>
        <v/>
      </c>
      <c r="B128" s="9">
        <f>'исх. данные'!C129</f>
        <v/>
      </c>
      <c r="C128" s="9">
        <f>'исх. данные'!B129</f>
        <v/>
      </c>
      <c r="D128" s="9">
        <f>IF(ISNUMBER(B128),B128,NA())</f>
        <v/>
      </c>
      <c r="E128" s="9">
        <f>IF(ISNUMBER(C128),C128,NA())</f>
        <v/>
      </c>
      <c r="F128">
        <f>IFERROR(IF(ISBLANK(B128), "", ROUND($K$4*B128+ $L$4, 4)), "")</f>
        <v/>
      </c>
      <c r="G128">
        <f>IFERROR(IF(AND(ISNUMBER(C128), ISNUMBER(F128)), IF(ISBLANK(C128), "", ROUND((C128-F128)^2,4)), ""), "")</f>
        <v/>
      </c>
      <c r="H128">
        <f>IFERROR(IF(AND(ISNUMBER(C128), ISNUMBER(F128)), IF(ISBLANK(C128), "", ROUND(ABS((F128-C128)), 4)), ""), "")</f>
        <v/>
      </c>
      <c r="I128">
        <f>IFERROR(IF(AND(ISNUMBER(H128),H128&lt;=$P$35),1,IF(H128="","",0)), "")</f>
        <v/>
      </c>
    </row>
    <row r="129">
      <c r="A129" s="25">
        <f>'исх. данные'!A130</f>
        <v/>
      </c>
      <c r="B129" s="9">
        <f>'исх. данные'!C130</f>
        <v/>
      </c>
      <c r="C129" s="9">
        <f>'исх. данные'!B130</f>
        <v/>
      </c>
      <c r="D129" s="9">
        <f>IF(ISNUMBER(B129),B129,NA())</f>
        <v/>
      </c>
      <c r="E129" s="9">
        <f>IF(ISNUMBER(C129),C129,NA())</f>
        <v/>
      </c>
      <c r="F129">
        <f>IFERROR(IF(ISBLANK(B129), "", ROUND($K$4*B129+ $L$4, 4)), "")</f>
        <v/>
      </c>
      <c r="G129">
        <f>IFERROR(IF(AND(ISNUMBER(C129), ISNUMBER(F129)), IF(ISBLANK(C129), "", ROUND((C129-F129)^2,4)), ""), "")</f>
        <v/>
      </c>
      <c r="H129">
        <f>IFERROR(IF(AND(ISNUMBER(C129), ISNUMBER(F129)), IF(ISBLANK(C129), "", ROUND(ABS((F129-C129)), 4)), ""), "")</f>
        <v/>
      </c>
      <c r="I129">
        <f>IFERROR(IF(AND(ISNUMBER(H129),H129&lt;=$P$35),1,IF(H129="","",0)), "")</f>
        <v/>
      </c>
    </row>
    <row r="130">
      <c r="A130" s="25">
        <f>'исх. данные'!A131</f>
        <v/>
      </c>
      <c r="B130" s="9">
        <f>'исх. данные'!C131</f>
        <v/>
      </c>
      <c r="C130" s="9">
        <f>'исх. данные'!B131</f>
        <v/>
      </c>
      <c r="D130" s="9">
        <f>IF(ISNUMBER(B130),B130,NA())</f>
        <v/>
      </c>
      <c r="E130" s="9">
        <f>IF(ISNUMBER(C130),C130,NA())</f>
        <v/>
      </c>
      <c r="F130">
        <f>IFERROR(IF(ISBLANK(B130), "", ROUND($K$4*B130+ $L$4, 4)), "")</f>
        <v/>
      </c>
      <c r="G130">
        <f>IFERROR(IF(AND(ISNUMBER(C130), ISNUMBER(F130)), IF(ISBLANK(C130), "", ROUND((C130-F130)^2,4)), ""), "")</f>
        <v/>
      </c>
      <c r="H130">
        <f>IFERROR(IF(AND(ISNUMBER(C130), ISNUMBER(F130)), IF(ISBLANK(C130), "", ROUND(ABS((F130-C130)), 4)), ""), "")</f>
        <v/>
      </c>
      <c r="I130">
        <f>IFERROR(IF(AND(ISNUMBER(H130),H130&lt;=$P$35),1,IF(H130="","",0)), "")</f>
        <v/>
      </c>
    </row>
    <row r="131">
      <c r="A131" s="25">
        <f>'исх. данные'!A132</f>
        <v/>
      </c>
      <c r="B131" s="9">
        <f>'исх. данные'!C132</f>
        <v/>
      </c>
      <c r="C131" s="9">
        <f>'исх. данные'!B132</f>
        <v/>
      </c>
      <c r="D131" s="9">
        <f>IF(ISNUMBER(B131),B131,NA())</f>
        <v/>
      </c>
      <c r="E131" s="9">
        <f>IF(ISNUMBER(C131),C131,NA())</f>
        <v/>
      </c>
      <c r="F131">
        <f>IFERROR(IF(ISBLANK(B131), "", ROUND($K$4*B131+ $L$4, 4)), "")</f>
        <v/>
      </c>
      <c r="G131">
        <f>IFERROR(IF(AND(ISNUMBER(C131), ISNUMBER(F131)), IF(ISBLANK(C131), "", ROUND((C131-F131)^2,4)), ""), "")</f>
        <v/>
      </c>
      <c r="H131">
        <f>IFERROR(IF(AND(ISNUMBER(C131), ISNUMBER(F131)), IF(ISBLANK(C131), "", ROUND(ABS((F131-C131)), 4)), ""), "")</f>
        <v/>
      </c>
      <c r="I131">
        <f>IFERROR(IF(AND(ISNUMBER(H131),H131&lt;=$P$35),1,IF(H131="","",0)), "")</f>
        <v/>
      </c>
    </row>
    <row r="132">
      <c r="A132" s="25">
        <f>'исх. данные'!A133</f>
        <v/>
      </c>
      <c r="B132" s="9">
        <f>'исх. данные'!C133</f>
        <v/>
      </c>
      <c r="C132" s="9">
        <f>'исх. данные'!B133</f>
        <v/>
      </c>
      <c r="D132" s="9">
        <f>IF(ISNUMBER(B132),B132,NA())</f>
        <v/>
      </c>
      <c r="E132" s="9">
        <f>IF(ISNUMBER(C132),C132,NA())</f>
        <v/>
      </c>
      <c r="F132">
        <f>IFERROR(IF(ISBLANK(B132), "", ROUND($K$4*B132+ $L$4, 4)), "")</f>
        <v/>
      </c>
      <c r="G132">
        <f>IFERROR(IF(AND(ISNUMBER(C132), ISNUMBER(F132)), IF(ISBLANK(C132), "", ROUND((C132-F132)^2,4)), ""), "")</f>
        <v/>
      </c>
      <c r="H132">
        <f>IFERROR(IF(AND(ISNUMBER(C132), ISNUMBER(F132)), IF(ISBLANK(C132), "", ROUND(ABS((F132-C132)), 4)), ""), "")</f>
        <v/>
      </c>
      <c r="I132">
        <f>IFERROR(IF(AND(ISNUMBER(H132),H132&lt;=$P$35),1,IF(H132="","",0)), "")</f>
        <v/>
      </c>
    </row>
    <row r="133">
      <c r="A133" s="25">
        <f>'исх. данные'!A134</f>
        <v/>
      </c>
      <c r="B133" s="9">
        <f>'исх. данные'!C134</f>
        <v/>
      </c>
      <c r="C133" s="9">
        <f>'исх. данные'!B134</f>
        <v/>
      </c>
      <c r="D133" s="9">
        <f>IF(ISNUMBER(B133),B133,NA())</f>
        <v/>
      </c>
      <c r="E133" s="9">
        <f>IF(ISNUMBER(C133),C133,NA())</f>
        <v/>
      </c>
      <c r="F133">
        <f>IFERROR(IF(ISBLANK(B133), "", ROUND($K$4*B133+ $L$4, 4)), "")</f>
        <v/>
      </c>
      <c r="G133">
        <f>IFERROR(IF(AND(ISNUMBER(C133), ISNUMBER(F133)), IF(ISBLANK(C133), "", ROUND((C133-F133)^2,4)), ""), "")</f>
        <v/>
      </c>
      <c r="H133">
        <f>IFERROR(IF(AND(ISNUMBER(C133), ISNUMBER(F133)), IF(ISBLANK(C133), "", ROUND(ABS((F133-C133)), 4)), ""), "")</f>
        <v/>
      </c>
      <c r="I133">
        <f>IFERROR(IF(AND(ISNUMBER(H133),H133&lt;=$P$35),1,IF(H133="","",0)), "")</f>
        <v/>
      </c>
    </row>
    <row r="134">
      <c r="A134" s="25">
        <f>'исх. данные'!A135</f>
        <v/>
      </c>
      <c r="B134" s="9">
        <f>'исх. данные'!C135</f>
        <v/>
      </c>
      <c r="C134" s="9">
        <f>'исх. данные'!B135</f>
        <v/>
      </c>
      <c r="D134" s="9">
        <f>IF(ISNUMBER(B134),B134,NA())</f>
        <v/>
      </c>
      <c r="E134" s="9">
        <f>IF(ISNUMBER(C134),C134,NA())</f>
        <v/>
      </c>
      <c r="F134">
        <f>IFERROR(IF(ISBLANK(B134), "", ROUND($K$4*B134+ $L$4, 4)), "")</f>
        <v/>
      </c>
      <c r="G134">
        <f>IFERROR(IF(AND(ISNUMBER(C134), ISNUMBER(F134)), IF(ISBLANK(C134), "", ROUND((C134-F134)^2,4)), ""), "")</f>
        <v/>
      </c>
      <c r="H134">
        <f>IFERROR(IF(AND(ISNUMBER(C134), ISNUMBER(F134)), IF(ISBLANK(C134), "", ROUND(ABS((F134-C134)), 4)), ""), "")</f>
        <v/>
      </c>
      <c r="I134">
        <f>IFERROR(IF(AND(ISNUMBER(H134),H134&lt;=$P$35),1,IF(H134="","",0)), "")</f>
        <v/>
      </c>
    </row>
    <row r="135">
      <c r="A135" s="25">
        <f>'исх. данные'!A136</f>
        <v/>
      </c>
      <c r="B135" s="9">
        <f>'исх. данные'!C136</f>
        <v/>
      </c>
      <c r="C135" s="9">
        <f>'исх. данные'!B136</f>
        <v/>
      </c>
      <c r="D135" s="9">
        <f>IF(ISNUMBER(B135),B135,NA())</f>
        <v/>
      </c>
      <c r="E135" s="9">
        <f>IF(ISNUMBER(C135),C135,NA())</f>
        <v/>
      </c>
      <c r="F135">
        <f>IFERROR(IF(ISBLANK(B135), "", ROUND($K$4*B135+ $L$4, 4)), "")</f>
        <v/>
      </c>
      <c r="G135">
        <f>IFERROR(IF(AND(ISNUMBER(C135), ISNUMBER(F135)), IF(ISBLANK(C135), "", ROUND((C135-F135)^2,4)), ""), "")</f>
        <v/>
      </c>
      <c r="H135">
        <f>IFERROR(IF(AND(ISNUMBER(C135), ISNUMBER(F135)), IF(ISBLANK(C135), "", ROUND(ABS((F135-C135)), 4)), ""), "")</f>
        <v/>
      </c>
      <c r="I135">
        <f>IFERROR(IF(AND(ISNUMBER(H135),H135&lt;=$P$35),1,IF(H135="","",0)), "")</f>
        <v/>
      </c>
    </row>
    <row r="136">
      <c r="A136" s="25">
        <f>'исх. данные'!A137</f>
        <v/>
      </c>
      <c r="B136" s="9">
        <f>'исх. данные'!C137</f>
        <v/>
      </c>
      <c r="C136" s="9">
        <f>'исх. данные'!B137</f>
        <v/>
      </c>
      <c r="D136" s="9">
        <f>IF(ISNUMBER(B136),B136,NA())</f>
        <v/>
      </c>
      <c r="E136" s="9">
        <f>IF(ISNUMBER(C136),C136,NA())</f>
        <v/>
      </c>
      <c r="F136">
        <f>IFERROR(IF(ISBLANK(B136), "", ROUND($K$4*B136+ $L$4, 4)), "")</f>
        <v/>
      </c>
      <c r="G136">
        <f>IFERROR(IF(AND(ISNUMBER(C136), ISNUMBER(F136)), IF(ISBLANK(C136), "", ROUND((C136-F136)^2,4)), ""), "")</f>
        <v/>
      </c>
      <c r="H136">
        <f>IFERROR(IF(AND(ISNUMBER(C136), ISNUMBER(F136)), IF(ISBLANK(C136), "", ROUND(ABS((F136-C136)), 4)), ""), "")</f>
        <v/>
      </c>
      <c r="I136">
        <f>IFERROR(IF(AND(ISNUMBER(H136),H136&lt;=$P$35),1,IF(H136="","",0)), "")</f>
        <v/>
      </c>
    </row>
    <row r="137">
      <c r="A137" s="25">
        <f>'исх. данные'!A138</f>
        <v/>
      </c>
      <c r="B137" s="9">
        <f>'исх. данные'!C138</f>
        <v/>
      </c>
      <c r="C137" s="9">
        <f>'исх. данные'!B138</f>
        <v/>
      </c>
      <c r="D137" s="9">
        <f>IF(ISNUMBER(B137),B137,NA())</f>
        <v/>
      </c>
      <c r="E137" s="9">
        <f>IF(ISNUMBER(C137),C137,NA())</f>
        <v/>
      </c>
      <c r="F137">
        <f>IFERROR(IF(ISBLANK(B137), "", ROUND($K$4*B137+ $L$4, 4)), "")</f>
        <v/>
      </c>
      <c r="G137">
        <f>IFERROR(IF(AND(ISNUMBER(C137), ISNUMBER(F137)), IF(ISBLANK(C137), "", ROUND((C137-F137)^2,4)), ""), "")</f>
        <v/>
      </c>
      <c r="H137">
        <f>IFERROR(IF(AND(ISNUMBER(C137), ISNUMBER(F137)), IF(ISBLANK(C137), "", ROUND(ABS((F137-C137)), 4)), ""), "")</f>
        <v/>
      </c>
      <c r="I137">
        <f>IFERROR(IF(AND(ISNUMBER(H137),H137&lt;=$P$35),1,IF(H137="","",0)), "")</f>
        <v/>
      </c>
    </row>
    <row r="138">
      <c r="A138" s="25">
        <f>'исх. данные'!A139</f>
        <v/>
      </c>
      <c r="B138" s="9">
        <f>'исх. данные'!C139</f>
        <v/>
      </c>
      <c r="C138" s="9">
        <f>'исх. данные'!B139</f>
        <v/>
      </c>
      <c r="D138" s="9">
        <f>IF(ISNUMBER(B138),B138,NA())</f>
        <v/>
      </c>
      <c r="E138" s="9">
        <f>IF(ISNUMBER(C138),C138,NA())</f>
        <v/>
      </c>
      <c r="F138">
        <f>IFERROR(IF(ISBLANK(B138), "", ROUND($K$4*B138+ $L$4, 4)), "")</f>
        <v/>
      </c>
      <c r="G138">
        <f>IFERROR(IF(AND(ISNUMBER(C138), ISNUMBER(F138)), IF(ISBLANK(C138), "", ROUND((C138-F138)^2,4)), ""), "")</f>
        <v/>
      </c>
      <c r="H138">
        <f>IFERROR(IF(AND(ISNUMBER(C138), ISNUMBER(F138)), IF(ISBLANK(C138), "", ROUND(ABS((F138-C138)), 4)), ""), "")</f>
        <v/>
      </c>
      <c r="I138">
        <f>IFERROR(IF(AND(ISNUMBER(H138),H138&lt;=$P$35),1,IF(H138="","",0)), "")</f>
        <v/>
      </c>
    </row>
    <row r="139">
      <c r="A139" s="25">
        <f>'исх. данные'!A140</f>
        <v/>
      </c>
      <c r="B139" s="9">
        <f>'исх. данные'!C140</f>
        <v/>
      </c>
      <c r="C139" s="9">
        <f>'исх. данные'!B140</f>
        <v/>
      </c>
      <c r="D139" s="9">
        <f>IF(ISNUMBER(B139),B139,NA())</f>
        <v/>
      </c>
      <c r="E139" s="9">
        <f>IF(ISNUMBER(C139),C139,NA())</f>
        <v/>
      </c>
      <c r="F139">
        <f>IFERROR(IF(ISBLANK(B139), "", ROUND($K$4*B139+ $L$4, 4)), "")</f>
        <v/>
      </c>
      <c r="G139">
        <f>IFERROR(IF(AND(ISNUMBER(C139), ISNUMBER(F139)), IF(ISBLANK(C139), "", ROUND((C139-F139)^2,4)), ""), "")</f>
        <v/>
      </c>
      <c r="H139">
        <f>IFERROR(IF(AND(ISNUMBER(C139), ISNUMBER(F139)), IF(ISBLANK(C139), "", ROUND(ABS((F139-C139)), 4)), ""), "")</f>
        <v/>
      </c>
      <c r="I139">
        <f>IFERROR(IF(AND(ISNUMBER(H139),H139&lt;=$P$35),1,IF(H139="","",0)), "")</f>
        <v/>
      </c>
    </row>
    <row r="140">
      <c r="A140" s="25">
        <f>'исх. данные'!A141</f>
        <v/>
      </c>
      <c r="B140" s="9">
        <f>'исх. данные'!C141</f>
        <v/>
      </c>
      <c r="C140" s="9">
        <f>'исх. данные'!B141</f>
        <v/>
      </c>
      <c r="D140" s="9">
        <f>IF(ISNUMBER(B140),B140,NA())</f>
        <v/>
      </c>
      <c r="E140" s="9">
        <f>IF(ISNUMBER(C140),C140,NA())</f>
        <v/>
      </c>
      <c r="F140">
        <f>IFERROR(IF(ISBLANK(B140), "", ROUND($K$4*B140+ $L$4, 4)), "")</f>
        <v/>
      </c>
      <c r="G140">
        <f>IFERROR(IF(AND(ISNUMBER(C140), ISNUMBER(F140)), IF(ISBLANK(C140), "", ROUND((C140-F140)^2,4)), ""), "")</f>
        <v/>
      </c>
      <c r="H140">
        <f>IFERROR(IF(AND(ISNUMBER(C140), ISNUMBER(F140)), IF(ISBLANK(C140), "", ROUND(ABS((F140-C140)), 4)), ""), "")</f>
        <v/>
      </c>
      <c r="I140">
        <f>IFERROR(IF(AND(ISNUMBER(H140),H140&lt;=$P$35),1,IF(H140="","",0)), "")</f>
        <v/>
      </c>
    </row>
    <row r="141">
      <c r="A141" s="25">
        <f>'исх. данные'!A142</f>
        <v/>
      </c>
      <c r="B141" s="9">
        <f>'исх. данные'!C142</f>
        <v/>
      </c>
      <c r="C141" s="9">
        <f>'исх. данные'!B142</f>
        <v/>
      </c>
      <c r="D141" s="9">
        <f>IF(ISNUMBER(B141),B141,NA())</f>
        <v/>
      </c>
      <c r="E141" s="9">
        <f>IF(ISNUMBER(C141),C141,NA())</f>
        <v/>
      </c>
      <c r="F141">
        <f>IFERROR(IF(ISBLANK(B141), "", ROUND($K$4*B141+ $L$4, 4)), "")</f>
        <v/>
      </c>
      <c r="G141">
        <f>IFERROR(IF(AND(ISNUMBER(C141), ISNUMBER(F141)), IF(ISBLANK(C141), "", ROUND((C141-F141)^2,4)), ""), "")</f>
        <v/>
      </c>
      <c r="H141">
        <f>IFERROR(IF(AND(ISNUMBER(C141), ISNUMBER(F141)), IF(ISBLANK(C141), "", ROUND(ABS((F141-C141)), 4)), ""), "")</f>
        <v/>
      </c>
      <c r="I141">
        <f>IFERROR(IF(AND(ISNUMBER(H141),H141&lt;=$P$35),1,IF(H141="","",0)), "")</f>
        <v/>
      </c>
    </row>
    <row r="142">
      <c r="A142" s="25">
        <f>'исх. данные'!A143</f>
        <v/>
      </c>
      <c r="B142" s="9">
        <f>'исх. данные'!C143</f>
        <v/>
      </c>
      <c r="C142" s="9">
        <f>'исх. данные'!B143</f>
        <v/>
      </c>
      <c r="D142" s="9">
        <f>IF(ISNUMBER(B142),B142,NA())</f>
        <v/>
      </c>
      <c r="E142" s="9">
        <f>IF(ISNUMBER(C142),C142,NA())</f>
        <v/>
      </c>
      <c r="F142">
        <f>IFERROR(IF(ISBLANK(B142), "", ROUND($K$4*B142+ $L$4, 4)), "")</f>
        <v/>
      </c>
      <c r="G142">
        <f>IFERROR(IF(AND(ISNUMBER(C142), ISNUMBER(F142)), IF(ISBLANK(C142), "", ROUND((C142-F142)^2,4)), ""), "")</f>
        <v/>
      </c>
      <c r="H142">
        <f>IFERROR(IF(AND(ISNUMBER(C142), ISNUMBER(F142)), IF(ISBLANK(C142), "", ROUND(ABS((F142-C142)), 4)), ""), "")</f>
        <v/>
      </c>
      <c r="I142">
        <f>IFERROR(IF(AND(ISNUMBER(H142),H142&lt;=$P$35),1,IF(H142="","",0)), "")</f>
        <v/>
      </c>
    </row>
    <row r="143">
      <c r="A143" s="25">
        <f>'исх. данные'!A144</f>
        <v/>
      </c>
      <c r="B143" s="9">
        <f>'исх. данные'!C144</f>
        <v/>
      </c>
      <c r="C143" s="9">
        <f>'исх. данные'!B144</f>
        <v/>
      </c>
      <c r="D143" s="9">
        <f>IF(ISNUMBER(B143),B143,NA())</f>
        <v/>
      </c>
      <c r="E143" s="9">
        <f>IF(ISNUMBER(C143),C143,NA())</f>
        <v/>
      </c>
      <c r="F143">
        <f>IFERROR(IF(ISBLANK(B143), "", ROUND($K$4*B143+ $L$4, 4)), "")</f>
        <v/>
      </c>
      <c r="G143">
        <f>IFERROR(IF(AND(ISNUMBER(C143), ISNUMBER(F143)), IF(ISBLANK(C143), "", ROUND((C143-F143)^2,4)), ""), "")</f>
        <v/>
      </c>
      <c r="H143">
        <f>IFERROR(IF(AND(ISNUMBER(C143), ISNUMBER(F143)), IF(ISBLANK(C143), "", ROUND(ABS((F143-C143)), 4)), ""), "")</f>
        <v/>
      </c>
      <c r="I143">
        <f>IFERROR(IF(AND(ISNUMBER(H143),H143&lt;=$P$35),1,IF(H143="","",0)), "")</f>
        <v/>
      </c>
    </row>
    <row r="144">
      <c r="A144" s="25">
        <f>'исх. данные'!A145</f>
        <v/>
      </c>
      <c r="B144" s="9">
        <f>'исх. данные'!C145</f>
        <v/>
      </c>
      <c r="C144" s="9">
        <f>'исх. данные'!B145</f>
        <v/>
      </c>
      <c r="D144" s="9">
        <f>IF(ISNUMBER(B144),B144,NA())</f>
        <v/>
      </c>
      <c r="E144" s="9">
        <f>IF(ISNUMBER(C144),C144,NA())</f>
        <v/>
      </c>
      <c r="F144">
        <f>IFERROR(IF(ISBLANK(B144), "", ROUND($K$4*B144+ $L$4, 4)), "")</f>
        <v/>
      </c>
      <c r="G144">
        <f>IFERROR(IF(AND(ISNUMBER(C144), ISNUMBER(F144)), IF(ISBLANK(C144), "", ROUND((C144-F144)^2,4)), ""), "")</f>
        <v/>
      </c>
      <c r="H144">
        <f>IFERROR(IF(AND(ISNUMBER(C144), ISNUMBER(F144)), IF(ISBLANK(C144), "", ROUND(ABS((F144-C144)), 4)), ""), "")</f>
        <v/>
      </c>
      <c r="I144">
        <f>IFERROR(IF(AND(ISNUMBER(H144),H144&lt;=$P$35),1,IF(H144="","",0)), "")</f>
        <v/>
      </c>
    </row>
    <row r="145">
      <c r="A145" s="25">
        <f>'исх. данные'!A146</f>
        <v/>
      </c>
      <c r="B145" s="9">
        <f>'исх. данные'!C146</f>
        <v/>
      </c>
      <c r="C145" s="9">
        <f>'исх. данные'!B146</f>
        <v/>
      </c>
      <c r="D145" s="9">
        <f>IF(ISNUMBER(B145),B145,NA())</f>
        <v/>
      </c>
      <c r="E145" s="9">
        <f>IF(ISNUMBER(C145),C145,NA())</f>
        <v/>
      </c>
      <c r="F145">
        <f>IFERROR(IF(ISBLANK(B145), "", ROUND($K$4*B145+ $L$4, 4)), "")</f>
        <v/>
      </c>
      <c r="G145">
        <f>IFERROR(IF(AND(ISNUMBER(C145), ISNUMBER(F145)), IF(ISBLANK(C145), "", ROUND((C145-F145)^2,4)), ""), "")</f>
        <v/>
      </c>
      <c r="H145">
        <f>IFERROR(IF(AND(ISNUMBER(C145), ISNUMBER(F145)), IF(ISBLANK(C145), "", ROUND(ABS((F145-C145)), 4)), ""), "")</f>
        <v/>
      </c>
      <c r="I145">
        <f>IFERROR(IF(AND(ISNUMBER(H145),H145&lt;=$P$35),1,IF(H145="","",0)), "")</f>
        <v/>
      </c>
    </row>
    <row r="146">
      <c r="A146" s="25">
        <f>'исх. данные'!A147</f>
        <v/>
      </c>
      <c r="B146" s="9">
        <f>'исх. данные'!C147</f>
        <v/>
      </c>
      <c r="C146" s="9">
        <f>'исх. данные'!B147</f>
        <v/>
      </c>
      <c r="D146" s="9">
        <f>IF(ISNUMBER(B146),B146,NA())</f>
        <v/>
      </c>
      <c r="E146" s="9">
        <f>IF(ISNUMBER(C146),C146,NA())</f>
        <v/>
      </c>
      <c r="F146">
        <f>IFERROR(IF(ISBLANK(B146), "", ROUND($K$4*B146+ $L$4, 4)), "")</f>
        <v/>
      </c>
      <c r="G146">
        <f>IFERROR(IF(AND(ISNUMBER(C146), ISNUMBER(F146)), IF(ISBLANK(C146), "", ROUND((C146-F146)^2,4)), ""), "")</f>
        <v/>
      </c>
      <c r="H146">
        <f>IFERROR(IF(AND(ISNUMBER(C146), ISNUMBER(F146)), IF(ISBLANK(C146), "", ROUND(ABS((F146-C146)), 4)), ""), "")</f>
        <v/>
      </c>
      <c r="I146">
        <f>IFERROR(IF(AND(ISNUMBER(H146),H146&lt;=$P$35),1,IF(H146="","",0)), "")</f>
        <v/>
      </c>
    </row>
    <row r="147">
      <c r="A147" s="25">
        <f>'исх. данные'!A148</f>
        <v/>
      </c>
      <c r="B147" s="9">
        <f>'исх. данные'!C148</f>
        <v/>
      </c>
      <c r="C147" s="9">
        <f>'исх. данные'!B148</f>
        <v/>
      </c>
      <c r="D147" s="9">
        <f>IF(ISNUMBER(B147),B147,NA())</f>
        <v/>
      </c>
      <c r="E147" s="9">
        <f>IF(ISNUMBER(C147),C147,NA())</f>
        <v/>
      </c>
      <c r="F147">
        <f>IFERROR(IF(ISBLANK(B147), "", ROUND($K$4*B147+ $L$4, 4)), "")</f>
        <v/>
      </c>
      <c r="G147">
        <f>IFERROR(IF(AND(ISNUMBER(C147), ISNUMBER(F147)), IF(ISBLANK(C147), "", ROUND((C147-F147)^2,4)), ""), "")</f>
        <v/>
      </c>
      <c r="H147">
        <f>IFERROR(IF(AND(ISNUMBER(C147), ISNUMBER(F147)), IF(ISBLANK(C147), "", ROUND(ABS((F147-C147)), 4)), ""), "")</f>
        <v/>
      </c>
      <c r="I147">
        <f>IFERROR(IF(AND(ISNUMBER(H147),H147&lt;=$P$35),1,IF(H147="","",0)), "")</f>
        <v/>
      </c>
    </row>
    <row r="148">
      <c r="A148" s="25">
        <f>'исх. данные'!A149</f>
        <v/>
      </c>
      <c r="B148" s="9">
        <f>'исх. данные'!C149</f>
        <v/>
      </c>
      <c r="C148" s="9">
        <f>'исх. данные'!B149</f>
        <v/>
      </c>
      <c r="D148" s="9">
        <f>IF(ISNUMBER(B148),B148,NA())</f>
        <v/>
      </c>
      <c r="E148" s="9">
        <f>IF(ISNUMBER(C148),C148,NA())</f>
        <v/>
      </c>
      <c r="F148">
        <f>IFERROR(IF(ISBLANK(B148), "", ROUND($K$4*B148+ $L$4, 4)), "")</f>
        <v/>
      </c>
      <c r="G148">
        <f>IFERROR(IF(AND(ISNUMBER(C148), ISNUMBER(F148)), IF(ISBLANK(C148), "", ROUND((C148-F148)^2,4)), ""), "")</f>
        <v/>
      </c>
      <c r="H148">
        <f>IFERROR(IF(AND(ISNUMBER(C148), ISNUMBER(F148)), IF(ISBLANK(C148), "", ROUND(ABS((F148-C148)), 4)), ""), "")</f>
        <v/>
      </c>
      <c r="I148">
        <f>IFERROR(IF(AND(ISNUMBER(H148),H148&lt;=$P$35),1,IF(H148="","",0)), "")</f>
        <v/>
      </c>
    </row>
    <row r="149">
      <c r="A149" s="25">
        <f>'исх. данные'!A150</f>
        <v/>
      </c>
      <c r="B149" s="9">
        <f>'исх. данные'!C150</f>
        <v/>
      </c>
      <c r="C149" s="9">
        <f>'исх. данные'!B150</f>
        <v/>
      </c>
      <c r="D149" s="9">
        <f>IF(ISNUMBER(B149),B149,NA())</f>
        <v/>
      </c>
      <c r="E149" s="9">
        <f>IF(ISNUMBER(C149),C149,NA())</f>
        <v/>
      </c>
      <c r="F149">
        <f>IFERROR(IF(ISBLANK(B149), "", ROUND($K$4*B149+ $L$4, 4)), "")</f>
        <v/>
      </c>
      <c r="G149">
        <f>IFERROR(IF(AND(ISNUMBER(C149), ISNUMBER(F149)), IF(ISBLANK(C149), "", ROUND((C149-F149)^2,4)), ""), "")</f>
        <v/>
      </c>
      <c r="H149">
        <f>IFERROR(IF(AND(ISNUMBER(C149), ISNUMBER(F149)), IF(ISBLANK(C149), "", ROUND(ABS((F149-C149)), 4)), ""), "")</f>
        <v/>
      </c>
      <c r="I149">
        <f>IFERROR(IF(AND(ISNUMBER(H149),H149&lt;=$P$35),1,IF(H149="","",0)), "")</f>
        <v/>
      </c>
    </row>
    <row r="150">
      <c r="A150" s="25">
        <f>'исх. данные'!A151</f>
        <v/>
      </c>
      <c r="B150" s="9">
        <f>'исх. данные'!C151</f>
        <v/>
      </c>
      <c r="C150" s="9">
        <f>'исх. данные'!B151</f>
        <v/>
      </c>
      <c r="D150" s="9">
        <f>IF(ISNUMBER(B150),B150,NA())</f>
        <v/>
      </c>
      <c r="E150" s="9">
        <f>IF(ISNUMBER(C150),C150,NA())</f>
        <v/>
      </c>
      <c r="F150">
        <f>IFERROR(IF(ISBLANK(B150), "", ROUND($K$4*B150+ $L$4, 4)), "")</f>
        <v/>
      </c>
      <c r="G150">
        <f>IFERROR(IF(AND(ISNUMBER(C150), ISNUMBER(F150)), IF(ISBLANK(C150), "", ROUND((C150-F150)^2,4)), ""), "")</f>
        <v/>
      </c>
      <c r="H150">
        <f>IFERROR(IF(AND(ISNUMBER(C150), ISNUMBER(F150)), IF(ISBLANK(C150), "", ROUND(ABS((F150-C150)), 4)), ""), "")</f>
        <v/>
      </c>
      <c r="I150">
        <f>IFERROR(IF(AND(ISNUMBER(H150),H150&lt;=$P$35),1,IF(H150="","",0)), "")</f>
        <v/>
      </c>
    </row>
    <row r="151">
      <c r="A151" s="25">
        <f>'исх. данные'!A152</f>
        <v/>
      </c>
      <c r="B151" s="9">
        <f>'исх. данные'!C152</f>
        <v/>
      </c>
      <c r="C151" s="9">
        <f>'исх. данные'!B152</f>
        <v/>
      </c>
      <c r="D151" s="9">
        <f>IF(ISNUMBER(B151),B151,NA())</f>
        <v/>
      </c>
      <c r="E151" s="9">
        <f>IF(ISNUMBER(C151),C151,NA())</f>
        <v/>
      </c>
      <c r="F151">
        <f>IFERROR(IF(ISBLANK(B151), "", ROUND($K$4*B151+ $L$4, 4)), "")</f>
        <v/>
      </c>
      <c r="G151">
        <f>IFERROR(IF(AND(ISNUMBER(C151), ISNUMBER(F151)), IF(ISBLANK(C151), "", ROUND((C151-F151)^2,4)), ""), "")</f>
        <v/>
      </c>
      <c r="H151">
        <f>IFERROR(IF(AND(ISNUMBER(C151), ISNUMBER(F151)), IF(ISBLANK(C151), "", ROUND(ABS((F151-C151)), 4)), ""), "")</f>
        <v/>
      </c>
      <c r="I151">
        <f>IFERROR(IF(AND(ISNUMBER(H151),H151&lt;=$P$35),1,IF(H151="","",0)), "")</f>
        <v/>
      </c>
    </row>
    <row r="152">
      <c r="A152" s="25">
        <f>'исх. данные'!A153</f>
        <v/>
      </c>
      <c r="B152" s="9">
        <f>'исх. данные'!C153</f>
        <v/>
      </c>
      <c r="C152" s="9">
        <f>'исх. данные'!B153</f>
        <v/>
      </c>
      <c r="D152" s="9">
        <f>IF(ISNUMBER(B152),B152,NA())</f>
        <v/>
      </c>
      <c r="E152" s="9">
        <f>IF(ISNUMBER(C152),C152,NA())</f>
        <v/>
      </c>
      <c r="F152">
        <f>IFERROR(IF(ISBLANK(B152), "", ROUND($K$4*B152+ $L$4, 4)), "")</f>
        <v/>
      </c>
      <c r="G152">
        <f>IFERROR(IF(AND(ISNUMBER(C152), ISNUMBER(F152)), IF(ISBLANK(C152), "", ROUND((C152-F152)^2,4)), ""), "")</f>
        <v/>
      </c>
      <c r="H152">
        <f>IFERROR(IF(AND(ISNUMBER(C152), ISNUMBER(F152)), IF(ISBLANK(C152), "", ROUND(ABS((F152-C152)), 4)), ""), "")</f>
        <v/>
      </c>
      <c r="I152">
        <f>IFERROR(IF(AND(ISNUMBER(H152),H152&lt;=$P$35),1,IF(H152="","",0)), "")</f>
        <v/>
      </c>
    </row>
    <row r="153">
      <c r="A153" s="25">
        <f>'исх. данные'!A154</f>
        <v/>
      </c>
      <c r="B153" s="9">
        <f>'исх. данные'!C154</f>
        <v/>
      </c>
      <c r="C153" s="9">
        <f>'исх. данные'!B154</f>
        <v/>
      </c>
      <c r="D153" s="9">
        <f>IF(ISNUMBER(B153),B153,NA())</f>
        <v/>
      </c>
      <c r="E153" s="9">
        <f>IF(ISNUMBER(C153),C153,NA())</f>
        <v/>
      </c>
      <c r="F153">
        <f>IFERROR(IF(ISBLANK(B153), "", ROUND($K$4*B153+ $L$4, 4)), "")</f>
        <v/>
      </c>
      <c r="G153">
        <f>IFERROR(IF(AND(ISNUMBER(C153), ISNUMBER(F153)), IF(ISBLANK(C153), "", ROUND((C153-F153)^2,4)), ""), "")</f>
        <v/>
      </c>
      <c r="H153">
        <f>IFERROR(IF(AND(ISNUMBER(C153), ISNUMBER(F153)), IF(ISBLANK(C153), "", ROUND(ABS((F153-C153)), 4)), ""), "")</f>
        <v/>
      </c>
      <c r="I153">
        <f>IFERROR(IF(AND(ISNUMBER(H153),H153&lt;=$P$35),1,IF(H153="","",0)), "")</f>
        <v/>
      </c>
    </row>
    <row r="154">
      <c r="A154" s="25">
        <f>'исх. данные'!A155</f>
        <v/>
      </c>
      <c r="B154" s="9">
        <f>'исх. данные'!C155</f>
        <v/>
      </c>
      <c r="C154" s="9">
        <f>'исх. данные'!B155</f>
        <v/>
      </c>
      <c r="D154" s="9">
        <f>IF(ISNUMBER(B154),B154,NA())</f>
        <v/>
      </c>
      <c r="E154" s="9">
        <f>IF(ISNUMBER(C154),C154,NA())</f>
        <v/>
      </c>
      <c r="F154">
        <f>IFERROR(IF(ISBLANK(B154), "", ROUND($K$4*B154+ $L$4, 4)), "")</f>
        <v/>
      </c>
      <c r="G154">
        <f>IFERROR(IF(AND(ISNUMBER(C154), ISNUMBER(F154)), IF(ISBLANK(C154), "", ROUND((C154-F154)^2,4)), ""), "")</f>
        <v/>
      </c>
      <c r="H154">
        <f>IFERROR(IF(AND(ISNUMBER(C154), ISNUMBER(F154)), IF(ISBLANK(C154), "", ROUND(ABS((F154-C154)), 4)), ""), "")</f>
        <v/>
      </c>
      <c r="I154">
        <f>IFERROR(IF(AND(ISNUMBER(H154),H154&lt;=$P$35),1,IF(H154="","",0)), "")</f>
        <v/>
      </c>
    </row>
    <row r="155">
      <c r="A155" s="25">
        <f>'исх. данные'!A156</f>
        <v/>
      </c>
      <c r="B155" s="9">
        <f>'исх. данные'!C156</f>
        <v/>
      </c>
      <c r="C155" s="9">
        <f>'исх. данные'!B156</f>
        <v/>
      </c>
      <c r="D155" s="9">
        <f>IF(ISNUMBER(B155),B155,NA())</f>
        <v/>
      </c>
      <c r="E155" s="9">
        <f>IF(ISNUMBER(C155),C155,NA())</f>
        <v/>
      </c>
      <c r="F155">
        <f>IFERROR(IF(ISBLANK(B155), "", ROUND($K$4*B155+ $L$4, 4)), "")</f>
        <v/>
      </c>
      <c r="G155">
        <f>IFERROR(IF(AND(ISNUMBER(C155), ISNUMBER(F155)), IF(ISBLANK(C155), "", ROUND((C155-F155)^2,4)), ""), "")</f>
        <v/>
      </c>
      <c r="H155">
        <f>IFERROR(IF(AND(ISNUMBER(C155), ISNUMBER(F155)), IF(ISBLANK(C155), "", ROUND(ABS((F155-C155)), 4)), ""), "")</f>
        <v/>
      </c>
      <c r="I155">
        <f>IFERROR(IF(AND(ISNUMBER(H155),H155&lt;=$P$35),1,IF(H155="","",0)), "")</f>
        <v/>
      </c>
    </row>
    <row r="156">
      <c r="A156" s="25">
        <f>'исх. данные'!A157</f>
        <v/>
      </c>
      <c r="B156" s="9">
        <f>'исх. данные'!C157</f>
        <v/>
      </c>
      <c r="C156" s="9">
        <f>'исх. данные'!B157</f>
        <v/>
      </c>
      <c r="D156" s="9">
        <f>IF(ISNUMBER(B156),B156,NA())</f>
        <v/>
      </c>
      <c r="E156" s="9">
        <f>IF(ISNUMBER(C156),C156,NA())</f>
        <v/>
      </c>
      <c r="F156">
        <f>IFERROR(IF(ISBLANK(B156), "", ROUND($K$4*B156+ $L$4, 4)), "")</f>
        <v/>
      </c>
      <c r="G156">
        <f>IFERROR(IF(AND(ISNUMBER(C156), ISNUMBER(F156)), IF(ISBLANK(C156), "", ROUND((C156-F156)^2,4)), ""), "")</f>
        <v/>
      </c>
      <c r="H156">
        <f>IFERROR(IF(AND(ISNUMBER(C156), ISNUMBER(F156)), IF(ISBLANK(C156), "", ROUND(ABS((F156-C156)), 4)), ""), "")</f>
        <v/>
      </c>
      <c r="I156">
        <f>IFERROR(IF(AND(ISNUMBER(H156),H156&lt;=$P$35),1,IF(H156="","",0)), "")</f>
        <v/>
      </c>
    </row>
    <row r="157">
      <c r="A157" s="25">
        <f>'исх. данные'!A158</f>
        <v/>
      </c>
      <c r="B157" s="9">
        <f>'исх. данные'!C158</f>
        <v/>
      </c>
      <c r="C157" s="9">
        <f>'исх. данные'!B158</f>
        <v/>
      </c>
      <c r="D157" s="9">
        <f>IF(ISNUMBER(B157),B157,NA())</f>
        <v/>
      </c>
      <c r="E157" s="9">
        <f>IF(ISNUMBER(C157),C157,NA())</f>
        <v/>
      </c>
      <c r="F157">
        <f>IFERROR(IF(ISBLANK(B157), "", ROUND($K$4*B157+ $L$4, 4)), "")</f>
        <v/>
      </c>
      <c r="G157">
        <f>IFERROR(IF(AND(ISNUMBER(C157), ISNUMBER(F157)), IF(ISBLANK(C157), "", ROUND((C157-F157)^2,4)), ""), "")</f>
        <v/>
      </c>
      <c r="H157">
        <f>IFERROR(IF(AND(ISNUMBER(C157), ISNUMBER(F157)), IF(ISBLANK(C157), "", ROUND(ABS((F157-C157)), 4)), ""), "")</f>
        <v/>
      </c>
      <c r="I157">
        <f>IFERROR(IF(AND(ISNUMBER(H157),H157&lt;=$P$35),1,IF(H157="","",0)), "")</f>
        <v/>
      </c>
    </row>
    <row r="158">
      <c r="A158" s="25">
        <f>'исх. данные'!A159</f>
        <v/>
      </c>
      <c r="B158" s="9">
        <f>'исх. данные'!C159</f>
        <v/>
      </c>
      <c r="C158" s="9">
        <f>'исх. данные'!B159</f>
        <v/>
      </c>
      <c r="D158" s="9">
        <f>IF(ISNUMBER(B158),B158,NA())</f>
        <v/>
      </c>
      <c r="E158" s="9">
        <f>IF(ISNUMBER(C158),C158,NA())</f>
        <v/>
      </c>
      <c r="F158">
        <f>IFERROR(IF(ISBLANK(B158), "", ROUND($K$4*B158+ $L$4, 4)), "")</f>
        <v/>
      </c>
      <c r="G158">
        <f>IFERROR(IF(AND(ISNUMBER(C158), ISNUMBER(F158)), IF(ISBLANK(C158), "", ROUND((C158-F158)^2,4)), ""), "")</f>
        <v/>
      </c>
      <c r="H158">
        <f>IFERROR(IF(AND(ISNUMBER(C158), ISNUMBER(F158)), IF(ISBLANK(C158), "", ROUND(ABS((F158-C158)), 4)), ""), "")</f>
        <v/>
      </c>
      <c r="I158">
        <f>IFERROR(IF(AND(ISNUMBER(H158),H158&lt;=$P$35),1,IF(H158="","",0)), "")</f>
        <v/>
      </c>
    </row>
    <row r="159">
      <c r="A159" s="25">
        <f>'исх. данные'!A160</f>
        <v/>
      </c>
      <c r="B159" s="9">
        <f>'исх. данные'!C160</f>
        <v/>
      </c>
      <c r="C159" s="9">
        <f>'исх. данные'!B160</f>
        <v/>
      </c>
      <c r="D159" s="9">
        <f>IF(ISNUMBER(B159),B159,NA())</f>
        <v/>
      </c>
      <c r="E159" s="9">
        <f>IF(ISNUMBER(C159),C159,NA())</f>
        <v/>
      </c>
      <c r="F159">
        <f>IFERROR(IF(ISBLANK(B159), "", ROUND($K$4*B159+ $L$4, 4)), "")</f>
        <v/>
      </c>
      <c r="G159">
        <f>IFERROR(IF(AND(ISNUMBER(C159), ISNUMBER(F159)), IF(ISBLANK(C159), "", ROUND((C159-F159)^2,4)), ""), "")</f>
        <v/>
      </c>
      <c r="H159">
        <f>IFERROR(IF(AND(ISNUMBER(C159), ISNUMBER(F159)), IF(ISBLANK(C159), "", ROUND(ABS((F159-C159)), 4)), ""), "")</f>
        <v/>
      </c>
      <c r="I159">
        <f>IFERROR(IF(AND(ISNUMBER(H159),H159&lt;=$P$35),1,IF(H159="","",0)), "")</f>
        <v/>
      </c>
    </row>
    <row r="160">
      <c r="A160" s="25">
        <f>'исх. данные'!A161</f>
        <v/>
      </c>
      <c r="B160" s="9">
        <f>'исх. данные'!C161</f>
        <v/>
      </c>
      <c r="C160" s="9">
        <f>'исх. данные'!B161</f>
        <v/>
      </c>
      <c r="D160" s="9">
        <f>IF(ISNUMBER(B160),B160,NA())</f>
        <v/>
      </c>
      <c r="E160" s="9">
        <f>IF(ISNUMBER(C160),C160,NA())</f>
        <v/>
      </c>
      <c r="F160">
        <f>IFERROR(IF(ISBLANK(B160), "", ROUND($K$4*B160+ $L$4, 4)), "")</f>
        <v/>
      </c>
      <c r="G160">
        <f>IFERROR(IF(AND(ISNUMBER(C160), ISNUMBER(F160)), IF(ISBLANK(C160), "", ROUND((C160-F160)^2,4)), ""), "")</f>
        <v/>
      </c>
      <c r="H160">
        <f>IFERROR(IF(AND(ISNUMBER(C160), ISNUMBER(F160)), IF(ISBLANK(C160), "", ROUND(ABS((F160-C160)), 4)), ""), "")</f>
        <v/>
      </c>
      <c r="I160">
        <f>IFERROR(IF(AND(ISNUMBER(H160),H160&lt;=$P$35),1,IF(H160="","",0)), "")</f>
        <v/>
      </c>
    </row>
    <row r="161">
      <c r="A161" s="25">
        <f>'исх. данные'!A162</f>
        <v/>
      </c>
      <c r="B161" s="9">
        <f>'исх. данные'!C162</f>
        <v/>
      </c>
      <c r="C161" s="9">
        <f>'исх. данные'!B162</f>
        <v/>
      </c>
      <c r="D161" s="9">
        <f>IF(ISNUMBER(B161),B161,NA())</f>
        <v/>
      </c>
      <c r="E161" s="9">
        <f>IF(ISNUMBER(C161),C161,NA())</f>
        <v/>
      </c>
      <c r="F161">
        <f>IFERROR(IF(ISBLANK(B161), "", ROUND($K$4*B161+ $L$4, 4)), "")</f>
        <v/>
      </c>
      <c r="G161">
        <f>IFERROR(IF(AND(ISNUMBER(C161), ISNUMBER(F161)), IF(ISBLANK(C161), "", ROUND((C161-F161)^2,4)), ""), "")</f>
        <v/>
      </c>
      <c r="H161">
        <f>IFERROR(IF(AND(ISNUMBER(C161), ISNUMBER(F161)), IF(ISBLANK(C161), "", ROUND(ABS((F161-C161)), 4)), ""), "")</f>
        <v/>
      </c>
      <c r="I161">
        <f>IFERROR(IF(AND(ISNUMBER(H161),H161&lt;=$P$35),1,IF(H161="","",0)), "")</f>
        <v/>
      </c>
    </row>
    <row r="162">
      <c r="A162" s="25">
        <f>'исх. данные'!A163</f>
        <v/>
      </c>
      <c r="B162" s="9">
        <f>'исх. данные'!C163</f>
        <v/>
      </c>
      <c r="C162" s="9">
        <f>'исх. данные'!B163</f>
        <v/>
      </c>
      <c r="D162" s="9">
        <f>IF(ISNUMBER(B162),B162,NA())</f>
        <v/>
      </c>
      <c r="E162" s="9">
        <f>IF(ISNUMBER(C162),C162,NA())</f>
        <v/>
      </c>
      <c r="F162">
        <f>IFERROR(IF(ISBLANK(B162), "", ROUND($K$4*B162+ $L$4, 4)), "")</f>
        <v/>
      </c>
      <c r="G162">
        <f>IFERROR(IF(AND(ISNUMBER(C162), ISNUMBER(F162)), IF(ISBLANK(C162), "", ROUND((C162-F162)^2,4)), ""), "")</f>
        <v/>
      </c>
      <c r="H162">
        <f>IFERROR(IF(AND(ISNUMBER(C162), ISNUMBER(F162)), IF(ISBLANK(C162), "", ROUND(ABS((F162-C162)), 4)), ""), "")</f>
        <v/>
      </c>
      <c r="I162">
        <f>IFERROR(IF(AND(ISNUMBER(H162),H162&lt;=$P$35),1,IF(H162="","",0)), "")</f>
        <v/>
      </c>
    </row>
    <row r="163">
      <c r="A163" s="25">
        <f>'исх. данные'!A164</f>
        <v/>
      </c>
      <c r="B163" s="9">
        <f>'исх. данные'!C164</f>
        <v/>
      </c>
      <c r="C163" s="9">
        <f>'исх. данные'!B164</f>
        <v/>
      </c>
      <c r="D163" s="9">
        <f>IF(ISNUMBER(B163),B163,NA())</f>
        <v/>
      </c>
      <c r="E163" s="9">
        <f>IF(ISNUMBER(C163),C163,NA())</f>
        <v/>
      </c>
      <c r="F163">
        <f>IFERROR(IF(ISBLANK(B163), "", ROUND($K$4*B163+ $L$4, 4)), "")</f>
        <v/>
      </c>
      <c r="G163">
        <f>IFERROR(IF(AND(ISNUMBER(C163), ISNUMBER(F163)), IF(ISBLANK(C163), "", ROUND((C163-F163)^2,4)), ""), "")</f>
        <v/>
      </c>
      <c r="H163">
        <f>IFERROR(IF(AND(ISNUMBER(C163), ISNUMBER(F163)), IF(ISBLANK(C163), "", ROUND(ABS((F163-C163)), 4)), ""), "")</f>
        <v/>
      </c>
      <c r="I163">
        <f>IFERROR(IF(AND(ISNUMBER(H163),H163&lt;=$P$35),1,IF(H163="","",0)), "")</f>
        <v/>
      </c>
    </row>
    <row r="164">
      <c r="A164" s="25">
        <f>'исх. данные'!A165</f>
        <v/>
      </c>
      <c r="B164" s="9">
        <f>'исх. данные'!C165</f>
        <v/>
      </c>
      <c r="C164" s="9">
        <f>'исх. данные'!B165</f>
        <v/>
      </c>
      <c r="D164" s="9">
        <f>IF(ISNUMBER(B164),B164,NA())</f>
        <v/>
      </c>
      <c r="E164" s="9">
        <f>IF(ISNUMBER(C164),C164,NA())</f>
        <v/>
      </c>
      <c r="F164">
        <f>IFERROR(IF(ISBLANK(B164), "", ROUND($K$4*B164+ $L$4, 4)), "")</f>
        <v/>
      </c>
      <c r="G164">
        <f>IFERROR(IF(AND(ISNUMBER(C164), ISNUMBER(F164)), IF(ISBLANK(C164), "", ROUND((C164-F164)^2,4)), ""), "")</f>
        <v/>
      </c>
      <c r="H164">
        <f>IFERROR(IF(AND(ISNUMBER(C164), ISNUMBER(F164)), IF(ISBLANK(C164), "", ROUND(ABS((F164-C164)), 4)), ""), "")</f>
        <v/>
      </c>
      <c r="I164">
        <f>IFERROR(IF(AND(ISNUMBER(H164),H164&lt;=$P$35),1,IF(H164="","",0)), "")</f>
        <v/>
      </c>
    </row>
    <row r="165">
      <c r="A165" s="25">
        <f>'исх. данные'!A166</f>
        <v/>
      </c>
      <c r="B165" s="9">
        <f>'исх. данные'!C166</f>
        <v/>
      </c>
      <c r="C165" s="9">
        <f>'исх. данные'!B166</f>
        <v/>
      </c>
      <c r="D165" s="9">
        <f>IF(ISNUMBER(B165),B165,NA())</f>
        <v/>
      </c>
      <c r="E165" s="9">
        <f>IF(ISNUMBER(C165),C165,NA())</f>
        <v/>
      </c>
      <c r="F165">
        <f>IFERROR(IF(ISBLANK(B165), "", ROUND($K$4*B165+ $L$4, 4)), "")</f>
        <v/>
      </c>
      <c r="G165">
        <f>IFERROR(IF(AND(ISNUMBER(C165), ISNUMBER(F165)), IF(ISBLANK(C165), "", ROUND((C165-F165)^2,4)), ""), "")</f>
        <v/>
      </c>
      <c r="H165">
        <f>IFERROR(IF(AND(ISNUMBER(C165), ISNUMBER(F165)), IF(ISBLANK(C165), "", ROUND(ABS((F165-C165)), 4)), ""), "")</f>
        <v/>
      </c>
      <c r="I165">
        <f>IFERROR(IF(AND(ISNUMBER(H165),H165&lt;=$P$35),1,IF(H165="","",0)), "")</f>
        <v/>
      </c>
    </row>
    <row r="166">
      <c r="A166" s="25">
        <f>'исх. данные'!A167</f>
        <v/>
      </c>
      <c r="B166" s="9">
        <f>'исх. данные'!C167</f>
        <v/>
      </c>
      <c r="C166" s="9">
        <f>'исх. данные'!B167</f>
        <v/>
      </c>
      <c r="D166" s="9">
        <f>IF(ISNUMBER(B166),B166,NA())</f>
        <v/>
      </c>
      <c r="E166" s="9">
        <f>IF(ISNUMBER(C166),C166,NA())</f>
        <v/>
      </c>
      <c r="F166">
        <f>IFERROR(IF(ISBLANK(B166), "", ROUND($K$4*B166+ $L$4, 4)), "")</f>
        <v/>
      </c>
      <c r="G166">
        <f>IFERROR(IF(AND(ISNUMBER(C166), ISNUMBER(F166)), IF(ISBLANK(C166), "", ROUND((C166-F166)^2,4)), ""), "")</f>
        <v/>
      </c>
      <c r="H166">
        <f>IFERROR(IF(AND(ISNUMBER(C166), ISNUMBER(F166)), IF(ISBLANK(C166), "", ROUND(ABS((F166-C166)), 4)), ""), "")</f>
        <v/>
      </c>
      <c r="I166">
        <f>IFERROR(IF(AND(ISNUMBER(H166),H166&lt;=$P$35),1,IF(H166="","",0)), "")</f>
        <v/>
      </c>
    </row>
    <row r="167">
      <c r="A167" s="25">
        <f>'исх. данные'!A168</f>
        <v/>
      </c>
      <c r="B167" s="9">
        <f>'исх. данные'!C168</f>
        <v/>
      </c>
      <c r="C167" s="9">
        <f>'исх. данные'!B168</f>
        <v/>
      </c>
      <c r="D167" s="9">
        <f>IF(ISNUMBER(B167),B167,NA())</f>
        <v/>
      </c>
      <c r="E167" s="9">
        <f>IF(ISNUMBER(C167),C167,NA())</f>
        <v/>
      </c>
      <c r="F167">
        <f>IFERROR(IF(ISBLANK(B167), "", ROUND($K$4*B167+ $L$4, 4)), "")</f>
        <v/>
      </c>
      <c r="G167">
        <f>IFERROR(IF(AND(ISNUMBER(C167), ISNUMBER(F167)), IF(ISBLANK(C167), "", ROUND((C167-F167)^2,4)), ""), "")</f>
        <v/>
      </c>
      <c r="H167">
        <f>IFERROR(IF(AND(ISNUMBER(C167), ISNUMBER(F167)), IF(ISBLANK(C167), "", ROUND(ABS((F167-C167)), 4)), ""), "")</f>
        <v/>
      </c>
      <c r="I167">
        <f>IFERROR(IF(AND(ISNUMBER(H167),H167&lt;=$P$35),1,IF(H167="","",0)), "")</f>
        <v/>
      </c>
    </row>
    <row r="168">
      <c r="A168" s="25">
        <f>'исх. данные'!A169</f>
        <v/>
      </c>
      <c r="B168" s="9">
        <f>'исх. данные'!C169</f>
        <v/>
      </c>
      <c r="C168" s="9">
        <f>'исх. данные'!B169</f>
        <v/>
      </c>
      <c r="D168" s="9">
        <f>IF(ISNUMBER(B168),B168,NA())</f>
        <v/>
      </c>
      <c r="E168" s="9">
        <f>IF(ISNUMBER(C168),C168,NA())</f>
        <v/>
      </c>
      <c r="F168">
        <f>IFERROR(IF(ISBLANK(B168), "", ROUND($K$4*B168+ $L$4, 4)), "")</f>
        <v/>
      </c>
      <c r="G168">
        <f>IFERROR(IF(AND(ISNUMBER(C168), ISNUMBER(F168)), IF(ISBLANK(C168), "", ROUND((C168-F168)^2,4)), ""), "")</f>
        <v/>
      </c>
      <c r="H168">
        <f>IFERROR(IF(AND(ISNUMBER(C168), ISNUMBER(F168)), IF(ISBLANK(C168), "", ROUND(ABS((F168-C168)), 4)), ""), "")</f>
        <v/>
      </c>
      <c r="I168">
        <f>IFERROR(IF(AND(ISNUMBER(H168),H168&lt;=$P$35),1,IF(H168="","",0)), "")</f>
        <v/>
      </c>
    </row>
    <row r="169">
      <c r="A169" s="25">
        <f>'исх. данные'!A170</f>
        <v/>
      </c>
      <c r="B169" s="9">
        <f>'исх. данные'!C170</f>
        <v/>
      </c>
      <c r="C169" s="9">
        <f>'исх. данные'!B170</f>
        <v/>
      </c>
      <c r="D169" s="9">
        <f>IF(ISNUMBER(B169),B169,NA())</f>
        <v/>
      </c>
      <c r="E169" s="9">
        <f>IF(ISNUMBER(C169),C169,NA())</f>
        <v/>
      </c>
      <c r="F169">
        <f>IFERROR(IF(ISBLANK(B169), "", ROUND($K$4*B169+ $L$4, 4)), "")</f>
        <v/>
      </c>
      <c r="G169">
        <f>IFERROR(IF(AND(ISNUMBER(C169), ISNUMBER(F169)), IF(ISBLANK(C169), "", ROUND((C169-F169)^2,4)), ""), "")</f>
        <v/>
      </c>
      <c r="H169">
        <f>IFERROR(IF(AND(ISNUMBER(C169), ISNUMBER(F169)), IF(ISBLANK(C169), "", ROUND(ABS((F169-C169)), 4)), ""), "")</f>
        <v/>
      </c>
      <c r="I169">
        <f>IFERROR(IF(AND(ISNUMBER(H169),H169&lt;=$P$35),1,IF(H169="","",0)), "")</f>
        <v/>
      </c>
    </row>
    <row r="170">
      <c r="A170" s="25">
        <f>'исх. данные'!A171</f>
        <v/>
      </c>
      <c r="B170" s="9">
        <f>'исх. данные'!C171</f>
        <v/>
      </c>
      <c r="C170" s="9">
        <f>'исх. данные'!B171</f>
        <v/>
      </c>
      <c r="D170" s="9">
        <f>IF(ISNUMBER(B170),B170,NA())</f>
        <v/>
      </c>
      <c r="E170" s="9">
        <f>IF(ISNUMBER(C170),C170,NA())</f>
        <v/>
      </c>
      <c r="F170">
        <f>IFERROR(IF(ISBLANK(B170), "", ROUND($K$4*B170+ $L$4, 4)), "")</f>
        <v/>
      </c>
      <c r="G170">
        <f>IFERROR(IF(AND(ISNUMBER(C170), ISNUMBER(F170)), IF(ISBLANK(C170), "", ROUND((C170-F170)^2,4)), ""), "")</f>
        <v/>
      </c>
      <c r="H170">
        <f>IFERROR(IF(AND(ISNUMBER(C170), ISNUMBER(F170)), IF(ISBLANK(C170), "", ROUND(ABS((F170-C170)), 4)), ""), "")</f>
        <v/>
      </c>
      <c r="I170">
        <f>IFERROR(IF(AND(ISNUMBER(H170),H170&lt;=$P$35),1,IF(H170="","",0)), "")</f>
        <v/>
      </c>
    </row>
    <row r="171">
      <c r="A171" s="25">
        <f>'исх. данные'!A172</f>
        <v/>
      </c>
      <c r="B171" s="9">
        <f>'исх. данные'!C172</f>
        <v/>
      </c>
      <c r="C171" s="9">
        <f>'исх. данные'!B172</f>
        <v/>
      </c>
      <c r="D171" s="9">
        <f>IF(ISNUMBER(B171),B171,NA())</f>
        <v/>
      </c>
      <c r="E171" s="9">
        <f>IF(ISNUMBER(C171),C171,NA())</f>
        <v/>
      </c>
      <c r="F171">
        <f>IFERROR(IF(ISBLANK(B171), "", ROUND($K$4*B171+ $L$4, 4)), "")</f>
        <v/>
      </c>
      <c r="G171">
        <f>IFERROR(IF(AND(ISNUMBER(C171), ISNUMBER(F171)), IF(ISBLANK(C171), "", ROUND((C171-F171)^2,4)), ""), "")</f>
        <v/>
      </c>
      <c r="H171">
        <f>IFERROR(IF(AND(ISNUMBER(C171), ISNUMBER(F171)), IF(ISBLANK(C171), "", ROUND(ABS((F171-C171)), 4)), ""), "")</f>
        <v/>
      </c>
      <c r="I171">
        <f>IFERROR(IF(AND(ISNUMBER(H171),H171&lt;=$P$35),1,IF(H171="","",0)), "")</f>
        <v/>
      </c>
    </row>
    <row r="172">
      <c r="A172" s="25">
        <f>'исх. данные'!A173</f>
        <v/>
      </c>
      <c r="B172" s="9">
        <f>'исх. данные'!C173</f>
        <v/>
      </c>
      <c r="C172" s="9">
        <f>'исх. данные'!B173</f>
        <v/>
      </c>
      <c r="D172" s="9">
        <f>IF(ISNUMBER(B172),B172,NA())</f>
        <v/>
      </c>
      <c r="E172" s="9">
        <f>IF(ISNUMBER(C172),C172,NA())</f>
        <v/>
      </c>
      <c r="F172">
        <f>IFERROR(IF(ISBLANK(B172), "", ROUND($K$4*B172+ $L$4, 4)), "")</f>
        <v/>
      </c>
      <c r="G172">
        <f>IFERROR(IF(AND(ISNUMBER(C172), ISNUMBER(F172)), IF(ISBLANK(C172), "", ROUND((C172-F172)^2,4)), ""), "")</f>
        <v/>
      </c>
      <c r="H172">
        <f>IFERROR(IF(AND(ISNUMBER(C172), ISNUMBER(F172)), IF(ISBLANK(C172), "", ROUND(ABS((F172-C172)), 4)), ""), "")</f>
        <v/>
      </c>
      <c r="I172">
        <f>IFERROR(IF(AND(ISNUMBER(H172),H172&lt;=$P$35),1,IF(H172="","",0)), "")</f>
        <v/>
      </c>
    </row>
    <row r="173">
      <c r="A173" s="25">
        <f>'исх. данные'!A174</f>
        <v/>
      </c>
      <c r="B173" s="9">
        <f>'исх. данные'!C174</f>
        <v/>
      </c>
      <c r="C173" s="9">
        <f>'исх. данные'!B174</f>
        <v/>
      </c>
      <c r="D173" s="9">
        <f>IF(ISNUMBER(B173),B173,NA())</f>
        <v/>
      </c>
      <c r="E173" s="9">
        <f>IF(ISNUMBER(C173),C173,NA())</f>
        <v/>
      </c>
      <c r="F173">
        <f>IFERROR(IF(ISBLANK(B173), "", ROUND($K$4*B173+ $L$4, 4)), "")</f>
        <v/>
      </c>
      <c r="G173">
        <f>IFERROR(IF(AND(ISNUMBER(C173), ISNUMBER(F173)), IF(ISBLANK(C173), "", ROUND((C173-F173)^2,4)), ""), "")</f>
        <v/>
      </c>
      <c r="H173">
        <f>IFERROR(IF(AND(ISNUMBER(C173), ISNUMBER(F173)), IF(ISBLANK(C173), "", ROUND(ABS((F173-C173)), 4)), ""), "")</f>
        <v/>
      </c>
      <c r="I173">
        <f>IFERROR(IF(AND(ISNUMBER(H173),H173&lt;=$P$35),1,IF(H173="","",0)), "")</f>
        <v/>
      </c>
    </row>
    <row r="174">
      <c r="A174" s="25">
        <f>'исх. данные'!A175</f>
        <v/>
      </c>
      <c r="B174" s="9">
        <f>'исх. данные'!C175</f>
        <v/>
      </c>
      <c r="C174" s="9">
        <f>'исх. данные'!B175</f>
        <v/>
      </c>
      <c r="D174" s="9">
        <f>IF(ISNUMBER(B174),B174,NA())</f>
        <v/>
      </c>
      <c r="E174" s="9">
        <f>IF(ISNUMBER(C174),C174,NA())</f>
        <v/>
      </c>
      <c r="F174">
        <f>IFERROR(IF(ISBLANK(B174), "", ROUND($K$4*B174+ $L$4, 4)), "")</f>
        <v/>
      </c>
      <c r="G174">
        <f>IFERROR(IF(AND(ISNUMBER(C174), ISNUMBER(F174)), IF(ISBLANK(C174), "", ROUND((C174-F174)^2,4)), ""), "")</f>
        <v/>
      </c>
      <c r="H174">
        <f>IFERROR(IF(AND(ISNUMBER(C174), ISNUMBER(F174)), IF(ISBLANK(C174), "", ROUND(ABS((F174-C174)), 4)), ""), "")</f>
        <v/>
      </c>
      <c r="I174">
        <f>IFERROR(IF(AND(ISNUMBER(H174),H174&lt;=$P$35),1,IF(H174="","",0)), "")</f>
        <v/>
      </c>
    </row>
    <row r="175">
      <c r="A175" s="25">
        <f>'исх. данные'!A176</f>
        <v/>
      </c>
      <c r="B175" s="9">
        <f>'исх. данные'!C176</f>
        <v/>
      </c>
      <c r="C175" s="9">
        <f>'исх. данные'!B176</f>
        <v/>
      </c>
      <c r="D175" s="9">
        <f>IF(ISNUMBER(B175),B175,NA())</f>
        <v/>
      </c>
      <c r="E175" s="9">
        <f>IF(ISNUMBER(C175),C175,NA())</f>
        <v/>
      </c>
      <c r="F175">
        <f>IFERROR(IF(ISBLANK(B175), "", ROUND($K$4*B175+ $L$4, 4)), "")</f>
        <v/>
      </c>
      <c r="G175">
        <f>IFERROR(IF(AND(ISNUMBER(C175), ISNUMBER(F175)), IF(ISBLANK(C175), "", ROUND((C175-F175)^2,4)), ""), "")</f>
        <v/>
      </c>
      <c r="H175">
        <f>IFERROR(IF(AND(ISNUMBER(C175), ISNUMBER(F175)), IF(ISBLANK(C175), "", ROUND(ABS((F175-C175)), 4)), ""), "")</f>
        <v/>
      </c>
      <c r="I175">
        <f>IFERROR(IF(AND(ISNUMBER(H175),H175&lt;=$P$35),1,IF(H175="","",0)), "")</f>
        <v/>
      </c>
    </row>
    <row r="176">
      <c r="A176" s="25">
        <f>'исх. данные'!A177</f>
        <v/>
      </c>
      <c r="B176" s="9">
        <f>'исх. данные'!C177</f>
        <v/>
      </c>
      <c r="C176" s="9">
        <f>'исх. данные'!B177</f>
        <v/>
      </c>
      <c r="D176" s="9">
        <f>IF(ISNUMBER(B176),B176,NA())</f>
        <v/>
      </c>
      <c r="E176" s="9">
        <f>IF(ISNUMBER(C176),C176,NA())</f>
        <v/>
      </c>
      <c r="F176">
        <f>IFERROR(IF(ISBLANK(B176), "", ROUND($K$4*B176+ $L$4, 4)), "")</f>
        <v/>
      </c>
      <c r="G176">
        <f>IFERROR(IF(AND(ISNUMBER(C176), ISNUMBER(F176)), IF(ISBLANK(C176), "", ROUND((C176-F176)^2,4)), ""), "")</f>
        <v/>
      </c>
      <c r="H176">
        <f>IFERROR(IF(AND(ISNUMBER(C176), ISNUMBER(F176)), IF(ISBLANK(C176), "", ROUND(ABS((F176-C176)), 4)), ""), "")</f>
        <v/>
      </c>
      <c r="I176">
        <f>IFERROR(IF(AND(ISNUMBER(H176),H176&lt;=$P$35),1,IF(H176="","",0)), "")</f>
        <v/>
      </c>
    </row>
    <row r="177">
      <c r="A177" s="25">
        <f>'исх. данные'!A178</f>
        <v/>
      </c>
      <c r="B177" s="9">
        <f>'исх. данные'!C178</f>
        <v/>
      </c>
      <c r="C177" s="9">
        <f>'исх. данные'!B178</f>
        <v/>
      </c>
      <c r="D177" s="9">
        <f>IF(ISNUMBER(B177),B177,NA())</f>
        <v/>
      </c>
      <c r="E177" s="9">
        <f>IF(ISNUMBER(C177),C177,NA())</f>
        <v/>
      </c>
      <c r="F177">
        <f>IFERROR(IF(ISBLANK(B177), "", ROUND($K$4*B177+ $L$4, 4)), "")</f>
        <v/>
      </c>
      <c r="G177">
        <f>IFERROR(IF(AND(ISNUMBER(C177), ISNUMBER(F177)), IF(ISBLANK(C177), "", ROUND((C177-F177)^2,4)), ""), "")</f>
        <v/>
      </c>
      <c r="H177">
        <f>IFERROR(IF(AND(ISNUMBER(C177), ISNUMBER(F177)), IF(ISBLANK(C177), "", ROUND(ABS((F177-C177)), 4)), ""), "")</f>
        <v/>
      </c>
      <c r="I177">
        <f>IFERROR(IF(AND(ISNUMBER(H177),H177&lt;=$P$35),1,IF(H177="","",0)), "")</f>
        <v/>
      </c>
    </row>
    <row r="178">
      <c r="A178" s="25">
        <f>'исх. данные'!A179</f>
        <v/>
      </c>
      <c r="B178" s="9">
        <f>'исх. данные'!C179</f>
        <v/>
      </c>
      <c r="C178" s="9">
        <f>'исх. данные'!B179</f>
        <v/>
      </c>
      <c r="D178" s="9">
        <f>IF(ISNUMBER(B178),B178,NA())</f>
        <v/>
      </c>
      <c r="E178" s="9">
        <f>IF(ISNUMBER(C178),C178,NA())</f>
        <v/>
      </c>
      <c r="F178">
        <f>IFERROR(IF(ISBLANK(B178), "", ROUND($K$4*B178+ $L$4, 4)), "")</f>
        <v/>
      </c>
      <c r="G178">
        <f>IFERROR(IF(AND(ISNUMBER(C178), ISNUMBER(F178)), IF(ISBLANK(C178), "", ROUND((C178-F178)^2,4)), ""), "")</f>
        <v/>
      </c>
      <c r="H178">
        <f>IFERROR(IF(AND(ISNUMBER(C178), ISNUMBER(F178)), IF(ISBLANK(C178), "", ROUND(ABS((F178-C178)), 4)), ""), "")</f>
        <v/>
      </c>
      <c r="I178">
        <f>IFERROR(IF(AND(ISNUMBER(H178),H178&lt;=$P$35),1,IF(H178="","",0)), "")</f>
        <v/>
      </c>
    </row>
    <row r="179">
      <c r="A179" s="25">
        <f>'исх. данные'!A180</f>
        <v/>
      </c>
      <c r="B179" s="9">
        <f>'исх. данные'!C180</f>
        <v/>
      </c>
      <c r="C179" s="9">
        <f>'исх. данные'!B180</f>
        <v/>
      </c>
      <c r="D179" s="9">
        <f>IF(ISNUMBER(B179),B179,NA())</f>
        <v/>
      </c>
      <c r="E179" s="9">
        <f>IF(ISNUMBER(C179),C179,NA())</f>
        <v/>
      </c>
      <c r="F179">
        <f>IFERROR(IF(ISBLANK(B179), "", ROUND($K$4*B179+ $L$4, 4)), "")</f>
        <v/>
      </c>
      <c r="G179">
        <f>IFERROR(IF(AND(ISNUMBER(C179), ISNUMBER(F179)), IF(ISBLANK(C179), "", ROUND((C179-F179)^2,4)), ""), "")</f>
        <v/>
      </c>
      <c r="H179">
        <f>IFERROR(IF(AND(ISNUMBER(C179), ISNUMBER(F179)), IF(ISBLANK(C179), "", ROUND(ABS((F179-C179)), 4)), ""), "")</f>
        <v/>
      </c>
      <c r="I179">
        <f>IFERROR(IF(AND(ISNUMBER(H179),H179&lt;=$P$35),1,IF(H179="","",0)), "")</f>
        <v/>
      </c>
    </row>
    <row r="180">
      <c r="A180" s="25">
        <f>'исх. данные'!A181</f>
        <v/>
      </c>
      <c r="B180" s="9">
        <f>'исх. данные'!C181</f>
        <v/>
      </c>
      <c r="C180" s="9">
        <f>'исх. данные'!B181</f>
        <v/>
      </c>
      <c r="D180" s="9">
        <f>IF(ISNUMBER(B180),B180,NA())</f>
        <v/>
      </c>
      <c r="E180" s="9">
        <f>IF(ISNUMBER(C180),C180,NA())</f>
        <v/>
      </c>
      <c r="F180">
        <f>IFERROR(IF(ISBLANK(B180), "", ROUND($K$4*B180+ $L$4, 4)), "")</f>
        <v/>
      </c>
      <c r="G180">
        <f>IFERROR(IF(AND(ISNUMBER(C180), ISNUMBER(F180)), IF(ISBLANK(C180), "", ROUND((C180-F180)^2,4)), ""), "")</f>
        <v/>
      </c>
      <c r="H180">
        <f>IFERROR(IF(AND(ISNUMBER(C180), ISNUMBER(F180)), IF(ISBLANK(C180), "", ROUND(ABS((F180-C180)), 4)), ""), "")</f>
        <v/>
      </c>
      <c r="I180">
        <f>IFERROR(IF(AND(ISNUMBER(H180),H180&lt;=$P$35),1,IF(H180="","",0)), "")</f>
        <v/>
      </c>
    </row>
    <row r="181">
      <c r="A181" s="25">
        <f>'исх. данные'!A182</f>
        <v/>
      </c>
      <c r="B181" s="9">
        <f>'исх. данные'!C182</f>
        <v/>
      </c>
      <c r="C181" s="9">
        <f>'исх. данные'!B182</f>
        <v/>
      </c>
      <c r="D181" s="9">
        <f>IF(ISNUMBER(B181),B181,NA())</f>
        <v/>
      </c>
      <c r="E181" s="9">
        <f>IF(ISNUMBER(C181),C181,NA())</f>
        <v/>
      </c>
      <c r="F181">
        <f>IFERROR(IF(ISBLANK(B181), "", ROUND($K$4*B181+ $L$4, 4)), "")</f>
        <v/>
      </c>
      <c r="G181">
        <f>IFERROR(IF(AND(ISNUMBER(C181), ISNUMBER(F181)), IF(ISBLANK(C181), "", ROUND((C181-F181)^2,4)), ""), "")</f>
        <v/>
      </c>
      <c r="H181">
        <f>IFERROR(IF(AND(ISNUMBER(C181), ISNUMBER(F181)), IF(ISBLANK(C181), "", ROUND(ABS((F181-C181)), 4)), ""), "")</f>
        <v/>
      </c>
      <c r="I181">
        <f>IFERROR(IF(AND(ISNUMBER(H181),H181&lt;=$P$35),1,IF(H181="","",0)), "")</f>
        <v/>
      </c>
    </row>
    <row r="182">
      <c r="A182" s="25">
        <f>'исх. данные'!A183</f>
        <v/>
      </c>
      <c r="B182" s="9">
        <f>'исх. данные'!C183</f>
        <v/>
      </c>
      <c r="C182" s="9">
        <f>'исх. данные'!B183</f>
        <v/>
      </c>
      <c r="D182" s="9">
        <f>IF(ISNUMBER(B182),B182,NA())</f>
        <v/>
      </c>
      <c r="E182" s="9">
        <f>IF(ISNUMBER(C182),C182,NA())</f>
        <v/>
      </c>
      <c r="F182">
        <f>IFERROR(IF(ISBLANK(B182), "", ROUND($K$4*B182+ $L$4, 4)), "")</f>
        <v/>
      </c>
      <c r="G182">
        <f>IFERROR(IF(AND(ISNUMBER(C182), ISNUMBER(F182)), IF(ISBLANK(C182), "", ROUND((C182-F182)^2,4)), ""), "")</f>
        <v/>
      </c>
      <c r="H182">
        <f>IFERROR(IF(AND(ISNUMBER(C182), ISNUMBER(F182)), IF(ISBLANK(C182), "", ROUND(ABS((F182-C182)), 4)), ""), "")</f>
        <v/>
      </c>
      <c r="I182">
        <f>IFERROR(IF(AND(ISNUMBER(H182),H182&lt;=$P$35),1,IF(H182="","",0)), "")</f>
        <v/>
      </c>
    </row>
    <row r="183">
      <c r="A183" s="25">
        <f>'исх. данные'!A184</f>
        <v/>
      </c>
      <c r="B183" s="9">
        <f>'исх. данные'!C184</f>
        <v/>
      </c>
      <c r="C183" s="9">
        <f>'исх. данные'!B184</f>
        <v/>
      </c>
      <c r="D183" s="9">
        <f>IF(ISNUMBER(B183),B183,NA())</f>
        <v/>
      </c>
      <c r="E183" s="9">
        <f>IF(ISNUMBER(C183),C183,NA())</f>
        <v/>
      </c>
      <c r="F183">
        <f>IFERROR(IF(ISBLANK(B183), "", ROUND($K$4*B183+ $L$4, 4)), "")</f>
        <v/>
      </c>
      <c r="G183">
        <f>IFERROR(IF(AND(ISNUMBER(C183), ISNUMBER(F183)), IF(ISBLANK(C183), "", ROUND((C183-F183)^2,4)), ""), "")</f>
        <v/>
      </c>
      <c r="H183">
        <f>IFERROR(IF(AND(ISNUMBER(C183), ISNUMBER(F183)), IF(ISBLANK(C183), "", ROUND(ABS((F183-C183)), 4)), ""), "")</f>
        <v/>
      </c>
      <c r="I183">
        <f>IFERROR(IF(AND(ISNUMBER(H183),H183&lt;=$P$35),1,IF(H183="","",0)), "")</f>
        <v/>
      </c>
    </row>
    <row r="184">
      <c r="A184" s="25">
        <f>'исх. данные'!A185</f>
        <v/>
      </c>
      <c r="B184" s="9">
        <f>'исх. данные'!C185</f>
        <v/>
      </c>
      <c r="C184" s="9">
        <f>'исх. данные'!B185</f>
        <v/>
      </c>
      <c r="D184" s="9">
        <f>IF(ISNUMBER(B184),B184,NA())</f>
        <v/>
      </c>
      <c r="E184" s="9">
        <f>IF(ISNUMBER(C184),C184,NA())</f>
        <v/>
      </c>
      <c r="F184">
        <f>IFERROR(IF(ISBLANK(B184), "", ROUND($K$4*B184+ $L$4, 4)), "")</f>
        <v/>
      </c>
      <c r="G184">
        <f>IFERROR(IF(AND(ISNUMBER(C184), ISNUMBER(F184)), IF(ISBLANK(C184), "", ROUND((C184-F184)^2,4)), ""), "")</f>
        <v/>
      </c>
      <c r="H184">
        <f>IFERROR(IF(AND(ISNUMBER(C184), ISNUMBER(F184)), IF(ISBLANK(C184), "", ROUND(ABS((F184-C184)), 4)), ""), "")</f>
        <v/>
      </c>
      <c r="I184">
        <f>IFERROR(IF(AND(ISNUMBER(H184),H184&lt;=$P$35),1,IF(H184="","",0)), "")</f>
        <v/>
      </c>
    </row>
    <row r="185">
      <c r="A185" s="25">
        <f>'исх. данные'!A186</f>
        <v/>
      </c>
      <c r="B185" s="9">
        <f>'исх. данные'!C186</f>
        <v/>
      </c>
      <c r="C185" s="9">
        <f>'исх. данные'!B186</f>
        <v/>
      </c>
      <c r="D185" s="9">
        <f>IF(ISNUMBER(B185),B185,NA())</f>
        <v/>
      </c>
      <c r="E185" s="9">
        <f>IF(ISNUMBER(C185),C185,NA())</f>
        <v/>
      </c>
      <c r="F185">
        <f>IFERROR(IF(ISBLANK(B185), "", ROUND($K$4*B185+ $L$4, 4)), "")</f>
        <v/>
      </c>
      <c r="G185">
        <f>IFERROR(IF(AND(ISNUMBER(C185), ISNUMBER(F185)), IF(ISBLANK(C185), "", ROUND((C185-F185)^2,4)), ""), "")</f>
        <v/>
      </c>
      <c r="H185">
        <f>IFERROR(IF(AND(ISNUMBER(C185), ISNUMBER(F185)), IF(ISBLANK(C185), "", ROUND(ABS((F185-C185)), 4)), ""), "")</f>
        <v/>
      </c>
      <c r="I185">
        <f>IFERROR(IF(AND(ISNUMBER(H185),H185&lt;=$P$35),1,IF(H185="","",0)), "")</f>
        <v/>
      </c>
    </row>
    <row r="186">
      <c r="A186" s="25">
        <f>'исх. данные'!A187</f>
        <v/>
      </c>
      <c r="B186" s="9">
        <f>'исх. данные'!C187</f>
        <v/>
      </c>
      <c r="C186" s="9">
        <f>'исх. данные'!B187</f>
        <v/>
      </c>
      <c r="D186" s="9">
        <f>IF(ISNUMBER(B186),B186,NA())</f>
        <v/>
      </c>
      <c r="E186" s="9">
        <f>IF(ISNUMBER(C186),C186,NA())</f>
        <v/>
      </c>
      <c r="F186">
        <f>IFERROR(IF(ISBLANK(B186), "", ROUND($K$4*B186+ $L$4, 4)), "")</f>
        <v/>
      </c>
      <c r="G186">
        <f>IFERROR(IF(AND(ISNUMBER(C186), ISNUMBER(F186)), IF(ISBLANK(C186), "", ROUND((C186-F186)^2,4)), ""), "")</f>
        <v/>
      </c>
      <c r="H186">
        <f>IFERROR(IF(AND(ISNUMBER(C186), ISNUMBER(F186)), IF(ISBLANK(C186), "", ROUND(ABS((F186-C186)), 4)), ""), "")</f>
        <v/>
      </c>
      <c r="I186">
        <f>IFERROR(IF(AND(ISNUMBER(H186),H186&lt;=$P$35),1,IF(H186="","",0)), "")</f>
        <v/>
      </c>
    </row>
    <row r="187">
      <c r="A187" s="25">
        <f>'исх. данные'!A188</f>
        <v/>
      </c>
      <c r="B187" s="9">
        <f>'исх. данные'!C188</f>
        <v/>
      </c>
      <c r="C187" s="9">
        <f>'исх. данные'!B188</f>
        <v/>
      </c>
      <c r="D187" s="9">
        <f>IF(ISNUMBER(B187),B187,NA())</f>
        <v/>
      </c>
      <c r="E187" s="9">
        <f>IF(ISNUMBER(C187),C187,NA())</f>
        <v/>
      </c>
      <c r="F187">
        <f>IFERROR(IF(ISBLANK(B187), "", ROUND($K$4*B187+ $L$4, 4)), "")</f>
        <v/>
      </c>
      <c r="G187">
        <f>IFERROR(IF(AND(ISNUMBER(C187), ISNUMBER(F187)), IF(ISBLANK(C187), "", ROUND((C187-F187)^2,4)), ""), "")</f>
        <v/>
      </c>
      <c r="H187">
        <f>IFERROR(IF(AND(ISNUMBER(C187), ISNUMBER(F187)), IF(ISBLANK(C187), "", ROUND(ABS((F187-C187)), 4)), ""), "")</f>
        <v/>
      </c>
      <c r="I187">
        <f>IFERROR(IF(AND(ISNUMBER(H187),H187&lt;=$P$35),1,IF(H187="","",0)), "")</f>
        <v/>
      </c>
    </row>
    <row r="188">
      <c r="A188" s="25">
        <f>'исх. данные'!A189</f>
        <v/>
      </c>
      <c r="B188" s="9">
        <f>'исх. данные'!C189</f>
        <v/>
      </c>
      <c r="C188" s="9">
        <f>'исх. данные'!B189</f>
        <v/>
      </c>
      <c r="D188" s="9">
        <f>IF(ISNUMBER(B188),B188,NA())</f>
        <v/>
      </c>
      <c r="E188" s="9">
        <f>IF(ISNUMBER(C188),C188,NA())</f>
        <v/>
      </c>
      <c r="F188">
        <f>IFERROR(IF(ISBLANK(B188), "", ROUND($K$4*B188+ $L$4, 4)), "")</f>
        <v/>
      </c>
      <c r="G188">
        <f>IFERROR(IF(AND(ISNUMBER(C188), ISNUMBER(F188)), IF(ISBLANK(C188), "", ROUND((C188-F188)^2,4)), ""), "")</f>
        <v/>
      </c>
      <c r="H188">
        <f>IFERROR(IF(AND(ISNUMBER(C188), ISNUMBER(F188)), IF(ISBLANK(C188), "", ROUND(ABS((F188-C188)), 4)), ""), "")</f>
        <v/>
      </c>
      <c r="I188">
        <f>IFERROR(IF(AND(ISNUMBER(H188),H188&lt;=$P$35),1,IF(H188="","",0)), "")</f>
        <v/>
      </c>
    </row>
    <row r="189">
      <c r="A189" s="25">
        <f>'исх. данные'!A190</f>
        <v/>
      </c>
      <c r="B189" s="9">
        <f>'исх. данные'!C190</f>
        <v/>
      </c>
      <c r="C189" s="9">
        <f>'исх. данные'!B190</f>
        <v/>
      </c>
      <c r="D189" s="9">
        <f>IF(ISNUMBER(B189),B189,NA())</f>
        <v/>
      </c>
      <c r="E189" s="9">
        <f>IF(ISNUMBER(C189),C189,NA())</f>
        <v/>
      </c>
      <c r="F189">
        <f>IFERROR(IF(ISBLANK(B189), "", ROUND($K$4*B189+ $L$4, 4)), "")</f>
        <v/>
      </c>
      <c r="G189">
        <f>IFERROR(IF(AND(ISNUMBER(C189), ISNUMBER(F189)), IF(ISBLANK(C189), "", ROUND((C189-F189)^2,4)), ""), "")</f>
        <v/>
      </c>
      <c r="H189">
        <f>IFERROR(IF(AND(ISNUMBER(C189), ISNUMBER(F189)), IF(ISBLANK(C189), "", ROUND(ABS((F189-C189)), 4)), ""), "")</f>
        <v/>
      </c>
      <c r="I189">
        <f>IFERROR(IF(AND(ISNUMBER(H189),H189&lt;=$P$35),1,IF(H189="","",0)), "")</f>
        <v/>
      </c>
    </row>
    <row r="190">
      <c r="A190" s="25">
        <f>'исх. данные'!A191</f>
        <v/>
      </c>
      <c r="B190" s="9">
        <f>'исх. данные'!C191</f>
        <v/>
      </c>
      <c r="C190" s="9">
        <f>'исх. данные'!B191</f>
        <v/>
      </c>
      <c r="D190" s="9">
        <f>IF(ISNUMBER(B190),B190,NA())</f>
        <v/>
      </c>
      <c r="E190" s="9">
        <f>IF(ISNUMBER(C190),C190,NA())</f>
        <v/>
      </c>
      <c r="F190">
        <f>IFERROR(IF(ISBLANK(B190), "", ROUND($K$4*B190+ $L$4, 4)), "")</f>
        <v/>
      </c>
      <c r="G190">
        <f>IFERROR(IF(AND(ISNUMBER(C190), ISNUMBER(F190)), IF(ISBLANK(C190), "", ROUND((C190-F190)^2,4)), ""), "")</f>
        <v/>
      </c>
      <c r="H190">
        <f>IFERROR(IF(AND(ISNUMBER(C190), ISNUMBER(F190)), IF(ISBLANK(C190), "", ROUND(ABS((F190-C190)), 4)), ""), "")</f>
        <v/>
      </c>
      <c r="I190">
        <f>IFERROR(IF(AND(ISNUMBER(H190),H190&lt;=$P$35),1,IF(H190="","",0)), "")</f>
        <v/>
      </c>
    </row>
    <row r="191">
      <c r="A191" s="25">
        <f>'исх. данные'!A192</f>
        <v/>
      </c>
      <c r="B191" s="9">
        <f>'исх. данные'!C192</f>
        <v/>
      </c>
      <c r="C191" s="9">
        <f>'исх. данные'!B192</f>
        <v/>
      </c>
      <c r="D191" s="9">
        <f>IF(ISNUMBER(B191),B191,NA())</f>
        <v/>
      </c>
      <c r="E191" s="9">
        <f>IF(ISNUMBER(C191),C191,NA())</f>
        <v/>
      </c>
      <c r="F191">
        <f>IFERROR(IF(ISBLANK(B191), "", ROUND($K$4*B191+ $L$4, 4)), "")</f>
        <v/>
      </c>
      <c r="G191">
        <f>IFERROR(IF(AND(ISNUMBER(C191), ISNUMBER(F191)), IF(ISBLANK(C191), "", ROUND((C191-F191)^2,4)), ""), "")</f>
        <v/>
      </c>
      <c r="H191">
        <f>IFERROR(IF(AND(ISNUMBER(C191), ISNUMBER(F191)), IF(ISBLANK(C191), "", ROUND(ABS((F191-C191)), 4)), ""), "")</f>
        <v/>
      </c>
      <c r="I191">
        <f>IFERROR(IF(AND(ISNUMBER(H191),H191&lt;=$P$35),1,IF(H191="","",0)), "")</f>
        <v/>
      </c>
    </row>
    <row r="192">
      <c r="A192" s="25">
        <f>'исх. данные'!A193</f>
        <v/>
      </c>
      <c r="B192" s="9">
        <f>'исх. данные'!C193</f>
        <v/>
      </c>
      <c r="C192" s="9">
        <f>'исх. данные'!B193</f>
        <v/>
      </c>
      <c r="D192" s="9">
        <f>IF(ISNUMBER(B192),B192,NA())</f>
        <v/>
      </c>
      <c r="E192" s="9">
        <f>IF(ISNUMBER(C192),C192,NA())</f>
        <v/>
      </c>
      <c r="F192">
        <f>IFERROR(IF(ISBLANK(B192), "", ROUND($K$4*B192+ $L$4, 4)), "")</f>
        <v/>
      </c>
      <c r="G192">
        <f>IFERROR(IF(AND(ISNUMBER(C192), ISNUMBER(F192)), IF(ISBLANK(C192), "", ROUND((C192-F192)^2,4)), ""), "")</f>
        <v/>
      </c>
      <c r="H192">
        <f>IFERROR(IF(AND(ISNUMBER(C192), ISNUMBER(F192)), IF(ISBLANK(C192), "", ROUND(ABS((F192-C192)), 4)), ""), "")</f>
        <v/>
      </c>
      <c r="I192">
        <f>IFERROR(IF(AND(ISNUMBER(H192),H192&lt;=$P$35),1,IF(H192="","",0)), "")</f>
        <v/>
      </c>
    </row>
    <row r="193">
      <c r="A193" s="25">
        <f>'исх. данные'!A194</f>
        <v/>
      </c>
      <c r="B193" s="9">
        <f>'исх. данные'!C194</f>
        <v/>
      </c>
      <c r="C193" s="9">
        <f>'исх. данные'!B194</f>
        <v/>
      </c>
      <c r="D193" s="9">
        <f>IF(ISNUMBER(B193),B193,NA())</f>
        <v/>
      </c>
      <c r="E193" s="9">
        <f>IF(ISNUMBER(C193),C193,NA())</f>
        <v/>
      </c>
      <c r="F193">
        <f>IFERROR(IF(ISBLANK(B193), "", ROUND($K$4*B193+ $L$4, 4)), "")</f>
        <v/>
      </c>
      <c r="G193">
        <f>IFERROR(IF(AND(ISNUMBER(C193), ISNUMBER(F193)), IF(ISBLANK(C193), "", ROUND((C193-F193)^2,4)), ""), "")</f>
        <v/>
      </c>
      <c r="H193">
        <f>IFERROR(IF(AND(ISNUMBER(C193), ISNUMBER(F193)), IF(ISBLANK(C193), "", ROUND(ABS((F193-C193)), 4)), ""), "")</f>
        <v/>
      </c>
      <c r="I193">
        <f>IFERROR(IF(AND(ISNUMBER(H193),H193&lt;=$P$35),1,IF(H193="","",0)), "")</f>
        <v/>
      </c>
    </row>
    <row r="194">
      <c r="A194" s="25">
        <f>'исх. данные'!A195</f>
        <v/>
      </c>
      <c r="B194" s="9">
        <f>'исх. данные'!C195</f>
        <v/>
      </c>
      <c r="C194" s="9">
        <f>'исх. данные'!B195</f>
        <v/>
      </c>
      <c r="D194" s="9">
        <f>IF(ISNUMBER(B194),B194,NA())</f>
        <v/>
      </c>
      <c r="E194" s="9">
        <f>IF(ISNUMBER(C194),C194,NA())</f>
        <v/>
      </c>
      <c r="F194">
        <f>IFERROR(IF(ISBLANK(B194), "", ROUND($K$4*B194+ $L$4, 4)), "")</f>
        <v/>
      </c>
      <c r="G194">
        <f>IFERROR(IF(AND(ISNUMBER(C194), ISNUMBER(F194)), IF(ISBLANK(C194), "", ROUND((C194-F194)^2,4)), ""), "")</f>
        <v/>
      </c>
      <c r="H194">
        <f>IFERROR(IF(AND(ISNUMBER(C194), ISNUMBER(F194)), IF(ISBLANK(C194), "", ROUND(ABS((F194-C194)), 4)), ""), "")</f>
        <v/>
      </c>
      <c r="I194">
        <f>IFERROR(IF(AND(ISNUMBER(H194),H194&lt;=$P$35),1,IF(H194="","",0)), "")</f>
        <v/>
      </c>
    </row>
    <row r="195">
      <c r="A195" s="25">
        <f>'исх. данные'!A196</f>
        <v/>
      </c>
      <c r="B195" s="9">
        <f>'исх. данные'!C196</f>
        <v/>
      </c>
      <c r="C195" s="9">
        <f>'исх. данные'!B196</f>
        <v/>
      </c>
      <c r="D195" s="9">
        <f>IF(ISNUMBER(B195),B195,NA())</f>
        <v/>
      </c>
      <c r="E195" s="9">
        <f>IF(ISNUMBER(C195),C195,NA())</f>
        <v/>
      </c>
      <c r="F195">
        <f>IFERROR(IF(ISBLANK(B195), "", ROUND($K$4*B195+ $L$4, 4)), "")</f>
        <v/>
      </c>
      <c r="G195">
        <f>IFERROR(IF(AND(ISNUMBER(C195), ISNUMBER(F195)), IF(ISBLANK(C195), "", ROUND((C195-F195)^2,4)), ""), "")</f>
        <v/>
      </c>
      <c r="H195">
        <f>IFERROR(IF(AND(ISNUMBER(C195), ISNUMBER(F195)), IF(ISBLANK(C195), "", ROUND(ABS((F195-C195)), 4)), ""), "")</f>
        <v/>
      </c>
      <c r="I195">
        <f>IFERROR(IF(AND(ISNUMBER(H195),H195&lt;=$P$35),1,IF(H195="","",0)), "")</f>
        <v/>
      </c>
    </row>
    <row r="196">
      <c r="A196" s="25">
        <f>'исх. данные'!A197</f>
        <v/>
      </c>
      <c r="B196" s="9">
        <f>'исх. данные'!C197</f>
        <v/>
      </c>
      <c r="C196" s="9">
        <f>'исх. данные'!B197</f>
        <v/>
      </c>
      <c r="D196" s="9">
        <f>IF(ISNUMBER(B196),B196,NA())</f>
        <v/>
      </c>
      <c r="E196" s="9">
        <f>IF(ISNUMBER(C196),C196,NA())</f>
        <v/>
      </c>
      <c r="F196">
        <f>IFERROR(IF(ISBLANK(B196), "", ROUND($K$4*B196+ $L$4, 4)), "")</f>
        <v/>
      </c>
      <c r="G196">
        <f>IFERROR(IF(AND(ISNUMBER(C196), ISNUMBER(F196)), IF(ISBLANK(C196), "", ROUND((C196-F196)^2,4)), ""), "")</f>
        <v/>
      </c>
      <c r="H196">
        <f>IFERROR(IF(AND(ISNUMBER(C196), ISNUMBER(F196)), IF(ISBLANK(C196), "", ROUND(ABS((F196-C196)), 4)), ""), "")</f>
        <v/>
      </c>
      <c r="I196">
        <f>IFERROR(IF(AND(ISNUMBER(H196),H196&lt;=$P$35),1,IF(H196="","",0)), "")</f>
        <v/>
      </c>
    </row>
    <row r="197">
      <c r="A197" s="25">
        <f>'исх. данные'!A198</f>
        <v/>
      </c>
      <c r="B197" s="9">
        <f>'исх. данные'!C198</f>
        <v/>
      </c>
      <c r="C197" s="9">
        <f>'исх. данные'!B198</f>
        <v/>
      </c>
      <c r="D197" s="9">
        <f>IF(ISNUMBER(B197),B197,NA())</f>
        <v/>
      </c>
      <c r="E197" s="9">
        <f>IF(ISNUMBER(C197),C197,NA())</f>
        <v/>
      </c>
      <c r="F197">
        <f>IFERROR(IF(ISBLANK(B197), "", ROUND($K$4*B197+ $L$4, 4)), "")</f>
        <v/>
      </c>
      <c r="G197">
        <f>IFERROR(IF(AND(ISNUMBER(C197), ISNUMBER(F197)), IF(ISBLANK(C197), "", ROUND((C197-F197)^2,4)), ""), "")</f>
        <v/>
      </c>
      <c r="H197">
        <f>IFERROR(IF(AND(ISNUMBER(C197), ISNUMBER(F197)), IF(ISBLANK(C197), "", ROUND(ABS((F197-C197)), 4)), ""), "")</f>
        <v/>
      </c>
      <c r="I197">
        <f>IFERROR(IF(AND(ISNUMBER(H197),H197&lt;=$P$35),1,IF(H197="","",0)), "")</f>
        <v/>
      </c>
    </row>
    <row r="198">
      <c r="A198" s="25">
        <f>'исх. данные'!A199</f>
        <v/>
      </c>
      <c r="B198" s="9">
        <f>'исх. данные'!C199</f>
        <v/>
      </c>
      <c r="C198" s="9">
        <f>'исх. данные'!B199</f>
        <v/>
      </c>
      <c r="D198" s="9">
        <f>IF(ISNUMBER(B198),B198,NA())</f>
        <v/>
      </c>
      <c r="E198" s="9">
        <f>IF(ISNUMBER(C198),C198,NA())</f>
        <v/>
      </c>
      <c r="F198">
        <f>IFERROR(IF(ISBLANK(B198), "", ROUND($K$4*B198+ $L$4, 4)), "")</f>
        <v/>
      </c>
      <c r="G198">
        <f>IFERROR(IF(AND(ISNUMBER(C198), ISNUMBER(F198)), IF(ISBLANK(C198), "", ROUND((C198-F198)^2,4)), ""), "")</f>
        <v/>
      </c>
      <c r="H198">
        <f>IFERROR(IF(AND(ISNUMBER(C198), ISNUMBER(F198)), IF(ISBLANK(C198), "", ROUND(ABS((F198-C198)), 4)), ""), "")</f>
        <v/>
      </c>
      <c r="I198">
        <f>IFERROR(IF(AND(ISNUMBER(H198),H198&lt;=$P$35),1,IF(H198="","",0)), "")</f>
        <v/>
      </c>
    </row>
    <row r="199">
      <c r="A199" s="25">
        <f>'исх. данные'!A200</f>
        <v/>
      </c>
      <c r="B199" s="9">
        <f>'исх. данные'!C200</f>
        <v/>
      </c>
      <c r="C199" s="9">
        <f>'исх. данные'!B200</f>
        <v/>
      </c>
      <c r="D199" s="9">
        <f>IF(ISNUMBER(B199),B199,NA())</f>
        <v/>
      </c>
      <c r="E199" s="9">
        <f>IF(ISNUMBER(C199),C199,NA())</f>
        <v/>
      </c>
      <c r="F199">
        <f>IFERROR(IF(ISBLANK(B199), "", ROUND($K$4*B199+ $L$4, 4)), "")</f>
        <v/>
      </c>
      <c r="G199">
        <f>IFERROR(IF(AND(ISNUMBER(C199), ISNUMBER(F199)), IF(ISBLANK(C199), "", ROUND((C199-F199)^2,4)), ""), "")</f>
        <v/>
      </c>
      <c r="H199">
        <f>IFERROR(IF(AND(ISNUMBER(C199), ISNUMBER(F199)), IF(ISBLANK(C199), "", ROUND(ABS((F199-C199)), 4)), ""), "")</f>
        <v/>
      </c>
      <c r="I199">
        <f>IFERROR(IF(AND(ISNUMBER(H199),H199&lt;=$P$35),1,IF(H199="","",0)), "")</f>
        <v/>
      </c>
    </row>
  </sheetData>
  <mergeCells count="1">
    <mergeCell ref="K2:L2"/>
  </mergeCells>
  <pageMargins left="0.7" right="0.7" top="0.75" bottom="0.75" header="0.3" footer="0.3"/>
  <drawing xmlns:r="http://schemas.openxmlformats.org/officeDocument/2006/relationships" r:id="rId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*</dc:creator>
  <dcterms:created xmlns:dcterms="http://purl.org/dc/terms/" xmlns:xsi="http://www.w3.org/2001/XMLSchema-instance" xsi:type="dcterms:W3CDTF">2000-09-01T05:00:21Z</dcterms:created>
  <dcterms:modified xmlns:dcterms="http://purl.org/dc/terms/" xmlns:xsi="http://www.w3.org/2001/XMLSchema-instance" xsi:type="dcterms:W3CDTF">2024-03-20T19:53:09Z</dcterms:modified>
  <cp:lastModifiedBy>Beatrice Marti</cp:lastModifiedBy>
  <cp:lastPrinted>2000-09-26T05:40:46Z</cp:lastPrinted>
</cp:coreProperties>
</file>