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et" sheetId="1" r:id="rId4"/>
    <sheet state="visible" name="RiskAssessment" sheetId="2" r:id="rId5"/>
    <sheet state="visible" name="SR" sheetId="3" r:id="rId6"/>
    <sheet state="visible" name="Legend" sheetId="4" r:id="rId7"/>
  </sheets>
  <definedNames/>
  <calcPr/>
</workbook>
</file>

<file path=xl/sharedStrings.xml><?xml version="1.0" encoding="utf-8"?>
<sst xmlns="http://schemas.openxmlformats.org/spreadsheetml/2006/main" count="396" uniqueCount="123">
  <si>
    <t>Asset</t>
  </si>
  <si>
    <t>Damage Scenario</t>
  </si>
  <si>
    <t>Asset ID</t>
  </si>
  <si>
    <t>License Plate Number</t>
  </si>
  <si>
    <t>If a license plate number is manipulated, a police officer cannot get valid information or a criminal can avoid law enforcement.</t>
  </si>
  <si>
    <t>AID-01</t>
  </si>
  <si>
    <t>Status</t>
  </si>
  <si>
    <t>If queried vehicle information is manipulated, a police officer cannot get valid information or a criminal can avoid law enforcement.</t>
  </si>
  <si>
    <t>AID-02</t>
  </si>
  <si>
    <t>Owner Name</t>
  </si>
  <si>
    <t>Personally identifiable information (PII) may be leaked.</t>
  </si>
  <si>
    <t>AID-03</t>
  </si>
  <si>
    <t>Owner Date of Birth</t>
  </si>
  <si>
    <t>AID-04</t>
  </si>
  <si>
    <t>Owner Street Address/ Location</t>
  </si>
  <si>
    <t>AID-05</t>
  </si>
  <si>
    <t>Owner City, State and Zip Code</t>
  </si>
  <si>
    <t>No damage</t>
  </si>
  <si>
    <t>-</t>
  </si>
  <si>
    <t>ID</t>
  </si>
  <si>
    <t>Authentication information can be leaked and an abuser can access the system maliciously.</t>
  </si>
  <si>
    <t>AID-06</t>
  </si>
  <si>
    <t>Password</t>
  </si>
  <si>
    <t>AID-07</t>
  </si>
  <si>
    <t>Configuration File</t>
  </si>
  <si>
    <t>If a configuration file is manipulated, a police officer cannot get valid information or a criminal can avoid law enforcement.</t>
  </si>
  <si>
    <t>AID-08</t>
  </si>
  <si>
    <t>Log file</t>
  </si>
  <si>
    <t>If a log file is manipulated, the server cannot provide access and query information, so the system cannot avoid non-repudiation.</t>
  </si>
  <si>
    <t>AID-09</t>
  </si>
  <si>
    <t>TID</t>
  </si>
  <si>
    <t>TID Description</t>
  </si>
  <si>
    <t>Related Asset</t>
  </si>
  <si>
    <t>Likelihood</t>
  </si>
  <si>
    <t>Impact</t>
  </si>
  <si>
    <t>Overall Risk Severity</t>
  </si>
  <si>
    <t>Security Requriements</t>
  </si>
  <si>
    <t>Estimation Factor</t>
  </si>
  <si>
    <t>Factor</t>
  </si>
  <si>
    <t>Range</t>
  </si>
  <si>
    <t>Score</t>
  </si>
  <si>
    <t>Total Score</t>
  </si>
  <si>
    <t>Severity</t>
  </si>
  <si>
    <t xml:space="preserve">[TID-01] 
</t>
  </si>
  <si>
    <t xml:space="preserve">An attacker can try to access the web server by getting an ID/PW.
</t>
  </si>
  <si>
    <t>AID-06
AID-07</t>
  </si>
  <si>
    <t>Threat Agent Factor</t>
  </si>
  <si>
    <t>Skill Level</t>
  </si>
  <si>
    <t xml:space="preserve">No technical skills (1), 
some technical skills (3), 
advanced computer user (5), 
network and programming skills (6), 
security penetration skills (9)
</t>
  </si>
  <si>
    <t>Technical Impact Factors</t>
  </si>
  <si>
    <t>Loss of Confidentiality</t>
  </si>
  <si>
    <t>Minimal non-sensitive data disclosed (2),
minimal critical data disclosed (6), 
extensive non-sensitive data disclosed (6), 
extensive critical data disclosed (7), 
all data disclosed (9)</t>
  </si>
  <si>
    <t>SR-01</t>
  </si>
  <si>
    <t>Motive</t>
  </si>
  <si>
    <t>Low or no reward (1),
possible reward (4), 
high reward (9)</t>
  </si>
  <si>
    <t>Loss of Integrity</t>
  </si>
  <si>
    <t>Minimal slightly corrupt data (1), 
minimal seriously corrupt data (3), 
extensive slightly corrupt data (5), 
extensive seriously corrupt data (7), 
all data totally corrupt (9)</t>
  </si>
  <si>
    <t>Opportunity</t>
  </si>
  <si>
    <t>Full access or expensive resources required (0), 
special access or resources required (4), 
some access or resources required (7), 
no access or resources required (9)</t>
  </si>
  <si>
    <t>Loss of Availability</t>
  </si>
  <si>
    <t>Minimal secondary services interrupted (1), 
minimal primary services interrupted (5), 
extensive secondary services interrupted (5), 
extensive primary services interrupted (7), 
all services completely lost (9)</t>
  </si>
  <si>
    <t>Size</t>
  </si>
  <si>
    <t>Developers (2), 
system administrators (2),
intranet users (4), 
partners (5), 
authenticated users (6), 
anonymous Internet users (9)</t>
  </si>
  <si>
    <t>Loss of Accountability</t>
  </si>
  <si>
    <t>Fully traceable (1), 
possibly traceable (7), 
completely anonymous (9)</t>
  </si>
  <si>
    <t>Vulnerability Factor</t>
  </si>
  <si>
    <t>Ease of Discovery</t>
  </si>
  <si>
    <t>Practically impossible (1), 
difficult (3),
easy (7),
automated tools available (9)</t>
  </si>
  <si>
    <t>Business Impact Factors</t>
  </si>
  <si>
    <t>Financial damage</t>
  </si>
  <si>
    <t>Less than the cost to fix the vulnerability (1), 
minor effect on annual profit (3), 
significant effect on annual profit (7), 
bankruptcy (9)</t>
  </si>
  <si>
    <t>Ease of Exploit</t>
  </si>
  <si>
    <t>Theoretical (1),
difficult (3),
easy (5),
automated tools available (9)</t>
  </si>
  <si>
    <t>Reputation damage</t>
  </si>
  <si>
    <t>Minimal damage (1), 
Loss of major accounts (4), 
loss of goodwill (5), 
brand damage (9)</t>
  </si>
  <si>
    <t>Awareness</t>
  </si>
  <si>
    <t>Unknown (1), 
hidden (4), 
obvious (6), 
public knowledge (9)</t>
  </si>
  <si>
    <t>Non-compliance</t>
  </si>
  <si>
    <t>Minor violation (2), 
clear violation (5), 
high profile violation (7)</t>
  </si>
  <si>
    <t>Intrusion Detection</t>
  </si>
  <si>
    <t>Active detection in application (1),
logged and reviewed (3),
logged without review (8),
not logged (9)</t>
  </si>
  <si>
    <t>Privacy violation</t>
  </si>
  <si>
    <t>One individual (3), 
hundreds of people (5), 
thousands of people (7), 
millions of people (9)</t>
  </si>
  <si>
    <t xml:space="preserve">[TID-02] 
</t>
  </si>
  <si>
    <t xml:space="preserve">An attacker can manipulate the plate number requested or responded by reading and modifying the transmitted data.
</t>
  </si>
  <si>
    <t xml:space="preserve">AID-01
AID-02
AID-03
AID-04
AID-05
</t>
  </si>
  <si>
    <t>SR-02</t>
  </si>
  <si>
    <t xml:space="preserve">[TID-03] 
</t>
  </si>
  <si>
    <t>After the attacker obtains the server's authority using Elevation of Privilege, he may access the database and read the valuable information.</t>
  </si>
  <si>
    <t>SR-03
SR-04</t>
  </si>
  <si>
    <t xml:space="preserve">[TID-04] 
</t>
  </si>
  <si>
    <t>The attacker sends a lot of requests to the Lookup server very quickly and makes the service not available.</t>
  </si>
  <si>
    <t>AID-01
AID-02
AID-03
AID-04
AID-05</t>
  </si>
  <si>
    <t xml:space="preserve">SR-06
</t>
  </si>
  <si>
    <t xml:space="preserve">[TID-05] 
</t>
  </si>
  <si>
    <t>An attacker gets an account by sneaking across the officer’s shoulder</t>
  </si>
  <si>
    <t xml:space="preserve">SR-01
</t>
  </si>
  <si>
    <t xml:space="preserve">[TID-06] 
</t>
  </si>
  <si>
    <t>An attacker can erase traces of DB modifications from the log.</t>
  </si>
  <si>
    <t xml:space="preserve">SR-05
</t>
  </si>
  <si>
    <t xml:space="preserve">[TID-07] 
</t>
  </si>
  <si>
    <t>An attacker can access the server with an not expired credential.</t>
  </si>
  <si>
    <t>AID-01
AID-02
AID-03
AID-04
AID-05
AID-08</t>
  </si>
  <si>
    <t xml:space="preserve">SR-01
</t>
  </si>
  <si>
    <t xml:space="preserve">[TID-08] 
</t>
  </si>
  <si>
    <t>An attacker can modify the sensitive information in DB</t>
  </si>
  <si>
    <t xml:space="preserve">SR-04
</t>
  </si>
  <si>
    <t>Requirement</t>
  </si>
  <si>
    <t>The system shall allow an officer to access the ALPR system through a secure web interface.</t>
  </si>
  <si>
    <t>The system should provide secure communication between the client application and to the backend license plate database lookup system.</t>
  </si>
  <si>
    <t>O</t>
  </si>
  <si>
    <t>SR-03</t>
  </si>
  <si>
    <t>The system must fetch vehicle information in no more than 10 seconds as officers are often making queries in real time.</t>
  </si>
  <si>
    <t>SR-04</t>
  </si>
  <si>
    <t>The system shall grant the admin user to access and modify configuration files.</t>
  </si>
  <si>
    <t>SR-05</t>
  </si>
  <si>
    <t>DB must be encrypted data</t>
  </si>
  <si>
    <t>SR-06</t>
  </si>
  <si>
    <t>Protect Camera from external factors(ex. stolen, physical damage)</t>
  </si>
  <si>
    <t>SR-07</t>
  </si>
  <si>
    <t>Save plate number and query information as a log and use as proof of non-repudiation</t>
  </si>
  <si>
    <t>SR-08</t>
  </si>
  <si>
    <t>User credential data should be encrypted in the storage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</si>
</sst>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1.0"/>
      <color rgb="FF000000"/>
      <name val="Arial"/>
    </font>
    <font/>
    <font>
      <color rgb="FF000000"/>
      <name val="Arial"/>
    </font>
    <font>
      <sz val="11.0"/>
      <color rgb="FF000000"/>
      <name val="Arial"/>
    </font>
    <font>
      <b/>
      <sz val="18.0"/>
      <color theme="1"/>
      <name val="Arial"/>
      <scheme val="minor"/>
    </font>
    <font>
      <b/>
      <sz val="12.0"/>
      <color theme="1"/>
      <name val="Arial"/>
      <scheme val="minor"/>
    </font>
    <font>
      <sz val="18.0"/>
      <color theme="1"/>
      <name val="Arial"/>
      <scheme val="minor"/>
    </font>
    <font>
      <sz val="12.0"/>
      <color theme="1"/>
      <name val="Arial"/>
      <scheme val="minor"/>
    </font>
    <font>
      <b/>
      <color theme="1"/>
      <name val="Arial"/>
      <scheme val="minor"/>
    </font>
    <font>
      <sz val="11.0"/>
      <color theme="1"/>
      <name val="Arial"/>
      <scheme val="minor"/>
    </font>
    <font>
      <color theme="1"/>
      <name val="Arial"/>
      <scheme val="minor"/>
    </font>
    <font>
      <sz val="11.0"/>
      <color rgb="FFFF0000"/>
      <name val="Arial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1" numFmtId="0" xfId="0" applyAlignment="1" applyBorder="1" applyFont="1">
      <alignment horizontal="center" readingOrder="0" shrinkToFit="0" wrapText="1"/>
    </xf>
    <xf borderId="3" fillId="0" fontId="2" numFmtId="0" xfId="0" applyBorder="1" applyFont="1"/>
    <xf borderId="1" fillId="0" fontId="3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readingOrder="0" vertical="center"/>
    </xf>
    <xf borderId="2" fillId="0" fontId="5" numFmtId="0" xfId="0" applyAlignment="1" applyBorder="1" applyFont="1">
      <alignment horizontal="center" readingOrder="0" vertical="center"/>
    </xf>
    <xf borderId="5" fillId="0" fontId="2" numFmtId="0" xfId="0" applyBorder="1" applyFont="1"/>
    <xf borderId="6" fillId="0" fontId="2" numFmtId="0" xfId="0" applyBorder="1" applyFont="1"/>
    <xf borderId="1" fillId="0" fontId="5" numFmtId="0" xfId="0" applyAlignment="1" applyBorder="1" applyFont="1">
      <alignment horizontal="center" readingOrder="0" vertical="center"/>
    </xf>
    <xf borderId="4" fillId="0" fontId="6" numFmtId="0" xfId="0" applyAlignment="1" applyBorder="1" applyFont="1">
      <alignment horizontal="center" readingOrder="0" vertical="center"/>
    </xf>
    <xf borderId="4" fillId="0" fontId="7" numFmtId="0" xfId="0" applyAlignment="1" applyBorder="1" applyFont="1">
      <alignment readingOrder="0" vertical="center"/>
    </xf>
    <xf borderId="4" fillId="0" fontId="8" numFmtId="0" xfId="0" applyAlignment="1" applyBorder="1" applyFont="1">
      <alignment horizontal="center" readingOrder="0" vertical="center"/>
    </xf>
    <xf borderId="4" fillId="0" fontId="8" numFmtId="0" xfId="0" applyAlignment="1" applyBorder="1" applyFont="1">
      <alignment readingOrder="0" vertical="center"/>
    </xf>
    <xf borderId="1" fillId="0" fontId="8" numFmtId="0" xfId="0" applyAlignment="1" applyBorder="1" applyFont="1">
      <alignment readingOrder="0" vertical="center"/>
    </xf>
    <xf borderId="1" fillId="0" fontId="8" numFmtId="0" xfId="0" applyAlignment="1" applyBorder="1" applyFont="1">
      <alignment horizontal="center" readingOrder="0" vertical="center"/>
    </xf>
    <xf borderId="4" fillId="0" fontId="6" numFmtId="0" xfId="0" applyAlignment="1" applyBorder="1" applyFont="1">
      <alignment horizontal="center" vertical="center"/>
    </xf>
    <xf borderId="7" fillId="0" fontId="2" numFmtId="0" xfId="0" applyBorder="1" applyFont="1"/>
    <xf borderId="0" fillId="0" fontId="9" numFmtId="0" xfId="0" applyFont="1"/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4" numFmtId="0" xfId="0" applyAlignment="1" applyFont="1">
      <alignment horizontal="center" readingOrder="0" shrinkToFit="0" wrapText="1"/>
    </xf>
    <xf borderId="1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/>
    </xf>
    <xf borderId="1" fillId="0" fontId="12" numFmtId="0" xfId="0" applyAlignment="1" applyBorder="1" applyFont="1">
      <alignment readingOrder="0"/>
    </xf>
  </cellXfs>
  <cellStyles count="1">
    <cellStyle xfId="0" name="Normal" builtinId="0"/>
  </cellStyles>
  <dxfs count="3">
    <dxf>
      <font>
        <color rgb="FFFFFFFF"/>
      </font>
      <fill>
        <patternFill patternType="solid">
          <fgColor rgb="FFFF9900"/>
          <bgColor rgb="FFFF9900"/>
        </patternFill>
      </fill>
      <border/>
    </dxf>
    <dxf>
      <font>
        <color theme="0"/>
      </font>
      <fill>
        <patternFill patternType="solid">
          <fgColor rgb="FFFF0000"/>
          <bgColor rgb="FFFF0000"/>
        </patternFill>
      </fill>
      <border/>
    </dxf>
    <dxf>
      <font>
        <color theme="1"/>
      </font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Relationship Id="rId3" Type="http://schemas.openxmlformats.org/officeDocument/2006/relationships/image" Target="../media/image2.png"/><Relationship Id="rId4" Type="http://schemas.openxmlformats.org/officeDocument/2006/relationships/image" Target="../media/image5.png"/><Relationship Id="rId5" Type="http://schemas.openxmlformats.org/officeDocument/2006/relationships/image" Target="../media/image4.png"/><Relationship Id="rId6" Type="http://schemas.openxmlformats.org/officeDocument/2006/relationships/image" Target="../media/image3.png"/><Relationship Id="rId7" Type="http://schemas.openxmlformats.org/officeDocument/2006/relationships/image" Target="../media/image6.png"/><Relationship Id="rId8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85725</xdr:colOff>
      <xdr:row>5</xdr:row>
      <xdr:rowOff>123825</xdr:rowOff>
    </xdr:from>
    <xdr:ext cx="8724900" cy="3971925"/>
    <xdr:pic>
      <xdr:nvPicPr>
        <xdr:cNvPr id="0" name="image7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85725</xdr:colOff>
      <xdr:row>26</xdr:row>
      <xdr:rowOff>123825</xdr:rowOff>
    </xdr:from>
    <xdr:ext cx="8801100" cy="3733800"/>
    <xdr:pic>
      <xdr:nvPicPr>
        <xdr:cNvPr id="0" name="image8.png" title="이미지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85725</xdr:colOff>
      <xdr:row>1</xdr:row>
      <xdr:rowOff>209550</xdr:rowOff>
    </xdr:from>
    <xdr:ext cx="4514850" cy="438150"/>
    <xdr:pic>
      <xdr:nvPicPr>
        <xdr:cNvPr id="0" name="image2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</xdr:row>
      <xdr:rowOff>0</xdr:rowOff>
    </xdr:from>
    <xdr:ext cx="3771900" cy="400050"/>
    <xdr:pic>
      <xdr:nvPicPr>
        <xdr:cNvPr id="0" name="image5.png" title="이미지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962025</xdr:colOff>
      <xdr:row>5</xdr:row>
      <xdr:rowOff>123825</xdr:rowOff>
    </xdr:from>
    <xdr:ext cx="8696325" cy="4562475"/>
    <xdr:pic>
      <xdr:nvPicPr>
        <xdr:cNvPr id="0" name="image4.png" title="이미지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30</xdr:row>
      <xdr:rowOff>0</xdr:rowOff>
    </xdr:from>
    <xdr:ext cx="8829675" cy="5895975"/>
    <xdr:pic>
      <xdr:nvPicPr>
        <xdr:cNvPr id="0" name="image3.png" title="이미지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257175</xdr:colOff>
      <xdr:row>63</xdr:row>
      <xdr:rowOff>47625</xdr:rowOff>
    </xdr:from>
    <xdr:ext cx="8753475" cy="3619500"/>
    <xdr:pic>
      <xdr:nvPicPr>
        <xdr:cNvPr id="0" name="image6.png" title="이미지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63</xdr:row>
      <xdr:rowOff>0</xdr:rowOff>
    </xdr:from>
    <xdr:ext cx="8905875" cy="5057775"/>
    <xdr:pic>
      <xdr:nvPicPr>
        <xdr:cNvPr id="0" name="image1.png" title="이미지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6.0"/>
  </cols>
  <sheetData>
    <row r="3">
      <c r="B3" s="1" t="s">
        <v>0</v>
      </c>
      <c r="C3" s="1" t="s">
        <v>1</v>
      </c>
      <c r="D3" s="2" t="s">
        <v>2</v>
      </c>
      <c r="E3" s="3"/>
    </row>
    <row r="4">
      <c r="B4" s="4" t="s">
        <v>3</v>
      </c>
      <c r="C4" s="5" t="s">
        <v>4</v>
      </c>
      <c r="D4" s="6" t="s">
        <v>5</v>
      </c>
      <c r="E4" s="3"/>
    </row>
    <row r="5">
      <c r="B5" s="4" t="s">
        <v>6</v>
      </c>
      <c r="C5" s="5" t="s">
        <v>7</v>
      </c>
      <c r="D5" s="6" t="s">
        <v>8</v>
      </c>
      <c r="E5" s="3"/>
    </row>
    <row r="6">
      <c r="B6" s="5" t="s">
        <v>9</v>
      </c>
      <c r="C6" s="5" t="s">
        <v>10</v>
      </c>
      <c r="D6" s="6" t="s">
        <v>11</v>
      </c>
      <c r="E6" s="3"/>
    </row>
    <row r="7">
      <c r="B7" s="5" t="s">
        <v>12</v>
      </c>
      <c r="C7" s="5" t="s">
        <v>10</v>
      </c>
      <c r="D7" s="6" t="s">
        <v>13</v>
      </c>
      <c r="E7" s="3"/>
    </row>
    <row r="8">
      <c r="B8" s="5" t="s">
        <v>14</v>
      </c>
      <c r="C8" s="5" t="s">
        <v>10</v>
      </c>
      <c r="D8" s="6" t="s">
        <v>15</v>
      </c>
      <c r="E8" s="3"/>
    </row>
    <row r="9">
      <c r="B9" s="5" t="s">
        <v>16</v>
      </c>
      <c r="C9" s="5" t="s">
        <v>17</v>
      </c>
      <c r="D9" s="6" t="s">
        <v>18</v>
      </c>
      <c r="E9" s="3"/>
    </row>
    <row r="10">
      <c r="B10" s="4" t="s">
        <v>19</v>
      </c>
      <c r="C10" s="5" t="s">
        <v>20</v>
      </c>
      <c r="D10" s="6" t="s">
        <v>21</v>
      </c>
      <c r="E10" s="3"/>
    </row>
    <row r="11">
      <c r="B11" s="5" t="s">
        <v>22</v>
      </c>
      <c r="C11" s="5" t="s">
        <v>20</v>
      </c>
      <c r="D11" s="6" t="s">
        <v>23</v>
      </c>
      <c r="E11" s="3"/>
    </row>
    <row r="12">
      <c r="B12" s="5" t="s">
        <v>24</v>
      </c>
      <c r="C12" s="5" t="s">
        <v>25</v>
      </c>
      <c r="D12" s="6" t="s">
        <v>26</v>
      </c>
      <c r="E12" s="3"/>
    </row>
    <row r="13">
      <c r="B13" s="5" t="s">
        <v>27</v>
      </c>
      <c r="C13" s="5" t="s">
        <v>28</v>
      </c>
      <c r="D13" s="6" t="s">
        <v>29</v>
      </c>
      <c r="E13" s="3"/>
    </row>
  </sheetData>
  <mergeCells count="11">
    <mergeCell ref="D10:E10"/>
    <mergeCell ref="D11:E11"/>
    <mergeCell ref="D12:E12"/>
    <mergeCell ref="D13:E13"/>
    <mergeCell ref="D3:E3"/>
    <mergeCell ref="D4:E4"/>
    <mergeCell ref="D5:E5"/>
    <mergeCell ref="D6:E6"/>
    <mergeCell ref="D7:E7"/>
    <mergeCell ref="D8:E8"/>
    <mergeCell ref="D9:E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0.25"/>
    <col customWidth="1" min="3" max="3" width="185.88"/>
    <col customWidth="1" min="4" max="5" width="26.38"/>
    <col customWidth="1" min="6" max="6" width="16.63"/>
    <col customWidth="1" min="7" max="7" width="40.13"/>
    <col customWidth="1" min="8" max="9" width="21.38"/>
    <col customWidth="1" min="10" max="10" width="12.63"/>
    <col customWidth="1" min="11" max="11" width="26.38"/>
    <col customWidth="1" min="12" max="12" width="21.13"/>
    <col customWidth="1" min="13" max="13" width="37.5"/>
    <col customWidth="1" min="14" max="14" width="9.38"/>
    <col customWidth="1" min="15" max="15" width="17.13"/>
    <col customWidth="1" min="17" max="17" width="30.88"/>
    <col customWidth="1" min="18" max="18" width="31.75"/>
  </cols>
  <sheetData>
    <row r="2">
      <c r="B2" s="7" t="s">
        <v>30</v>
      </c>
      <c r="C2" s="7" t="s">
        <v>31</v>
      </c>
      <c r="D2" s="7" t="s">
        <v>32</v>
      </c>
      <c r="E2" s="8" t="s">
        <v>33</v>
      </c>
      <c r="F2" s="9"/>
      <c r="G2" s="9"/>
      <c r="H2" s="9"/>
      <c r="I2" s="9"/>
      <c r="J2" s="3"/>
      <c r="K2" s="8" t="s">
        <v>34</v>
      </c>
      <c r="L2" s="9"/>
      <c r="M2" s="9"/>
      <c r="N2" s="9"/>
      <c r="O2" s="9"/>
      <c r="P2" s="3"/>
      <c r="Q2" s="7" t="s">
        <v>35</v>
      </c>
      <c r="R2" s="7" t="s">
        <v>36</v>
      </c>
    </row>
    <row r="3">
      <c r="B3" s="10"/>
      <c r="C3" s="10"/>
      <c r="D3" s="10"/>
      <c r="E3" s="11" t="s">
        <v>37</v>
      </c>
      <c r="F3" s="11" t="s">
        <v>38</v>
      </c>
      <c r="G3" s="11" t="s">
        <v>39</v>
      </c>
      <c r="H3" s="11" t="s">
        <v>40</v>
      </c>
      <c r="I3" s="11" t="s">
        <v>41</v>
      </c>
      <c r="J3" s="11" t="s">
        <v>42</v>
      </c>
      <c r="K3" s="11" t="s">
        <v>37</v>
      </c>
      <c r="L3" s="11" t="s">
        <v>38</v>
      </c>
      <c r="M3" s="11" t="s">
        <v>39</v>
      </c>
      <c r="N3" s="11" t="s">
        <v>40</v>
      </c>
      <c r="O3" s="11" t="s">
        <v>41</v>
      </c>
      <c r="P3" s="11" t="s">
        <v>42</v>
      </c>
      <c r="Q3" s="10"/>
      <c r="R3" s="10"/>
    </row>
    <row r="4">
      <c r="B4" s="12" t="s">
        <v>43</v>
      </c>
      <c r="C4" s="13" t="s">
        <v>44</v>
      </c>
      <c r="D4" s="14" t="s">
        <v>45</v>
      </c>
      <c r="E4" s="15" t="s">
        <v>46</v>
      </c>
      <c r="F4" s="16" t="s">
        <v>47</v>
      </c>
      <c r="G4" s="16" t="s">
        <v>48</v>
      </c>
      <c r="H4" s="17">
        <v>1.0</v>
      </c>
      <c r="I4" s="14">
        <f>AVERAGE(H4:H11)</f>
        <v>6.375</v>
      </c>
      <c r="J4" s="14" t="str">
        <f>IF(I4&lt;3,"LOW",IF(I4&lt;6,"MEDIUM","HIGH"))</f>
        <v>HIGH</v>
      </c>
      <c r="K4" s="15" t="s">
        <v>49</v>
      </c>
      <c r="L4" s="16" t="s">
        <v>50</v>
      </c>
      <c r="M4" s="16" t="s">
        <v>51</v>
      </c>
      <c r="N4" s="17">
        <v>7.0</v>
      </c>
      <c r="O4" s="14">
        <f>AVERAGE(N4:N11)</f>
        <v>6.25</v>
      </c>
      <c r="P4" s="14" t="str">
        <f>IF(O4&lt;3,"LOW",IF(O4&lt;6,"MEDIUM","HIGH"))</f>
        <v>HIGH</v>
      </c>
      <c r="Q4" s="18" t="str">
        <f>IF(AND(J4="LOW" , P4 ="LOW") , "NOTE" ,
IF(AND(J4="LOW" , P4 ="MEDIUM") , "LOW",
IF(AND(J4="LOW" , P4 ="HIGH") , "MEDIUM" , 
IF(AND(J4="MEDIUM" , P4 ="LOW"),"LOW" , 
IF(AND(J4="MEDIUM" , P4 ="MEDIUM") ,"MEDIUM" , 
IF(AND(J4="MEDIUM" , P4 ="HIGH" ), "HIGH" , 
IF(AND(J4="HIGH" , P4 ="LOW"), "MEDIUM" , 
IF(AND( J4="HIGH" , P4 ="MEDIUM") , "HIGH" , "CRITICAL"))))))))</f>
        <v>CRITICAL</v>
      </c>
      <c r="R4" s="14" t="s">
        <v>52</v>
      </c>
    </row>
    <row r="5">
      <c r="B5" s="19"/>
      <c r="C5" s="19"/>
      <c r="D5" s="19"/>
      <c r="E5" s="19"/>
      <c r="F5" s="16" t="s">
        <v>53</v>
      </c>
      <c r="G5" s="16" t="s">
        <v>54</v>
      </c>
      <c r="H5" s="17">
        <v>4.0</v>
      </c>
      <c r="I5" s="19"/>
      <c r="J5" s="19"/>
      <c r="K5" s="19"/>
      <c r="L5" s="16" t="s">
        <v>55</v>
      </c>
      <c r="M5" s="16" t="s">
        <v>56</v>
      </c>
      <c r="N5" s="17">
        <v>7.0</v>
      </c>
      <c r="O5" s="19"/>
      <c r="P5" s="19"/>
      <c r="Q5" s="19"/>
      <c r="R5" s="19"/>
    </row>
    <row r="6">
      <c r="B6" s="19"/>
      <c r="C6" s="19"/>
      <c r="D6" s="19"/>
      <c r="E6" s="19"/>
      <c r="F6" s="16" t="s">
        <v>57</v>
      </c>
      <c r="G6" s="16" t="s">
        <v>58</v>
      </c>
      <c r="H6" s="17">
        <v>9.0</v>
      </c>
      <c r="I6" s="19"/>
      <c r="J6" s="19"/>
      <c r="K6" s="19"/>
      <c r="L6" s="16" t="s">
        <v>59</v>
      </c>
      <c r="M6" s="16" t="s">
        <v>60</v>
      </c>
      <c r="N6" s="17">
        <v>9.0</v>
      </c>
      <c r="O6" s="19"/>
      <c r="P6" s="19"/>
      <c r="Q6" s="19"/>
      <c r="R6" s="19"/>
    </row>
    <row r="7">
      <c r="B7" s="19"/>
      <c r="C7" s="19"/>
      <c r="D7" s="19"/>
      <c r="E7" s="10"/>
      <c r="F7" s="16" t="s">
        <v>61</v>
      </c>
      <c r="G7" s="16" t="s">
        <v>62</v>
      </c>
      <c r="H7" s="17">
        <v>9.0</v>
      </c>
      <c r="I7" s="19"/>
      <c r="J7" s="19"/>
      <c r="K7" s="10"/>
      <c r="L7" s="16" t="s">
        <v>63</v>
      </c>
      <c r="M7" s="16" t="s">
        <v>64</v>
      </c>
      <c r="N7" s="17">
        <v>7.0</v>
      </c>
      <c r="O7" s="19"/>
      <c r="P7" s="19"/>
      <c r="Q7" s="19"/>
      <c r="R7" s="19"/>
    </row>
    <row r="8">
      <c r="B8" s="19"/>
      <c r="C8" s="19"/>
      <c r="D8" s="19"/>
      <c r="E8" s="15" t="s">
        <v>65</v>
      </c>
      <c r="F8" s="16" t="s">
        <v>66</v>
      </c>
      <c r="G8" s="16" t="s">
        <v>67</v>
      </c>
      <c r="H8" s="17">
        <v>9.0</v>
      </c>
      <c r="I8" s="19"/>
      <c r="J8" s="19"/>
      <c r="K8" s="15" t="s">
        <v>68</v>
      </c>
      <c r="L8" s="16" t="s">
        <v>69</v>
      </c>
      <c r="M8" s="16" t="s">
        <v>70</v>
      </c>
      <c r="N8" s="17">
        <v>2.0</v>
      </c>
      <c r="O8" s="19"/>
      <c r="P8" s="19"/>
      <c r="Q8" s="19"/>
      <c r="R8" s="19"/>
    </row>
    <row r="9">
      <c r="B9" s="19"/>
      <c r="C9" s="19"/>
      <c r="D9" s="19"/>
      <c r="E9" s="19"/>
      <c r="F9" s="16" t="s">
        <v>71</v>
      </c>
      <c r="G9" s="16" t="s">
        <v>72</v>
      </c>
      <c r="H9" s="17">
        <v>9.0</v>
      </c>
      <c r="I9" s="19"/>
      <c r="J9" s="19"/>
      <c r="K9" s="19"/>
      <c r="L9" s="16" t="s">
        <v>73</v>
      </c>
      <c r="M9" s="16" t="s">
        <v>74</v>
      </c>
      <c r="N9" s="17">
        <v>4.0</v>
      </c>
      <c r="O9" s="19"/>
      <c r="P9" s="19"/>
      <c r="Q9" s="19"/>
      <c r="R9" s="19"/>
    </row>
    <row r="10">
      <c r="B10" s="19"/>
      <c r="C10" s="19"/>
      <c r="D10" s="19"/>
      <c r="E10" s="19"/>
      <c r="F10" s="16" t="s">
        <v>75</v>
      </c>
      <c r="G10" s="16" t="s">
        <v>76</v>
      </c>
      <c r="H10" s="17">
        <v>9.0</v>
      </c>
      <c r="I10" s="19"/>
      <c r="J10" s="19"/>
      <c r="K10" s="19"/>
      <c r="L10" s="16" t="s">
        <v>77</v>
      </c>
      <c r="M10" s="16" t="s">
        <v>78</v>
      </c>
      <c r="N10" s="17">
        <v>7.0</v>
      </c>
      <c r="O10" s="19"/>
      <c r="P10" s="19"/>
      <c r="Q10" s="19"/>
      <c r="R10" s="19"/>
    </row>
    <row r="11">
      <c r="B11" s="10"/>
      <c r="C11" s="10"/>
      <c r="D11" s="10"/>
      <c r="E11" s="10"/>
      <c r="F11" s="16" t="s">
        <v>79</v>
      </c>
      <c r="G11" s="16" t="s">
        <v>80</v>
      </c>
      <c r="H11" s="17">
        <v>1.0</v>
      </c>
      <c r="I11" s="10"/>
      <c r="J11" s="10"/>
      <c r="K11" s="10"/>
      <c r="L11" s="16" t="s">
        <v>81</v>
      </c>
      <c r="M11" s="16" t="s">
        <v>82</v>
      </c>
      <c r="N11" s="17">
        <v>7.0</v>
      </c>
      <c r="O11" s="10"/>
      <c r="P11" s="10"/>
      <c r="Q11" s="10"/>
      <c r="R11" s="10"/>
    </row>
    <row r="12">
      <c r="B12" s="12" t="s">
        <v>83</v>
      </c>
      <c r="C12" s="13" t="s">
        <v>84</v>
      </c>
      <c r="D12" s="14" t="s">
        <v>85</v>
      </c>
      <c r="E12" s="15" t="s">
        <v>46</v>
      </c>
      <c r="F12" s="16" t="s">
        <v>47</v>
      </c>
      <c r="G12" s="16" t="s">
        <v>48</v>
      </c>
      <c r="H12" s="17">
        <v>3.0</v>
      </c>
      <c r="I12" s="14">
        <f>AVERAGE(H12:H19)</f>
        <v>5.875</v>
      </c>
      <c r="J12" s="14" t="str">
        <f>IF(I12&lt;3,"LOW",IF(I12&lt;6,"MEDIUM","HIGH"))</f>
        <v>MEDIUM</v>
      </c>
      <c r="K12" s="15" t="s">
        <v>49</v>
      </c>
      <c r="L12" s="16" t="s">
        <v>50</v>
      </c>
      <c r="M12" s="16" t="s">
        <v>51</v>
      </c>
      <c r="N12" s="17">
        <v>7.0</v>
      </c>
      <c r="O12" s="14">
        <f>AVERAGE(N12:N19)</f>
        <v>5.5</v>
      </c>
      <c r="P12" s="14" t="str">
        <f>IF(O12&lt;3,"LOW",IF(O12&lt;6,"MEDIUM","HIGH"))</f>
        <v>MEDIUM</v>
      </c>
      <c r="Q12" s="18" t="str">
        <f>IF(AND(J12="LOW" , P12 ="LOW") , "NOTE" ,
IF(AND(J12="LOW" , P12 ="MEDIUM") , "LOW",
IF(AND(J12="LOW" , P12 ="HIGH") , "MEDIUM" , 
IF(AND(J12="MEDIUM" , P12 ="LOW"),"LOW" , 
IF(AND(J12="MEDIUM" , P12 ="MEDIUM") ,"MEDIUM" , 
IF(AND(J12="MEDIUM" , P12 ="HIGH" ), "HIGH" , 
IF(AND(J12="HIGH" , P12 ="LOW"), "MEDIUM" , 
IF(AND( J12="HIGH" , P12 ="MEDIUM") , "HIGH" , "CRITICAL"))))))))</f>
        <v>MEDIUM</v>
      </c>
      <c r="R12" s="14" t="s">
        <v>86</v>
      </c>
    </row>
    <row r="13">
      <c r="B13" s="19"/>
      <c r="C13" s="19"/>
      <c r="D13" s="19"/>
      <c r="E13" s="19"/>
      <c r="F13" s="16" t="s">
        <v>53</v>
      </c>
      <c r="G13" s="16" t="s">
        <v>54</v>
      </c>
      <c r="H13" s="17">
        <v>4.0</v>
      </c>
      <c r="I13" s="19"/>
      <c r="J13" s="19"/>
      <c r="K13" s="19"/>
      <c r="L13" s="16" t="s">
        <v>55</v>
      </c>
      <c r="M13" s="16" t="s">
        <v>56</v>
      </c>
      <c r="N13" s="17">
        <v>7.0</v>
      </c>
      <c r="O13" s="19"/>
      <c r="P13" s="19"/>
      <c r="Q13" s="19"/>
      <c r="R13" s="19"/>
    </row>
    <row r="14">
      <c r="B14" s="19"/>
      <c r="C14" s="19"/>
      <c r="D14" s="19"/>
      <c r="E14" s="19"/>
      <c r="F14" s="16" t="s">
        <v>57</v>
      </c>
      <c r="G14" s="16" t="s">
        <v>58</v>
      </c>
      <c r="H14" s="17">
        <v>7.0</v>
      </c>
      <c r="I14" s="19"/>
      <c r="J14" s="19"/>
      <c r="K14" s="19"/>
      <c r="L14" s="16" t="s">
        <v>59</v>
      </c>
      <c r="M14" s="16" t="s">
        <v>60</v>
      </c>
      <c r="N14" s="17">
        <v>1.0</v>
      </c>
      <c r="O14" s="19"/>
      <c r="P14" s="19"/>
      <c r="Q14" s="19"/>
      <c r="R14" s="19"/>
    </row>
    <row r="15">
      <c r="B15" s="19"/>
      <c r="C15" s="19"/>
      <c r="D15" s="19"/>
      <c r="E15" s="10"/>
      <c r="F15" s="16" t="s">
        <v>61</v>
      </c>
      <c r="G15" s="16" t="s">
        <v>62</v>
      </c>
      <c r="H15" s="17">
        <v>9.0</v>
      </c>
      <c r="I15" s="19"/>
      <c r="J15" s="19"/>
      <c r="K15" s="10"/>
      <c r="L15" s="16" t="s">
        <v>63</v>
      </c>
      <c r="M15" s="16" t="s">
        <v>64</v>
      </c>
      <c r="N15" s="17">
        <v>9.0</v>
      </c>
      <c r="O15" s="19"/>
      <c r="P15" s="19"/>
      <c r="Q15" s="19"/>
      <c r="R15" s="19"/>
    </row>
    <row r="16">
      <c r="B16" s="19"/>
      <c r="C16" s="19"/>
      <c r="D16" s="19"/>
      <c r="E16" s="15" t="s">
        <v>65</v>
      </c>
      <c r="F16" s="16" t="s">
        <v>66</v>
      </c>
      <c r="G16" s="16" t="s">
        <v>67</v>
      </c>
      <c r="H16" s="17">
        <v>7.0</v>
      </c>
      <c r="I16" s="19"/>
      <c r="J16" s="19"/>
      <c r="K16" s="15" t="s">
        <v>68</v>
      </c>
      <c r="L16" s="16" t="s">
        <v>69</v>
      </c>
      <c r="M16" s="16" t="s">
        <v>70</v>
      </c>
      <c r="N16" s="17">
        <v>1.0</v>
      </c>
      <c r="O16" s="19"/>
      <c r="P16" s="19"/>
      <c r="Q16" s="19"/>
      <c r="R16" s="19"/>
    </row>
    <row r="17">
      <c r="B17" s="19"/>
      <c r="C17" s="19"/>
      <c r="D17" s="19"/>
      <c r="E17" s="19"/>
      <c r="F17" s="16" t="s">
        <v>71</v>
      </c>
      <c r="G17" s="16" t="s">
        <v>72</v>
      </c>
      <c r="H17" s="17">
        <v>5.0</v>
      </c>
      <c r="I17" s="19"/>
      <c r="J17" s="19"/>
      <c r="K17" s="19"/>
      <c r="L17" s="16" t="s">
        <v>73</v>
      </c>
      <c r="M17" s="16" t="s">
        <v>74</v>
      </c>
      <c r="N17" s="17">
        <v>5.0</v>
      </c>
      <c r="O17" s="19"/>
      <c r="P17" s="19"/>
      <c r="Q17" s="19"/>
      <c r="R17" s="19"/>
    </row>
    <row r="18">
      <c r="B18" s="19"/>
      <c r="C18" s="19"/>
      <c r="D18" s="19"/>
      <c r="E18" s="19"/>
      <c r="F18" s="16" t="s">
        <v>75</v>
      </c>
      <c r="G18" s="16" t="s">
        <v>76</v>
      </c>
      <c r="H18" s="17">
        <v>9.0</v>
      </c>
      <c r="I18" s="19"/>
      <c r="J18" s="19"/>
      <c r="K18" s="19"/>
      <c r="L18" s="16" t="s">
        <v>77</v>
      </c>
      <c r="M18" s="16" t="s">
        <v>78</v>
      </c>
      <c r="N18" s="17">
        <v>7.0</v>
      </c>
      <c r="O18" s="19"/>
      <c r="P18" s="19"/>
      <c r="Q18" s="19"/>
      <c r="R18" s="19"/>
    </row>
    <row r="19">
      <c r="B19" s="10"/>
      <c r="C19" s="10"/>
      <c r="D19" s="10"/>
      <c r="E19" s="10"/>
      <c r="F19" s="16" t="s">
        <v>79</v>
      </c>
      <c r="G19" s="16" t="s">
        <v>80</v>
      </c>
      <c r="H19" s="17">
        <v>3.0</v>
      </c>
      <c r="I19" s="10"/>
      <c r="J19" s="10"/>
      <c r="K19" s="10"/>
      <c r="L19" s="16" t="s">
        <v>81</v>
      </c>
      <c r="M19" s="16" t="s">
        <v>82</v>
      </c>
      <c r="N19" s="17">
        <v>7.0</v>
      </c>
      <c r="O19" s="10"/>
      <c r="P19" s="10"/>
      <c r="Q19" s="10"/>
      <c r="R19" s="10"/>
    </row>
    <row r="20">
      <c r="B20" s="12" t="s">
        <v>87</v>
      </c>
      <c r="C20" s="13" t="s">
        <v>88</v>
      </c>
      <c r="D20" s="14" t="s">
        <v>85</v>
      </c>
      <c r="E20" s="15" t="s">
        <v>46</v>
      </c>
      <c r="F20" s="16" t="s">
        <v>47</v>
      </c>
      <c r="G20" s="16" t="s">
        <v>48</v>
      </c>
      <c r="H20" s="17">
        <v>9.0</v>
      </c>
      <c r="I20" s="14">
        <f>AVERAGE(H20:H27)</f>
        <v>4.75</v>
      </c>
      <c r="J20" s="14" t="str">
        <f>IF(I20&lt;3,"LOW",IF(I20&lt;6,"MEDIUM","HIGH"))</f>
        <v>MEDIUM</v>
      </c>
      <c r="K20" s="15" t="s">
        <v>49</v>
      </c>
      <c r="L20" s="16" t="s">
        <v>50</v>
      </c>
      <c r="M20" s="16" t="s">
        <v>51</v>
      </c>
      <c r="N20" s="17">
        <v>9.0</v>
      </c>
      <c r="O20" s="14">
        <f>AVERAGE(N20:N27)</f>
        <v>6</v>
      </c>
      <c r="P20" s="14" t="str">
        <f>IF(O20&lt;3,"LOW",IF(O20&lt;6,"MEDIUM","HIGH"))</f>
        <v>HIGH</v>
      </c>
      <c r="Q20" s="18" t="str">
        <f>IF(AND(J20="LOW" , P20 ="LOW") , "NOTE" ,
IF(AND(J20="LOW" , P20 ="MEDIUM") , "LOW",
IF(AND(J20="LOW" , P20 ="HIGH") , "MEDIUM" , 
IF(AND(J20="MEDIUM" , P20 ="LOW"),"LOW" , 
IF(AND(J20="MEDIUM" , P20 ="MEDIUM") ,"MEDIUM" , 
IF(AND(J20="MEDIUM" , P20 ="HIGH" ), "HIGH" , 
IF(AND(J20="HIGH" , P20 ="LOW"), "MEDIUM" , 
IF(AND( J20="HIGH" , P20 ="MEDIUM") , "HIGH" , "CRITICAL"))))))))</f>
        <v>HIGH</v>
      </c>
      <c r="R20" s="14" t="s">
        <v>89</v>
      </c>
    </row>
    <row r="21">
      <c r="B21" s="19"/>
      <c r="C21" s="19"/>
      <c r="D21" s="19"/>
      <c r="E21" s="19"/>
      <c r="F21" s="16" t="s">
        <v>53</v>
      </c>
      <c r="G21" s="16" t="s">
        <v>54</v>
      </c>
      <c r="H21" s="17">
        <v>9.0</v>
      </c>
      <c r="I21" s="19"/>
      <c r="J21" s="19"/>
      <c r="K21" s="19"/>
      <c r="L21" s="16" t="s">
        <v>55</v>
      </c>
      <c r="M21" s="16" t="s">
        <v>56</v>
      </c>
      <c r="N21" s="17">
        <v>7.0</v>
      </c>
      <c r="O21" s="19"/>
      <c r="P21" s="19"/>
      <c r="Q21" s="19"/>
      <c r="R21" s="19"/>
    </row>
    <row r="22">
      <c r="B22" s="19"/>
      <c r="C22" s="19"/>
      <c r="D22" s="19"/>
      <c r="E22" s="19"/>
      <c r="F22" s="16" t="s">
        <v>57</v>
      </c>
      <c r="G22" s="16" t="s">
        <v>58</v>
      </c>
      <c r="H22" s="17">
        <v>4.0</v>
      </c>
      <c r="I22" s="19"/>
      <c r="J22" s="19"/>
      <c r="K22" s="19"/>
      <c r="L22" s="16" t="s">
        <v>59</v>
      </c>
      <c r="M22" s="16" t="s">
        <v>60</v>
      </c>
      <c r="N22" s="17">
        <v>1.0</v>
      </c>
      <c r="O22" s="19"/>
      <c r="P22" s="19"/>
      <c r="Q22" s="19"/>
      <c r="R22" s="19"/>
    </row>
    <row r="23">
      <c r="B23" s="19"/>
      <c r="C23" s="19"/>
      <c r="D23" s="19"/>
      <c r="E23" s="10"/>
      <c r="F23" s="16" t="s">
        <v>61</v>
      </c>
      <c r="G23" s="16" t="s">
        <v>62</v>
      </c>
      <c r="H23" s="17">
        <v>6.0</v>
      </c>
      <c r="I23" s="19"/>
      <c r="J23" s="19"/>
      <c r="K23" s="10"/>
      <c r="L23" s="16" t="s">
        <v>63</v>
      </c>
      <c r="M23" s="16" t="s">
        <v>64</v>
      </c>
      <c r="N23" s="17">
        <v>9.0</v>
      </c>
      <c r="O23" s="19"/>
      <c r="P23" s="19"/>
      <c r="Q23" s="19"/>
      <c r="R23" s="19"/>
    </row>
    <row r="24">
      <c r="B24" s="19"/>
      <c r="C24" s="19"/>
      <c r="D24" s="19"/>
      <c r="E24" s="15" t="s">
        <v>65</v>
      </c>
      <c r="F24" s="16" t="s">
        <v>66</v>
      </c>
      <c r="G24" s="16" t="s">
        <v>67</v>
      </c>
      <c r="H24" s="17">
        <v>3.0</v>
      </c>
      <c r="I24" s="19"/>
      <c r="J24" s="19"/>
      <c r="K24" s="15" t="s">
        <v>68</v>
      </c>
      <c r="L24" s="16" t="s">
        <v>69</v>
      </c>
      <c r="M24" s="16" t="s">
        <v>70</v>
      </c>
      <c r="N24" s="17">
        <v>3.0</v>
      </c>
      <c r="O24" s="19"/>
      <c r="P24" s="19"/>
      <c r="Q24" s="19"/>
      <c r="R24" s="19"/>
    </row>
    <row r="25">
      <c r="B25" s="19"/>
      <c r="C25" s="19"/>
      <c r="D25" s="19"/>
      <c r="E25" s="19"/>
      <c r="F25" s="16" t="s">
        <v>71</v>
      </c>
      <c r="G25" s="16" t="s">
        <v>72</v>
      </c>
      <c r="H25" s="17">
        <v>3.0</v>
      </c>
      <c r="I25" s="19"/>
      <c r="J25" s="19"/>
      <c r="K25" s="19"/>
      <c r="L25" s="16" t="s">
        <v>73</v>
      </c>
      <c r="M25" s="16" t="s">
        <v>74</v>
      </c>
      <c r="N25" s="17">
        <v>5.0</v>
      </c>
      <c r="O25" s="19"/>
      <c r="P25" s="19"/>
      <c r="Q25" s="19"/>
      <c r="R25" s="19"/>
    </row>
    <row r="26">
      <c r="B26" s="19"/>
      <c r="C26" s="19"/>
      <c r="D26" s="19"/>
      <c r="E26" s="19"/>
      <c r="F26" s="16" t="s">
        <v>75</v>
      </c>
      <c r="G26" s="16" t="s">
        <v>76</v>
      </c>
      <c r="H26" s="17">
        <v>1.0</v>
      </c>
      <c r="I26" s="19"/>
      <c r="J26" s="19"/>
      <c r="K26" s="19"/>
      <c r="L26" s="16" t="s">
        <v>77</v>
      </c>
      <c r="M26" s="16" t="s">
        <v>78</v>
      </c>
      <c r="N26" s="17">
        <v>7.0</v>
      </c>
      <c r="O26" s="19"/>
      <c r="P26" s="19"/>
      <c r="Q26" s="19"/>
      <c r="R26" s="19"/>
    </row>
    <row r="27">
      <c r="B27" s="10"/>
      <c r="C27" s="10"/>
      <c r="D27" s="10"/>
      <c r="E27" s="10"/>
      <c r="F27" s="16" t="s">
        <v>79</v>
      </c>
      <c r="G27" s="16" t="s">
        <v>80</v>
      </c>
      <c r="H27" s="17">
        <v>3.0</v>
      </c>
      <c r="I27" s="10"/>
      <c r="J27" s="10"/>
      <c r="K27" s="10"/>
      <c r="L27" s="16" t="s">
        <v>81</v>
      </c>
      <c r="M27" s="16" t="s">
        <v>82</v>
      </c>
      <c r="N27" s="17">
        <v>7.0</v>
      </c>
      <c r="O27" s="10"/>
      <c r="P27" s="10"/>
      <c r="Q27" s="10"/>
      <c r="R27" s="10"/>
    </row>
    <row r="28">
      <c r="B28" s="12" t="s">
        <v>90</v>
      </c>
      <c r="C28" s="13" t="s">
        <v>91</v>
      </c>
      <c r="D28" s="14" t="s">
        <v>92</v>
      </c>
      <c r="E28" s="15" t="s">
        <v>46</v>
      </c>
      <c r="F28" s="16" t="s">
        <v>47</v>
      </c>
      <c r="G28" s="16" t="s">
        <v>48</v>
      </c>
      <c r="H28" s="17">
        <v>6.0</v>
      </c>
      <c r="I28" s="14">
        <f>AVERAGE(H28:H35)</f>
        <v>5.5</v>
      </c>
      <c r="J28" s="14" t="str">
        <f>IF(I28&lt;3,"LOW",IF(I28&lt;6,"MEDIUM","HIGH"))</f>
        <v>MEDIUM</v>
      </c>
      <c r="K28" s="15" t="s">
        <v>49</v>
      </c>
      <c r="L28" s="16" t="s">
        <v>50</v>
      </c>
      <c r="M28" s="16" t="s">
        <v>51</v>
      </c>
      <c r="N28" s="17">
        <v>2.0</v>
      </c>
      <c r="O28" s="14">
        <f>AVERAGE(N28:N35)</f>
        <v>4</v>
      </c>
      <c r="P28" s="14" t="str">
        <f>IF(O28&lt;3,"LOW",IF(O28&lt;6,"MEDIUM","HIGH"))</f>
        <v>MEDIUM</v>
      </c>
      <c r="Q28" s="18" t="str">
        <f>IF(AND(J28="LOW" , P28 ="LOW") , "NOTE" ,
IF(AND(J28="LOW" , P28 ="MEDIUM") , "LOW",
IF(AND(J28="LOW" , P28 ="HIGH") , "MEDIUM" , 
IF(AND(J28="MEDIUM" , P28 ="LOW"),"LOW" , 
IF(AND(J28="MEDIUM" , P28 ="MEDIUM") ,"MEDIUM" , 
IF(AND(J28="MEDIUM" , P28 ="HIGH" ), "HIGH" , 
IF(AND(J28="HIGH" , P28 ="LOW"), "MEDIUM" , 
IF(AND( J28="HIGH" , P28 ="MEDIUM") , "HIGH" , "CRITICAL"))))))))</f>
        <v>MEDIUM</v>
      </c>
      <c r="R28" s="14" t="s">
        <v>93</v>
      </c>
    </row>
    <row r="29">
      <c r="B29" s="19"/>
      <c r="C29" s="19"/>
      <c r="D29" s="19"/>
      <c r="E29" s="19"/>
      <c r="F29" s="16" t="s">
        <v>53</v>
      </c>
      <c r="G29" s="16" t="s">
        <v>54</v>
      </c>
      <c r="H29" s="17">
        <v>4.0</v>
      </c>
      <c r="I29" s="19"/>
      <c r="J29" s="19"/>
      <c r="K29" s="19"/>
      <c r="L29" s="16" t="s">
        <v>55</v>
      </c>
      <c r="M29" s="16" t="s">
        <v>56</v>
      </c>
      <c r="N29" s="17">
        <v>1.0</v>
      </c>
      <c r="O29" s="19"/>
      <c r="P29" s="19"/>
      <c r="Q29" s="19"/>
      <c r="R29" s="19"/>
    </row>
    <row r="30">
      <c r="B30" s="19"/>
      <c r="C30" s="19"/>
      <c r="D30" s="19"/>
      <c r="E30" s="19"/>
      <c r="F30" s="16" t="s">
        <v>57</v>
      </c>
      <c r="G30" s="16" t="s">
        <v>58</v>
      </c>
      <c r="H30" s="17">
        <v>4.0</v>
      </c>
      <c r="I30" s="19"/>
      <c r="J30" s="19"/>
      <c r="K30" s="19"/>
      <c r="L30" s="16" t="s">
        <v>59</v>
      </c>
      <c r="M30" s="16" t="s">
        <v>60</v>
      </c>
      <c r="N30" s="17">
        <v>9.0</v>
      </c>
      <c r="O30" s="19"/>
      <c r="P30" s="19"/>
      <c r="Q30" s="19"/>
      <c r="R30" s="19"/>
    </row>
    <row r="31">
      <c r="B31" s="19"/>
      <c r="C31" s="19"/>
      <c r="D31" s="19"/>
      <c r="E31" s="10"/>
      <c r="F31" s="16" t="s">
        <v>61</v>
      </c>
      <c r="G31" s="16" t="s">
        <v>62</v>
      </c>
      <c r="H31" s="17">
        <v>2.0</v>
      </c>
      <c r="I31" s="19"/>
      <c r="J31" s="19"/>
      <c r="K31" s="10"/>
      <c r="L31" s="16" t="s">
        <v>63</v>
      </c>
      <c r="M31" s="16" t="s">
        <v>64</v>
      </c>
      <c r="N31" s="17">
        <v>9.0</v>
      </c>
      <c r="O31" s="19"/>
      <c r="P31" s="19"/>
      <c r="Q31" s="19"/>
      <c r="R31" s="19"/>
    </row>
    <row r="32">
      <c r="B32" s="19"/>
      <c r="C32" s="19"/>
      <c r="D32" s="19"/>
      <c r="E32" s="15" t="s">
        <v>65</v>
      </c>
      <c r="F32" s="16" t="s">
        <v>66</v>
      </c>
      <c r="G32" s="16" t="s">
        <v>67</v>
      </c>
      <c r="H32" s="17">
        <v>9.0</v>
      </c>
      <c r="I32" s="19"/>
      <c r="J32" s="19"/>
      <c r="K32" s="15" t="s">
        <v>68</v>
      </c>
      <c r="L32" s="16" t="s">
        <v>69</v>
      </c>
      <c r="M32" s="16" t="s">
        <v>70</v>
      </c>
      <c r="N32" s="17">
        <v>1.0</v>
      </c>
      <c r="O32" s="19"/>
      <c r="P32" s="19"/>
      <c r="Q32" s="19"/>
      <c r="R32" s="19"/>
    </row>
    <row r="33">
      <c r="B33" s="19"/>
      <c r="C33" s="19"/>
      <c r="D33" s="19"/>
      <c r="E33" s="19"/>
      <c r="F33" s="16" t="s">
        <v>71</v>
      </c>
      <c r="G33" s="16" t="s">
        <v>72</v>
      </c>
      <c r="H33" s="17">
        <v>9.0</v>
      </c>
      <c r="I33" s="19"/>
      <c r="J33" s="19"/>
      <c r="K33" s="19"/>
      <c r="L33" s="16" t="s">
        <v>73</v>
      </c>
      <c r="M33" s="16" t="s">
        <v>74</v>
      </c>
      <c r="N33" s="17">
        <v>5.0</v>
      </c>
      <c r="O33" s="19"/>
      <c r="P33" s="19"/>
      <c r="Q33" s="19"/>
      <c r="R33" s="19"/>
    </row>
    <row r="34">
      <c r="B34" s="19"/>
      <c r="C34" s="19"/>
      <c r="D34" s="19"/>
      <c r="E34" s="19"/>
      <c r="F34" s="16" t="s">
        <v>75</v>
      </c>
      <c r="G34" s="16" t="s">
        <v>76</v>
      </c>
      <c r="H34" s="17">
        <v>9.0</v>
      </c>
      <c r="I34" s="19"/>
      <c r="J34" s="19"/>
      <c r="K34" s="19"/>
      <c r="L34" s="16" t="s">
        <v>77</v>
      </c>
      <c r="M34" s="16" t="s">
        <v>78</v>
      </c>
      <c r="N34" s="17">
        <v>2.0</v>
      </c>
      <c r="O34" s="19"/>
      <c r="P34" s="19"/>
      <c r="Q34" s="19"/>
      <c r="R34" s="19"/>
    </row>
    <row r="35">
      <c r="B35" s="10"/>
      <c r="C35" s="10"/>
      <c r="D35" s="10"/>
      <c r="E35" s="10"/>
      <c r="F35" s="16" t="s">
        <v>79</v>
      </c>
      <c r="G35" s="16" t="s">
        <v>80</v>
      </c>
      <c r="H35" s="17">
        <v>1.0</v>
      </c>
      <c r="I35" s="10"/>
      <c r="J35" s="10"/>
      <c r="K35" s="10"/>
      <c r="L35" s="16" t="s">
        <v>81</v>
      </c>
      <c r="M35" s="16" t="s">
        <v>82</v>
      </c>
      <c r="N35" s="17">
        <v>3.0</v>
      </c>
      <c r="O35" s="10"/>
      <c r="P35" s="10"/>
      <c r="Q35" s="10"/>
      <c r="R35" s="10"/>
    </row>
    <row r="36">
      <c r="B36" s="12" t="s">
        <v>94</v>
      </c>
      <c r="C36" s="13" t="s">
        <v>95</v>
      </c>
      <c r="D36" s="14" t="s">
        <v>45</v>
      </c>
      <c r="E36" s="15" t="s">
        <v>46</v>
      </c>
      <c r="F36" s="16" t="s">
        <v>47</v>
      </c>
      <c r="G36" s="16" t="s">
        <v>48</v>
      </c>
      <c r="H36" s="17">
        <v>1.0</v>
      </c>
      <c r="I36" s="14">
        <f>AVERAGE(H36:H43)</f>
        <v>6.5</v>
      </c>
      <c r="J36" s="14" t="str">
        <f>IF(I36&lt;3,"LOW",IF(I36&lt;6,"MEDIUM","HIGH"))</f>
        <v>HIGH</v>
      </c>
      <c r="K36" s="15" t="s">
        <v>49</v>
      </c>
      <c r="L36" s="16" t="s">
        <v>50</v>
      </c>
      <c r="M36" s="16" t="s">
        <v>51</v>
      </c>
      <c r="N36" s="17">
        <v>7.0</v>
      </c>
      <c r="O36" s="14">
        <f>AVERAGE(N36:N43)</f>
        <v>2.875</v>
      </c>
      <c r="P36" s="14" t="str">
        <f>IF(O36&lt;3,"LOW",IF(O36&lt;6,"MEDIUM","HIGH"))</f>
        <v>LOW</v>
      </c>
      <c r="Q36" s="18" t="str">
        <f>IF(AND(J36="LOW" , P36 ="LOW") , "NOTE" ,
IF(AND(J36="LOW" , P36 ="MEDIUM") , "LOW",
IF(AND(J36="LOW" , P36 ="HIGH") , "MEDIUM" , 
IF(AND(J36="MEDIUM" , P36 ="LOW"),"LOW" , 
IF(AND(J36="MEDIUM" , P36 ="MEDIUM") ,"MEDIUM" , 
IF(AND(J36="MEDIUM" , P36 ="HIGH" ), "HIGH" , 
IF(AND(J36="HIGH" , P36 ="LOW"), "MEDIUM" , 
IF(AND( J36="HIGH" , P36 ="MEDIUM") , "HIGH" , "CRITICAL"))))))))</f>
        <v>MEDIUM</v>
      </c>
      <c r="R36" s="14" t="s">
        <v>96</v>
      </c>
    </row>
    <row r="37">
      <c r="B37" s="19"/>
      <c r="C37" s="19"/>
      <c r="D37" s="19"/>
      <c r="E37" s="19"/>
      <c r="F37" s="16" t="s">
        <v>53</v>
      </c>
      <c r="G37" s="16" t="s">
        <v>54</v>
      </c>
      <c r="H37" s="17">
        <v>1.0</v>
      </c>
      <c r="I37" s="19"/>
      <c r="J37" s="19"/>
      <c r="K37" s="19"/>
      <c r="L37" s="16" t="s">
        <v>55</v>
      </c>
      <c r="M37" s="16" t="s">
        <v>56</v>
      </c>
      <c r="N37" s="17">
        <v>1.0</v>
      </c>
      <c r="O37" s="19"/>
      <c r="P37" s="19"/>
      <c r="Q37" s="19"/>
      <c r="R37" s="19"/>
    </row>
    <row r="38">
      <c r="B38" s="19"/>
      <c r="C38" s="19"/>
      <c r="D38" s="19"/>
      <c r="E38" s="19"/>
      <c r="F38" s="16" t="s">
        <v>57</v>
      </c>
      <c r="G38" s="16" t="s">
        <v>58</v>
      </c>
      <c r="H38" s="17">
        <v>9.0</v>
      </c>
      <c r="I38" s="19"/>
      <c r="J38" s="19"/>
      <c r="K38" s="19"/>
      <c r="L38" s="16" t="s">
        <v>59</v>
      </c>
      <c r="M38" s="16" t="s">
        <v>60</v>
      </c>
      <c r="N38" s="17">
        <v>1.0</v>
      </c>
      <c r="O38" s="19"/>
      <c r="P38" s="19"/>
      <c r="Q38" s="19"/>
      <c r="R38" s="19"/>
    </row>
    <row r="39">
      <c r="B39" s="19"/>
      <c r="C39" s="19"/>
      <c r="D39" s="19"/>
      <c r="E39" s="10"/>
      <c r="F39" s="16" t="s">
        <v>61</v>
      </c>
      <c r="G39" s="16" t="s">
        <v>62</v>
      </c>
      <c r="H39" s="17">
        <v>9.0</v>
      </c>
      <c r="I39" s="19"/>
      <c r="J39" s="19"/>
      <c r="K39" s="10"/>
      <c r="L39" s="16" t="s">
        <v>63</v>
      </c>
      <c r="M39" s="16" t="s">
        <v>64</v>
      </c>
      <c r="N39" s="17">
        <v>7.0</v>
      </c>
      <c r="O39" s="19"/>
      <c r="P39" s="19"/>
      <c r="Q39" s="19"/>
      <c r="R39" s="19"/>
    </row>
    <row r="40">
      <c r="B40" s="19"/>
      <c r="C40" s="19"/>
      <c r="D40" s="19"/>
      <c r="E40" s="15" t="s">
        <v>65</v>
      </c>
      <c r="F40" s="16" t="s">
        <v>66</v>
      </c>
      <c r="G40" s="16" t="s">
        <v>67</v>
      </c>
      <c r="H40" s="17">
        <v>7.0</v>
      </c>
      <c r="I40" s="19"/>
      <c r="J40" s="19"/>
      <c r="K40" s="15" t="s">
        <v>68</v>
      </c>
      <c r="L40" s="16" t="s">
        <v>69</v>
      </c>
      <c r="M40" s="16" t="s">
        <v>70</v>
      </c>
      <c r="N40" s="17">
        <v>1.0</v>
      </c>
      <c r="O40" s="19"/>
      <c r="P40" s="19"/>
      <c r="Q40" s="19"/>
      <c r="R40" s="19"/>
    </row>
    <row r="41">
      <c r="B41" s="19"/>
      <c r="C41" s="19"/>
      <c r="D41" s="19"/>
      <c r="E41" s="19"/>
      <c r="F41" s="16" t="s">
        <v>71</v>
      </c>
      <c r="G41" s="16" t="s">
        <v>72</v>
      </c>
      <c r="H41" s="17">
        <v>7.0</v>
      </c>
      <c r="I41" s="19"/>
      <c r="J41" s="19"/>
      <c r="K41" s="19"/>
      <c r="L41" s="16" t="s">
        <v>73</v>
      </c>
      <c r="M41" s="16" t="s">
        <v>74</v>
      </c>
      <c r="N41" s="17">
        <v>1.0</v>
      </c>
      <c r="O41" s="19"/>
      <c r="P41" s="19"/>
      <c r="Q41" s="19"/>
      <c r="R41" s="19"/>
    </row>
    <row r="42">
      <c r="B42" s="19"/>
      <c r="C42" s="19"/>
      <c r="D42" s="19"/>
      <c r="E42" s="19"/>
      <c r="F42" s="16" t="s">
        <v>75</v>
      </c>
      <c r="G42" s="16" t="s">
        <v>76</v>
      </c>
      <c r="H42" s="17">
        <v>9.0</v>
      </c>
      <c r="I42" s="19"/>
      <c r="J42" s="19"/>
      <c r="K42" s="19"/>
      <c r="L42" s="16" t="s">
        <v>77</v>
      </c>
      <c r="M42" s="16" t="s">
        <v>78</v>
      </c>
      <c r="N42" s="17">
        <v>2.0</v>
      </c>
      <c r="O42" s="19"/>
      <c r="P42" s="19"/>
      <c r="Q42" s="19"/>
      <c r="R42" s="19"/>
    </row>
    <row r="43">
      <c r="B43" s="10"/>
      <c r="C43" s="10"/>
      <c r="D43" s="10"/>
      <c r="E43" s="10"/>
      <c r="F43" s="16" t="s">
        <v>79</v>
      </c>
      <c r="G43" s="16" t="s">
        <v>80</v>
      </c>
      <c r="H43" s="17">
        <v>9.0</v>
      </c>
      <c r="I43" s="10"/>
      <c r="J43" s="10"/>
      <c r="K43" s="10"/>
      <c r="L43" s="16" t="s">
        <v>81</v>
      </c>
      <c r="M43" s="16" t="s">
        <v>82</v>
      </c>
      <c r="N43" s="17">
        <v>3.0</v>
      </c>
      <c r="O43" s="10"/>
      <c r="P43" s="10"/>
      <c r="Q43" s="10"/>
      <c r="R43" s="10"/>
    </row>
    <row r="44">
      <c r="B44" s="12" t="s">
        <v>97</v>
      </c>
      <c r="C44" s="13" t="s">
        <v>98</v>
      </c>
      <c r="D44" s="14" t="s">
        <v>29</v>
      </c>
      <c r="E44" s="15" t="s">
        <v>46</v>
      </c>
      <c r="F44" s="16" t="s">
        <v>47</v>
      </c>
      <c r="G44" s="16" t="s">
        <v>48</v>
      </c>
      <c r="H44" s="17">
        <v>9.0</v>
      </c>
      <c r="I44" s="14">
        <f>AVERAGE(H44:H51)</f>
        <v>3.875</v>
      </c>
      <c r="J44" s="14" t="str">
        <f>IF(I44&lt;3,"LOW",IF(I44&lt;6,"MEDIUM","HIGH"))</f>
        <v>MEDIUM</v>
      </c>
      <c r="K44" s="15" t="s">
        <v>49</v>
      </c>
      <c r="L44" s="16" t="s">
        <v>50</v>
      </c>
      <c r="M44" s="16" t="s">
        <v>51</v>
      </c>
      <c r="N44" s="17">
        <v>6.0</v>
      </c>
      <c r="O44" s="14">
        <f>AVERAGE(N44:N51)</f>
        <v>3.25</v>
      </c>
      <c r="P44" s="14" t="str">
        <f>IF(O44&lt;3,"LOW",IF(O44&lt;6,"MEDIUM","HIGH"))</f>
        <v>MEDIUM</v>
      </c>
      <c r="Q44" s="18" t="str">
        <f>IF(AND(J44="LOW" , P44 ="LOW") , "NOTE" ,
IF(AND(J44="LOW" , P44 ="MEDIUM") , "LOW",
IF(AND(J44="LOW" , P44 ="HIGH") , "MEDIUM" , 
IF(AND(J44="MEDIUM" , P44 ="LOW"),"LOW" , 
IF(AND(J44="MEDIUM" , P44 ="MEDIUM") ,"MEDIUM" , 
IF(AND(J44="MEDIUM" , P44 ="HIGH" ), "HIGH" , 
IF(AND(J44="HIGH" , P44 ="LOW"), "MEDIUM" , 
IF(AND( J44="HIGH" , P44 ="MEDIUM") , "HIGH" , "CRITICAL"))))))))</f>
        <v>MEDIUM</v>
      </c>
      <c r="R44" s="14" t="s">
        <v>99</v>
      </c>
    </row>
    <row r="45">
      <c r="B45" s="19"/>
      <c r="C45" s="19"/>
      <c r="D45" s="19"/>
      <c r="E45" s="19"/>
      <c r="F45" s="16" t="s">
        <v>53</v>
      </c>
      <c r="G45" s="16" t="s">
        <v>54</v>
      </c>
      <c r="H45" s="17">
        <v>4.0</v>
      </c>
      <c r="I45" s="19"/>
      <c r="J45" s="19"/>
      <c r="K45" s="19"/>
      <c r="L45" s="16" t="s">
        <v>55</v>
      </c>
      <c r="M45" s="16" t="s">
        <v>56</v>
      </c>
      <c r="N45" s="17">
        <v>3.0</v>
      </c>
      <c r="O45" s="19"/>
      <c r="P45" s="19"/>
      <c r="Q45" s="19"/>
      <c r="R45" s="19"/>
    </row>
    <row r="46">
      <c r="B46" s="19"/>
      <c r="C46" s="19"/>
      <c r="D46" s="19"/>
      <c r="E46" s="19"/>
      <c r="F46" s="16" t="s">
        <v>57</v>
      </c>
      <c r="G46" s="16" t="s">
        <v>58</v>
      </c>
      <c r="H46" s="17">
        <v>0.0</v>
      </c>
      <c r="I46" s="19"/>
      <c r="J46" s="19"/>
      <c r="K46" s="19"/>
      <c r="L46" s="16" t="s">
        <v>59</v>
      </c>
      <c r="M46" s="16" t="s">
        <v>60</v>
      </c>
      <c r="N46" s="17">
        <v>1.0</v>
      </c>
      <c r="O46" s="19"/>
      <c r="P46" s="19"/>
      <c r="Q46" s="19"/>
      <c r="R46" s="19"/>
    </row>
    <row r="47">
      <c r="B47" s="19"/>
      <c r="C47" s="19"/>
      <c r="D47" s="19"/>
      <c r="E47" s="10"/>
      <c r="F47" s="16" t="s">
        <v>61</v>
      </c>
      <c r="G47" s="16" t="s">
        <v>62</v>
      </c>
      <c r="H47" s="17">
        <v>2.0</v>
      </c>
      <c r="I47" s="19"/>
      <c r="J47" s="19"/>
      <c r="K47" s="10"/>
      <c r="L47" s="16" t="s">
        <v>63</v>
      </c>
      <c r="M47" s="16" t="s">
        <v>64</v>
      </c>
      <c r="N47" s="17">
        <v>9.0</v>
      </c>
      <c r="O47" s="19"/>
      <c r="P47" s="19"/>
      <c r="Q47" s="19"/>
      <c r="R47" s="19"/>
    </row>
    <row r="48">
      <c r="B48" s="19"/>
      <c r="C48" s="19"/>
      <c r="D48" s="19"/>
      <c r="E48" s="15" t="s">
        <v>65</v>
      </c>
      <c r="F48" s="16" t="s">
        <v>66</v>
      </c>
      <c r="G48" s="16" t="s">
        <v>67</v>
      </c>
      <c r="H48" s="17">
        <v>3.0</v>
      </c>
      <c r="I48" s="19"/>
      <c r="J48" s="19"/>
      <c r="K48" s="15" t="s">
        <v>68</v>
      </c>
      <c r="L48" s="16" t="s">
        <v>69</v>
      </c>
      <c r="M48" s="16" t="s">
        <v>70</v>
      </c>
      <c r="N48" s="17">
        <v>1.0</v>
      </c>
      <c r="O48" s="19"/>
      <c r="P48" s="19"/>
      <c r="Q48" s="19"/>
      <c r="R48" s="19"/>
    </row>
    <row r="49">
      <c r="B49" s="19"/>
      <c r="C49" s="19"/>
      <c r="D49" s="19"/>
      <c r="E49" s="19"/>
      <c r="F49" s="16" t="s">
        <v>71</v>
      </c>
      <c r="G49" s="16" t="s">
        <v>72</v>
      </c>
      <c r="H49" s="17">
        <v>3.0</v>
      </c>
      <c r="I49" s="19"/>
      <c r="J49" s="19"/>
      <c r="K49" s="19"/>
      <c r="L49" s="16" t="s">
        <v>73</v>
      </c>
      <c r="M49" s="16" t="s">
        <v>74</v>
      </c>
      <c r="N49" s="17">
        <v>1.0</v>
      </c>
      <c r="O49" s="19"/>
      <c r="P49" s="19"/>
      <c r="Q49" s="19"/>
      <c r="R49" s="19"/>
    </row>
    <row r="50">
      <c r="B50" s="19"/>
      <c r="C50" s="19"/>
      <c r="D50" s="19"/>
      <c r="E50" s="19"/>
      <c r="F50" s="16" t="s">
        <v>75</v>
      </c>
      <c r="G50" s="16" t="s">
        <v>76</v>
      </c>
      <c r="H50" s="17">
        <v>1.0</v>
      </c>
      <c r="I50" s="19"/>
      <c r="J50" s="19"/>
      <c r="K50" s="19"/>
      <c r="L50" s="16" t="s">
        <v>77</v>
      </c>
      <c r="M50" s="16" t="s">
        <v>78</v>
      </c>
      <c r="N50" s="17">
        <v>2.0</v>
      </c>
      <c r="O50" s="19"/>
      <c r="P50" s="19"/>
      <c r="Q50" s="19"/>
      <c r="R50" s="19"/>
    </row>
    <row r="51">
      <c r="B51" s="10"/>
      <c r="C51" s="10"/>
      <c r="D51" s="10"/>
      <c r="E51" s="10"/>
      <c r="F51" s="16" t="s">
        <v>79</v>
      </c>
      <c r="G51" s="16" t="s">
        <v>80</v>
      </c>
      <c r="H51" s="17">
        <v>9.0</v>
      </c>
      <c r="I51" s="10"/>
      <c r="J51" s="10"/>
      <c r="K51" s="10"/>
      <c r="L51" s="16" t="s">
        <v>81</v>
      </c>
      <c r="M51" s="16" t="s">
        <v>82</v>
      </c>
      <c r="N51" s="17">
        <v>3.0</v>
      </c>
      <c r="O51" s="10"/>
      <c r="P51" s="10"/>
      <c r="Q51" s="10"/>
      <c r="R51" s="10"/>
    </row>
    <row r="52">
      <c r="B52" s="12" t="s">
        <v>100</v>
      </c>
      <c r="C52" s="13" t="s">
        <v>101</v>
      </c>
      <c r="D52" s="14" t="s">
        <v>102</v>
      </c>
      <c r="E52" s="15" t="s">
        <v>46</v>
      </c>
      <c r="F52" s="16" t="s">
        <v>47</v>
      </c>
      <c r="G52" s="16" t="s">
        <v>48</v>
      </c>
      <c r="H52" s="17">
        <v>1.0</v>
      </c>
      <c r="I52" s="14">
        <f>AVERAGE(H52:H59)</f>
        <v>5.25</v>
      </c>
      <c r="J52" s="14" t="str">
        <f>IF(I52&lt;3,"LOW",IF(I52&lt;6,"MEDIUM","HIGH"))</f>
        <v>MEDIUM</v>
      </c>
      <c r="K52" s="15" t="s">
        <v>49</v>
      </c>
      <c r="L52" s="16" t="s">
        <v>50</v>
      </c>
      <c r="M52" s="16" t="s">
        <v>51</v>
      </c>
      <c r="N52" s="17">
        <v>7.0</v>
      </c>
      <c r="O52" s="14">
        <f>AVERAGE(N52:N59)</f>
        <v>2.875</v>
      </c>
      <c r="P52" s="14" t="str">
        <f>IF(O52&lt;3,"LOW",IF(O52&lt;6,"MEDIUM","HIGH"))</f>
        <v>LOW</v>
      </c>
      <c r="Q52" s="18" t="str">
        <f>IF(AND(J52="LOW" , P52 ="LOW") , "NOTE" ,
IF(AND(J52="LOW" , P52 ="MEDIUM") , "LOW",
IF(AND(J52="LOW" , P52 ="HIGH") , "MEDIUM" , 
IF(AND(J52="MEDIUM" , P52 ="LOW"),"LOW" , 
IF(AND(J52="MEDIUM" , P52 ="MEDIUM") ,"MEDIUM" , 
IF(AND(J52="MEDIUM" , P52 ="HIGH" ), "HIGH" , 
IF(AND(J52="HIGH" , P52 ="LOW"), "MEDIUM" , 
IF(AND( J52="HIGH" , P52 ="MEDIUM") , "HIGH" , "CRITICAL"))))))))</f>
        <v>LOW</v>
      </c>
      <c r="R52" s="14" t="s">
        <v>103</v>
      </c>
    </row>
    <row r="53">
      <c r="B53" s="19"/>
      <c r="C53" s="19"/>
      <c r="D53" s="19"/>
      <c r="E53" s="19"/>
      <c r="F53" s="16" t="s">
        <v>53</v>
      </c>
      <c r="G53" s="16" t="s">
        <v>54</v>
      </c>
      <c r="H53" s="17">
        <v>4.0</v>
      </c>
      <c r="I53" s="19"/>
      <c r="J53" s="19"/>
      <c r="K53" s="19"/>
      <c r="L53" s="16" t="s">
        <v>55</v>
      </c>
      <c r="M53" s="16" t="s">
        <v>56</v>
      </c>
      <c r="N53" s="17">
        <v>7.0</v>
      </c>
      <c r="O53" s="19"/>
      <c r="P53" s="19"/>
      <c r="Q53" s="19"/>
      <c r="R53" s="19"/>
    </row>
    <row r="54">
      <c r="B54" s="19"/>
      <c r="C54" s="19"/>
      <c r="D54" s="19"/>
      <c r="E54" s="19"/>
      <c r="F54" s="16" t="s">
        <v>57</v>
      </c>
      <c r="G54" s="16" t="s">
        <v>58</v>
      </c>
      <c r="H54" s="17">
        <v>9.0</v>
      </c>
      <c r="I54" s="19"/>
      <c r="J54" s="19"/>
      <c r="K54" s="19"/>
      <c r="L54" s="16" t="s">
        <v>59</v>
      </c>
      <c r="M54" s="16" t="s">
        <v>60</v>
      </c>
      <c r="N54" s="17">
        <v>1.0</v>
      </c>
      <c r="O54" s="19"/>
      <c r="P54" s="19"/>
      <c r="Q54" s="19"/>
      <c r="R54" s="19"/>
    </row>
    <row r="55">
      <c r="B55" s="19"/>
      <c r="C55" s="19"/>
      <c r="D55" s="19"/>
      <c r="E55" s="10"/>
      <c r="F55" s="16" t="s">
        <v>61</v>
      </c>
      <c r="G55" s="16" t="s">
        <v>62</v>
      </c>
      <c r="H55" s="17">
        <v>6.0</v>
      </c>
      <c r="I55" s="19"/>
      <c r="J55" s="19"/>
      <c r="K55" s="10"/>
      <c r="L55" s="16" t="s">
        <v>63</v>
      </c>
      <c r="M55" s="16" t="s">
        <v>64</v>
      </c>
      <c r="N55" s="17">
        <v>1.0</v>
      </c>
      <c r="O55" s="19"/>
      <c r="P55" s="19"/>
      <c r="Q55" s="19"/>
      <c r="R55" s="19"/>
    </row>
    <row r="56">
      <c r="B56" s="19"/>
      <c r="C56" s="19"/>
      <c r="D56" s="19"/>
      <c r="E56" s="15" t="s">
        <v>65</v>
      </c>
      <c r="F56" s="16" t="s">
        <v>66</v>
      </c>
      <c r="G56" s="16" t="s">
        <v>67</v>
      </c>
      <c r="H56" s="17">
        <v>5.0</v>
      </c>
      <c r="I56" s="19"/>
      <c r="J56" s="19"/>
      <c r="K56" s="15" t="s">
        <v>68</v>
      </c>
      <c r="L56" s="16" t="s">
        <v>69</v>
      </c>
      <c r="M56" s="16" t="s">
        <v>70</v>
      </c>
      <c r="N56" s="17">
        <v>1.0</v>
      </c>
      <c r="O56" s="19"/>
      <c r="P56" s="19"/>
      <c r="Q56" s="19"/>
      <c r="R56" s="19"/>
    </row>
    <row r="57">
      <c r="B57" s="19"/>
      <c r="C57" s="19"/>
      <c r="D57" s="19"/>
      <c r="E57" s="19"/>
      <c r="F57" s="16" t="s">
        <v>71</v>
      </c>
      <c r="G57" s="16" t="s">
        <v>72</v>
      </c>
      <c r="H57" s="17">
        <v>5.0</v>
      </c>
      <c r="I57" s="19"/>
      <c r="J57" s="19"/>
      <c r="K57" s="19"/>
      <c r="L57" s="16" t="s">
        <v>73</v>
      </c>
      <c r="M57" s="16" t="s">
        <v>74</v>
      </c>
      <c r="N57" s="17">
        <v>1.0</v>
      </c>
      <c r="O57" s="19"/>
      <c r="P57" s="19"/>
      <c r="Q57" s="19"/>
      <c r="R57" s="19"/>
    </row>
    <row r="58">
      <c r="B58" s="19"/>
      <c r="C58" s="19"/>
      <c r="D58" s="19"/>
      <c r="E58" s="19"/>
      <c r="F58" s="16" t="s">
        <v>75</v>
      </c>
      <c r="G58" s="16" t="s">
        <v>76</v>
      </c>
      <c r="H58" s="17">
        <v>9.0</v>
      </c>
      <c r="I58" s="19"/>
      <c r="J58" s="19"/>
      <c r="K58" s="19"/>
      <c r="L58" s="16" t="s">
        <v>77</v>
      </c>
      <c r="M58" s="16" t="s">
        <v>78</v>
      </c>
      <c r="N58" s="17">
        <v>2.0</v>
      </c>
      <c r="O58" s="19"/>
      <c r="P58" s="19"/>
      <c r="Q58" s="19"/>
      <c r="R58" s="19"/>
    </row>
    <row r="59">
      <c r="B59" s="10"/>
      <c r="C59" s="10"/>
      <c r="D59" s="10"/>
      <c r="E59" s="10"/>
      <c r="F59" s="16" t="s">
        <v>79</v>
      </c>
      <c r="G59" s="16" t="s">
        <v>80</v>
      </c>
      <c r="H59" s="17">
        <v>3.0</v>
      </c>
      <c r="I59" s="10"/>
      <c r="J59" s="10"/>
      <c r="K59" s="10"/>
      <c r="L59" s="16" t="s">
        <v>81</v>
      </c>
      <c r="M59" s="16" t="s">
        <v>82</v>
      </c>
      <c r="N59" s="17">
        <v>3.0</v>
      </c>
      <c r="O59" s="10"/>
      <c r="P59" s="10"/>
      <c r="Q59" s="10"/>
      <c r="R59" s="10"/>
    </row>
    <row r="60">
      <c r="B60" s="12" t="s">
        <v>104</v>
      </c>
      <c r="C60" s="13" t="s">
        <v>105</v>
      </c>
      <c r="D60" s="14" t="s">
        <v>85</v>
      </c>
      <c r="E60" s="15" t="s">
        <v>46</v>
      </c>
      <c r="F60" s="16" t="s">
        <v>47</v>
      </c>
      <c r="G60" s="16" t="s">
        <v>48</v>
      </c>
      <c r="H60" s="17">
        <v>9.0</v>
      </c>
      <c r="I60" s="14">
        <f>AVERAGE(H60:H67)</f>
        <v>3.75</v>
      </c>
      <c r="J60" s="14" t="str">
        <f>IF(I60&lt;3,"LOW",IF(I60&lt;6,"MEDIUM","HIGH"))</f>
        <v>MEDIUM</v>
      </c>
      <c r="K60" s="15" t="s">
        <v>49</v>
      </c>
      <c r="L60" s="16" t="s">
        <v>50</v>
      </c>
      <c r="M60" s="16" t="s">
        <v>51</v>
      </c>
      <c r="N60" s="17">
        <v>9.0</v>
      </c>
      <c r="O60" s="14">
        <f>AVERAGE(N60:N67)</f>
        <v>7.5</v>
      </c>
      <c r="P60" s="14" t="str">
        <f>IF(O60&lt;3,"LOW",IF(O60&lt;6,"MEDIUM","HIGH"))</f>
        <v>HIGH</v>
      </c>
      <c r="Q60" s="18" t="str">
        <f>IF(AND(J60="LOW" , P60 ="LOW") , "NOTE" ,
IF(AND(J60="LOW" , P60 ="MEDIUM") , "LOW",
IF(AND(J60="LOW" , P60 ="HIGH") , "MEDIUM" , 
IF(AND(J60="MEDIUM" , P60 ="LOW"),"LOW" , 
IF(AND(J60="MEDIUM" , P60 ="MEDIUM") ,"MEDIUM" , 
IF(AND(J60="MEDIUM" , P60 ="HIGH" ), "HIGH" , 
IF(AND(J60="HIGH" , P60 ="LOW"), "MEDIUM" , 
IF(AND( J60="HIGH" , P60 ="MEDIUM") , "HIGH" , "CRITICAL"))))))))</f>
        <v>HIGH</v>
      </c>
      <c r="R60" s="14" t="s">
        <v>106</v>
      </c>
    </row>
    <row r="61">
      <c r="B61" s="19"/>
      <c r="C61" s="19"/>
      <c r="D61" s="19"/>
      <c r="E61" s="19"/>
      <c r="F61" s="16" t="s">
        <v>53</v>
      </c>
      <c r="G61" s="16" t="s">
        <v>54</v>
      </c>
      <c r="H61" s="17">
        <v>9.0</v>
      </c>
      <c r="I61" s="19"/>
      <c r="J61" s="19"/>
      <c r="K61" s="19"/>
      <c r="L61" s="16" t="s">
        <v>55</v>
      </c>
      <c r="M61" s="16" t="s">
        <v>56</v>
      </c>
      <c r="N61" s="17">
        <v>9.0</v>
      </c>
      <c r="O61" s="19"/>
      <c r="P61" s="19"/>
      <c r="Q61" s="19"/>
      <c r="R61" s="19"/>
    </row>
    <row r="62">
      <c r="B62" s="19"/>
      <c r="C62" s="19"/>
      <c r="D62" s="19"/>
      <c r="E62" s="19"/>
      <c r="F62" s="16" t="s">
        <v>57</v>
      </c>
      <c r="G62" s="16" t="s">
        <v>58</v>
      </c>
      <c r="H62" s="17">
        <v>0.0</v>
      </c>
      <c r="I62" s="19"/>
      <c r="J62" s="19"/>
      <c r="K62" s="19"/>
      <c r="L62" s="16" t="s">
        <v>59</v>
      </c>
      <c r="M62" s="16" t="s">
        <v>60</v>
      </c>
      <c r="N62" s="17">
        <v>9.0</v>
      </c>
      <c r="O62" s="19"/>
      <c r="P62" s="19"/>
      <c r="Q62" s="19"/>
      <c r="R62" s="19"/>
    </row>
    <row r="63">
      <c r="B63" s="19"/>
      <c r="C63" s="19"/>
      <c r="D63" s="19"/>
      <c r="E63" s="10"/>
      <c r="F63" s="16" t="s">
        <v>61</v>
      </c>
      <c r="G63" s="16" t="s">
        <v>62</v>
      </c>
      <c r="H63" s="17">
        <v>2.0</v>
      </c>
      <c r="I63" s="19"/>
      <c r="J63" s="19"/>
      <c r="K63" s="10"/>
      <c r="L63" s="16" t="s">
        <v>63</v>
      </c>
      <c r="M63" s="16" t="s">
        <v>64</v>
      </c>
      <c r="N63" s="17">
        <v>7.0</v>
      </c>
      <c r="O63" s="19"/>
      <c r="P63" s="19"/>
      <c r="Q63" s="19"/>
      <c r="R63" s="19"/>
    </row>
    <row r="64">
      <c r="B64" s="19"/>
      <c r="C64" s="19"/>
      <c r="D64" s="19"/>
      <c r="E64" s="15" t="s">
        <v>65</v>
      </c>
      <c r="F64" s="16" t="s">
        <v>66</v>
      </c>
      <c r="G64" s="16" t="s">
        <v>67</v>
      </c>
      <c r="H64" s="17">
        <v>3.0</v>
      </c>
      <c r="I64" s="19"/>
      <c r="J64" s="19"/>
      <c r="K64" s="15" t="s">
        <v>68</v>
      </c>
      <c r="L64" s="16" t="s">
        <v>69</v>
      </c>
      <c r="M64" s="16" t="s">
        <v>70</v>
      </c>
      <c r="N64" s="17">
        <v>7.0</v>
      </c>
      <c r="O64" s="19"/>
      <c r="P64" s="19"/>
      <c r="Q64" s="19"/>
      <c r="R64" s="19"/>
    </row>
    <row r="65">
      <c r="B65" s="19"/>
      <c r="C65" s="19"/>
      <c r="D65" s="19"/>
      <c r="E65" s="19"/>
      <c r="F65" s="16" t="s">
        <v>71</v>
      </c>
      <c r="G65" s="16" t="s">
        <v>72</v>
      </c>
      <c r="H65" s="17">
        <v>3.0</v>
      </c>
      <c r="I65" s="19"/>
      <c r="J65" s="19"/>
      <c r="K65" s="19"/>
      <c r="L65" s="16" t="s">
        <v>73</v>
      </c>
      <c r="M65" s="16" t="s">
        <v>74</v>
      </c>
      <c r="N65" s="17">
        <v>5.0</v>
      </c>
      <c r="O65" s="19"/>
      <c r="P65" s="19"/>
      <c r="Q65" s="19"/>
      <c r="R65" s="19"/>
    </row>
    <row r="66">
      <c r="B66" s="19"/>
      <c r="C66" s="19"/>
      <c r="D66" s="19"/>
      <c r="E66" s="19"/>
      <c r="F66" s="16" t="s">
        <v>75</v>
      </c>
      <c r="G66" s="16" t="s">
        <v>76</v>
      </c>
      <c r="H66" s="17">
        <v>1.0</v>
      </c>
      <c r="I66" s="19"/>
      <c r="J66" s="19"/>
      <c r="K66" s="19"/>
      <c r="L66" s="16" t="s">
        <v>77</v>
      </c>
      <c r="M66" s="16" t="s">
        <v>78</v>
      </c>
      <c r="N66" s="17">
        <v>7.0</v>
      </c>
      <c r="O66" s="19"/>
      <c r="P66" s="19"/>
      <c r="Q66" s="19"/>
      <c r="R66" s="19"/>
    </row>
    <row r="67">
      <c r="B67" s="10"/>
      <c r="C67" s="10"/>
      <c r="D67" s="10"/>
      <c r="E67" s="10"/>
      <c r="F67" s="16" t="s">
        <v>79</v>
      </c>
      <c r="G67" s="16" t="s">
        <v>80</v>
      </c>
      <c r="H67" s="17">
        <v>3.0</v>
      </c>
      <c r="I67" s="10"/>
      <c r="J67" s="10"/>
      <c r="K67" s="10"/>
      <c r="L67" s="16" t="s">
        <v>81</v>
      </c>
      <c r="M67" s="16" t="s">
        <v>82</v>
      </c>
      <c r="N67" s="17">
        <v>7.0</v>
      </c>
      <c r="O67" s="10"/>
      <c r="P67" s="10"/>
      <c r="Q67" s="10"/>
      <c r="R67" s="10"/>
    </row>
    <row r="68">
      <c r="B68" s="20"/>
    </row>
    <row r="71">
      <c r="B71" s="21"/>
      <c r="C71" s="22"/>
    </row>
  </sheetData>
  <mergeCells count="111">
    <mergeCell ref="O4:O11"/>
    <mergeCell ref="P4:P11"/>
    <mergeCell ref="Q4:Q11"/>
    <mergeCell ref="R4:R11"/>
    <mergeCell ref="P12:P19"/>
    <mergeCell ref="Q12:Q19"/>
    <mergeCell ref="R12:R19"/>
    <mergeCell ref="O12:O19"/>
    <mergeCell ref="O20:O27"/>
    <mergeCell ref="P20:P27"/>
    <mergeCell ref="Q20:Q27"/>
    <mergeCell ref="R20:R27"/>
    <mergeCell ref="O28:O35"/>
    <mergeCell ref="P28:P35"/>
    <mergeCell ref="K32:K35"/>
    <mergeCell ref="K36:K39"/>
    <mergeCell ref="K4:K7"/>
    <mergeCell ref="K8:K11"/>
    <mergeCell ref="K12:K15"/>
    <mergeCell ref="K16:K19"/>
    <mergeCell ref="K20:K23"/>
    <mergeCell ref="K24:K27"/>
    <mergeCell ref="K28:K31"/>
    <mergeCell ref="J36:J43"/>
    <mergeCell ref="K40:K43"/>
    <mergeCell ref="B36:B43"/>
    <mergeCell ref="C36:C43"/>
    <mergeCell ref="D36:D43"/>
    <mergeCell ref="E36:E39"/>
    <mergeCell ref="I36:I43"/>
    <mergeCell ref="O36:O43"/>
    <mergeCell ref="E40:E43"/>
    <mergeCell ref="K44:K47"/>
    <mergeCell ref="K48:K51"/>
    <mergeCell ref="K52:K55"/>
    <mergeCell ref="K56:K59"/>
    <mergeCell ref="K60:K63"/>
    <mergeCell ref="K64:K67"/>
    <mergeCell ref="B44:B51"/>
    <mergeCell ref="C44:C51"/>
    <mergeCell ref="D44:D51"/>
    <mergeCell ref="E44:E47"/>
    <mergeCell ref="I44:I51"/>
    <mergeCell ref="J44:J51"/>
    <mergeCell ref="E48:E51"/>
    <mergeCell ref="B60:B67"/>
    <mergeCell ref="C60:C67"/>
    <mergeCell ref="D60:D67"/>
    <mergeCell ref="E60:E63"/>
    <mergeCell ref="I60:I67"/>
    <mergeCell ref="J60:J67"/>
    <mergeCell ref="E64:E67"/>
    <mergeCell ref="B52:B59"/>
    <mergeCell ref="C52:C59"/>
    <mergeCell ref="D52:D59"/>
    <mergeCell ref="E52:E55"/>
    <mergeCell ref="I52:I59"/>
    <mergeCell ref="J52:J59"/>
    <mergeCell ref="E56:E59"/>
    <mergeCell ref="O52:O59"/>
    <mergeCell ref="O60:O67"/>
    <mergeCell ref="P60:P67"/>
    <mergeCell ref="Q60:Q67"/>
    <mergeCell ref="R60:R67"/>
    <mergeCell ref="O44:O51"/>
    <mergeCell ref="P44:P51"/>
    <mergeCell ref="Q44:Q51"/>
    <mergeCell ref="R44:R51"/>
    <mergeCell ref="P52:P59"/>
    <mergeCell ref="Q52:Q59"/>
    <mergeCell ref="R52:R59"/>
    <mergeCell ref="B2:B3"/>
    <mergeCell ref="C2:C3"/>
    <mergeCell ref="D2:D3"/>
    <mergeCell ref="E2:J2"/>
    <mergeCell ref="K2:P2"/>
    <mergeCell ref="Q2:Q3"/>
    <mergeCell ref="R2:R3"/>
    <mergeCell ref="B4:B11"/>
    <mergeCell ref="C4:C11"/>
    <mergeCell ref="D4:D11"/>
    <mergeCell ref="E4:E7"/>
    <mergeCell ref="I4:I11"/>
    <mergeCell ref="J4:J11"/>
    <mergeCell ref="E8:E11"/>
    <mergeCell ref="B12:B19"/>
    <mergeCell ref="C12:C19"/>
    <mergeCell ref="D12:D19"/>
    <mergeCell ref="E12:E15"/>
    <mergeCell ref="I12:I19"/>
    <mergeCell ref="J12:J19"/>
    <mergeCell ref="E16:E19"/>
    <mergeCell ref="B20:B27"/>
    <mergeCell ref="C20:C27"/>
    <mergeCell ref="D20:D27"/>
    <mergeCell ref="E20:E23"/>
    <mergeCell ref="I20:I27"/>
    <mergeCell ref="J20:J27"/>
    <mergeCell ref="E24:E27"/>
    <mergeCell ref="Q28:Q35"/>
    <mergeCell ref="R28:R35"/>
    <mergeCell ref="B28:B35"/>
    <mergeCell ref="C28:C35"/>
    <mergeCell ref="D28:D35"/>
    <mergeCell ref="E28:E31"/>
    <mergeCell ref="I28:I35"/>
    <mergeCell ref="J28:J35"/>
    <mergeCell ref="E32:E35"/>
    <mergeCell ref="P36:P43"/>
    <mergeCell ref="Q36:Q43"/>
    <mergeCell ref="R36:R43"/>
  </mergeCells>
  <conditionalFormatting sqref="Q4:Q67">
    <cfRule type="cellIs" dxfId="0" priority="1" operator="equal">
      <formula>"HIGH"</formula>
    </cfRule>
  </conditionalFormatting>
  <conditionalFormatting sqref="Q4:Q67">
    <cfRule type="cellIs" dxfId="1" priority="2" operator="equal">
      <formula>"CRITICAL"</formula>
    </cfRule>
  </conditionalFormatting>
  <conditionalFormatting sqref="Q4:Q67">
    <cfRule type="cellIs" dxfId="2" priority="3" operator="equal">
      <formula>"MEDIUM"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13.88"/>
  </cols>
  <sheetData>
    <row r="3">
      <c r="C3" s="23" t="s">
        <v>19</v>
      </c>
      <c r="D3" s="23" t="s">
        <v>107</v>
      </c>
    </row>
    <row r="4">
      <c r="C4" s="24" t="s">
        <v>19</v>
      </c>
      <c r="D4" s="24" t="s">
        <v>107</v>
      </c>
    </row>
    <row r="5">
      <c r="C5" s="25" t="s">
        <v>52</v>
      </c>
      <c r="D5" s="25" t="s">
        <v>108</v>
      </c>
    </row>
    <row r="6">
      <c r="C6" s="25" t="s">
        <v>86</v>
      </c>
      <c r="D6" s="25" t="s">
        <v>109</v>
      </c>
      <c r="E6" s="21" t="s">
        <v>110</v>
      </c>
    </row>
    <row r="7">
      <c r="C7" s="25" t="s">
        <v>111</v>
      </c>
      <c r="D7" s="25" t="s">
        <v>112</v>
      </c>
    </row>
    <row r="8">
      <c r="C8" s="25" t="s">
        <v>113</v>
      </c>
      <c r="D8" s="25" t="s">
        <v>114</v>
      </c>
    </row>
    <row r="9">
      <c r="C9" s="25" t="s">
        <v>115</v>
      </c>
      <c r="D9" s="25" t="s">
        <v>116</v>
      </c>
      <c r="E9" s="21" t="s">
        <v>110</v>
      </c>
    </row>
    <row r="10">
      <c r="C10" s="25" t="s">
        <v>117</v>
      </c>
      <c r="D10" s="26" t="s">
        <v>118</v>
      </c>
    </row>
    <row r="11">
      <c r="C11" s="25" t="s">
        <v>119</v>
      </c>
      <c r="D11" s="26" t="s">
        <v>120</v>
      </c>
      <c r="E11" s="21" t="s">
        <v>110</v>
      </c>
    </row>
    <row r="12">
      <c r="C12" s="25" t="s">
        <v>121</v>
      </c>
      <c r="D12" s="25" t="s">
        <v>122</v>
      </c>
      <c r="E12" s="21" t="s">
        <v>110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